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C:\Users\ybrown\Downloads\"/>
    </mc:Choice>
  </mc:AlternateContent>
  <xr:revisionPtr revIDLastSave="0" documentId="13_ncr:1_{95C12ABF-C622-4D1B-95A6-40D7CFD328AE}" xr6:coauthVersionLast="47" xr6:coauthVersionMax="47" xr10:uidLastSave="{00000000-0000-0000-0000-000000000000}"/>
  <bookViews>
    <workbookView xWindow="-28920" yWindow="-120" windowWidth="29040" windowHeight="15720" tabRatio="875" xr2:uid="{00000000-000D-0000-FFFF-FFFF00000000}"/>
  </bookViews>
  <sheets>
    <sheet name="Fiscal Mes" sheetId="71" r:id="rId1"/>
    <sheet name="Económica" sheetId="3" r:id="rId2"/>
    <sheet name="Institucional" sheetId="4" r:id="rId3"/>
    <sheet name="Funcional" sheetId="130" r:id="rId4"/>
    <sheet name="Objetal" sheetId="131" r:id="rId5"/>
    <sheet name="Género" sheetId="91" r:id="rId6"/>
    <sheet name="Cambio climático" sheetId="92" r:id="rId7"/>
    <sheet name="Proyectos de Inversión" sheetId="132" r:id="rId8"/>
    <sheet name="Subsidios Sociales" sheetId="62" r:id="rId9"/>
    <sheet name="Dinámica" sheetId="13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s>
  <definedNames>
    <definedName name="\0" localSheetId="6">#REF!</definedName>
    <definedName name="\0" localSheetId="5">#REF!</definedName>
    <definedName name="\0">#REF!</definedName>
    <definedName name="\A" localSheetId="6">#REF!</definedName>
    <definedName name="\A" localSheetId="5">#REF!</definedName>
    <definedName name="\A">#REF!</definedName>
    <definedName name="\B" localSheetId="6">#REF!</definedName>
    <definedName name="\B" localSheetId="5">#REF!</definedName>
    <definedName name="\B">#REF!</definedName>
    <definedName name="\bmiii">[1]Q6!$E$32:$AH$32</definedName>
    <definedName name="\C" localSheetId="6">#REF!</definedName>
    <definedName name="\C" localSheetId="5">#REF!</definedName>
    <definedName name="\C">#REF!</definedName>
    <definedName name="\cc" localSheetId="6">[2]Debt!#REF!</definedName>
    <definedName name="\cc" localSheetId="5">[2]Debt!#REF!</definedName>
    <definedName name="\cc">[2]Debt!#REF!</definedName>
    <definedName name="\D" localSheetId="6">#REF!</definedName>
    <definedName name="\D" localSheetId="5">#REF!</definedName>
    <definedName name="\D">#REF!</definedName>
    <definedName name="\E" localSheetId="6">#REF!</definedName>
    <definedName name="\E" localSheetId="5">#REF!</definedName>
    <definedName name="\E">#REF!</definedName>
    <definedName name="\F" localSheetId="6">#REF!</definedName>
    <definedName name="\F" localSheetId="5">#REF!</definedName>
    <definedName name="\F">#REF!</definedName>
    <definedName name="\G" localSheetId="5">#REF!</definedName>
    <definedName name="\G">#REF!</definedName>
    <definedName name="\gg">[2]Debt!#REF!</definedName>
    <definedName name="\H" localSheetId="6">#REF!</definedName>
    <definedName name="\H" localSheetId="5">#REF!</definedName>
    <definedName name="\H">#REF!</definedName>
    <definedName name="\I" localSheetId="6">#REF!</definedName>
    <definedName name="\I" localSheetId="5">#REF!</definedName>
    <definedName name="\I">#REF!</definedName>
    <definedName name="\J" localSheetId="6">#REF!</definedName>
    <definedName name="\J" localSheetId="5">#REF!</definedName>
    <definedName name="\J">#REF!</definedName>
    <definedName name="\K" localSheetId="5">#REF!</definedName>
    <definedName name="\K">#REF!</definedName>
    <definedName name="\kk">[2]Debt!#REF!</definedName>
    <definedName name="\L" localSheetId="6">#REF!</definedName>
    <definedName name="\L" localSheetId="5">#REF!</definedName>
    <definedName name="\L">#REF!</definedName>
    <definedName name="\M" localSheetId="6">#REF!</definedName>
    <definedName name="\M" localSheetId="5">#REF!</definedName>
    <definedName name="\M">#REF!</definedName>
    <definedName name="\N" localSheetId="6">#REF!</definedName>
    <definedName name="\N" localSheetId="5">#REF!</definedName>
    <definedName name="\N">#REF!</definedName>
    <definedName name="\Ñ" localSheetId="5">#REF!</definedName>
    <definedName name="\Ñ">#REF!</definedName>
    <definedName name="\O" localSheetId="5">#REF!</definedName>
    <definedName name="\O">#REF!</definedName>
    <definedName name="\P" localSheetId="5">#REF!</definedName>
    <definedName name="\P">#REF!</definedName>
    <definedName name="\Q" localSheetId="5">#REF!</definedName>
    <definedName name="\Q">#REF!</definedName>
    <definedName name="\R" localSheetId="5">#REF!</definedName>
    <definedName name="\R">#REF!</definedName>
    <definedName name="\S" localSheetId="5">#REF!</definedName>
    <definedName name="\S">#REF!</definedName>
    <definedName name="\T" localSheetId="5">#REF!</definedName>
    <definedName name="\T">#REF!</definedName>
    <definedName name="\T1" localSheetId="5">#REF!</definedName>
    <definedName name="\T1">#REF!</definedName>
    <definedName name="\T2" localSheetId="5">[3]BOP!#REF!</definedName>
    <definedName name="\T2">[3]BOP!#REF!</definedName>
    <definedName name="\tt">[2]Debt!#REF!</definedName>
    <definedName name="\U" localSheetId="6">#REF!</definedName>
    <definedName name="\U" localSheetId="5">#REF!</definedName>
    <definedName name="\U">#REF!</definedName>
    <definedName name="\V" localSheetId="6">#REF!</definedName>
    <definedName name="\V" localSheetId="5">#REF!</definedName>
    <definedName name="\V">#REF!</definedName>
    <definedName name="\W" localSheetId="6">#REF!</definedName>
    <definedName name="\W" localSheetId="5">#REF!</definedName>
    <definedName name="\W">#REF!</definedName>
    <definedName name="\X" localSheetId="5">#REF!</definedName>
    <definedName name="\X">#REF!</definedName>
    <definedName name="\Y" localSheetId="5">#REF!</definedName>
    <definedName name="\Y">#REF!</definedName>
    <definedName name="\Z" localSheetId="5">#REF!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6">#REF!</definedName>
    <definedName name="_______FAL4" localSheetId="5">#REF!</definedName>
    <definedName name="_______FAL4">#REF!</definedName>
    <definedName name="_______FAL6" localSheetId="6">#REF!</definedName>
    <definedName name="_______FAL6" localSheetId="5">#REF!</definedName>
    <definedName name="_______FAL6">#REF!</definedName>
    <definedName name="_______FAL7" localSheetId="6">#REF!</definedName>
    <definedName name="_______FAL7" localSheetId="5">#REF!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6">#REF!</definedName>
    <definedName name="______AUS1" localSheetId="5">#REF!</definedName>
    <definedName name="______AUS1">#REF!</definedName>
    <definedName name="______DEG1" localSheetId="6">#REF!</definedName>
    <definedName name="______DEG1" localSheetId="5">#REF!</definedName>
    <definedName name="______DEG1">#REF!</definedName>
    <definedName name="______DKR1" localSheetId="6">#REF!</definedName>
    <definedName name="______DKR1" localSheetId="5">#REF!</definedName>
    <definedName name="______DKR1">#REF!</definedName>
    <definedName name="______ECU1" localSheetId="5">#REF!</definedName>
    <definedName name="______ECU1">#REF!</definedName>
    <definedName name="______ESC1" localSheetId="5">#REF!</definedName>
    <definedName name="______ESC1">#REF!</definedName>
    <definedName name="______FAL2" localSheetId="5">#REF!</definedName>
    <definedName name="______FAL2">#REF!</definedName>
    <definedName name="______FAL3" localSheetId="5">#REF!</definedName>
    <definedName name="______FAL3">#REF!</definedName>
    <definedName name="______FAL4" localSheetId="5">#REF!</definedName>
    <definedName name="______FAL4">#REF!</definedName>
    <definedName name="______FAL5" localSheetId="5">#REF!</definedName>
    <definedName name="______FAL5">#REF!</definedName>
    <definedName name="______FAL6" localSheetId="5">#REF!</definedName>
    <definedName name="______FAL6">#REF!</definedName>
    <definedName name="______FAL7" localSheetId="5">#REF!</definedName>
    <definedName name="______FAL7">#REF!</definedName>
    <definedName name="______FMK1" localSheetId="5">#REF!</definedName>
    <definedName name="______FMK1">#REF!</definedName>
    <definedName name="______IKR1" localSheetId="5">#REF!</definedName>
    <definedName name="______IKR1">#REF!</definedName>
    <definedName name="______IRP1" localSheetId="5">#REF!</definedName>
    <definedName name="______IRP1">#REF!</definedName>
    <definedName name="______LIT1" localSheetId="5">#REF!</definedName>
    <definedName name="______LIT1">#REF!</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6">#REF!</definedName>
    <definedName name="______MEX1" localSheetId="5">#REF!</definedName>
    <definedName name="______MEX1">#REF!</definedName>
    <definedName name="______PTA1" localSheetId="6">#REF!</definedName>
    <definedName name="______PTA1" localSheetId="5">#REF!</definedName>
    <definedName name="______PTA1">#REF!</definedName>
    <definedName name="______ROS1">#N/A</definedName>
    <definedName name="______ROS2">#N/A</definedName>
    <definedName name="______ROS3">#N/A</definedName>
    <definedName name="______ROS4">#N/A</definedName>
    <definedName name="______SAR1" localSheetId="6">#REF!</definedName>
    <definedName name="______SAR1" localSheetId="5">#REF!</definedName>
    <definedName name="______SAR1">#REF!</definedName>
    <definedName name="______SRT11" localSheetId="6" hidden="1">{"Minpmon",#N/A,FALSE,"Monthinput"}</definedName>
    <definedName name="______SRT11" localSheetId="5"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6">#REF!</definedName>
    <definedName name="_____AUS1" localSheetId="5">#REF!</definedName>
    <definedName name="_____AUS1">#REF!</definedName>
    <definedName name="_____DEG1" localSheetId="6">#REF!</definedName>
    <definedName name="_____DEG1" localSheetId="5">#REF!</definedName>
    <definedName name="_____DEG1">#REF!</definedName>
    <definedName name="_____DKR1" localSheetId="6">#REF!</definedName>
    <definedName name="_____DKR1" localSheetId="5">#REF!</definedName>
    <definedName name="_____DKR1">#REF!</definedName>
    <definedName name="_____ECU1" localSheetId="5">#REF!</definedName>
    <definedName name="_____ECU1">#REF!</definedName>
    <definedName name="_____ESC1" localSheetId="5">#REF!</definedName>
    <definedName name="_____ESC1">#REF!</definedName>
    <definedName name="_____FAL2" localSheetId="5">#REF!</definedName>
    <definedName name="_____FAL2">#REF!</definedName>
    <definedName name="_____FAL3" localSheetId="5">#REF!</definedName>
    <definedName name="_____FAL3">#REF!</definedName>
    <definedName name="_____FAL4" localSheetId="5">#REF!</definedName>
    <definedName name="_____FAL4">#REF!</definedName>
    <definedName name="_____FAL5" localSheetId="5">#REF!</definedName>
    <definedName name="_____FAL5">#REF!</definedName>
    <definedName name="_____FAL6" localSheetId="5">#REF!</definedName>
    <definedName name="_____FAL6">#REF!</definedName>
    <definedName name="_____FAL7" localSheetId="5">#REF!</definedName>
    <definedName name="_____FAL7">#REF!</definedName>
    <definedName name="_____FMK1" localSheetId="5">#REF!</definedName>
    <definedName name="_____FMK1">#REF!</definedName>
    <definedName name="_____IKR1" localSheetId="5">#REF!</definedName>
    <definedName name="_____IKR1">#REF!</definedName>
    <definedName name="_____IRP1" localSheetId="5">#REF!</definedName>
    <definedName name="_____IRP1">#REF!</definedName>
    <definedName name="_____LIT1" localSheetId="5">#REF!</definedName>
    <definedName name="_____LIT1">#REF!</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6">#REF!</definedName>
    <definedName name="_____MEX1" localSheetId="5">#REF!</definedName>
    <definedName name="_____MEX1">#REF!</definedName>
    <definedName name="_____PTA1" localSheetId="6">#REF!</definedName>
    <definedName name="_____PTA1" localSheetId="5">#REF!</definedName>
    <definedName name="_____PTA1">#REF!</definedName>
    <definedName name="_____ROS1">#N/A</definedName>
    <definedName name="_____ROS2">#N/A</definedName>
    <definedName name="_____ROS3">#N/A</definedName>
    <definedName name="_____ROS4">#N/A</definedName>
    <definedName name="_____SAR1" localSheetId="6">#REF!</definedName>
    <definedName name="_____SAR1" localSheetId="5">#REF!</definedName>
    <definedName name="_____SAR1">#REF!</definedName>
    <definedName name="_____SRT11" localSheetId="6" hidden="1">{"Minpmon",#N/A,FALSE,"Monthinput"}</definedName>
    <definedName name="_____SRT11" localSheetId="5" hidden="1">{"Minpmon",#N/A,FALSE,"Monthinput"}</definedName>
    <definedName name="_____SRT11" hidden="1">{"Minpmon",#N/A,FALSE,"Monthinput"}</definedName>
    <definedName name="_____tAB4">'[6]shared data'!$A$1:$G$71</definedName>
    <definedName name="_____tnt1">#N/A</definedName>
    <definedName name="_____TOT58" localSheetId="6">[7]GROWTH!#REF!</definedName>
    <definedName name="_____TOT58" localSheetId="5">[7]GROWTH!#REF!</definedName>
    <definedName name="_____TOT58">[7]GROWTH!#REF!</definedName>
    <definedName name="____asd1">#N/A</definedName>
    <definedName name="____AUS1" localSheetId="6">#REF!</definedName>
    <definedName name="____AUS1" localSheetId="5">#REF!</definedName>
    <definedName name="____AUS1">#REF!</definedName>
    <definedName name="____DEG1" localSheetId="6">#REF!</definedName>
    <definedName name="____DEG1" localSheetId="5">#REF!</definedName>
    <definedName name="____DEG1">#REF!</definedName>
    <definedName name="____DKR1" localSheetId="6">#REF!</definedName>
    <definedName name="____DKR1" localSheetId="5">#REF!</definedName>
    <definedName name="____DKR1">#REF!</definedName>
    <definedName name="____ECU1" localSheetId="5">#REF!</definedName>
    <definedName name="____ECU1">#REF!</definedName>
    <definedName name="____ESC1" localSheetId="5">#REF!</definedName>
    <definedName name="____ESC1">#REF!</definedName>
    <definedName name="____FAL2" localSheetId="5">#REF!</definedName>
    <definedName name="____FAL2">#REF!</definedName>
    <definedName name="____FAL3" localSheetId="5">#REF!</definedName>
    <definedName name="____FAL3">#REF!</definedName>
    <definedName name="____FAL4" localSheetId="5">#REF!</definedName>
    <definedName name="____FAL4">#REF!</definedName>
    <definedName name="____FAL5" localSheetId="5">#REF!</definedName>
    <definedName name="____FAL5">#REF!</definedName>
    <definedName name="____FAL6" localSheetId="5">#REF!</definedName>
    <definedName name="____FAL6">#REF!</definedName>
    <definedName name="____FAL7" localSheetId="5">#REF!</definedName>
    <definedName name="____FAL7">#REF!</definedName>
    <definedName name="____FMK1" localSheetId="5">#REF!</definedName>
    <definedName name="____FMK1">#REF!</definedName>
    <definedName name="____IKR1" localSheetId="5">#REF!</definedName>
    <definedName name="____IKR1">#REF!</definedName>
    <definedName name="____IRP1" localSheetId="5">#REF!</definedName>
    <definedName name="____IRP1">#REF!</definedName>
    <definedName name="____LIT1" localSheetId="5">#REF!</definedName>
    <definedName name="____LIT1">#REF!</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6">#REF!</definedName>
    <definedName name="____MEX1" localSheetId="5">#REF!</definedName>
    <definedName name="____MEX1">#REF!</definedName>
    <definedName name="____PTA1" localSheetId="6">#REF!</definedName>
    <definedName name="____PTA1" localSheetId="5">#REF!</definedName>
    <definedName name="____PTA1">#REF!</definedName>
    <definedName name="____ROS1">#N/A</definedName>
    <definedName name="____ROS2">#N/A</definedName>
    <definedName name="____ROS3">#N/A</definedName>
    <definedName name="____ROS4">#N/A</definedName>
    <definedName name="____SAR1" localSheetId="6">#REF!</definedName>
    <definedName name="____SAR1" localSheetId="5">#REF!</definedName>
    <definedName name="____SAR1">#REF!</definedName>
    <definedName name="____SRT11" localSheetId="6" hidden="1">{"Minpmon",#N/A,FALSE,"Monthinput"}</definedName>
    <definedName name="____SRT11" localSheetId="5" hidden="1">{"Minpmon",#N/A,FALSE,"Monthinput"}</definedName>
    <definedName name="____SRT11" hidden="1">{"Minpmon",#N/A,FALSE,"Monthinput"}</definedName>
    <definedName name="____tAB4">'[6]shared data'!$A$1:$G$71</definedName>
    <definedName name="____tnt1">#N/A</definedName>
    <definedName name="____TOT58" localSheetId="6">[7]GROWTH!#REF!</definedName>
    <definedName name="____TOT58" localSheetId="5">[7]GROWTH!#REF!</definedName>
    <definedName name="____TOT58">[7]GROWTH!#REF!</definedName>
    <definedName name="___asd1">#N/A</definedName>
    <definedName name="___AUS1" localSheetId="6">#REF!</definedName>
    <definedName name="___AUS1" localSheetId="5">#REF!</definedName>
    <definedName name="___AUS1">#REF!</definedName>
    <definedName name="___DEG1" localSheetId="6">#REF!</definedName>
    <definedName name="___DEG1" localSheetId="5">#REF!</definedName>
    <definedName name="___DEG1">#REF!</definedName>
    <definedName name="___DKR1" localSheetId="6">#REF!</definedName>
    <definedName name="___DKR1" localSheetId="5">#REF!</definedName>
    <definedName name="___DKR1">#REF!</definedName>
    <definedName name="___ECU1" localSheetId="5">#REF!</definedName>
    <definedName name="___ECU1">#REF!</definedName>
    <definedName name="___ESC1" localSheetId="5">#REF!</definedName>
    <definedName name="___ESC1">#REF!</definedName>
    <definedName name="___F" hidden="1">'[8]Fax a enviar'!#REF!</definedName>
    <definedName name="___FAL2" localSheetId="6">#REF!</definedName>
    <definedName name="___FAL2" localSheetId="5">#REF!</definedName>
    <definedName name="___FAL2">#REF!</definedName>
    <definedName name="___FAL3" localSheetId="6">#REF!</definedName>
    <definedName name="___FAL3" localSheetId="5">#REF!</definedName>
    <definedName name="___FAL3">#REF!</definedName>
    <definedName name="___FAL4" localSheetId="6">#REF!</definedName>
    <definedName name="___FAL4" localSheetId="5">#REF!</definedName>
    <definedName name="___FAL4">#REF!</definedName>
    <definedName name="___FAL5" localSheetId="5">#REF!</definedName>
    <definedName name="___FAL5">#REF!</definedName>
    <definedName name="___FAL6" localSheetId="5">#REF!</definedName>
    <definedName name="___FAL6">#REF!</definedName>
    <definedName name="___FAL7" localSheetId="5">#REF!</definedName>
    <definedName name="___FAL7">#REF!</definedName>
    <definedName name="___FMK1" localSheetId="5">#REF!</definedName>
    <definedName name="___FMK1">#REF!</definedName>
    <definedName name="___IKR1" localSheetId="5">#REF!</definedName>
    <definedName name="___IKR1">#REF!</definedName>
    <definedName name="___IRP1" localSheetId="5">#REF!</definedName>
    <definedName name="___IRP1">#REF!</definedName>
    <definedName name="___LIT1" localSheetId="5">#REF!</definedName>
    <definedName name="___LIT1">#REF!</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6">#REF!</definedName>
    <definedName name="___MEX1" localSheetId="5">#REF!</definedName>
    <definedName name="___MEX1">#REF!</definedName>
    <definedName name="___PTA1" localSheetId="6">#REF!</definedName>
    <definedName name="___PTA1" localSheetId="5">#REF!</definedName>
    <definedName name="___PTA1">#REF!</definedName>
    <definedName name="___ROS1">#N/A</definedName>
    <definedName name="___ROS2">#N/A</definedName>
    <definedName name="___ROS3">#N/A</definedName>
    <definedName name="___ROS4">#N/A</definedName>
    <definedName name="___SAR1" localSheetId="6">#REF!</definedName>
    <definedName name="___SAR1" localSheetId="5">#REF!</definedName>
    <definedName name="___SAR1">#REF!</definedName>
    <definedName name="___SRT11" localSheetId="6" hidden="1">{"Minpmon",#N/A,FALSE,"Monthinput"}</definedName>
    <definedName name="___SRT11" localSheetId="5" hidden="1">{"Minpmon",#N/A,FALSE,"Monthinput"}</definedName>
    <definedName name="___SRT11" hidden="1">{"Minpmon",#N/A,FALSE,"Monthinput"}</definedName>
    <definedName name="___tAB4">'[6]shared data'!$A$1:$G$71</definedName>
    <definedName name="___tnt1">#N/A</definedName>
    <definedName name="___TOT58" localSheetId="6">[7]GROWTH!#REF!</definedName>
    <definedName name="___TOT58" localSheetId="5">[7]GROWTH!#REF!</definedName>
    <definedName name="___TOT58">[7]GROWTH!#REF!</definedName>
    <definedName name="__10FA_L" localSheetId="6">#REF!</definedName>
    <definedName name="__10FA_L" localSheetId="5">#REF!</definedName>
    <definedName name="__10FA_L">#REF!</definedName>
    <definedName name="__11GAZ_LIABS" localSheetId="6">#REF!</definedName>
    <definedName name="__11GAZ_LIABS" localSheetId="5">#REF!</definedName>
    <definedName name="__11GAZ_LIABS">#REF!</definedName>
    <definedName name="__123Graph_A" localSheetId="6" hidden="1">[9]C!#REF!</definedName>
    <definedName name="__123Graph_A" localSheetId="5" hidden="1">[9]C!#REF!</definedName>
    <definedName name="__123Graph_A" hidden="1">[9]C!#REF!</definedName>
    <definedName name="__123Graph_AChart1" localSheetId="6" hidden="1">[10]IN_Cable!#REF!</definedName>
    <definedName name="__123Graph_AChart1" localSheetId="5"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6" hidden="1">#REF!</definedName>
    <definedName name="__123Graph_ADEBT" localSheetId="5" hidden="1">#REF!</definedName>
    <definedName name="__123Graph_ADEBT" hidden="1">#REF!</definedName>
    <definedName name="__123Graph_ADIFFERENTIAL" localSheetId="5" hidden="1">[11]TAB25b!#REF!</definedName>
    <definedName name="__123Graph_ADIFFERENTIAL" hidden="1">[11]TAB25b!#REF!</definedName>
    <definedName name="__123Graph_AINTEREST" localSheetId="5" hidden="1">[11]TAB25b!#REF!</definedName>
    <definedName name="__123Graph_AINTEREST" hidden="1">[11]TAB25b!#REF!</definedName>
    <definedName name="__123Graph_AREER" hidden="1">[12]ER!#REF!</definedName>
    <definedName name="__123Graph_ASPREAD" hidden="1">[11]TAB25b!#REF!</definedName>
    <definedName name="__123Graph_B" localSheetId="6" hidden="1">[13]FLUJO!$B$7929:$C$7929</definedName>
    <definedName name="__123Graph_B" localSheetId="5" hidden="1">[13]FLUJO!$B$7929:$C$7929</definedName>
    <definedName name="__123Graph_B" hidden="1">[14]FLUJO!$B$7929:$C$7929</definedName>
    <definedName name="__123Graph_BChart1" localSheetId="6" hidden="1">#REF!</definedName>
    <definedName name="__123Graph_BChart1" localSheetId="5" hidden="1">#REF!</definedName>
    <definedName name="__123Graph_BChart1" hidden="1">#REF!</definedName>
    <definedName name="__123Graph_BChart2" localSheetId="6" hidden="1">#REF!</definedName>
    <definedName name="__123Graph_BChart2" localSheetId="5" hidden="1">#REF!</definedName>
    <definedName name="__123Graph_BChart2" hidden="1">#REF!</definedName>
    <definedName name="__123Graph_BChart3" localSheetId="6" hidden="1">#REF!</definedName>
    <definedName name="__123Graph_BChart3" localSheetId="5" hidden="1">#REF!</definedName>
    <definedName name="__123Graph_BChart3" hidden="1">#REF!</definedName>
    <definedName name="__123Graph_BChart4" localSheetId="5" hidden="1">#REF!</definedName>
    <definedName name="__123Graph_BChart4" hidden="1">#REF!</definedName>
    <definedName name="__123Graph_BChart5" localSheetId="5" hidden="1">#REF!</definedName>
    <definedName name="__123Graph_BChart5" hidden="1">#REF!</definedName>
    <definedName name="__123Graph_BChart6" localSheetId="5" hidden="1">#REF!</definedName>
    <definedName name="__123Graph_BChart6" hidden="1">#REF!</definedName>
    <definedName name="__123Graph_BChart7" localSheetId="5" hidden="1">#REF!</definedName>
    <definedName name="__123Graph_BChart7" hidden="1">#REF!</definedName>
    <definedName name="__123Graph_BCurrent" localSheetId="5" hidden="1">[15]G!#REF!</definedName>
    <definedName name="__123Graph_BCurrent" hidden="1">[15]G!#REF!</definedName>
    <definedName name="__123Graph_BDEBT" localSheetId="6" hidden="1">#REF!</definedName>
    <definedName name="__123Graph_BDEBT" localSheetId="5" hidden="1">#REF!</definedName>
    <definedName name="__123Graph_BDEBT" hidden="1">#REF!</definedName>
    <definedName name="__123Graph_BINTEREST" localSheetId="5" hidden="1">[11]TAB25b!#REF!</definedName>
    <definedName name="__123Graph_BINTEREST" hidden="1">[11]TAB25b!#REF!</definedName>
    <definedName name="__123Graph_BREER" localSheetId="5" hidden="1">[12]ER!#REF!</definedName>
    <definedName name="__123Graph_BREER" hidden="1">[12]ER!#REF!</definedName>
    <definedName name="__123Graph_C" localSheetId="6" hidden="1">[13]FLUJO!$B$7936:$C$7936</definedName>
    <definedName name="__123Graph_C" localSheetId="5" hidden="1">[13]FLUJO!$B$7936:$C$7936</definedName>
    <definedName name="__123Graph_C" hidden="1">[14]FLUJO!$B$7936:$C$7936</definedName>
    <definedName name="__123Graph_CCurrent" localSheetId="6" hidden="1">'[16]Base Original'!#REF!</definedName>
    <definedName name="__123Graph_CCurrent" localSheetId="5" hidden="1">'[16]Base Original'!#REF!</definedName>
    <definedName name="__123Graph_CCurrent" hidden="1">'[16]Base Original'!#REF!</definedName>
    <definedName name="__123Graph_CREER" localSheetId="6" hidden="1">[12]ER!#REF!</definedName>
    <definedName name="__123Graph_CREER" localSheetId="5" hidden="1">[12]ER!#REF!</definedName>
    <definedName name="__123Graph_CREER" hidden="1">[12]ER!#REF!</definedName>
    <definedName name="__123Graph_D" localSheetId="6" hidden="1">[13]FLUJO!$B$7942:$C$7942</definedName>
    <definedName name="__123Graph_D" localSheetId="5" hidden="1">[13]FLUJO!$B$7942:$C$7942</definedName>
    <definedName name="__123Graph_D" hidden="1">[14]FLUJO!$B$7942:$C$7942</definedName>
    <definedName name="__123Graph_DCurrent" localSheetId="6" hidden="1">'[16]Base Original'!#REF!</definedName>
    <definedName name="__123Graph_DCurrent" localSheetId="5" hidden="1">'[16]Base Original'!#REF!</definedName>
    <definedName name="__123Graph_DCurrent" hidden="1">'[16]Base Original'!#REF!</definedName>
    <definedName name="__123Graph_E" localSheetId="6" hidden="1">[9]C!#REF!</definedName>
    <definedName name="__123Graph_E" localSheetId="5" hidden="1">[9]C!#REF!</definedName>
    <definedName name="__123Graph_E" hidden="1">[9]C!#REF!</definedName>
    <definedName name="__123Graph_ECurrent" localSheetId="6" hidden="1">'[16]Base Original'!#REF!</definedName>
    <definedName name="__123Graph_ECurrent" localSheetId="5" hidden="1">'[16]Base Original'!#REF!</definedName>
    <definedName name="__123Graph_ECurrent" hidden="1">'[16]Base Original'!#REF!</definedName>
    <definedName name="__123Graph_F" localSheetId="6" hidden="1">[9]C!#REF!</definedName>
    <definedName name="__123Graph_F" localSheetId="5" hidden="1">[9]C!#REF!</definedName>
    <definedName name="__123Graph_F" hidden="1">[9]C!#REF!</definedName>
    <definedName name="__123Graph_FCurrent" localSheetId="6" hidden="1">[17]Base!#REF!</definedName>
    <definedName name="__123Graph_FCurrent" localSheetId="5" hidden="1">[17]Base!#REF!</definedName>
    <definedName name="__123Graph_FCurrent" hidden="1">[17]Base!#REF!</definedName>
    <definedName name="__123Graph_X" localSheetId="6" hidden="1">[13]FLUJO!$B$7906:$C$7906</definedName>
    <definedName name="__123Graph_X" localSheetId="5" hidden="1">[13]FLUJO!$B$7906:$C$7906</definedName>
    <definedName name="__123Graph_X" hidden="1">[14]FLUJO!$B$7906:$C$7906</definedName>
    <definedName name="__123Graph_XDIFFERENTIAL" localSheetId="6" hidden="1">[11]TAB25b!#REF!</definedName>
    <definedName name="__123Graph_XDIFFERENTIAL" localSheetId="5" hidden="1">[11]TAB25b!#REF!</definedName>
    <definedName name="__123Graph_XDIFFERENTIAL" hidden="1">[11]TAB25b!#REF!</definedName>
    <definedName name="__123Graph_XSPREAD" localSheetId="6" hidden="1">[11]TAB25b!#REF!</definedName>
    <definedName name="__123Graph_XSPREAD" localSheetId="5" hidden="1">[11]TAB25b!#REF!</definedName>
    <definedName name="__123Graph_XSPREAD" hidden="1">[11]TAB25b!#REF!</definedName>
    <definedName name="__12INT_RESERVES" localSheetId="6">#REF!</definedName>
    <definedName name="__12INT_RESERVES" localSheetId="5">#REF!</definedName>
    <definedName name="__12INT_RESERVES">#REF!</definedName>
    <definedName name="__1r" localSheetId="6">#REF!</definedName>
    <definedName name="__1r" localSheetId="5">#REF!</definedName>
    <definedName name="__1r">#REF!</definedName>
    <definedName name="__2Macros_Import_.qbop" localSheetId="5">[18]!'[Macros Import].qbop'</definedName>
    <definedName name="__2Macros_Import_.qbop">[18]!'[Macros Import].qbop'</definedName>
    <definedName name="__3__123Graph_ACPI_ER_LOG" localSheetId="6" hidden="1">[12]ER!#REF!</definedName>
    <definedName name="__3__123Graph_ACPI_ER_LOG" localSheetId="5" hidden="1">[12]ER!#REF!</definedName>
    <definedName name="__3__123Graph_ACPI_ER_LOG" hidden="1">[12]ER!#REF!</definedName>
    <definedName name="__4__123Graph_BCPI_ER_LOG" localSheetId="6" hidden="1">[12]ER!#REF!</definedName>
    <definedName name="__4__123Graph_BCPI_ER_LOG" localSheetId="5" hidden="1">[12]ER!#REF!</definedName>
    <definedName name="__4__123Graph_BCPI_ER_LOG" hidden="1">[12]ER!#REF!</definedName>
    <definedName name="__5__123Graph_BIBA_IBRD" localSheetId="6" hidden="1">[12]WB!#REF!</definedName>
    <definedName name="__5__123Graph_BIBA_IBRD" localSheetId="5" hidden="1">[12]WB!#REF!</definedName>
    <definedName name="__5__123Graph_BIBA_IBRD" hidden="1">[12]WB!#REF!</definedName>
    <definedName name="__6B.2_B.3" localSheetId="6">#REF!</definedName>
    <definedName name="__6B.2_B.3" localSheetId="5">#REF!</definedName>
    <definedName name="__6B.2_B.3">#REF!</definedName>
    <definedName name="__7B.4___5" localSheetId="6">#REF!</definedName>
    <definedName name="__7B.4___5" localSheetId="5">#REF!</definedName>
    <definedName name="__7B.4___5">#REF!</definedName>
    <definedName name="__8CONSOL_B2" localSheetId="6">#REF!</definedName>
    <definedName name="__8CONSOL_B2" localSheetId="5">#REF!</definedName>
    <definedName name="__8CONSOL_B2">#REF!</definedName>
    <definedName name="__9CONSOL_DEPOSITS" localSheetId="6">'[19]A 11'!#REF!</definedName>
    <definedName name="__9CONSOL_DEPOSITS" localSheetId="5">'[19]A 11'!#REF!</definedName>
    <definedName name="__9CONSOL_DEPOSITS">'[19]A 11'!#REF!</definedName>
    <definedName name="__asd1">[5]!__asd1</definedName>
    <definedName name="__AUS1" localSheetId="6">#REF!</definedName>
    <definedName name="__AUS1" localSheetId="5">#REF!</definedName>
    <definedName name="__AUS1">#REF!</definedName>
    <definedName name="__BOP2" localSheetId="6">[20]BoP!#REF!</definedName>
    <definedName name="__BOP2" localSheetId="5">[20]BoP!#REF!</definedName>
    <definedName name="__BOP2">[20]BoP!#REF!</definedName>
    <definedName name="__DEG1" localSheetId="6">#REF!</definedName>
    <definedName name="__DEG1" localSheetId="5">#REF!</definedName>
    <definedName name="__DEG1">#REF!</definedName>
    <definedName name="__DKR1" localSheetId="6">#REF!</definedName>
    <definedName name="__DKR1" localSheetId="5">#REF!</definedName>
    <definedName name="__DKR1">#REF!</definedName>
    <definedName name="__ECU1" localSheetId="6">#REF!</definedName>
    <definedName name="__ECU1" localSheetId="5">#REF!</definedName>
    <definedName name="__ECU1">#REF!</definedName>
    <definedName name="__END94" localSheetId="5">#REF!</definedName>
    <definedName name="__END94">#REF!</definedName>
    <definedName name="__ESC1" localSheetId="5">#REF!</definedName>
    <definedName name="__ESC1">#REF!</definedName>
    <definedName name="__F" hidden="1">'[8]Fax a enviar'!#REF!</definedName>
    <definedName name="__FAL2" localSheetId="6">#REF!</definedName>
    <definedName name="__FAL2" localSheetId="5">#REF!</definedName>
    <definedName name="__FAL2">#REF!</definedName>
    <definedName name="__FAL3" localSheetId="6">#REF!</definedName>
    <definedName name="__FAL3" localSheetId="5">#REF!</definedName>
    <definedName name="__FAL3">#REF!</definedName>
    <definedName name="__FAL4" localSheetId="6">#REF!</definedName>
    <definedName name="__FAL4" localSheetId="5">#REF!</definedName>
    <definedName name="__FAL4">#REF!</definedName>
    <definedName name="__FAL5" localSheetId="5">#REF!</definedName>
    <definedName name="__FAL5">#REF!</definedName>
    <definedName name="__FAL6" localSheetId="5">#REF!</definedName>
    <definedName name="__FAL6">#REF!</definedName>
    <definedName name="__FAL7" localSheetId="5">#REF!</definedName>
    <definedName name="__FAL7">#REF!</definedName>
    <definedName name="__FMK1" localSheetId="5">#REF!</definedName>
    <definedName name="__FMK1">#REF!</definedName>
    <definedName name="__IKR1" localSheetId="5">#REF!</definedName>
    <definedName name="__IKR1">#REF!</definedName>
    <definedName name="__IRP1" localSheetId="5">#REF!</definedName>
    <definedName name="__IRP1">#REF!</definedName>
    <definedName name="__LIT1" localSheetId="5">#REF!</definedName>
    <definedName name="__LIT1">#REF!</definedName>
    <definedName name="__MEX1" localSheetId="5">#REF!</definedName>
    <definedName name="__MEX1">#REF!</definedName>
    <definedName name="__PTA1" localSheetId="5">#REF!</definedName>
    <definedName name="__PTA1">#REF!</definedName>
    <definedName name="__RES2">[20]RES!#REF!</definedName>
    <definedName name="__ROS1">#N/A</definedName>
    <definedName name="__ROS2">#N/A</definedName>
    <definedName name="__ROS3">#N/A</definedName>
    <definedName name="__ROS4">#N/A</definedName>
    <definedName name="__SAR1" localSheetId="6">#REF!</definedName>
    <definedName name="__SAR1" localSheetId="5">#REF!</definedName>
    <definedName name="__SAR1">#REF!</definedName>
    <definedName name="__SUM2" localSheetId="6">#REF!</definedName>
    <definedName name="__SUM2" localSheetId="5">#REF!</definedName>
    <definedName name="__SUM2">#REF!</definedName>
    <definedName name="__TAB1" localSheetId="6">#REF!</definedName>
    <definedName name="__TAB1" localSheetId="5">#REF!</definedName>
    <definedName name="__TAB1">#REF!</definedName>
    <definedName name="__Tab19" localSheetId="5">#REF!</definedName>
    <definedName name="__Tab19">#REF!</definedName>
    <definedName name="__Tab20" localSheetId="5">#REF!</definedName>
    <definedName name="__Tab20">#REF!</definedName>
    <definedName name="__Tab21" localSheetId="5">#REF!</definedName>
    <definedName name="__Tab21">#REF!</definedName>
    <definedName name="__Tab22" localSheetId="5">#REF!</definedName>
    <definedName name="__Tab22">#REF!</definedName>
    <definedName name="__Tab23" localSheetId="5">#REF!</definedName>
    <definedName name="__Tab23">#REF!</definedName>
    <definedName name="__Tab24" localSheetId="5">#REF!</definedName>
    <definedName name="__Tab24">#REF!</definedName>
    <definedName name="__Tab26" localSheetId="5">#REF!</definedName>
    <definedName name="__Tab26">#REF!</definedName>
    <definedName name="__Tab27" localSheetId="5">#REF!</definedName>
    <definedName name="__Tab27">#REF!</definedName>
    <definedName name="__Tab28" localSheetId="5">#REF!</definedName>
    <definedName name="__Tab28">#REF!</definedName>
    <definedName name="__Tab29" localSheetId="5">#REF!</definedName>
    <definedName name="__Tab29">#REF!</definedName>
    <definedName name="__Tab30" localSheetId="5">#REF!</definedName>
    <definedName name="__Tab30">#REF!</definedName>
    <definedName name="__Tab31" localSheetId="5">#REF!</definedName>
    <definedName name="__Tab31">#REF!</definedName>
    <definedName name="__Tab32" localSheetId="5">#REF!</definedName>
    <definedName name="__Tab32">#REF!</definedName>
    <definedName name="__Tab33" localSheetId="5">#REF!</definedName>
    <definedName name="__Tab33">#REF!</definedName>
    <definedName name="__Tab34" localSheetId="5">#REF!</definedName>
    <definedName name="__Tab34">#REF!</definedName>
    <definedName name="__Tab35" localSheetId="5">#REF!</definedName>
    <definedName name="__Tab35">#REF!</definedName>
    <definedName name="__tAB4">'[6]shared data'!$A$1:$G$71</definedName>
    <definedName name="__tnt1">[5]!__tnt1</definedName>
    <definedName name="__TOT58" localSheetId="6">[7]GROWTH!#REF!</definedName>
    <definedName name="__TOT58" localSheetId="5">[7]GROWTH!#REF!</definedName>
    <definedName name="__TOT58">[7]GROWTH!#REF!</definedName>
    <definedName name="__WB2" localSheetId="6">#REF!</definedName>
    <definedName name="__WB2" localSheetId="5">#REF!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6">[22]Afiliados!#REF!</definedName>
    <definedName name="_10_0GRÁFICO_N_10.2" localSheetId="5">[22]Afiliados!#REF!</definedName>
    <definedName name="_10_0GRÁFICO_N_10.2">[22]Afiliados!#REF!</definedName>
    <definedName name="_10FA_L" localSheetId="6">#REF!</definedName>
    <definedName name="_10FA_L" localSheetId="5">#REF!</definedName>
    <definedName name="_10FA_L">#REF!</definedName>
    <definedName name="_11__123Graph_AFIG_D" localSheetId="6" hidden="1">#REF!</definedName>
    <definedName name="_11__123Graph_AFIG_D" localSheetId="5" hidden="1">#REF!</definedName>
    <definedName name="_11__123Graph_AFIG_D" hidden="1">#REF!</definedName>
    <definedName name="_11__123Graph_BCPI_ER_LOG" localSheetId="6" hidden="1">[21]ER!#REF!</definedName>
    <definedName name="_11__123Graph_BCPI_ER_LOG" localSheetId="5" hidden="1">[21]ER!#REF!</definedName>
    <definedName name="_11__123Graph_BCPI_ER_LOG" hidden="1">[21]ER!#REF!</definedName>
    <definedName name="_11absorc" localSheetId="6">[23]Programa!#REF!</definedName>
    <definedName name="_11absorc" localSheetId="5">[23]Programa!#REF!</definedName>
    <definedName name="_11absorc">[23]Programa!#REF!</definedName>
    <definedName name="_11GAZ_LIABS" localSheetId="6">#REF!</definedName>
    <definedName name="_11GAZ_LIABS" localSheetId="5">#REF!</definedName>
    <definedName name="_11GAZ_LIABS">#REF!</definedName>
    <definedName name="_12__123Graph_AIBA_IBRD" hidden="1">[21]WB!$Q$62:$AK$62</definedName>
    <definedName name="_12__123Graph_BIBA_IBRD" localSheetId="6" hidden="1">[21]WB!#REF!</definedName>
    <definedName name="_12__123Graph_BIBA_IBRD" localSheetId="5" hidden="1">[21]WB!#REF!</definedName>
    <definedName name="_12__123Graph_BIBA_IBRD" hidden="1">[21]WB!#REF!</definedName>
    <definedName name="_12c" localSheetId="6">[23]Programa!#REF!</definedName>
    <definedName name="_12c" localSheetId="5">[23]Programa!#REF!</definedName>
    <definedName name="_12c">[23]Programa!#REF!</definedName>
    <definedName name="_12INT_RESERVES" localSheetId="6">#REF!</definedName>
    <definedName name="_12INT_RESERVES" localSheetId="5">#REF!</definedName>
    <definedName name="_12INT_RESERVES">#REF!</definedName>
    <definedName name="_15Macros_Import_.qbop" localSheetId="5">[18]!'[Macros Import].qbop'</definedName>
    <definedName name="_15Macros_Import_.qbop">[18]!'[Macros Import].qbop'</definedName>
    <definedName name="_16__123Graph_ATERMS_OF_TRADE" localSheetId="6" hidden="1">#REF!</definedName>
    <definedName name="_16__123Graph_ATERMS_OF_TRADE" localSheetId="5"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6" hidden="1">[21]ER!#REF!</definedName>
    <definedName name="_19__123Graph_BCPI_ER_LOG" localSheetId="5" hidden="1">[21]ER!#REF!</definedName>
    <definedName name="_19__123Graph_BCPI_ER_LOG" hidden="1">[21]ER!#REF!</definedName>
    <definedName name="_1981" localSheetId="6">#REF!</definedName>
    <definedName name="_1981" localSheetId="5">#REF!</definedName>
    <definedName name="_1981">#REF!</definedName>
    <definedName name="_1982" localSheetId="6">#REF!</definedName>
    <definedName name="_1982" localSheetId="5">#REF!</definedName>
    <definedName name="_1982">#REF!</definedName>
    <definedName name="_1983" localSheetId="6">#REF!</definedName>
    <definedName name="_1983" localSheetId="5">#REF!</definedName>
    <definedName name="_1983">#REF!</definedName>
    <definedName name="_1984">#REF!</definedName>
    <definedName name="_1985">#REF!</definedName>
    <definedName name="_1986">#REF!</definedName>
    <definedName name="_1987">#N/A</definedName>
    <definedName name="_1988" localSheetId="6">#REF!</definedName>
    <definedName name="_1988" localSheetId="5">#REF!</definedName>
    <definedName name="_1988">#REF!</definedName>
    <definedName name="_1989" localSheetId="6">#REF!</definedName>
    <definedName name="_1989" localSheetId="5">#REF!</definedName>
    <definedName name="_1989">#REF!</definedName>
    <definedName name="_1990" localSheetId="6">#REF!</definedName>
    <definedName name="_1990" localSheetId="5">#REF!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5">#REF!</definedName>
    <definedName name="_1IMPRESION">#REF!</definedName>
    <definedName name="_1Macros_Import_.qbop" localSheetId="6">#N/A</definedName>
    <definedName name="_1Macros_Import_.qbop" localSheetId="5">#N/A</definedName>
    <definedName name="_1Macros_Import_.qbop">[24]!'[Macros Import].qbop'</definedName>
    <definedName name="_1r" localSheetId="6">#REF!</definedName>
    <definedName name="_1r" localSheetId="5">#REF!</definedName>
    <definedName name="_1r">#REF!</definedName>
    <definedName name="_2">#N/A</definedName>
    <definedName name="_2__123Graph_ACPI_ER_LOG" localSheetId="6" hidden="1">[21]ER!#REF!</definedName>
    <definedName name="_2__123Graph_ACPI_ER_LOG" localSheetId="5" hidden="1">[21]ER!#REF!</definedName>
    <definedName name="_2__123Graph_ACPI_ER_LOG" hidden="1">[21]ER!#REF!</definedName>
    <definedName name="_2__123Graph_AFIG_D" localSheetId="6" hidden="1">#REF!</definedName>
    <definedName name="_2__123Graph_AFIG_D" localSheetId="5" hidden="1">#REF!</definedName>
    <definedName name="_2__123Graph_AFIG_D" hidden="1">#REF!</definedName>
    <definedName name="_20__123Graph_BIBA_IBRD" localSheetId="6" hidden="1">[21]WB!#REF!</definedName>
    <definedName name="_20__123Graph_BIBA_IBRD" localSheetId="5" hidden="1">[21]WB!#REF!</definedName>
    <definedName name="_20__123Graph_BIBA_IBRD" hidden="1">[21]WB!#REF!</definedName>
    <definedName name="_20__123Graph_XREALEX_WAGE" localSheetId="6" hidden="1">[25]PRIVATE!#REF!</definedName>
    <definedName name="_20__123Graph_XREALEX_WAGE" localSheetId="5" hidden="1">[25]PRIVATE!#REF!</definedName>
    <definedName name="_20__123Graph_XREALEX_WAGE" hidden="1">[25]PRIVATE!#REF!</definedName>
    <definedName name="_2000" localSheetId="6">#REF!</definedName>
    <definedName name="_2000" localSheetId="5">#REF!</definedName>
    <definedName name="_2000">#REF!</definedName>
    <definedName name="_2001" localSheetId="6">#REF!</definedName>
    <definedName name="_2001" localSheetId="5">#REF!</definedName>
    <definedName name="_2001">#REF!</definedName>
    <definedName name="_2002" localSheetId="6">#REF!</definedName>
    <definedName name="_2002" localSheetId="5">#REF!</definedName>
    <definedName name="_2002">#REF!</definedName>
    <definedName name="_2003">#REF!</definedName>
    <definedName name="_24__123Graph_BTERMS_OF_TRADE" localSheetId="5" hidden="1">#REF!</definedName>
    <definedName name="_24__123Graph_BTERMS_OF_TRADE" hidden="1">#REF!</definedName>
    <definedName name="_24Macros_Import_.qbop" localSheetId="5">[26]!'[Macros Import].qbop'</definedName>
    <definedName name="_24Macros_Import_.qbop">[26]!'[Macros Import].qbop'</definedName>
    <definedName name="_25__123Graph_ACPI_ER_LOG" localSheetId="6" hidden="1">[27]ER!#REF!</definedName>
    <definedName name="_25__123Graph_ACPI_ER_LOG" localSheetId="5" hidden="1">[27]ER!#REF!</definedName>
    <definedName name="_25__123Graph_ACPI_ER_LOG" hidden="1">[27]ER!#REF!</definedName>
    <definedName name="_25__123Graph_BWB_ADJ_PRJ" hidden="1">[21]WB!$Q$257:$AK$257</definedName>
    <definedName name="_26__123Graph_BCPI_ER_LOG" localSheetId="6" hidden="1">[27]ER!#REF!</definedName>
    <definedName name="_26__123Graph_BCPI_ER_LOG" localSheetId="5" hidden="1">[27]ER!#REF!</definedName>
    <definedName name="_26__123Graph_BCPI_ER_LOG" hidden="1">[27]ER!#REF!</definedName>
    <definedName name="_27__123Graph_ACPI_ER_LOG" localSheetId="6" hidden="1">[12]ER!#REF!</definedName>
    <definedName name="_27__123Graph_ACPI_ER_LOG" localSheetId="5" hidden="1">[12]ER!#REF!</definedName>
    <definedName name="_27__123Graph_ACPI_ER_LOG" hidden="1">[12]ER!#REF!</definedName>
    <definedName name="_27__123Graph_BIBA_IBRD" localSheetId="6" hidden="1">[27]WB!#REF!</definedName>
    <definedName name="_27__123Graph_BIBA_IBRD" localSheetId="5" hidden="1">[27]WB!#REF!</definedName>
    <definedName name="_27__123Graph_BIBA_IBRD" hidden="1">[27]WB!#REF!</definedName>
    <definedName name="_27_0CUADRO_N__4." localSheetId="6">[28]monthly!#REF!</definedName>
    <definedName name="_27_0CUADRO_N__4." localSheetId="5">[28]monthly!#REF!</definedName>
    <definedName name="_27_0CUADRO_N__4.">[29]monthly!#REF!</definedName>
    <definedName name="_28B.2_B.3" localSheetId="6">#REF!</definedName>
    <definedName name="_28B.2_B.3" localSheetId="5">#REF!</definedName>
    <definedName name="_28B.2_B.3">#REF!</definedName>
    <definedName name="_29__123Graph_XFIG_D" localSheetId="6" hidden="1">#REF!</definedName>
    <definedName name="_29__123Graph_XFIG_D" localSheetId="5" hidden="1">#REF!</definedName>
    <definedName name="_29__123Graph_XFIG_D" hidden="1">#REF!</definedName>
    <definedName name="_29B.4___5" localSheetId="6">#REF!</definedName>
    <definedName name="_29B.4___5" localSheetId="5">#REF!</definedName>
    <definedName name="_29B.4___5">#REF!</definedName>
    <definedName name="_2IMPRESION" localSheetId="5">#REF!</definedName>
    <definedName name="_2IMPRESION">#REF!</definedName>
    <definedName name="_2Macros_Import_.qbop" localSheetId="5">[30]!'[Macros Import].qbop'</definedName>
    <definedName name="_2Macros_Import_.qbop">[30]!'[Macros Import].qbop'</definedName>
    <definedName name="_3">#N/A</definedName>
    <definedName name="_3.__No_club_de_París__Después_del_30_Jun_84" localSheetId="6">#REF!</definedName>
    <definedName name="_3.__No_club_de_París__Después_del_30_Jun_84" localSheetId="5">#REF!</definedName>
    <definedName name="_3.__No_club_de_París__Después_del_30_Jun_84">#REF!</definedName>
    <definedName name="_3__123Graph_ACPI_ER_LOG" localSheetId="6" hidden="1">[12]ER!#REF!</definedName>
    <definedName name="_3__123Graph_ACPI_ER_LOG" localSheetId="5" hidden="1">[12]ER!#REF!</definedName>
    <definedName name="_3__123Graph_ACPI_ER_LOG" hidden="1">[12]ER!#REF!</definedName>
    <definedName name="_3__123Graph_ATERMS_OF_TRADE" localSheetId="6" hidden="1">#REF!</definedName>
    <definedName name="_3__123Graph_ATERMS_OF_TRADE" localSheetId="5" hidden="1">#REF!</definedName>
    <definedName name="_3__123Graph_ATERMS_OF_TRADE" hidden="1">#REF!</definedName>
    <definedName name="_30__123Graph_XREALEX_WAGE" localSheetId="6" hidden="1">[25]PRIVATE!#REF!</definedName>
    <definedName name="_30__123Graph_XREALEX_WAGE" localSheetId="5" hidden="1">[25]PRIVATE!#REF!</definedName>
    <definedName name="_30__123Graph_XREALEX_WAGE" hidden="1">[25]PRIVATE!#REF!</definedName>
    <definedName name="_30CONSOL_B2" localSheetId="6">#REF!</definedName>
    <definedName name="_30CONSOL_B2" localSheetId="5">#REF!</definedName>
    <definedName name="_30CONSOL_B2">#REF!</definedName>
    <definedName name="_31_0GRÁFICO_N_10.2" localSheetId="6">[28]monthly!#REF!</definedName>
    <definedName name="_31_0GRÁFICO_N_10.2" localSheetId="5">[28]monthly!#REF!</definedName>
    <definedName name="_31_0GRÁFICO_N_10.2">[29]monthly!#REF!</definedName>
    <definedName name="_31CONSOL_DEPOSITS" localSheetId="6">'[31]A 11'!#REF!</definedName>
    <definedName name="_31CONSOL_DEPOSITS" localSheetId="5">'[31]A 11'!#REF!</definedName>
    <definedName name="_31CONSOL_DEPOSITS">'[31]A 11'!#REF!</definedName>
    <definedName name="_32FA_L" localSheetId="6">#REF!</definedName>
    <definedName name="_32FA_L" localSheetId="5">#REF!</definedName>
    <definedName name="_32FA_L">#REF!</definedName>
    <definedName name="_33GAZ_LIABS" localSheetId="6">#REF!</definedName>
    <definedName name="_33GAZ_LIABS" localSheetId="5">#REF!</definedName>
    <definedName name="_33GAZ_LIABS">#REF!</definedName>
    <definedName name="_34__123Graph_XTERMS_OF_TRADE" localSheetId="6" hidden="1">#REF!</definedName>
    <definedName name="_34__123Graph_XTERMS_OF_TRADE" localSheetId="5" hidden="1">#REF!</definedName>
    <definedName name="_34__123Graph_XTERMS_OF_TRADE" hidden="1">#REF!</definedName>
    <definedName name="_34INT_RESERVES" localSheetId="5">#REF!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6" hidden="1">#REF!</definedName>
    <definedName name="_4__123Graph_BTERMS_OF_TRADE" localSheetId="5" hidden="1">#REF!</definedName>
    <definedName name="_4__123Graph_BTERMS_OF_TRADE" hidden="1">#REF!</definedName>
    <definedName name="_5">#N/A</definedName>
    <definedName name="_5__123Graph_BIBA_IBRD" hidden="1">[12]WB!#REF!</definedName>
    <definedName name="_5__123Graph_XFIG_D" localSheetId="6" hidden="1">#REF!</definedName>
    <definedName name="_5__123Graph_XFIG_D" localSheetId="5" hidden="1">#REF!</definedName>
    <definedName name="_5__123Graph_XFIG_D" hidden="1">#REF!</definedName>
    <definedName name="_51__123Graph_BIBA_IBRD" hidden="1">[12]WB!#REF!</definedName>
    <definedName name="_518" localSheetId="6">#REF!</definedName>
    <definedName name="_518" localSheetId="5">#REF!</definedName>
    <definedName name="_518">#REF!</definedName>
    <definedName name="_52B.2_B.3" localSheetId="6">#REF!</definedName>
    <definedName name="_52B.2_B.3" localSheetId="5">#REF!</definedName>
    <definedName name="_52B.2_B.3">#REF!</definedName>
    <definedName name="_53B.4___5" localSheetId="6">#REF!</definedName>
    <definedName name="_53B.4___5" localSheetId="5">#REF!</definedName>
    <definedName name="_53B.4___5">#REF!</definedName>
    <definedName name="_54CONSOL_B2" localSheetId="5">#REF!</definedName>
    <definedName name="_54CONSOL_B2">#REF!</definedName>
    <definedName name="_6">#N/A</definedName>
    <definedName name="_6__123Graph_AIBA_IBRD" hidden="1">[21]WB!$Q$62:$AK$62</definedName>
    <definedName name="_6__123Graph_XTERMS_OF_TRADE" localSheetId="6" hidden="1">#REF!</definedName>
    <definedName name="_6__123Graph_XTERMS_OF_TRADE" localSheetId="5" hidden="1">#REF!</definedName>
    <definedName name="_6__123Graph_XTERMS_OF_TRADE" hidden="1">#REF!</definedName>
    <definedName name="_617" localSheetId="6">#REF!</definedName>
    <definedName name="_617" localSheetId="5">#REF!</definedName>
    <definedName name="_617">#REF!</definedName>
    <definedName name="_675" localSheetId="6">#REF!</definedName>
    <definedName name="_675" localSheetId="5">#REF!</definedName>
    <definedName name="_675">#REF!</definedName>
    <definedName name="_681">#REF!</definedName>
    <definedName name="_68CONSOL_DEPOSITS" localSheetId="5">'[19]A 11'!#REF!</definedName>
    <definedName name="_68CONSOL_DEPOSITS">'[19]A 11'!#REF!</definedName>
    <definedName name="_69FA_L" localSheetId="6">#REF!</definedName>
    <definedName name="_69FA_L" localSheetId="5">#REF!</definedName>
    <definedName name="_69FA_L">#REF!</definedName>
    <definedName name="_6B.2_B.3" localSheetId="6">#REF!</definedName>
    <definedName name="_6B.2_B.3" localSheetId="5">#REF!</definedName>
    <definedName name="_6B.2_B.3">#REF!</definedName>
    <definedName name="_7">#N/A</definedName>
    <definedName name="_7__123Graph_ACPI_ER_LOG" localSheetId="6" hidden="1">[21]ER!#REF!</definedName>
    <definedName name="_7__123Graph_ACPI_ER_LOG" localSheetId="5" hidden="1">[21]ER!#REF!</definedName>
    <definedName name="_7__123Graph_ACPI_ER_LOG" hidden="1">[21]ER!#REF!</definedName>
    <definedName name="_7_0absorc" localSheetId="6">[23]Programa!#REF!</definedName>
    <definedName name="_7_0absorc" localSheetId="5">[23]Programa!#REF!</definedName>
    <definedName name="_7_0absorc">[23]Programa!#REF!</definedName>
    <definedName name="_70GAZ_LIABS" localSheetId="6">#REF!</definedName>
    <definedName name="_70GAZ_LIABS" localSheetId="5">#REF!</definedName>
    <definedName name="_70GAZ_LIABS">#REF!</definedName>
    <definedName name="_71INT_RESERVES" localSheetId="6">#REF!</definedName>
    <definedName name="_71INT_RESERVES" localSheetId="5">#REF!</definedName>
    <definedName name="_71INT_RESERVES">#REF!</definedName>
    <definedName name="_7B.4___5" localSheetId="6">#REF!</definedName>
    <definedName name="_7B.4___5" localSheetId="5">#REF!</definedName>
    <definedName name="_7B.4___5">#REF!</definedName>
    <definedName name="_8">#N/A</definedName>
    <definedName name="_8_0c" localSheetId="6">[23]Programa!#REF!</definedName>
    <definedName name="_8_0c" localSheetId="5">[23]Programa!#REF!</definedName>
    <definedName name="_8_0c">[23]Programa!#REF!</definedName>
    <definedName name="_88" localSheetId="6">#REF!</definedName>
    <definedName name="_88" localSheetId="5">#REF!</definedName>
    <definedName name="_88">#REF!</definedName>
    <definedName name="_89" localSheetId="6">#REF!</definedName>
    <definedName name="_89" localSheetId="5">#REF!</definedName>
    <definedName name="_89">#REF!</definedName>
    <definedName name="_8CONSOL_B2" localSheetId="6">#REF!</definedName>
    <definedName name="_8CONSOL_B2" localSheetId="5">#REF!</definedName>
    <definedName name="_8CONSOL_B2">#REF!</definedName>
    <definedName name="_9_0CUADRO_N__4." localSheetId="6">[22]Afiliados!#REF!</definedName>
    <definedName name="_9_0CUADRO_N__4." localSheetId="5">[22]Afiliados!#REF!</definedName>
    <definedName name="_9_0CUADRO_N__4.">[22]Afiliados!#REF!</definedName>
    <definedName name="_9CONSOL_DEPOSITS" localSheetId="6">'[32]A 11'!#REF!</definedName>
    <definedName name="_9CONSOL_DEPOSITS" localSheetId="5">'[32]A 11'!#REF!</definedName>
    <definedName name="_9CONSOL_DEPOSITS">'[32]A 11'!#REF!</definedName>
    <definedName name="_aaV110" localSheetId="6">[33]QNEWLOR!#REF!</definedName>
    <definedName name="_aaV110" localSheetId="5">[33]QNEWLOR!#REF!</definedName>
    <definedName name="_aaV110">[33]QNEWLOR!#REF!</definedName>
    <definedName name="_aIV114" localSheetId="6">[33]QNEWLOR!#REF!</definedName>
    <definedName name="_aIV114" localSheetId="5">[33]QNEWLOR!#REF!</definedName>
    <definedName name="_aIV114">[33]QNEWLOR!#REF!</definedName>
    <definedName name="_aIV190" localSheetId="5">[33]QNEWLOR!#REF!</definedName>
    <definedName name="_aIV190">[33]QNEWLOR!#REF!</definedName>
    <definedName name="_AJU97" localSheetId="6">#REF!</definedName>
    <definedName name="_AJU97" localSheetId="5">#REF!</definedName>
    <definedName name="_AJU97">#REF!</definedName>
    <definedName name="_AJU98" localSheetId="6">#REF!</definedName>
    <definedName name="_AJU98" localSheetId="5">#REF!</definedName>
    <definedName name="_AJU98">#REF!</definedName>
    <definedName name="_AJU99" localSheetId="6">#REF!</definedName>
    <definedName name="_AJU99" localSheetId="5">#REF!</definedName>
    <definedName name="_AJU99">#REF!</definedName>
    <definedName name="_ANO97">#REF!</definedName>
    <definedName name="_ANO98">#REF!</definedName>
    <definedName name="_ANO99">#REF!</definedName>
    <definedName name="_asd1">#N/A</definedName>
    <definedName name="_AUS1" localSheetId="6">#REF!</definedName>
    <definedName name="_AUS1" localSheetId="5">#REF!</definedName>
    <definedName name="_AUS1">#REF!</definedName>
    <definedName name="_bla2" localSheetId="6" hidden="1">#REF!</definedName>
    <definedName name="_bla2" localSheetId="5" hidden="1">#REF!</definedName>
    <definedName name="_bla2" hidden="1">#REF!</definedName>
    <definedName name="_bla3" localSheetId="6" hidden="1">#REF!</definedName>
    <definedName name="_bla3" localSheetId="5" hidden="1">#REF!</definedName>
    <definedName name="_bla3" hidden="1">#REF!</definedName>
    <definedName name="_bla4" localSheetId="5" hidden="1">#REF!</definedName>
    <definedName name="_bla4" hidden="1">#REF!</definedName>
    <definedName name="_BOP1">#REF!</definedName>
    <definedName name="_BOP2">[34]BoP!#REF!</definedName>
    <definedName name="_bop3">[35]BOP!#REF!</definedName>
    <definedName name="_BTO2" localSheetId="6">#REF!</definedName>
    <definedName name="_BTO2" localSheetId="5">#REF!</definedName>
    <definedName name="_BTO2">#REF!</definedName>
    <definedName name="_CEL96" localSheetId="6">#REF!</definedName>
    <definedName name="_CEL96" localSheetId="5">#REF!</definedName>
    <definedName name="_CEL96">#REF!</definedName>
    <definedName name="_cud21" localSheetId="6">#REF!</definedName>
    <definedName name="_cud21" localSheetId="5">#REF!</definedName>
    <definedName name="_cud21">#REF!</definedName>
    <definedName name="_D" localSheetId="5">#REF!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6">#REF!</definedName>
    <definedName name="_dcc99" localSheetId="5">#REF!</definedName>
    <definedName name="_dcc99">#REF!</definedName>
    <definedName name="_DEG1" localSheetId="6">#REF!</definedName>
    <definedName name="_DEG1" localSheetId="5">#REF!</definedName>
    <definedName name="_DEG1">#REF!</definedName>
    <definedName name="_dic96" localSheetId="6">#REF!</definedName>
    <definedName name="_dic96" localSheetId="5">#REF!</definedName>
    <definedName name="_dic96">#REF!</definedName>
    <definedName name="_DKR1" localSheetId="5">#REF!</definedName>
    <definedName name="_DKR1">#REF!</definedName>
    <definedName name="_DLX1.EMA" localSheetId="5">#REF!</definedName>
    <definedName name="_DLX1.EMA">#REF!</definedName>
    <definedName name="_DLX1.EMG" localSheetId="5">#REF!</definedName>
    <definedName name="_DLX1.EMG">#REF!</definedName>
    <definedName name="_DLX10.EMA" localSheetId="5">#REF!</definedName>
    <definedName name="_DLX10.EMA">#REF!</definedName>
    <definedName name="_DLX11.EMA" localSheetId="5">#REF!</definedName>
    <definedName name="_DLX11.EMA">#REF!</definedName>
    <definedName name="_DLX12.EMA" localSheetId="5">#REF!</definedName>
    <definedName name="_DLX12.EMA">#REF!</definedName>
    <definedName name="_DLX13.EMA" localSheetId="5">#REF!</definedName>
    <definedName name="_DLX13.EMA">#REF!</definedName>
    <definedName name="_DLX14.EMA" localSheetId="5">#REF!</definedName>
    <definedName name="_DLX14.EMA">#REF!</definedName>
    <definedName name="_DLX16.EMA" localSheetId="5">#REF!</definedName>
    <definedName name="_DLX16.EMA">#REF!</definedName>
    <definedName name="_DLX2.EMA" localSheetId="6">#REF!,#REF!</definedName>
    <definedName name="_DLX2.EMA" localSheetId="5">#REF!,#REF!</definedName>
    <definedName name="_DLX2.EMA">#REF!,#REF!</definedName>
    <definedName name="_DLX2.EMG" localSheetId="6">#REF!</definedName>
    <definedName name="_DLX2.EMG" localSheetId="5">#REF!</definedName>
    <definedName name="_DLX2.EMG">#REF!</definedName>
    <definedName name="_DLX4.EMA" localSheetId="6">#REF!</definedName>
    <definedName name="_DLX4.EMA" localSheetId="5">#REF!</definedName>
    <definedName name="_DLX4.EMA">#REF!</definedName>
    <definedName name="_DLX4.EMG" localSheetId="6">#REF!</definedName>
    <definedName name="_DLX4.EMG" localSheetId="5">#REF!</definedName>
    <definedName name="_DLX4.EMG">#REF!</definedName>
    <definedName name="_DLX5.EMA" localSheetId="5">#REF!</definedName>
    <definedName name="_DLX5.EMA">#REF!</definedName>
    <definedName name="_DLX6.EMA" localSheetId="5">#REF!</definedName>
    <definedName name="_DLX6.EMA">#REF!</definedName>
    <definedName name="_DLX7.EMA" localSheetId="5">#REF!</definedName>
    <definedName name="_DLX7.EMA">#REF!</definedName>
    <definedName name="_DLX8.EMA" localSheetId="5">#REF!</definedName>
    <definedName name="_DLX8.EMA">#REF!</definedName>
    <definedName name="_DLX9.EMA" localSheetId="5">#REF!</definedName>
    <definedName name="_DLX9.EMA">#REF!</definedName>
    <definedName name="_ECU1" localSheetId="5">#REF!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5">#REF!</definedName>
    <definedName name="_END94">#REF!</definedName>
    <definedName name="_ESC1" localSheetId="5">#REF!</definedName>
    <definedName name="_ESC1">#REF!</definedName>
    <definedName name="_EX9596" localSheetId="5">#REF!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6">#REF!</definedName>
    <definedName name="_FAL1" localSheetId="5">#REF!</definedName>
    <definedName name="_FAL1">#REF!</definedName>
    <definedName name="_FAL10" localSheetId="6">#REF!</definedName>
    <definedName name="_FAL10" localSheetId="5">#REF!</definedName>
    <definedName name="_FAL10">#REF!</definedName>
    <definedName name="_FAL11" localSheetId="6">#REF!</definedName>
    <definedName name="_FAL11" localSheetId="5">#REF!</definedName>
    <definedName name="_FAL11">#REF!</definedName>
    <definedName name="_FAL12">#REF!</definedName>
    <definedName name="_FAL2" localSheetId="5">#REF!</definedName>
    <definedName name="_FAL2">#REF!</definedName>
    <definedName name="_FAL3" localSheetId="5">#REF!</definedName>
    <definedName name="_FAL3">#REF!</definedName>
    <definedName name="_FAL4" localSheetId="5">#REF!</definedName>
    <definedName name="_FAL4">#REF!</definedName>
    <definedName name="_FAL5" localSheetId="5">#REF!</definedName>
    <definedName name="_FAL5">#REF!</definedName>
    <definedName name="_FAL6" localSheetId="5">#REF!</definedName>
    <definedName name="_FAL6">#REF!</definedName>
    <definedName name="_FAL7" localSheetId="5">#REF!</definedName>
    <definedName name="_FAL7">#REF!</definedName>
    <definedName name="_FAL8">#REF!</definedName>
    <definedName name="_FAL89" localSheetId="5">#REF!</definedName>
    <definedName name="_FAL89">#REF!</definedName>
    <definedName name="_FAL9">#REF!</definedName>
    <definedName name="_Fill" localSheetId="5" hidden="1">#REF!</definedName>
    <definedName name="_Fill" hidden="1">#REF!</definedName>
    <definedName name="_Fill1" localSheetId="5" hidden="1">#REF!</definedName>
    <definedName name="_Fill1" hidden="1">#REF!</definedName>
    <definedName name="_xlnm._FilterDatabase" localSheetId="0" hidden="1">'Fiscal Mes'!$C$31:$D$35</definedName>
    <definedName name="_xlnm._FilterDatabase" hidden="1">[37]C!$P$428:$T$428</definedName>
    <definedName name="_FIS96" localSheetId="6">#REF!</definedName>
    <definedName name="_FIS96" localSheetId="5">#REF!</definedName>
    <definedName name="_FIS96">#REF!</definedName>
    <definedName name="_FIV1" localSheetId="6">#REF!</definedName>
    <definedName name="_FIV1" localSheetId="5">#REF!</definedName>
    <definedName name="_FIV1">#REF!</definedName>
    <definedName name="_FMK1" localSheetId="6">#REF!</definedName>
    <definedName name="_FMK1" localSheetId="5">#REF!</definedName>
    <definedName name="_FMK1">#REF!</definedName>
    <definedName name="_ftnref1" localSheetId="5">#REF!</definedName>
    <definedName name="_ftnref1">#REF!</definedName>
    <definedName name="_IKR1" localSheetId="5">#REF!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5">#REF!</definedName>
    <definedName name="_IRP1">#REF!</definedName>
    <definedName name="_Jin2">[38]CCFF!#REF!</definedName>
    <definedName name="_JR1" localSheetId="6">#REF!</definedName>
    <definedName name="_JR1" localSheetId="5">#REF!</definedName>
    <definedName name="_JR1">#REF!</definedName>
    <definedName name="_JR2" localSheetId="6">#REF!</definedName>
    <definedName name="_JR2" localSheetId="5">#REF!</definedName>
    <definedName name="_JR2">#REF!</definedName>
    <definedName name="_Key1" localSheetId="6" hidden="1">#REF!</definedName>
    <definedName name="_Key1" localSheetId="5" hidden="1">#REF!</definedName>
    <definedName name="_Key1" hidden="1">#REF!</definedName>
    <definedName name="_Key2" localSheetId="5" hidden="1">#REF!</definedName>
    <definedName name="_Key2" hidden="1">#REF!</definedName>
    <definedName name="_LIT1" localSheetId="5">#REF!</definedName>
    <definedName name="_LIT1">#REF!</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6">#REF!</definedName>
    <definedName name="_M" localSheetId="5">#REF!</definedName>
    <definedName name="_M">#REF!</definedName>
    <definedName name="_MAR1" localSheetId="6">#REF!</definedName>
    <definedName name="_MAR1" localSheetId="5">#REF!</definedName>
    <definedName name="_MAR1">#REF!</definedName>
    <definedName name="_MAR2" localSheetId="6">#REF!</definedName>
    <definedName name="_MAR2" localSheetId="5">#REF!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6">[23]Programa!#REF!</definedName>
    <definedName name="_me98" localSheetId="5">[23]Programa!#REF!</definedName>
    <definedName name="_me98">[23]Programa!#REF!</definedName>
    <definedName name="_MEX1" localSheetId="6">#REF!</definedName>
    <definedName name="_MEX1" localSheetId="5">#REF!</definedName>
    <definedName name="_MEX1">#REF!</definedName>
    <definedName name="_mk14" localSheetId="6">[41]NFPEntps!#REF!</definedName>
    <definedName name="_mk14" localSheetId="5">[41]NFPEntps!#REF!</definedName>
    <definedName name="_mk14">[41]NFPEntps!#REF!</definedName>
    <definedName name="_MTS2" localSheetId="6">'[42]Annual Tables'!#REF!</definedName>
    <definedName name="_MTS2" localSheetId="5">'[42]Annual Tables'!#REF!</definedName>
    <definedName name="_MTS2">'[42]Annual Tables'!#REF!</definedName>
    <definedName name="_NA1" localSheetId="6">[43]raw!#REF!</definedName>
    <definedName name="_NA1" localSheetId="5">[43]raw!#REF!</definedName>
    <definedName name="_NA1">[43]raw!#REF!</definedName>
    <definedName name="_NA2" localSheetId="6">[43]raw!#REF!</definedName>
    <definedName name="_NA2" localSheetId="5">[43]raw!#REF!</definedName>
    <definedName name="_NA2">[43]raw!#REF!</definedName>
    <definedName name="_NA3" localSheetId="6">[43]raw!#REF!</definedName>
    <definedName name="_NA3" localSheetId="5">[43]raw!#REF!</definedName>
    <definedName name="_NA3">[43]raw!#REF!</definedName>
    <definedName name="_NB1">[43]raw!#REF!</definedName>
    <definedName name="_NB2">[43]raw!#REF!</definedName>
    <definedName name="_NB3">[44]raw!$A$513:$F$513</definedName>
    <definedName name="_NC1" localSheetId="6">[43]raw!#REF!</definedName>
    <definedName name="_NC1" localSheetId="5">[43]raw!#REF!</definedName>
    <definedName name="_NC1">[43]raw!#REF!</definedName>
    <definedName name="_NC3" localSheetId="6">[43]raw!#REF!</definedName>
    <definedName name="_NC3" localSheetId="5">[43]raw!#REF!</definedName>
    <definedName name="_NC3">[43]raw!#REF!</definedName>
    <definedName name="_NC4" localSheetId="6">[43]raw!#REF!</definedName>
    <definedName name="_NC4" localSheetId="5">[43]raw!#REF!</definedName>
    <definedName name="_NC4">[43]raw!#REF!</definedName>
    <definedName name="_npp2000" localSheetId="6">#REF!</definedName>
    <definedName name="_npp2000" localSheetId="5">#REF!</definedName>
    <definedName name="_npp2000">#REF!</definedName>
    <definedName name="_npp2001" localSheetId="6">#REF!</definedName>
    <definedName name="_npp2001" localSheetId="5">#REF!</definedName>
    <definedName name="_npp2001">#REF!</definedName>
    <definedName name="_npp2002" localSheetId="6">#REF!</definedName>
    <definedName name="_npp2002" localSheetId="5">#REF!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6">#REF!</definedName>
    <definedName name="_P" localSheetId="5">#REF!</definedName>
    <definedName name="_P">#REF!</definedName>
    <definedName name="_PAG2" localSheetId="5">[42]Index!#REF!</definedName>
    <definedName name="_PAG2">[42]Index!#REF!</definedName>
    <definedName name="_PAG3" localSheetId="5">[42]Index!#REF!</definedName>
    <definedName name="_PAG3">[42]Index!#REF!</definedName>
    <definedName name="_PAG4">[42]Index!#REF!</definedName>
    <definedName name="_PAG5">[42]Index!#REF!</definedName>
    <definedName name="_PAG6">[42]Index!#REF!</definedName>
    <definedName name="_PAG7" localSheetId="6">#REF!</definedName>
    <definedName name="_PAG7" localSheetId="5">#REF!</definedName>
    <definedName name="_PAG7">#REF!</definedName>
    <definedName name="_Parse_Out" localSheetId="6" hidden="1">#REF!</definedName>
    <definedName name="_Parse_Out" localSheetId="5" hidden="1">#REF!</definedName>
    <definedName name="_Parse_Out" hidden="1">#REF!</definedName>
    <definedName name="_pib2000" localSheetId="6">#REF!</definedName>
    <definedName name="_pib2000" localSheetId="5">#REF!</definedName>
    <definedName name="_pib2000">#REF!</definedName>
    <definedName name="_pib2001">#REF!</definedName>
    <definedName name="_pib2002">#REF!</definedName>
    <definedName name="_pib2003">#REF!</definedName>
    <definedName name="_pib98">[23]Programa!#REF!</definedName>
    <definedName name="_pib99" localSheetId="6">#REF!</definedName>
    <definedName name="_pib99" localSheetId="5">#REF!</definedName>
    <definedName name="_pib99">#REF!</definedName>
    <definedName name="_POR96" localSheetId="6">#REF!</definedName>
    <definedName name="_POR96" localSheetId="5">#REF!</definedName>
    <definedName name="_POR96">#REF!</definedName>
    <definedName name="_PRN96" localSheetId="6">#REF!</definedName>
    <definedName name="_PRN96" localSheetId="5">#REF!</definedName>
    <definedName name="_PRN96">#REF!</definedName>
    <definedName name="_PTA1" localSheetId="5">#REF!</definedName>
    <definedName name="_PTA1">#REF!</definedName>
    <definedName name="_qV196" localSheetId="5">[33]QNEWLOR!#REF!</definedName>
    <definedName name="_qV196">[33]QNEWLOR!#REF!</definedName>
    <definedName name="_red42">'[45]RED Table 41'!$A$7:$I$7</definedName>
    <definedName name="_ref2" localSheetId="6">#REF!</definedName>
    <definedName name="_ref2" localSheetId="5">#REF!</definedName>
    <definedName name="_ref2">#REF!</definedName>
    <definedName name="_Regression_Int" hidden="1">1</definedName>
    <definedName name="_Regression_Out" localSheetId="6" hidden="1">#REF!</definedName>
    <definedName name="_Regression_Out" localSheetId="5" hidden="1">#REF!</definedName>
    <definedName name="_Regression_Out" hidden="1">#REF!</definedName>
    <definedName name="_Regression_X" localSheetId="6" hidden="1">#REF!</definedName>
    <definedName name="_Regression_X" localSheetId="5" hidden="1">#REF!</definedName>
    <definedName name="_Regression_X" hidden="1">#REF!</definedName>
    <definedName name="_Regression_Y" localSheetId="6" hidden="1">#REF!</definedName>
    <definedName name="_Regression_Y" localSheetId="5" hidden="1">#REF!</definedName>
    <definedName name="_Regression_Y" hidden="1">#REF!</definedName>
    <definedName name="_RES2" localSheetId="6">[34]RES!#REF!</definedName>
    <definedName name="_RES2" localSheetId="5">[34]RES!#REF!</definedName>
    <definedName name="_RES2">[34]RES!#REF!</definedName>
    <definedName name="_rge1" localSheetId="6">#REF!</definedName>
    <definedName name="_rge1" localSheetId="5">#REF!</definedName>
    <definedName name="_rge1">#REF!</definedName>
    <definedName name="_ROS1">#N/A</definedName>
    <definedName name="_ROS2">#N/A</definedName>
    <definedName name="_ROS3">#N/A</definedName>
    <definedName name="_ROS4">#N/A</definedName>
    <definedName name="_SAR1" localSheetId="6">#REF!</definedName>
    <definedName name="_SAR1" localSheetId="5">#REF!</definedName>
    <definedName name="_SAR1">#REF!</definedName>
    <definedName name="_sei2" localSheetId="6">#REF!</definedName>
    <definedName name="_sei2" localSheetId="5">#REF!</definedName>
    <definedName name="_sei2">#REF!</definedName>
    <definedName name="_sei98" localSheetId="6">#REF!</definedName>
    <definedName name="_sei98" localSheetId="5">#REF!</definedName>
    <definedName name="_sei98">#REF!</definedName>
    <definedName name="_Sort" localSheetId="5" hidden="1">#REF!</definedName>
    <definedName name="_Sort" hidden="1">#REF!</definedName>
    <definedName name="_SRN96">#REF!</definedName>
    <definedName name="_SRT11" localSheetId="6" hidden="1">{"Minpmon",#N/A,FALSE,"Monthinput"}</definedName>
    <definedName name="_SRT11" localSheetId="5" hidden="1">{"Minpmon",#N/A,FALSE,"Monthinput"}</definedName>
    <definedName name="_SRT11" hidden="1">{"Minpmon",#N/A,FALSE,"Monthinput"}</definedName>
    <definedName name="_SRT111" localSheetId="6" hidden="1">{"Minpmon",#N/A,FALSE,"Monthinput"}</definedName>
    <definedName name="_SRT111" localSheetId="5" hidden="1">{"Minpmon",#N/A,FALSE,"Monthinput"}</definedName>
    <definedName name="_SRT111" hidden="1">{"Minpmon",#N/A,FALSE,"Monthinput"}</definedName>
    <definedName name="_SUM2" localSheetId="6">#REF!</definedName>
    <definedName name="_SUM2" localSheetId="5">#REF!</definedName>
    <definedName name="_SUM2">#REF!</definedName>
    <definedName name="_t7">[46]R7!$A$1:$G$31</definedName>
    <definedName name="_TAB1" localSheetId="6">#REF!</definedName>
    <definedName name="_TAB1" localSheetId="5">#REF!</definedName>
    <definedName name="_TAB1">#REF!</definedName>
    <definedName name="_TAB10" localSheetId="5">[47]TC!#REF!</definedName>
    <definedName name="_TAB10">[47]TC!#REF!</definedName>
    <definedName name="_TAB11" localSheetId="5">[47]TC!#REF!</definedName>
    <definedName name="_TAB11">[47]TC!#REF!</definedName>
    <definedName name="_TAB12" localSheetId="6">#REF!</definedName>
    <definedName name="_TAB12" localSheetId="5">#REF!</definedName>
    <definedName name="_TAB12">#REF!</definedName>
    <definedName name="_TAB13" localSheetId="5">[47]TC!#REF!</definedName>
    <definedName name="_TAB13">[47]TC!#REF!</definedName>
    <definedName name="_TAB16" localSheetId="5">[47]Null1!#REF!</definedName>
    <definedName name="_TAB16">[47]Null1!#REF!</definedName>
    <definedName name="_TAB18">[47]TC!#REF!</definedName>
    <definedName name="_Tab19" localSheetId="6">#REF!</definedName>
    <definedName name="_Tab19" localSheetId="5">#REF!</definedName>
    <definedName name="_Tab19">#REF!</definedName>
    <definedName name="_Tab2" localSheetId="6">#REF!</definedName>
    <definedName name="_Tab2" localSheetId="5">#REF!</definedName>
    <definedName name="_Tab2">#REF!</definedName>
    <definedName name="_Tab20" localSheetId="6">#REF!</definedName>
    <definedName name="_Tab20" localSheetId="5">#REF!</definedName>
    <definedName name="_Tab20">#REF!</definedName>
    <definedName name="_Tab21" localSheetId="5">#REF!</definedName>
    <definedName name="_Tab21">#REF!</definedName>
    <definedName name="_Tab22" localSheetId="5">#REF!</definedName>
    <definedName name="_Tab22">#REF!</definedName>
    <definedName name="_Tab23" localSheetId="5">#REF!</definedName>
    <definedName name="_Tab23">#REF!</definedName>
    <definedName name="_Tab24" localSheetId="5">#REF!</definedName>
    <definedName name="_Tab24">#REF!</definedName>
    <definedName name="_Tab26" localSheetId="5">#REF!</definedName>
    <definedName name="_Tab26">#REF!</definedName>
    <definedName name="_Tab27" localSheetId="5">#REF!</definedName>
    <definedName name="_Tab27">#REF!</definedName>
    <definedName name="_Tab28" localSheetId="5">#REF!</definedName>
    <definedName name="_Tab28">#REF!</definedName>
    <definedName name="_Tab29" localSheetId="5">#REF!</definedName>
    <definedName name="_Tab29">#REF!</definedName>
    <definedName name="_TAB3">[47]TC!#REF!</definedName>
    <definedName name="_Tab30" localSheetId="6">#REF!</definedName>
    <definedName name="_Tab30" localSheetId="5">#REF!</definedName>
    <definedName name="_Tab30">#REF!</definedName>
    <definedName name="_Tab31" localSheetId="6">#REF!</definedName>
    <definedName name="_Tab31" localSheetId="5">#REF!</definedName>
    <definedName name="_Tab31">#REF!</definedName>
    <definedName name="_Tab32" localSheetId="6">#REF!</definedName>
    <definedName name="_Tab32" localSheetId="5">#REF!</definedName>
    <definedName name="_Tab32">#REF!</definedName>
    <definedName name="_Tab33" localSheetId="5">#REF!</definedName>
    <definedName name="_Tab33">#REF!</definedName>
    <definedName name="_Tab34" localSheetId="5">#REF!</definedName>
    <definedName name="_Tab34">#REF!</definedName>
    <definedName name="_Tab35" localSheetId="5">#REF!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6">#REF!</definedName>
    <definedName name="_Tab40" localSheetId="5">#REF!</definedName>
    <definedName name="_Tab40">#REF!</definedName>
    <definedName name="_tab41" localSheetId="6">#REF!</definedName>
    <definedName name="_tab41" localSheetId="5">#REF!</definedName>
    <definedName name="_tab41">#REF!</definedName>
    <definedName name="_TAB5" localSheetId="6">[47]TC!#REF!</definedName>
    <definedName name="_TAB5" localSheetId="5">[47]TC!#REF!</definedName>
    <definedName name="_TAB5">[47]TC!#REF!</definedName>
    <definedName name="_TAB6" localSheetId="6">[47]TC!#REF!</definedName>
    <definedName name="_TAB6" localSheetId="5">[47]TC!#REF!</definedName>
    <definedName name="_TAB6">[47]TC!#REF!</definedName>
    <definedName name="_TAB7" localSheetId="6">#REF!</definedName>
    <definedName name="_TAB7" localSheetId="5">#REF!</definedName>
    <definedName name="_TAB7">#REF!</definedName>
    <definedName name="_TAB8" localSheetId="6">[47]TC!#REF!</definedName>
    <definedName name="_TAB8" localSheetId="5">[47]TC!#REF!</definedName>
    <definedName name="_TAB8">[47]TC!#REF!</definedName>
    <definedName name="_TAB9" localSheetId="6">[47]TC!#REF!</definedName>
    <definedName name="_TAB9" localSheetId="5">[47]TC!#REF!</definedName>
    <definedName name="_TAB9">[47]TC!#REF!</definedName>
    <definedName name="_tbl1" localSheetId="6">#REF!</definedName>
    <definedName name="_tbl1" localSheetId="5">#REF!</definedName>
    <definedName name="_tbl1">#REF!</definedName>
    <definedName name="_tnt1">#N/A</definedName>
    <definedName name="_Toc191191306_3" localSheetId="6">[49]anex7!#REF!</definedName>
    <definedName name="_Toc191191306_3" localSheetId="5">[49]anex7!#REF!</definedName>
    <definedName name="_Toc191191306_3">[49]anex7!#REF!</definedName>
    <definedName name="_TOT58" localSheetId="6">[7]GROWTH!#REF!</definedName>
    <definedName name="_TOT58" localSheetId="5">[7]GROWTH!#REF!</definedName>
    <definedName name="_TOT58">[7]GROWTH!#REF!</definedName>
    <definedName name="_UES96" localSheetId="6">#REF!</definedName>
    <definedName name="_UES96" localSheetId="5">#REF!</definedName>
    <definedName name="_UES96">#REF!</definedName>
    <definedName name="_VAO98" localSheetId="6">#REF!</definedName>
    <definedName name="_VAO98" localSheetId="5">#REF!</definedName>
    <definedName name="_VAO98">#REF!</definedName>
    <definedName name="_VAO99" localSheetId="6">#REF!</definedName>
    <definedName name="_VAO99" localSheetId="5">#REF!</definedName>
    <definedName name="_VAO99">#REF!</definedName>
    <definedName name="_WB2" localSheetId="5">#REF!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6">[3]Imp!#REF!</definedName>
    <definedName name="_Z" localSheetId="5">[3]Imp!#REF!</definedName>
    <definedName name="_Z">[3]Imp!#REF!</definedName>
    <definedName name="a" localSheetId="6" hidden="1">[21]WB!#REF!</definedName>
    <definedName name="a" localSheetId="5" hidden="1">[21]WB!#REF!</definedName>
    <definedName name="a" hidden="1">[21]WB!#REF!</definedName>
    <definedName name="a\V104" localSheetId="6">[33]QNEWLOR!#REF!</definedName>
    <definedName name="a\V104" localSheetId="5">[33]QNEWLOR!#REF!</definedName>
    <definedName name="a\V104">[33]QNEWLOR!#REF!</definedName>
    <definedName name="A_impresión_IM">'[51]ponder a y p '!$A$1:$N$50</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6" hidden="1">{"Riqfin97",#N/A,FALSE,"Tran";"Riqfinpro",#N/A,FALSE,"Tran"}</definedName>
    <definedName name="aaa" localSheetId="5" hidden="1">{"Riqfin97",#N/A,FALSE,"Tran";"Riqfinpro",#N/A,FALSE,"Tran"}</definedName>
    <definedName name="aaa" hidden="1">{"Riqfin97",#N/A,FALSE,"Tran";"Riqfinpro",#N/A,FALSE,"Tran"}</definedName>
    <definedName name="aaaaaaaaaa">#N/A</definedName>
    <definedName name="ABR._89" localSheetId="6">#REF!</definedName>
    <definedName name="ABR._89" localSheetId="5">#REF!</definedName>
    <definedName name="ABR._89">#REF!</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6">#REF!</definedName>
    <definedName name="abv" localSheetId="5">#REF!</definedName>
    <definedName name="abv">#REF!</definedName>
    <definedName name="abx" localSheetId="6">#REF!</definedName>
    <definedName name="abx" localSheetId="5">#REF!</definedName>
    <definedName name="abx">#REF!</definedName>
    <definedName name="AccessDatabase" hidden="1">"\\De2kp-42538\BOLETIN\Claga\CLAGA2000.mdb"</definedName>
    <definedName name="ACENARIO" localSheetId="6">#REF!</definedName>
    <definedName name="ACENARIO" localSheetId="5">#REF!</definedName>
    <definedName name="ACENARIO">#REF!</definedName>
    <definedName name="acentral" localSheetId="6">#REF!</definedName>
    <definedName name="acentral" localSheetId="5">#REF!</definedName>
    <definedName name="acentral">#REF!</definedName>
    <definedName name="ACT" localSheetId="6">#REF!</definedName>
    <definedName name="ACT" localSheetId="5">#REF!</definedName>
    <definedName name="ACT">#REF!</definedName>
    <definedName name="Act.Inmv.Bruto">'[52]Ranking Bancario'!$AX$4:$BB$54</definedName>
    <definedName name="Act.Inmv.Neto">'[52]Ranking Bancario'!$AP$4:$AT$54</definedName>
    <definedName name="ACTIVATE" localSheetId="6">#REF!</definedName>
    <definedName name="ACTIVATE" localSheetId="5">#REF!</definedName>
    <definedName name="ACTIVATE">#REF!</definedName>
    <definedName name="Actual" localSheetId="6">#REF!</definedName>
    <definedName name="Actual" localSheetId="5">#REF!</definedName>
    <definedName name="Actual">#REF!</definedName>
    <definedName name="ACUMULADO">#N/A</definedName>
    <definedName name="ACwvu.PLA1." localSheetId="6" hidden="1">'[53]COP FED'!#REF!</definedName>
    <definedName name="ACwvu.PLA1." localSheetId="5" hidden="1">'[53]COP FED'!#REF!</definedName>
    <definedName name="ACwvu.PLA1." hidden="1">'[53]COP FED'!#REF!</definedName>
    <definedName name="ACwvu.PLA2." hidden="1">'[53]COP FED'!$A$1:$N$49</definedName>
    <definedName name="ad" localSheetId="6" hidden="1">{"Riqfin97",#N/A,FALSE,"Tran";"Riqfinpro",#N/A,FALSE,"Tran"}</definedName>
    <definedName name="ad" localSheetId="5" hidden="1">{"Riqfin97",#N/A,FALSE,"Tran";"Riqfinpro",#N/A,FALSE,"Tran"}</definedName>
    <definedName name="ad" hidden="1">{"Riqfin97",#N/A,FALSE,"Tran";"Riqfinpro",#N/A,FALSE,"Tran"}</definedName>
    <definedName name="adaD" localSheetId="6">#REF!</definedName>
    <definedName name="adaD" localSheetId="5">#REF!</definedName>
    <definedName name="adaD">#REF!</definedName>
    <definedName name="Adb">[54]CIRRs!$C$59</definedName>
    <definedName name="Adf">[54]CIRRs!$C$60</definedName>
    <definedName name="ADICIONAIS" localSheetId="6">#REF!</definedName>
    <definedName name="ADICIONAIS" localSheetId="5">#REF!</definedName>
    <definedName name="ADICIONAIS">#REF!</definedName>
    <definedName name="adrra" localSheetId="6">#REF!</definedName>
    <definedName name="adrra" localSheetId="5">#REF!</definedName>
    <definedName name="adrra">#REF!</definedName>
    <definedName name="adsadrr" localSheetId="6" hidden="1">#REF!</definedName>
    <definedName name="adsadrr" localSheetId="5" hidden="1">#REF!</definedName>
    <definedName name="adsadrr" hidden="1">#REF!</definedName>
    <definedName name="adsftreagtrgtqergt">[5]!adsftreagtrgtqergt</definedName>
    <definedName name="af" localSheetId="6" hidden="1">{"Tab1",#N/A,FALSE,"P";"Tab2",#N/A,FALSE,"P"}</definedName>
    <definedName name="af" localSheetId="5" hidden="1">{"Tab1",#N/A,FALSE,"P";"Tab2",#N/A,FALSE,"P"}</definedName>
    <definedName name="af" hidden="1">{"Tab1",#N/A,FALSE,"P";"Tab2",#N/A,FALSE,"P"}</definedName>
    <definedName name="aff" localSheetId="6" hidden="1">{"Tab1",#N/A,FALSE,"P";"Tab2",#N/A,FALSE,"P"}</definedName>
    <definedName name="aff" localSheetId="5" hidden="1">{"Tab1",#N/A,FALSE,"P";"Tab2",#N/A,FALSE,"P"}</definedName>
    <definedName name="aff" hidden="1">{"Tab1",#N/A,FALSE,"P";"Tab2",#N/A,FALSE,"P"}</definedName>
    <definedName name="ag" localSheetId="6" hidden="1">{"Tab1",#N/A,FALSE,"P";"Tab2",#N/A,FALSE,"P"}</definedName>
    <definedName name="ag" localSheetId="5" hidden="1">{"Tab1",#N/A,FALSE,"P";"Tab2",#N/A,FALSE,"P"}</definedName>
    <definedName name="ag" hidden="1">{"Tab1",#N/A,FALSE,"P";"Tab2",#N/A,FALSE,"P"}</definedName>
    <definedName name="AGO._89" localSheetId="6">#REF!</definedName>
    <definedName name="AGO._89" localSheetId="5">#REF!</definedName>
    <definedName name="AGO._89">#REF!</definedName>
    <definedName name="Agregados">'[52]Ganancias o Pérdidas BC'!$C$10:$H$34</definedName>
    <definedName name="ah" localSheetId="6" hidden="1">{"Riqfin97",#N/A,FALSE,"Tran";"Riqfinpro",#N/A,FALSE,"Tran"}</definedName>
    <definedName name="ah" localSheetId="5" hidden="1">{"Riqfin97",#N/A,FALSE,"Tran";"Riqfinpro",#N/A,FALSE,"Tran"}</definedName>
    <definedName name="ah" hidden="1">{"Riqfin97",#N/A,FALSE,"Tran";"Riqfinpro",#N/A,FALSE,"Tran"}</definedName>
    <definedName name="AI">'[55]Expenditure &amp; Saving'!$AF$1:$AF$65536</definedName>
    <definedName name="aj" localSheetId="6" hidden="1">{"Riqfin97",#N/A,FALSE,"Tran";"Riqfinpro",#N/A,FALSE,"Tran"}</definedName>
    <definedName name="aj" localSheetId="5" hidden="1">{"Riqfin97",#N/A,FALSE,"Tran";"Riqfinpro",#N/A,FALSE,"Tran"}</definedName>
    <definedName name="aj" hidden="1">{"Riqfin97",#N/A,FALSE,"Tran";"Riqfinpro",#N/A,FALSE,"Tran"}</definedName>
    <definedName name="AJU00" localSheetId="6">#REF!</definedName>
    <definedName name="AJU00" localSheetId="5">#REF!</definedName>
    <definedName name="AJU00">#REF!</definedName>
    <definedName name="AJUSTE">[56]GYP!$A$2</definedName>
    <definedName name="AJUSTE2">[57]GYP!$A$2</definedName>
    <definedName name="AJUV00" localSheetId="6">#REF!</definedName>
    <definedName name="AJUV00" localSheetId="5">#REF!</definedName>
    <definedName name="AJUV00">#REF!</definedName>
    <definedName name="AJUV97" localSheetId="6">#REF!</definedName>
    <definedName name="AJUV97" localSheetId="5">#REF!</definedName>
    <definedName name="AJUV97">#REF!</definedName>
    <definedName name="AJUV98" localSheetId="6">#REF!</definedName>
    <definedName name="AJUV98" localSheetId="5">#REF!</definedName>
    <definedName name="AJUV98">#REF!</definedName>
    <definedName name="AJUV99">#REF!</definedName>
    <definedName name="al" localSheetId="6" hidden="1">{"Riqfin97",#N/A,FALSE,"Tran";"Riqfinpro",#N/A,FALSE,"Tran"}</definedName>
    <definedName name="al" localSheetId="5" hidden="1">{"Riqfin97",#N/A,FALSE,"Tran";"Riqfinpro",#N/A,FALSE,"Tran"}</definedName>
    <definedName name="al" hidden="1">{"Riqfin97",#N/A,FALSE,"Tran";"Riqfinpro",#N/A,FALSE,"Tran"}</definedName>
    <definedName name="alimento">#N/A</definedName>
    <definedName name="alj" localSheetId="6" hidden="1">{"Riqfin97",#N/A,FALSE,"Tran";"Riqfinpro",#N/A,FALSE,"Tran"}</definedName>
    <definedName name="alj" localSheetId="5" hidden="1">{"Riqfin97",#N/A,FALSE,"Tran";"Riqfinpro",#N/A,FALSE,"Tran"}</definedName>
    <definedName name="alj" hidden="1">{"Riqfin97",#N/A,FALSE,"Tran";"Riqfinpro",#N/A,FALSE,"Tran"}</definedName>
    <definedName name="ALL">'[3]Imp:DSA output'!$C$9:$R$464</definedName>
    <definedName name="ALLBIRR" localSheetId="6">#REF!</definedName>
    <definedName name="ALLBIRR" localSheetId="5">#REF!</definedName>
    <definedName name="ALLBIRR">#REF!</definedName>
    <definedName name="AllData" localSheetId="6">#REF!</definedName>
    <definedName name="AllData" localSheetId="5">#REF!</definedName>
    <definedName name="AllData">#REF!</definedName>
    <definedName name="ALLSDR" localSheetId="6">#REF!</definedName>
    <definedName name="ALLSDR" localSheetId="5">#REF!</definedName>
    <definedName name="ALLSDR">#REF!</definedName>
    <definedName name="alpha">'[58]Int rate table spreads'!$C$7</definedName>
    <definedName name="ALRM" localSheetId="6">#REF!</definedName>
    <definedName name="ALRM" localSheetId="5">#REF!</definedName>
    <definedName name="ALRM">#REF!</definedName>
    <definedName name="alter3a" localSheetId="6">#REF!</definedName>
    <definedName name="alter3a" localSheetId="5">#REF!</definedName>
    <definedName name="alter3a">#REF!</definedName>
    <definedName name="alter3b" localSheetId="6">#REF!</definedName>
    <definedName name="alter3b" localSheetId="5">#REF!</definedName>
    <definedName name="alter3b">#REF!</definedName>
    <definedName name="ALTNGDP_R" localSheetId="6">[59]Q1!#REF!</definedName>
    <definedName name="ALTNGDP_R" localSheetId="5">[59]Q1!#REF!</definedName>
    <definedName name="ALTNGDP_R">[59]Q1!#REF!</definedName>
    <definedName name="ALTPCPI" localSheetId="6">[59]Q3!#REF!</definedName>
    <definedName name="ALTPCPI" localSheetId="5">[59]Q3!#REF!</definedName>
    <definedName name="ALTPCPI">[59]Q3!#REF!</definedName>
    <definedName name="amort" localSheetId="6">#REF!</definedName>
    <definedName name="amort" localSheetId="5">#REF!</definedName>
    <definedName name="amort">#REF!</definedName>
    <definedName name="AMORTI" localSheetId="6">#REF!</definedName>
    <definedName name="AMORTI" localSheetId="5">#REF!</definedName>
    <definedName name="AMORTI">#REF!</definedName>
    <definedName name="AMPO5">"Gráfico 8"</definedName>
    <definedName name="AMTZ_NEW" localSheetId="6">[60]Debt!#REF!</definedName>
    <definedName name="AMTZ_NEW" localSheetId="5">[60]Debt!#REF!</definedName>
    <definedName name="AMTZ_NEW">[60]Debt!#REF!</definedName>
    <definedName name="AMTZ_OLD" localSheetId="6">[60]Debt!#REF!</definedName>
    <definedName name="AMTZ_OLD" localSheetId="5">[60]Debt!#REF!</definedName>
    <definedName name="AMTZ_OLD">[60]Debt!#REF!</definedName>
    <definedName name="AMTZ_TOT" localSheetId="6">[60]Debt!#REF!</definedName>
    <definedName name="AMTZ_TOT" localSheetId="5">[60]Debt!#REF!</definedName>
    <definedName name="AMTZ_TOT">[60]Debt!#REF!</definedName>
    <definedName name="ANEXO2" localSheetId="6">[61]BCP!#REF!</definedName>
    <definedName name="ANEXO2" localSheetId="5">[61]BCP!#REF!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ÑO">'[63]Federal-r'!$HE$5487</definedName>
    <definedName name="ANO00" localSheetId="6">#REF!</definedName>
    <definedName name="ANO00" localSheetId="5">#REF!</definedName>
    <definedName name="ANO00">#REF!</definedName>
    <definedName name="ANO00A" localSheetId="6">#REF!</definedName>
    <definedName name="ANO00A" localSheetId="5">#REF!</definedName>
    <definedName name="ANO00A">#REF!</definedName>
    <definedName name="ANO00B" localSheetId="6">#REF!</definedName>
    <definedName name="ANO00B" localSheetId="5">#REF!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palancamiento">'[52]Ranking Bancario'!$R$6:$V$54</definedName>
    <definedName name="apigraphs">#N/A</definedName>
    <definedName name="appendix">[33]QNEWLOR!$J$3:$AU$7,[33]QNEWLOR!$J$21:$AU$77,[33]QNEWLOR!$J$91:$AU$149</definedName>
    <definedName name="APU" localSheetId="6">#REF!</definedName>
    <definedName name="APU" localSheetId="5">#REF!</definedName>
    <definedName name="APU">#REF!</definedName>
    <definedName name="AR">[64]ARBOL!$C$3</definedName>
    <definedName name="Arbol">'[52]Arbol Rentabilidad'!$B$6:$H$68</definedName>
    <definedName name="area_de_impressaoEST" localSheetId="6">#REF!</definedName>
    <definedName name="area_de_impressaoEST" localSheetId="5">#REF!</definedName>
    <definedName name="area_de_impressaoEST">#REF!</definedName>
    <definedName name="Área_impressão_DIR" localSheetId="6">#REF!</definedName>
    <definedName name="Área_impressão_DIR" localSheetId="5">#REF!</definedName>
    <definedName name="Área_impressão_DIR">#REF!</definedName>
    <definedName name="AREACONSTRUCCIO" localSheetId="6">#REF!</definedName>
    <definedName name="AREACONSTRUCCIO" localSheetId="5">#REF!</definedName>
    <definedName name="AREACONSTRUCCIO">#REF!</definedName>
    <definedName name="ARREC98">#REF!</definedName>
    <definedName name="ARREC99">#REF!</definedName>
    <definedName name="as" localSheetId="5" hidden="1">'[66]Fax a enviar'!#REF!</definedName>
    <definedName name="as" hidden="1">'[66]Fax a enviar'!#REF!</definedName>
    <definedName name="ASAU" localSheetId="6">#REF!</definedName>
    <definedName name="ASAU" localSheetId="5">#REF!</definedName>
    <definedName name="ASAU">#REF!</definedName>
    <definedName name="ASAU1" localSheetId="6">#REF!</definedName>
    <definedName name="ASAU1" localSheetId="5">#REF!</definedName>
    <definedName name="ASAU1">#REF!</definedName>
    <definedName name="asd" localSheetId="6">#REF!</definedName>
    <definedName name="asd" localSheetId="5">#REF!</definedName>
    <definedName name="asd">#REF!</definedName>
    <definedName name="ASDF">#REF!</definedName>
    <definedName name="ASDFG">#REF!</definedName>
    <definedName name="asdrae" localSheetId="5" hidden="1">#REF!</definedName>
    <definedName name="asdrae" hidden="1">#REF!</definedName>
    <definedName name="asdrra" localSheetId="5">#REF!</definedName>
    <definedName name="asdrra">#REF!</definedName>
    <definedName name="ase" localSheetId="5">#REF!</definedName>
    <definedName name="ase">#REF!</definedName>
    <definedName name="aser" localSheetId="5">#REF!</definedName>
    <definedName name="aser">#REF!</definedName>
    <definedName name="AsignadoA" localSheetId="5">#REF!</definedName>
    <definedName name="AsignadoA">#REF!</definedName>
    <definedName name="ASO" localSheetId="5">#REF!</definedName>
    <definedName name="ASO">#REF!</definedName>
    <definedName name="asraa" localSheetId="5">#REF!</definedName>
    <definedName name="asraa">#REF!</definedName>
    <definedName name="asrraa44" localSheetId="5">#REF!</definedName>
    <definedName name="asrraa44">#REF!</definedName>
    <definedName name="ass">#N/A</definedName>
    <definedName name="ASSET">[64]SOLVENCIA!$D$48</definedName>
    <definedName name="Assistance">[67]Sheet1!$B$2:$T$56</definedName>
    <definedName name="ASSUM" localSheetId="6">#REF!</definedName>
    <definedName name="ASSUM" localSheetId="5">#REF!</definedName>
    <definedName name="ASSUM">#REF!</definedName>
    <definedName name="ASSUMPB" localSheetId="6">#REF!</definedName>
    <definedName name="ASSUMPB" localSheetId="5">#REF!</definedName>
    <definedName name="ASSUMPB">#REF!</definedName>
    <definedName name="atlantic">[68]nonopec!$D$424:$D$433</definedName>
    <definedName name="atrade" localSheetId="5">[18]!atrade</definedName>
    <definedName name="atrade">[18]!atrade</definedName>
    <definedName name="ATS" localSheetId="6">#REF!</definedName>
    <definedName name="ATS" localSheetId="5">#REF!</definedName>
    <definedName name="ATS">#REF!</definedName>
    <definedName name="AUS" localSheetId="6">#REF!</definedName>
    <definedName name="AUS" localSheetId="5">#REF!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6">#REF!</definedName>
    <definedName name="AVISO" localSheetId="5">#REF!</definedName>
    <definedName name="AVISO">#REF!</definedName>
    <definedName name="AZUA1.1.00___Administración_General" localSheetId="6">#REF!</definedName>
    <definedName name="AZUA1.1.00___Administración_General" localSheetId="5">#REF!</definedName>
    <definedName name="AZUA1.1.00___Administración_General">#REF!</definedName>
    <definedName name="AZUA2.1.00___Asuntos_económicos__comerciales_y_laborales" localSheetId="6">#REF!</definedName>
    <definedName name="AZUA2.1.00___Asuntos_económicos__comerciales_y_laborales" localSheetId="5">#REF!</definedName>
    <definedName name="AZUA2.1.00___Asuntos_económicos__comerciales_y_laborales">#REF!</definedName>
    <definedName name="B" localSheetId="5">#REF!</definedName>
    <definedName name="B">#REF!</definedName>
    <definedName name="b1std">#REF!</definedName>
    <definedName name="b2std">#REF!</definedName>
    <definedName name="ba">#N/A</definedName>
    <definedName name="Badea">[54]CIRRs!$C$67</definedName>
    <definedName name="BAL" localSheetId="6">#REF!</definedName>
    <definedName name="BAL" localSheetId="5">#REF!</definedName>
    <definedName name="BAL">#REF!</definedName>
    <definedName name="bALANCE" localSheetId="6" hidden="1">{"Minpmon",#N/A,FALSE,"Monthinput"}</definedName>
    <definedName name="bALANCE" localSheetId="5" hidden="1">{"Minpmon",#N/A,FALSE,"Monthinput"}</definedName>
    <definedName name="bALANCE" hidden="1">{"Minpmon",#N/A,FALSE,"Monthinput"}</definedName>
    <definedName name="BANCOS" localSheetId="6">#REF!</definedName>
    <definedName name="BANCOS" localSheetId="5">#REF!</definedName>
    <definedName name="BANCOS">#REF!</definedName>
    <definedName name="banks1" localSheetId="6">#REF!</definedName>
    <definedName name="banks1" localSheetId="5">#REF!</definedName>
    <definedName name="banks1">#REF!</definedName>
    <definedName name="banks2" localSheetId="6">#REF!</definedName>
    <definedName name="banks2" localSheetId="5">#REF!</definedName>
    <definedName name="banks2">#REF!</definedName>
    <definedName name="baron" hidden="1">#REF!</definedName>
    <definedName name="BASDAT">'[42]Annual Tables'!#REF!</definedName>
    <definedName name="base">'[71]K. IMF Base'!$A$170:$CI$255</definedName>
    <definedName name="baseflow" localSheetId="6">'[71]K. IMF Base'!#REF!</definedName>
    <definedName name="baseflow" localSheetId="5">'[71]K. IMF Base'!#REF!</definedName>
    <definedName name="baseflow">'[71]K. IMF Base'!#REF!</definedName>
    <definedName name="BaseYear" localSheetId="6">#REF!</definedName>
    <definedName name="BaseYear" localSheetId="5">#REF!</definedName>
    <definedName name="BaseYear">#REF!</definedName>
    <definedName name="Basic_Data" localSheetId="6">#REF!</definedName>
    <definedName name="Basic_Data" localSheetId="5">#REF!</definedName>
    <definedName name="Basic_Data">#REF!</definedName>
    <definedName name="BASOMA" localSheetId="6">#REF!</definedName>
    <definedName name="BASOMA" localSheetId="5">#REF!</definedName>
    <definedName name="BASOMA">#REF!</definedName>
    <definedName name="Batumi_debt" localSheetId="5">#REF!</definedName>
    <definedName name="Batumi_debt">#REF!</definedName>
    <definedName name="Bave">#REF!</definedName>
    <definedName name="bb" localSheetId="6" hidden="1">{"Riqfin97",#N/A,FALSE,"Tran";"Riqfinpro",#N/A,FALSE,"Tran"}</definedName>
    <definedName name="bb" localSheetId="5" hidden="1">{"Riqfin97",#N/A,FALSE,"Tran";"Riqfinpro",#N/A,FALSE,"Tran"}</definedName>
    <definedName name="bb" hidden="1">{"Riqfin97",#N/A,FALSE,"Tran";"Riqfinpro",#N/A,FALSE,"Tran"}</definedName>
    <definedName name="BBB" localSheetId="6">#REF!</definedName>
    <definedName name="BBB" localSheetId="5">#REF!</definedName>
    <definedName name="BBB">#REF!</definedName>
    <definedName name="bbbb" localSheetId="6" hidden="1">{"Minpmon",#N/A,FALSE,"Monthinput"}</definedName>
    <definedName name="bbbb" localSheetId="5" hidden="1">{"Minpmon",#N/A,FALSE,"Monthinput"}</definedName>
    <definedName name="bbbb" hidden="1">{"Minpmon",#N/A,FALSE,"Monthinput"}</definedName>
    <definedName name="bbbbbbbbbbbbb" localSheetId="6" hidden="1">{"Tab1",#N/A,FALSE,"P";"Tab2",#N/A,FALSE,"P"}</definedName>
    <definedName name="bbbbbbbbbbbbb" localSheetId="5" hidden="1">{"Tab1",#N/A,FALSE,"P";"Tab2",#N/A,FALSE,"P"}</definedName>
    <definedName name="bbbbbbbbbbbbb" hidden="1">{"Tab1",#N/A,FALSE,"P";"Tab2",#N/A,FALSE,"P"}</definedName>
    <definedName name="BC" localSheetId="6">#REF!</definedName>
    <definedName name="BC" localSheetId="5">#REF!</definedName>
    <definedName name="BC">#REF!</definedName>
    <definedName name="BCA">#N/A</definedName>
    <definedName name="BCA_GDP">#N/A</definedName>
    <definedName name="BCA_NGDP" localSheetId="6">#REF!</definedName>
    <definedName name="BCA_NGDP" localSheetId="5">#REF!</definedName>
    <definedName name="BCA_NGDP">#REF!</definedName>
    <definedName name="BCEProg" localSheetId="6">#REF!</definedName>
    <definedName name="BCEProg" localSheetId="5">#REF!</definedName>
    <definedName name="BCEProg">#REF!</definedName>
    <definedName name="BCH" localSheetId="6">#REF!</definedName>
    <definedName name="BCH" localSheetId="5">#REF!</definedName>
    <definedName name="BCH">#REF!</definedName>
    <definedName name="BCH_10G" localSheetId="5">#REF!</definedName>
    <definedName name="BCH_10G">#REF!</definedName>
    <definedName name="BCH_10R" localSheetId="5">#REF!</definedName>
    <definedName name="BCH_10R">#REF!</definedName>
    <definedName name="Bcos_Com_20G" localSheetId="5">#REF!</definedName>
    <definedName name="Bcos_Com_20G">#REF!</definedName>
    <definedName name="Bcos_Com20R" localSheetId="5">#REF!</definedName>
    <definedName name="Bcos_Com20R">#REF!</definedName>
    <definedName name="BCRD15" hidden="1">'[72]Crédito SPNF (fiscal)'!#REF!</definedName>
    <definedName name="BDEAC">[54]CIRRs!$C$70</definedName>
    <definedName name="BE">#N/A</definedName>
    <definedName name="BEA" localSheetId="6">#REF!</definedName>
    <definedName name="BEA" localSheetId="5">#REF!</definedName>
    <definedName name="BEA">#REF!</definedName>
    <definedName name="BEABA" localSheetId="6">#REF!</definedName>
    <definedName name="BEABA" localSheetId="5">#REF!</definedName>
    <definedName name="BEABA">#REF!</definedName>
    <definedName name="BEABI" localSheetId="6">#REF!</definedName>
    <definedName name="BEABI" localSheetId="5">#REF!</definedName>
    <definedName name="BEABI">#REF!</definedName>
    <definedName name="BEAI">#N/A</definedName>
    <definedName name="BEAIB">#N/A</definedName>
    <definedName name="BEAIG">#N/A</definedName>
    <definedName name="BEAMU" localSheetId="6">#REF!</definedName>
    <definedName name="BEAMU" localSheetId="5">#REF!</definedName>
    <definedName name="BEAMU">#REF!</definedName>
    <definedName name="BEAP">#N/A</definedName>
    <definedName name="BEAPB">#N/A</definedName>
    <definedName name="BEAPG">#N/A</definedName>
    <definedName name="BEC" localSheetId="6">#REF!</definedName>
    <definedName name="BEC" localSheetId="5">#REF!</definedName>
    <definedName name="BEC">#REF!</definedName>
    <definedName name="BED" localSheetId="6">#REF!</definedName>
    <definedName name="BED" localSheetId="5">#REF!</definedName>
    <definedName name="BED">#REF!</definedName>
    <definedName name="BED_6" localSheetId="6">#REF!</definedName>
    <definedName name="BED_6" localSheetId="5">#REF!</definedName>
    <definedName name="BED_6">#REF!</definedName>
    <definedName name="BEDE">#REF!</definedName>
    <definedName name="BEF">[54]CIRRs!$C$79</definedName>
    <definedName name="Bei" localSheetId="6">[73]terms!#REF!</definedName>
    <definedName name="Bei" localSheetId="5">[73]terms!#REF!</definedName>
    <definedName name="Bei">[73]terms!#REF!</definedName>
    <definedName name="Belgium_wt">'[69]OECD wgt'!$B$15</definedName>
    <definedName name="BENEF98" localSheetId="6">#REF!</definedName>
    <definedName name="BENEF98" localSheetId="5">#REF!</definedName>
    <definedName name="BENEF98">#REF!</definedName>
    <definedName name="BENEF99" localSheetId="6">#REF!</definedName>
    <definedName name="BENEF99" localSheetId="5">#REF!</definedName>
    <definedName name="BENEF99">#REF!</definedName>
    <definedName name="BeneficioNetoY3">'[74]Vaciado 1'!$F$153</definedName>
    <definedName name="BEO" localSheetId="6">#REF!</definedName>
    <definedName name="BEO" localSheetId="5">#REF!</definedName>
    <definedName name="BEO">#REF!</definedName>
    <definedName name="BER" localSheetId="6">#REF!</definedName>
    <definedName name="BER" localSheetId="5">#REF!</definedName>
    <definedName name="BER">#REF!</definedName>
    <definedName name="BERBA" localSheetId="6">#REF!</definedName>
    <definedName name="BERBA" localSheetId="5">#REF!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5">#REF!</definedName>
    <definedName name="BFD">#REF!</definedName>
    <definedName name="BFDA" localSheetId="6">#REF!</definedName>
    <definedName name="BFDA" localSheetId="5">#REF!</definedName>
    <definedName name="BFDA">#REF!</definedName>
    <definedName name="BFDI" localSheetId="6">#REF!</definedName>
    <definedName name="BFDI" localSheetId="5">#REF!</definedName>
    <definedName name="BFDI">#REF!</definedName>
    <definedName name="BFDIL" localSheetId="5">#REF!</definedName>
    <definedName name="BFDIL">#REF!</definedName>
    <definedName name="BFL">#N/A</definedName>
    <definedName name="BFL_C_G" localSheetId="6">#REF!</definedName>
    <definedName name="BFL_C_G" localSheetId="5">#REF!</definedName>
    <definedName name="BFL_C_G">#REF!</definedName>
    <definedName name="BFL_C_P" localSheetId="6">#REF!</definedName>
    <definedName name="BFL_C_P" localSheetId="5">#REF!</definedName>
    <definedName name="BFL_C_P">#REF!</definedName>
    <definedName name="BFL_CBA" localSheetId="6">#REF!</definedName>
    <definedName name="BFL_CBA" localSheetId="5">#REF!</definedName>
    <definedName name="BFL_CBA">#REF!</definedName>
    <definedName name="BFL_CBI">#REF!</definedName>
    <definedName name="BFL_CMU">#REF!</definedName>
    <definedName name="BFL_D">#N/A</definedName>
    <definedName name="BFL_D_G" localSheetId="6">#REF!</definedName>
    <definedName name="BFL_D_G" localSheetId="5">#REF!</definedName>
    <definedName name="BFL_D_G">#REF!</definedName>
    <definedName name="BFL_D_P" localSheetId="6">#REF!</definedName>
    <definedName name="BFL_D_P" localSheetId="5">#REF!</definedName>
    <definedName name="BFL_D_P">#REF!</definedName>
    <definedName name="BFL_DBA" localSheetId="6">#REF!</definedName>
    <definedName name="BFL_DBA" localSheetId="5">#REF!</definedName>
    <definedName name="BFL_DBA">#REF!</definedName>
    <definedName name="BFL_DBI">#REF!</definedName>
    <definedName name="BFL_DF">#N/A</definedName>
    <definedName name="BFL_DMU" localSheetId="6">#REF!</definedName>
    <definedName name="BFL_DMU" localSheetId="5">#REF!</definedName>
    <definedName name="BFL_DMU">#REF!</definedName>
    <definedName name="BFLB">#N/A</definedName>
    <definedName name="BFLB_D">#N/A</definedName>
    <definedName name="BFLB_DF">#N/A</definedName>
    <definedName name="BFLD_DF" localSheetId="5">[75]!BFLD_DF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6">#REF!</definedName>
    <definedName name="BFLRES" localSheetId="5">#REF!</definedName>
    <definedName name="BFLRES">#REF!</definedName>
    <definedName name="BFO" localSheetId="6">#REF!</definedName>
    <definedName name="BFO" localSheetId="5">#REF!</definedName>
    <definedName name="BFO">#REF!</definedName>
    <definedName name="BFO_S" localSheetId="6">#REF!</definedName>
    <definedName name="BFO_S" localSheetId="5">#REF!</definedName>
    <definedName name="BFO_S">#REF!</definedName>
    <definedName name="BFOA" localSheetId="5">#REF!</definedName>
    <definedName name="BFOA">#REF!</definedName>
    <definedName name="BFOAG" localSheetId="5">#REF!</definedName>
    <definedName name="BFOAG">#REF!</definedName>
    <definedName name="BFOL" localSheetId="5">#REF!</definedName>
    <definedName name="BFOL">#REF!</definedName>
    <definedName name="BFOL_B" localSheetId="5">#REF!</definedName>
    <definedName name="BFOL_B">#REF!</definedName>
    <definedName name="BFOL_G" localSheetId="5">#REF!</definedName>
    <definedName name="BFOL_G">#REF!</definedName>
    <definedName name="BFOL_L" localSheetId="5">#REF!</definedName>
    <definedName name="BFOL_L">#REF!</definedName>
    <definedName name="BFOL_O" localSheetId="5">#REF!</definedName>
    <definedName name="BFOL_O">#REF!</definedName>
    <definedName name="BFOL_S" localSheetId="5">#REF!</definedName>
    <definedName name="BFOL_S">#REF!</definedName>
    <definedName name="BFOLB" localSheetId="5">#REF!</definedName>
    <definedName name="BFOLB">#REF!</definedName>
    <definedName name="BFOLG_L" localSheetId="5">#REF!</definedName>
    <definedName name="BFOLG_L">#REF!</definedName>
    <definedName name="BFOTH">#REF!</definedName>
    <definedName name="BFP" localSheetId="5">#REF!</definedName>
    <definedName name="BFP">#REF!</definedName>
    <definedName name="BFPA" localSheetId="5">#REF!</definedName>
    <definedName name="BFPA">#REF!</definedName>
    <definedName name="BFPAG" localSheetId="5">#REF!</definedName>
    <definedName name="BFPAG">#REF!</definedName>
    <definedName name="BFPL" localSheetId="5">#REF!</definedName>
    <definedName name="BFPL">#REF!</definedName>
    <definedName name="BFPLBN" localSheetId="5">#REF!</definedName>
    <definedName name="BFPLBN">#REF!</definedName>
    <definedName name="BFPLD" localSheetId="5">#REF!</definedName>
    <definedName name="BFPLD">#REF!</definedName>
    <definedName name="BFPLD_G" localSheetId="5">#REF!</definedName>
    <definedName name="BFPLD_G">#REF!</definedName>
    <definedName name="BFPLE" localSheetId="5">#REF!</definedName>
    <definedName name="BFPLE">#REF!</definedName>
    <definedName name="BFPLE_G" localSheetId="5">#REF!</definedName>
    <definedName name="BFPLE_G">#REF!</definedName>
    <definedName name="BFPLMM" localSheetId="5">#REF!</definedName>
    <definedName name="BFPLMM">#REF!</definedName>
    <definedName name="BFRA">#N/A</definedName>
    <definedName name="BFUND" localSheetId="6">#REF!</definedName>
    <definedName name="BFUND" localSheetId="5">#REF!</definedName>
    <definedName name="BFUND">#REF!</definedName>
    <definedName name="BGS" localSheetId="6">#REF!</definedName>
    <definedName name="BGS" localSheetId="5">#REF!</definedName>
    <definedName name="BGS">#REF!</definedName>
    <definedName name="BI">#N/A</definedName>
    <definedName name="BIO" localSheetId="6">[43]raw!#REF!</definedName>
    <definedName name="BIO" localSheetId="5">[43]raw!#REF!</definedName>
    <definedName name="BIO">[43]raw!#REF!</definedName>
    <definedName name="BIP" localSheetId="6">#REF!</definedName>
    <definedName name="BIP" localSheetId="5">#REF!</definedName>
    <definedName name="BIP">#REF!</definedName>
    <definedName name="BK">#N/A</definedName>
    <definedName name="BKF">#N/A</definedName>
    <definedName name="BKFA" localSheetId="6">#REF!</definedName>
    <definedName name="BKFA" localSheetId="5">#REF!</definedName>
    <definedName name="BKFA">#REF!</definedName>
    <definedName name="BKFBA" localSheetId="6">#REF!</definedName>
    <definedName name="BKFBA" localSheetId="5">#REF!</definedName>
    <definedName name="BKFBA">#REF!</definedName>
    <definedName name="BKFBI" localSheetId="6">#REF!</definedName>
    <definedName name="BKFBI" localSheetId="5">#REF!</definedName>
    <definedName name="BKFBI">#REF!</definedName>
    <definedName name="BKFMU">#REF!</definedName>
    <definedName name="BKO" localSheetId="5">#REF!</definedName>
    <definedName name="BKO">#REF!</definedName>
    <definedName name="bla" localSheetId="5"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6">#REF!</definedName>
    <definedName name="BM" localSheetId="5">#REF!</definedName>
    <definedName name="BM">#REF!</definedName>
    <definedName name="BMG">[78]Q6!$E$28:$AH$28</definedName>
    <definedName name="BMI" localSheetId="6">#REF!</definedName>
    <definedName name="BMI" localSheetId="5">#REF!</definedName>
    <definedName name="BMI">#REF!</definedName>
    <definedName name="BMII">#N/A</definedName>
    <definedName name="BMII_7" localSheetId="6">#REF!</definedName>
    <definedName name="BMII_7" localSheetId="5">#REF!</definedName>
    <definedName name="BMII_7">#REF!</definedName>
    <definedName name="BMII_G" localSheetId="6">#REF!</definedName>
    <definedName name="BMII_G" localSheetId="5">#REF!</definedName>
    <definedName name="BMII_G">#REF!</definedName>
    <definedName name="BMII_P" localSheetId="6">#REF!</definedName>
    <definedName name="BMII_P" localSheetId="5">#REF!</definedName>
    <definedName name="BMII_P">#REF!</definedName>
    <definedName name="BMIIB">#N/A</definedName>
    <definedName name="BMIIBA" localSheetId="6">#REF!</definedName>
    <definedName name="BMIIBA" localSheetId="5">#REF!</definedName>
    <definedName name="BMIIBA">#REF!</definedName>
    <definedName name="BMIIBI" localSheetId="6">#REF!</definedName>
    <definedName name="BMIIBI" localSheetId="5">#REF!</definedName>
    <definedName name="BMIIBI">#REF!</definedName>
    <definedName name="BMIIG">#N/A</definedName>
    <definedName name="BMIIMU" localSheetId="6">#REF!</definedName>
    <definedName name="BMIIMU" localSheetId="5">#REF!</definedName>
    <definedName name="BMIIMU">#REF!</definedName>
    <definedName name="BMS" localSheetId="6">#REF!</definedName>
    <definedName name="BMS" localSheetId="5">#REF!</definedName>
    <definedName name="BMS">#REF!</definedName>
    <definedName name="BNEO" localSheetId="6">#REF!</definedName>
    <definedName name="BNEO" localSheetId="5">#REF!</definedName>
    <definedName name="BNEO">#REF!</definedName>
    <definedName name="BNF">"CA"</definedName>
    <definedName name="BO" localSheetId="6">#REF!</definedName>
    <definedName name="BO" localSheetId="5">#REF!</definedName>
    <definedName name="BO">#REF!</definedName>
    <definedName name="BOG" localSheetId="6">#REF!</definedName>
    <definedName name="BOG" localSheetId="5">#REF!</definedName>
    <definedName name="BOG">#REF!</definedName>
    <definedName name="BOLETIN" localSheetId="6">[61]BCP!#REF!</definedName>
    <definedName name="BOLETIN" localSheetId="5">[61]BCP!#REF!</definedName>
    <definedName name="BOLETIN">[61]BCP!#REF!</definedName>
    <definedName name="Bolivia" localSheetId="6">#REF!</definedName>
    <definedName name="Bolivia" localSheetId="5">#REF!</definedName>
    <definedName name="Bolivia">#REF!</definedName>
    <definedName name="BOP">#N/A</definedName>
    <definedName name="BOPF" localSheetId="6">#REF!</definedName>
    <definedName name="BOPF" localSheetId="5">#REF!</definedName>
    <definedName name="BOPF">#REF!</definedName>
    <definedName name="BOPUSD" localSheetId="6">#REF!</definedName>
    <definedName name="BOPUSD" localSheetId="5">#REF!</definedName>
    <definedName name="BOPUSD">#REF!</definedName>
    <definedName name="BORRA_CUADROS" localSheetId="5">[79]!BORRA_CUADROS</definedName>
    <definedName name="BORRA_CUADROS">[79]!BORRA_CUADROS</definedName>
    <definedName name="BPBNF" localSheetId="6">#REF!</definedName>
    <definedName name="BPBNF" localSheetId="5">#REF!</definedName>
    <definedName name="BPBNF">#REF!</definedName>
    <definedName name="BRASS" localSheetId="6">#REF!</definedName>
    <definedName name="BRASS" localSheetId="5">#REF!</definedName>
    <definedName name="BRASS">#REF!</definedName>
    <definedName name="BRASS_1" localSheetId="6">#REF!</definedName>
    <definedName name="BRASS_1" localSheetId="5">#REF!</definedName>
    <definedName name="BRASS_1">#REF!</definedName>
    <definedName name="BRASS_6" localSheetId="5">#REF!</definedName>
    <definedName name="BRASS_6">#REF!</definedName>
    <definedName name="Brazil">#REF!</definedName>
    <definedName name="BRECHA">[64]BRECHA!$E$3</definedName>
    <definedName name="BS" localSheetId="6">#REF!</definedName>
    <definedName name="BS" localSheetId="5">#REF!</definedName>
    <definedName name="BS">#REF!</definedName>
    <definedName name="BS1A" localSheetId="6">#REF!</definedName>
    <definedName name="BS1A" localSheetId="5">#REF!</definedName>
    <definedName name="BS1A">#REF!</definedName>
    <definedName name="Bstd" localSheetId="6">#REF!</definedName>
    <definedName name="Bstd" localSheetId="5">#REF!</definedName>
    <definedName name="Bstd">#REF!</definedName>
    <definedName name="BTO">#REF!</definedName>
    <definedName name="BTR" localSheetId="5">#REF!</definedName>
    <definedName name="BTR">#REF!</definedName>
    <definedName name="BTRG" localSheetId="5">#REF!</definedName>
    <definedName name="BTRG">#REF!</definedName>
    <definedName name="BTRP">#REF!</definedName>
    <definedName name="Budget" localSheetId="5">#REF!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6">#REF!</definedName>
    <definedName name="BX" localSheetId="5">#REF!</definedName>
    <definedName name="BX">#REF!</definedName>
    <definedName name="BXG">[78]Q6!$E$26:$AH$26</definedName>
    <definedName name="BXI" localSheetId="6">#REF!</definedName>
    <definedName name="BXI" localSheetId="5">#REF!</definedName>
    <definedName name="BXI">#REF!</definedName>
    <definedName name="BXS" localSheetId="6">#REF!</definedName>
    <definedName name="BXS" localSheetId="5">#REF!</definedName>
    <definedName name="BXS">#REF!</definedName>
    <definedName name="C.2" localSheetId="6">#REF!</definedName>
    <definedName name="C.2" localSheetId="5">#REF!</definedName>
    <definedName name="C.2">#REF!</definedName>
    <definedName name="C_" localSheetId="5">#REF!</definedName>
    <definedName name="C_">#REF!</definedName>
    <definedName name="C_1" localSheetId="6">OFFSET(#REF!,0,0,COUNT(#REF!),1)</definedName>
    <definedName name="C_1" localSheetId="5">OFFSET(#REF!,0,0,COUNT(#REF!),1)</definedName>
    <definedName name="C_1">OFFSET(#REF!,0,0,COUNT(#REF!),1)</definedName>
    <definedName name="C_2" localSheetId="5">OFFSET(#REF!,0,0,COUNT(#REF!),1)</definedName>
    <definedName name="C_2">OFFSET(#REF!,0,0,COUNT(#REF!),1)</definedName>
    <definedName name="CA" localSheetId="6">#REF!</definedName>
    <definedName name="CA" localSheetId="5">#REF!</definedName>
    <definedName name="CA">#REF!</definedName>
    <definedName name="CAD" localSheetId="6">#REF!</definedName>
    <definedName name="CAD" localSheetId="5">#REF!</definedName>
    <definedName name="CAD">#REF!</definedName>
    <definedName name="CAe" localSheetId="6">#REF!</definedName>
    <definedName name="CAe" localSheetId="5">#REF!</definedName>
    <definedName name="CAe">#REF!</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6" hidden="1">#REF!</definedName>
    <definedName name="calculo" localSheetId="5" hidden="1">#REF!</definedName>
    <definedName name="calculo" hidden="1">#REF!</definedName>
    <definedName name="CalificaciónFinal">'[52]base de datos MODULO I'!$B$4:$E$49</definedName>
    <definedName name="CalificIndica">'[52]base de datos MODULO I'!$F$5:$AM$50</definedName>
    <definedName name="CAMARON" localSheetId="6">#REF!</definedName>
    <definedName name="CAMARON" localSheetId="5">#REF!</definedName>
    <definedName name="CAMARON">#REF!</definedName>
    <definedName name="Canada_wt">'[69]OECD wgt'!$B$10</definedName>
    <definedName name="CAPA" localSheetId="6">#REF!</definedName>
    <definedName name="CAPA" localSheetId="5">#REF!</definedName>
    <definedName name="CAPA">#REF!</definedName>
    <definedName name="CAperc" localSheetId="6">#REF!</definedName>
    <definedName name="CAperc" localSheetId="5">#REF!</definedName>
    <definedName name="CAperc">#REF!</definedName>
    <definedName name="Capit.Neto">'[52]Ranking Bancario'!$J$4:$N$54</definedName>
    <definedName name="Capitalizacion">'[52]Calidad del Activo'!$A$5:$K$24</definedName>
    <definedName name="CAr" localSheetId="6">#REF!</definedName>
    <definedName name="CAr" localSheetId="5">#REF!</definedName>
    <definedName name="CAr">#REF!</definedName>
    <definedName name="CAS">[64]CASCADA!$C$4</definedName>
    <definedName name="Cascada">[80]Hoja3!$B$1:$L$98</definedName>
    <definedName name="Cavg" localSheetId="6">OFFSET(#REF!,0,0,COUNT(#REF!),1)</definedName>
    <definedName name="Cavg" localSheetId="5">OFFSET(#REF!,0,0,COUNT(#REF!),1)</definedName>
    <definedName name="Cavg">OFFSET(#REF!,0,0,COUNT(#REF!),1)</definedName>
    <definedName name="cc" localSheetId="6" hidden="1">{"Riqfin97",#N/A,FALSE,"Tran";"Riqfinpro",#N/A,FALSE,"Tran"}</definedName>
    <definedName name="cc" localSheetId="5" hidden="1">{"Riqfin97",#N/A,FALSE,"Tran";"Riqfinpro",#N/A,FALSE,"Tran"}</definedName>
    <definedName name="cc" hidden="1">{"Riqfin97",#N/A,FALSE,"Tran";"Riqfinpro",#N/A,FALSE,"Tran"}</definedName>
    <definedName name="ccc">#N/A</definedName>
    <definedName name="cccc">#N/A</definedName>
    <definedName name="ccccc" localSheetId="6" hidden="1">{"Minpmon",#N/A,FALSE,"Monthinput"}</definedName>
    <definedName name="ccccc" localSheetId="5" hidden="1">{"Minpmon",#N/A,FALSE,"Monthinput"}</definedName>
    <definedName name="ccccc" hidden="1">{"Minpmon",#N/A,FALSE,"Monthinput"}</definedName>
    <definedName name="cccccccccccccc" localSheetId="6" hidden="1">{"Tab1",#N/A,FALSE,"P";"Tab2",#N/A,FALSE,"P"}</definedName>
    <definedName name="cccccccccccccc" localSheetId="5" hidden="1">{"Tab1",#N/A,FALSE,"P";"Tab2",#N/A,FALSE,"P"}</definedName>
    <definedName name="cccccccccccccc" hidden="1">{"Tab1",#N/A,FALSE,"P";"Tab2",#N/A,FALSE,"P"}</definedName>
    <definedName name="cccm" localSheetId="6" hidden="1">{"Riqfin97",#N/A,FALSE,"Tran";"Riqfinpro",#N/A,FALSE,"Tran"}</definedName>
    <definedName name="cccm" localSheetId="5" hidden="1">{"Riqfin97",#N/A,FALSE,"Tran";"Riqfinpro",#N/A,FALSE,"Tran"}</definedName>
    <definedName name="cccm" hidden="1">{"Riqfin97",#N/A,FALSE,"Tran";"Riqfinpro",#N/A,FALSE,"Tran"}</definedName>
    <definedName name="ccme" localSheetId="6">#REF!</definedName>
    <definedName name="ccme" localSheetId="5">#REF!</definedName>
    <definedName name="ccme">#REF!</definedName>
    <definedName name="ccme2000" localSheetId="6">#REF!</definedName>
    <definedName name="ccme2000" localSheetId="5">#REF!</definedName>
    <definedName name="ccme2000">#REF!</definedName>
    <definedName name="ccme2001" localSheetId="6">#REF!</definedName>
    <definedName name="ccme2001" localSheetId="5">#REF!</definedName>
    <definedName name="ccme2001">#REF!</definedName>
    <definedName name="ccme2002">#REF!</definedName>
    <definedName name="ccme2003">#REF!</definedName>
    <definedName name="ccme98">[23]Programa!#REF!</definedName>
    <definedName name="ccme98j">[23]Programa!#REF!</definedName>
    <definedName name="ccme98s" localSheetId="6">#REF!</definedName>
    <definedName name="ccme98s" localSheetId="5">#REF!</definedName>
    <definedName name="ccme98s">#REF!</definedName>
    <definedName name="ccme99" localSheetId="6">#REF!</definedName>
    <definedName name="ccme99" localSheetId="5">#REF!</definedName>
    <definedName name="ccme99">#REF!</definedName>
    <definedName name="ccode">273</definedName>
    <definedName name="CD" localSheetId="6">#REF!</definedName>
    <definedName name="CD" localSheetId="5">#REF!</definedName>
    <definedName name="CD">#REF!</definedName>
    <definedName name="CD1A" localSheetId="6">#REF!</definedName>
    <definedName name="CD1A" localSheetId="5">#REF!</definedName>
    <definedName name="CD1A">#REF!</definedName>
    <definedName name="cde" localSheetId="6" hidden="1">{"Riqfin97",#N/A,FALSE,"Tran";"Riqfinpro",#N/A,FALSE,"Tran"}</definedName>
    <definedName name="cde" localSheetId="5" hidden="1">{"Riqfin97",#N/A,FALSE,"Tran";"Riqfinpro",#N/A,FALSE,"Tran"}</definedName>
    <definedName name="cde" hidden="1">{"Riqfin97",#N/A,FALSE,"Tran";"Riqfinpro",#N/A,FALSE,"Tran"}</definedName>
    <definedName name="CEMENTO" localSheetId="6">#REF!</definedName>
    <definedName name="CEMENTO" localSheetId="5">#REF!</definedName>
    <definedName name="CEMENTO">#REF!</definedName>
    <definedName name="CENGOVT" localSheetId="6">#REF!</definedName>
    <definedName name="CENGOVT" localSheetId="5">#REF!</definedName>
    <definedName name="CENGOVT">#REF!</definedName>
    <definedName name="CEPA96" localSheetId="6">#REF!</definedName>
    <definedName name="CEPA96" localSheetId="5">#REF!</definedName>
    <definedName name="CEPA96">#REF!</definedName>
    <definedName name="CFA">[54]CIRRs!$C$81</definedName>
    <definedName name="cfdfdf" localSheetId="6" hidden="1">#REF!</definedName>
    <definedName name="cfdfdf" localSheetId="5" hidden="1">#REF!</definedName>
    <definedName name="cfdfdf" hidden="1">#REF!</definedName>
    <definedName name="CG" localSheetId="6">#REF!</definedName>
    <definedName name="CG" localSheetId="5">#REF!</definedName>
    <definedName name="CG">#REF!</definedName>
    <definedName name="CGBUDG" localSheetId="6">#REF!</definedName>
    <definedName name="CGBUDG" localSheetId="5">#REF!</definedName>
    <definedName name="CGBUDG">#REF!</definedName>
    <definedName name="CGBUDG_">#REF!</definedName>
    <definedName name="CGEXBUDG">#REF!</definedName>
    <definedName name="CGFIS">#REF!</definedName>
    <definedName name="CGNRP">#REF!</definedName>
    <definedName name="CGperc">#REF!</definedName>
    <definedName name="chart" localSheetId="5">#REF!</definedName>
    <definedName name="chart">#REF!</definedName>
    <definedName name="CHF" localSheetId="5">#REF!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6">#REF!</definedName>
    <definedName name="CHK5.1" localSheetId="5">#REF!</definedName>
    <definedName name="CHK5.1">#REF!</definedName>
    <definedName name="cin" localSheetId="5">[23]Programa!#REF!</definedName>
    <definedName name="cin">[23]Programa!#REF!</definedName>
    <definedName name="cirr" localSheetId="6">#REF!</definedName>
    <definedName name="cirr" localSheetId="5">#REF!</definedName>
    <definedName name="cirr">#REF!</definedName>
    <definedName name="ClaveDeColor" localSheetId="6">#REF!</definedName>
    <definedName name="ClaveDeColor" localSheetId="5">#REF!</definedName>
    <definedName name="ClaveDeColor">#REF!</definedName>
    <definedName name="CLUB_PARIS_2004" localSheetId="6">#REF!</definedName>
    <definedName name="CLUB_PARIS_2004" localSheetId="5">#REF!</definedName>
    <definedName name="CLUB_PARIS_2004">#REF!</definedName>
    <definedName name="CLUB91" localSheetId="5">#REF!</definedName>
    <definedName name="CLUB91">#REF!</definedName>
    <definedName name="cmbccr">#REF!</definedName>
    <definedName name="cmbcom">#REF!</definedName>
    <definedName name="CMD">[61]BCP!#REF!</definedName>
    <definedName name="cmethapp" localSheetId="6">#REF!,#REF!,#REF!</definedName>
    <definedName name="cmethapp" localSheetId="5">#REF!,#REF!,#REF!</definedName>
    <definedName name="cmethapp">#REF!,#REF!,#REF!</definedName>
    <definedName name="cmethmain" localSheetId="6">#REF!</definedName>
    <definedName name="cmethmain" localSheetId="5">#REF!</definedName>
    <definedName name="cmethmain">#REF!</definedName>
    <definedName name="Cmin" localSheetId="6">OFFSET(#REF!,0,0,COUNT(#REF!),1)</definedName>
    <definedName name="Cmin" localSheetId="5">OFFSET(#REF!,0,0,COUNT(#REF!),1)</definedName>
    <definedName name="Cmin">OFFSET(#REF!,0,0,COUNT(#REF!),1)</definedName>
    <definedName name="cmsbn" localSheetId="6">#REF!</definedName>
    <definedName name="cmsbn" localSheetId="5">#REF!</definedName>
    <definedName name="cmsbn">#REF!</definedName>
    <definedName name="CN" localSheetId="6">#REF!</definedName>
    <definedName name="CN" localSheetId="5">#REF!</definedName>
    <definedName name="CN">#REF!</definedName>
    <definedName name="CN1A" localSheetId="6">#REF!</definedName>
    <definedName name="CN1A" localSheetId="5">#REF!</definedName>
    <definedName name="CN1A">#REF!</definedName>
    <definedName name="cnspnf">#REF!</definedName>
    <definedName name="CNY">#REF!</definedName>
    <definedName name="Cobertura">'[52]Ranking Bancario'!$Z$4:$AD$54</definedName>
    <definedName name="COLOMBIA" localSheetId="6">#REF!</definedName>
    <definedName name="COLOMBIA" localSheetId="5">#REF!</definedName>
    <definedName name="COLOMBIA">#REF!</definedName>
    <definedName name="Colombia___Summary_Accounts_of_the_Financial_System" localSheetId="6">base-flow</definedName>
    <definedName name="Colombia___Summary_Accounts_of_the_Financial_System" localSheetId="5">[81]!base-flow</definedName>
    <definedName name="Colombia___Summary_Accounts_of_the_Financial_System">base-flow</definedName>
    <definedName name="Color1" localSheetId="6">#REF!</definedName>
    <definedName name="Color1" localSheetId="5">#REF!</definedName>
    <definedName name="Color1">#REF!</definedName>
    <definedName name="Color2" localSheetId="6">#REF!</definedName>
    <definedName name="Color2" localSheetId="5">#REF!</definedName>
    <definedName name="Color2">#REF!</definedName>
    <definedName name="Color3" localSheetId="6">#REF!</definedName>
    <definedName name="Color3" localSheetId="5">#REF!</definedName>
    <definedName name="Color3">#REF!</definedName>
    <definedName name="Color4" localSheetId="5">#REF!</definedName>
    <definedName name="Color4">#REF!</definedName>
    <definedName name="Color5" localSheetId="5">#REF!</definedName>
    <definedName name="Color5">#REF!</definedName>
    <definedName name="Color6" localSheetId="5">#REF!</definedName>
    <definedName name="Color6">#REF!</definedName>
    <definedName name="COM" localSheetId="5">#REF!</definedName>
    <definedName name="COM">#REF!</definedName>
    <definedName name="coma" localSheetId="6">[23]Programa!#REF!</definedName>
    <definedName name="coma" localSheetId="5">[23]Programa!#REF!</definedName>
    <definedName name="coma">[23]Programa!#REF!</definedName>
    <definedName name="COMPAR" localSheetId="6">#REF!</definedName>
    <definedName name="COMPAR" localSheetId="5">#REF!</definedName>
    <definedName name="COMPAR">#REF!</definedName>
    <definedName name="COMPIGP" localSheetId="6">#REF!</definedName>
    <definedName name="COMPIGP" localSheetId="5">#REF!</definedName>
    <definedName name="COMPIGP">#REF!</definedName>
    <definedName name="COMPROJ99" localSheetId="6">#REF!</definedName>
    <definedName name="COMPROJ99" localSheetId="5">#REF!</definedName>
    <definedName name="COMPROJ99">#REF!</definedName>
    <definedName name="CONCK">#REF!</definedName>
    <definedName name="conor">#REF!</definedName>
    <definedName name="cons">#REF!</definedName>
    <definedName name="CONS1">[82]MONTHLY!$BP$4:$CA$4</definedName>
    <definedName name="cons12mon" localSheetId="6">'[83]GDP projections'!#REF!</definedName>
    <definedName name="cons12mon" localSheetId="5">'[83]GDP projections'!#REF!</definedName>
    <definedName name="cons12mon">'[83]GDP projections'!#REF!</definedName>
    <definedName name="CONS2">[82]MONTHLY!$CB$4:$CM$4</definedName>
    <definedName name="CONSOL" localSheetId="6">#REF!</definedName>
    <definedName name="CONSOL" localSheetId="5">#REF!</definedName>
    <definedName name="CONSOL">#REF!</definedName>
    <definedName name="CONSOLC2" localSheetId="6">#REF!</definedName>
    <definedName name="CONSOLC2" localSheetId="5">#REF!</definedName>
    <definedName name="CONSOLC2">#REF!</definedName>
    <definedName name="consperc" localSheetId="6">'[83]GDP projections'!#REF!</definedName>
    <definedName name="consperc" localSheetId="5">'[83]GDP projections'!#REF!</definedName>
    <definedName name="consperc">'[83]GDP projections'!#REF!</definedName>
    <definedName name="consqtr" localSheetId="6">'[83]GDP projections'!#REF!</definedName>
    <definedName name="consqtr" localSheetId="5">'[83]GDP projections'!#REF!</definedName>
    <definedName name="consqtr">'[83]GDP projections'!#REF!</definedName>
    <definedName name="CONTENTS">[84]Contents!$A$1:$F$36</definedName>
    <definedName name="cooperantes" localSheetId="6">#REF!</definedName>
    <definedName name="cooperantes" localSheetId="5">#REF!</definedName>
    <definedName name="cooperantes">#REF!</definedName>
    <definedName name="COPA">#N/A</definedName>
    <definedName name="COPARTICIPACION_FEDERAL__LEY_N__23548">[4]C!$B$13:$N$13</definedName>
    <definedName name="copystart" localSheetId="6">#REF!</definedName>
    <definedName name="copystart" localSheetId="5">#REF!</definedName>
    <definedName name="copystart">#REF!</definedName>
    <definedName name="Copytodebt" localSheetId="6">'[3]in-out'!#REF!</definedName>
    <definedName name="Copytodebt" localSheetId="5">'[3]in-out'!#REF!</definedName>
    <definedName name="Copytodebt">'[3]in-out'!#REF!</definedName>
    <definedName name="CostoVentasY1">'[74]Vaciado 1'!$D$126</definedName>
    <definedName name="CostoVentasY2">'[74]Vaciado 1'!$E$126</definedName>
    <definedName name="CostoVentasY3">'[74]Vaciado 1'!$F$126</definedName>
    <definedName name="COUNT" localSheetId="6">#REF!</definedName>
    <definedName name="COUNT" localSheetId="5">#REF!</definedName>
    <definedName name="COUNT">#REF!</definedName>
    <definedName name="COUNTER" localSheetId="6">#REF!</definedName>
    <definedName name="COUNTER" localSheetId="5">#REF!</definedName>
    <definedName name="COUNTER">#REF!</definedName>
    <definedName name="CountryName" localSheetId="6">'[85]Exchange Rate chart'!#REF!</definedName>
    <definedName name="CountryName" localSheetId="5">'[85]Exchange Rate chart'!#REF!</definedName>
    <definedName name="CountryName">'[85]Exchange Rate chart'!#REF!</definedName>
    <definedName name="cp" localSheetId="6" hidden="1">'[86]C Summary'!#REF!</definedName>
    <definedName name="cp" localSheetId="5" hidden="1">'[86]C Summary'!#REF!</definedName>
    <definedName name="cp" hidden="1">'[86]C Summary'!#REF!</definedName>
    <definedName name="CPF" localSheetId="6">#REF!</definedName>
    <definedName name="CPF" localSheetId="5">#REF!</definedName>
    <definedName name="CPF">#REF!</definedName>
    <definedName name="CPI">[87]CPI!$A$4:$M$160</definedName>
    <definedName name="CPI_Core" localSheetId="6">#REF!</definedName>
    <definedName name="CPI_Core" localSheetId="5">#REF!</definedName>
    <definedName name="CPI_Core">#REF!</definedName>
    <definedName name="CPI_NAT_monthly" localSheetId="6">#REF!</definedName>
    <definedName name="CPI_NAT_monthly" localSheetId="5">#REF!</definedName>
    <definedName name="CPI_NAT_monthly">#REF!</definedName>
    <definedName name="CPICUM" localSheetId="6">#REF!</definedName>
    <definedName name="CPICUM" localSheetId="5">#REF!</definedName>
    <definedName name="CPICUM">#REF!</definedName>
    <definedName name="CRECWM">[88]SUPUESTOS!A$15</definedName>
    <definedName name="cred" localSheetId="6">#REF!</definedName>
    <definedName name="cred" localSheetId="5">#REF!</definedName>
    <definedName name="cred">#REF!</definedName>
    <definedName name="cred1" localSheetId="6">#REF!</definedName>
    <definedName name="cred1" localSheetId="5">#REF!</definedName>
    <definedName name="cred1">#REF!</definedName>
    <definedName name="CRED2" localSheetId="6">#REF!</definedName>
    <definedName name="CRED2" localSheetId="5">#REF!</definedName>
    <definedName name="CRED2">#REF!</definedName>
    <definedName name="cred2000">#REF!</definedName>
    <definedName name="cred2001">#REF!</definedName>
    <definedName name="cred2002">#REF!</definedName>
    <definedName name="cred2003">#REF!</definedName>
    <definedName name="cred98" localSheetId="6">[23]Programa!#REF!</definedName>
    <definedName name="cred98" localSheetId="5">[23]Programa!#REF!</definedName>
    <definedName name="cred98">[23]Programa!#REF!</definedName>
    <definedName name="cred98j" localSheetId="6">[23]Programa!#REF!</definedName>
    <definedName name="cred98j" localSheetId="5">[23]Programa!#REF!</definedName>
    <definedName name="cred98j">[23]Programa!#REF!</definedName>
    <definedName name="cred98s" localSheetId="6">#REF!</definedName>
    <definedName name="cred98s" localSheetId="5">#REF!</definedName>
    <definedName name="cred98s">#REF!</definedName>
    <definedName name="cred99" localSheetId="6">#REF!</definedName>
    <definedName name="cred99" localSheetId="5">#REF!</definedName>
    <definedName name="cred99">#REF!</definedName>
    <definedName name="CREDITO" localSheetId="6">#REF!</definedName>
    <definedName name="CREDITO" localSheetId="5">#REF!</definedName>
    <definedName name="CREDITO">#REF!</definedName>
    <definedName name="CREDITOBCH" localSheetId="5">#REF!</definedName>
    <definedName name="CREDITOBCH">#REF!</definedName>
    <definedName name="CREDITORSB" localSheetId="5">#REF!</definedName>
    <definedName name="CREDITORSB">#REF!</definedName>
    <definedName name="Crng" localSheetId="6">OFFSET(#REF!,0,0,COUNT(#REF!),1)</definedName>
    <definedName name="Crng" localSheetId="5">OFFSET(#REF!,0,0,COUNT(#REF!),1)</definedName>
    <definedName name="Crng">OFFSET(#REF!,0,0,COUNT(#REF!),1)</definedName>
    <definedName name="Crt" localSheetId="6">#REF!</definedName>
    <definedName name="Crt" localSheetId="5">#REF!</definedName>
    <definedName name="Crt">#REF!</definedName>
    <definedName name="CRUDE1">[82]MONTHLY!$B$437:$Z$444</definedName>
    <definedName name="CRUDE2">[82]MONTHLY!$B$451:$Z$458</definedName>
    <definedName name="CRUDE3">[82]MONTHLY!$B$465:$Z$472</definedName>
    <definedName name="CRUZ" localSheetId="6">#REF!</definedName>
    <definedName name="CRUZ" localSheetId="5">#REF!</definedName>
    <definedName name="CRUZ">#REF!</definedName>
    <definedName name="CRUZ1" localSheetId="6">#REF!</definedName>
    <definedName name="CRUZ1" localSheetId="5">#REF!</definedName>
    <definedName name="CRUZ1">#REF!</definedName>
    <definedName name="CS" localSheetId="6">#REF!</definedName>
    <definedName name="CS" localSheetId="5">#REF!</definedName>
    <definedName name="CS">#REF!</definedName>
    <definedName name="CS1A" localSheetId="5">#REF!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6">#REF!</definedName>
    <definedName name="CUADRO_N__4.1.3" localSheetId="5">#REF!</definedName>
    <definedName name="CUADRO_N__4.1.3">#REF!</definedName>
    <definedName name="CUADRO_No_9_C" localSheetId="6">#REF!</definedName>
    <definedName name="CUADRO_No_9_C" localSheetId="5">#REF!</definedName>
    <definedName name="CUADRO_No_9_C">#REF!</definedName>
    <definedName name="CUADRO9" localSheetId="6">#REF!</definedName>
    <definedName name="CUADRO9" localSheetId="5">#REF!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6">#REF!</definedName>
    <definedName name="CurMonth" localSheetId="5">#REF!</definedName>
    <definedName name="CurMonth">#REF!</definedName>
    <definedName name="Currency" localSheetId="6">#REF!</definedName>
    <definedName name="Currency" localSheetId="5">#REF!</definedName>
    <definedName name="Currency">#REF!</definedName>
    <definedName name="CURRENTYEAR" localSheetId="6">#REF!</definedName>
    <definedName name="CURRENTYEAR" localSheetId="5">#REF!</definedName>
    <definedName name="CURRENTYEAR">#REF!</definedName>
    <definedName name="CurrVintage">[91]Current!$D$66</definedName>
    <definedName name="cutoff">'[92]LIC cutoff'!$A$2:$B$15</definedName>
    <definedName name="CYEAR2021" localSheetId="5">[93]Coal!$B$583:$J$583</definedName>
    <definedName name="CYEAR2021">[93]Coal!$B$583:$J$583</definedName>
    <definedName name="CYEAR2022" localSheetId="5">[93]Coal!$K$583:$V$583</definedName>
    <definedName name="CYEAR2022">[93]Coal!$K$583:$V$583</definedName>
    <definedName name="CYEAR2023" localSheetId="5">[93]Coal!$W$583:$AH$583</definedName>
    <definedName name="CYEAR2023">[93]Coal!$W$583:$AH$583</definedName>
    <definedName name="CYEAR2024" localSheetId="5">[93]Coal!$AI$583:$AT$583</definedName>
    <definedName name="CYEAR2024">[93]Coal!$AI$583:$AT$583</definedName>
    <definedName name="CYEAR2025" localSheetId="5">[93]Coal!$AU$583:$AX$583</definedName>
    <definedName name="CYEAR2025">[93]Coal!$AU$583:$AX$583</definedName>
    <definedName name="d" localSheetId="6" hidden="1">'[94]Fax a enviar'!#REF!</definedName>
    <definedName name="d" localSheetId="5" hidden="1">'[94]Fax a enviar'!#REF!</definedName>
    <definedName name="d" hidden="1">'[94]Fax a enviar'!#REF!</definedName>
    <definedName name="D_ALTBCA_GDP" localSheetId="6">#REF!</definedName>
    <definedName name="D_ALTBCA_GDP" localSheetId="5">#REF!</definedName>
    <definedName name="D_ALTBCA_GDP">#REF!</definedName>
    <definedName name="D_ALTNGDP_R" localSheetId="6">#REF!</definedName>
    <definedName name="D_ALTNGDP_R" localSheetId="5">#REF!</definedName>
    <definedName name="D_ALTNGDP_R">#REF!</definedName>
    <definedName name="D_ALTNGDP_RG" localSheetId="6">#REF!</definedName>
    <definedName name="D_ALTNGDP_RG" localSheetId="5">#REF!</definedName>
    <definedName name="D_ALTNGDP_RG">#REF!</definedName>
    <definedName name="D_ALTPCPI">#REF!</definedName>
    <definedName name="D_ALTPCPIG">#REF!</definedName>
    <definedName name="D_B" localSheetId="5">#REF!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6">#REF!</definedName>
    <definedName name="D_ENDA" localSheetId="5">#REF!</definedName>
    <definedName name="D_ENDA">#REF!</definedName>
    <definedName name="D_G" localSheetId="6">#REF!</definedName>
    <definedName name="D_G" localSheetId="5">#REF!</definedName>
    <definedName name="D_G">#REF!</definedName>
    <definedName name="D_GCB" localSheetId="6">#REF!</definedName>
    <definedName name="D_GCB" localSheetId="5">#REF!</definedName>
    <definedName name="D_GCB">#REF!</definedName>
    <definedName name="D_GGB">#REF!</definedName>
    <definedName name="D_Ind" localSheetId="5">#REF!</definedName>
    <definedName name="D_Ind">#REF!</definedName>
    <definedName name="D_L" localSheetId="5">#REF!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5">#REF!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5">#REF!</definedName>
    <definedName name="D_S">#REF!</definedName>
    <definedName name="D_SRM" localSheetId="5">#REF!</definedName>
    <definedName name="D_SRM">#REF!</definedName>
    <definedName name="D_SY" localSheetId="5">#REF!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5">#REF!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6">#REF!</definedName>
    <definedName name="DAMU" localSheetId="5">#REF!</definedName>
    <definedName name="DAMU">#REF!</definedName>
    <definedName name="DAperc" localSheetId="6">#REF!</definedName>
    <definedName name="DAperc" localSheetId="5">#REF!</definedName>
    <definedName name="DAperc">#REF!</definedName>
    <definedName name="DAproj">#N/A</definedName>
    <definedName name="DASD">#N/A</definedName>
    <definedName name="DASDB">#N/A</definedName>
    <definedName name="DASDG">#N/A</definedName>
    <definedName name="data" localSheetId="6">#REF!</definedName>
    <definedName name="data" localSheetId="5">#REF!</definedName>
    <definedName name="data">#REF!</definedName>
    <definedName name="data1" localSheetId="6">#REF!</definedName>
    <definedName name="data1" localSheetId="5">#REF!</definedName>
    <definedName name="data1">#REF!</definedName>
    <definedName name="Data2" localSheetId="6">#REF!</definedName>
    <definedName name="Data2" localSheetId="5">#REF!</definedName>
    <definedName name="Data2">#REF!</definedName>
    <definedName name="_xlnm.Database" localSheetId="6">#REF!</definedName>
    <definedName name="_xlnm.Database" localSheetId="5">#REF!</definedName>
    <definedName name="_xlnm.Database">#REF!</definedName>
    <definedName name="Database_MI">#REF!</definedName>
    <definedName name="dataSeguimiento" localSheetId="5">#REF!</definedName>
    <definedName name="dataSeguimiento">#REF!</definedName>
    <definedName name="Dataset" localSheetId="5">#REF!</definedName>
    <definedName name="Dataset">#REF!</definedName>
    <definedName name="datatbl">#REF!</definedName>
    <definedName name="date">[96]Tablas!$IV$1:$IV$2</definedName>
    <definedName name="dates">'[48]shared data'!$S$8:$S$155</definedName>
    <definedName name="DATES_A">'[48]shared data'!$D$2:$AC$2</definedName>
    <definedName name="dates_w" localSheetId="6">#REF!</definedName>
    <definedName name="dates_w" localSheetId="5">#REF!</definedName>
    <definedName name="dates_w">#REF!</definedName>
    <definedName name="Dates1" localSheetId="6">#REF!</definedName>
    <definedName name="Dates1" localSheetId="5">#REF!</definedName>
    <definedName name="Dates1">#REF!</definedName>
    <definedName name="datesaa" localSheetId="6">#REF!</definedName>
    <definedName name="datesaa" localSheetId="5">#REF!</definedName>
    <definedName name="datesaa">#REF!</definedName>
    <definedName name="datess">#REF!</definedName>
    <definedName name="DB" localSheetId="5">#REF!</definedName>
    <definedName name="DB">#REF!</definedName>
    <definedName name="DBA">#REF!</definedName>
    <definedName name="DBI">#REF!</definedName>
    <definedName name="dbo" localSheetId="5">#REF!</definedName>
    <definedName name="dbo">#REF!</definedName>
    <definedName name="DBproj">#N/A</definedName>
    <definedName name="dcc" localSheetId="6">#REF!</definedName>
    <definedName name="dcc" localSheetId="5">#REF!</definedName>
    <definedName name="dcc">#REF!</definedName>
    <definedName name="dcc98j">[23]Programa!#REF!</definedName>
    <definedName name="dcc98s" localSheetId="6">#REF!</definedName>
    <definedName name="dcc98s" localSheetId="5">#REF!</definedName>
    <definedName name="dcc98s">#REF!</definedName>
    <definedName name="dd" localSheetId="6" hidden="1">{"Riqfin97",#N/A,FALSE,"Tran";"Riqfinpro",#N/A,FALSE,"Tran"}</definedName>
    <definedName name="dd" localSheetId="5" hidden="1">{"Riqfin97",#N/A,FALSE,"Tran";"Riqfinpro",#N/A,FALSE,"Tran"}</definedName>
    <definedName name="dd" hidden="1">{"Riqfin97",#N/A,FALSE,"Tran";"Riqfinpro",#N/A,FALSE,"Tran"}</definedName>
    <definedName name="DD__Charts_area" localSheetId="6">#REF!</definedName>
    <definedName name="DD__Charts_area" localSheetId="5">#REF!</definedName>
    <definedName name="DD__Charts_area">#REF!</definedName>
    <definedName name="DD__GDI" localSheetId="6">#REF!</definedName>
    <definedName name="DD__GDI" localSheetId="5">#REF!</definedName>
    <definedName name="DD__GDI">#REF!</definedName>
    <definedName name="DD__GDP_real_by_sector_of_origin" localSheetId="6">#REF!</definedName>
    <definedName name="DD__GDP_real_by_sector_of_origin" localSheetId="5">#REF!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5">#REF!</definedName>
    <definedName name="DDD">#REF!</definedName>
    <definedName name="dddd" localSheetId="6" hidden="1">{"Minpmon",#N/A,FALSE,"Monthinput"}</definedName>
    <definedName name="dddd" localSheetId="5" hidden="1">{"Minpmon",#N/A,FALSE,"Monthinput"}</definedName>
    <definedName name="dddd" hidden="1">{"Minpmon",#N/A,FALSE,"Monthinput"}</definedName>
    <definedName name="dddddd" localSheetId="6" hidden="1">{"Tab1",#N/A,FALSE,"P";"Tab2",#N/A,FALSE,"P"}</definedName>
    <definedName name="dddddd" localSheetId="5" hidden="1">{"Tab1",#N/A,FALSE,"P";"Tab2",#N/A,FALSE,"P"}</definedName>
    <definedName name="dddddd" hidden="1">{"Tab1",#N/A,FALSE,"P";"Tab2",#N/A,FALSE,"P"}</definedName>
    <definedName name="ddgdg" localSheetId="6" hidden="1">#REF!</definedName>
    <definedName name="ddgdg" localSheetId="5" hidden="1">#REF!</definedName>
    <definedName name="ddgdg" hidden="1">#REF!</definedName>
    <definedName name="DDR" localSheetId="6">#REF!</definedName>
    <definedName name="DDR" localSheetId="5">#REF!</definedName>
    <definedName name="DDR">#REF!</definedName>
    <definedName name="DDRBA" localSheetId="6">#REF!</definedName>
    <definedName name="DDRBA" localSheetId="5">#REF!</definedName>
    <definedName name="DDRBA">#REF!</definedName>
    <definedName name="Deal_Date">'[70]Inter-Bank'!$B$5</definedName>
    <definedName name="DEBRIEF" localSheetId="6">#REF!</definedName>
    <definedName name="DEBRIEF" localSheetId="5">#REF!</definedName>
    <definedName name="DEBRIEF">#REF!</definedName>
    <definedName name="DEBT" localSheetId="6">#REF!</definedName>
    <definedName name="DEBT" localSheetId="5">#REF!</definedName>
    <definedName name="DEBT">#REF!</definedName>
    <definedName name="DEBT_NEW" localSheetId="6">[60]Debt!#REF!</definedName>
    <definedName name="DEBT_NEW" localSheetId="5">[60]Debt!#REF!</definedName>
    <definedName name="DEBT_NEW">[60]Debt!#REF!</definedName>
    <definedName name="DEBT_OLD" localSheetId="6">[60]Debt!#REF!</definedName>
    <definedName name="DEBT_OLD" localSheetId="5">[60]Debt!#REF!</definedName>
    <definedName name="DEBT_OLD">[60]Debt!#REF!</definedName>
    <definedName name="DEBT_TOT" localSheetId="6">[60]Debt!#REF!</definedName>
    <definedName name="DEBT_TOT" localSheetId="5">[60]Debt!#REF!</definedName>
    <definedName name="DEBT_TOT">[60]Debt!#REF!</definedName>
    <definedName name="DEBT1" localSheetId="6">#REF!</definedName>
    <definedName name="DEBT1" localSheetId="5">#REF!</definedName>
    <definedName name="DEBT1">#REF!</definedName>
    <definedName name="DEBT10" localSheetId="6">#REF!</definedName>
    <definedName name="DEBT10" localSheetId="5">#REF!</definedName>
    <definedName name="DEBT10">#REF!</definedName>
    <definedName name="DEBT11" localSheetId="6">#REF!</definedName>
    <definedName name="DEBT11" localSheetId="5">#REF!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5">#REF!</definedName>
    <definedName name="DEFL">#REF!</definedName>
    <definedName name="DEG" localSheetId="5">#REF!</definedName>
    <definedName name="DEG">#REF!</definedName>
    <definedName name="DEM">[54]CIRRs!$C$84</definedName>
    <definedName name="DEMEURO" localSheetId="6">#REF!</definedName>
    <definedName name="DEMEURO" localSheetId="5">#REF!</definedName>
    <definedName name="DEMEURO">#REF!</definedName>
    <definedName name="Denmark_wt">'[69]OECD wgt'!$B$17</definedName>
    <definedName name="Department" localSheetId="6">'[85]Exchange Rate chart'!#REF!</definedName>
    <definedName name="Department" localSheetId="5">'[85]Exchange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6" hidden="1">{"Tab1",#N/A,FALSE,"P";"Tab2",#N/A,FALSE,"P"}</definedName>
    <definedName name="der" localSheetId="5" hidden="1">{"Tab1",#N/A,FALSE,"P";"Tab2",#N/A,FALSE,"P"}</definedName>
    <definedName name="der" hidden="1">{"Tab1",#N/A,FALSE,"P";"Tab2",#N/A,FALSE,"P"}</definedName>
    <definedName name="DES" localSheetId="6">#REF!</definedName>
    <definedName name="DES" localSheetId="5">#REF!</definedName>
    <definedName name="DES">#REF!</definedName>
    <definedName name="DESC96" localSheetId="6">#REF!</definedName>
    <definedName name="DESC96" localSheetId="5">#REF!</definedName>
    <definedName name="DESC96">#REF!</definedName>
    <definedName name="DESPUESCORTE" localSheetId="6">#REF!</definedName>
    <definedName name="DESPUESCORTE" localSheetId="5">#REF!</definedName>
    <definedName name="DESPUESCORTE">#REF!</definedName>
    <definedName name="dexbccr">#REF!</definedName>
    <definedName name="df">[5]!df</definedName>
    <definedName name="dfdf" localSheetId="6" hidden="1">'[94]Fax a enviar'!#REF!</definedName>
    <definedName name="dfdf" localSheetId="5" hidden="1">'[94]Fax a enviar'!#REF!</definedName>
    <definedName name="dfdf" hidden="1">'[94]Fax a enviar'!#REF!</definedName>
    <definedName name="dfdfsd" localSheetId="6" hidden="1">'[99]Fax a enviar'!#REF!</definedName>
    <definedName name="dfdfsd" localSheetId="5" hidden="1">'[99]Fax a enviar'!#REF!</definedName>
    <definedName name="dfdfsd" hidden="1">'[99]Fax a enviar'!#REF!</definedName>
    <definedName name="dfdgfdfd" localSheetId="6" hidden="1">'[100]Fax a enviar'!#REF!</definedName>
    <definedName name="dfdgfdfd" localSheetId="5" hidden="1">'[100]Fax a enviar'!#REF!</definedName>
    <definedName name="dfdgfdfd" hidden="1">'[100]Fax a enviar'!#REF!</definedName>
    <definedName name="dfdgfdsfsd" localSheetId="6" hidden="1">#REF!</definedName>
    <definedName name="dfdgfdsfsd" localSheetId="5" hidden="1">#REF!</definedName>
    <definedName name="dfdgfdsfsd" hidden="1">#REF!</definedName>
    <definedName name="dfgd" localSheetId="6">#REF!</definedName>
    <definedName name="dfgd" localSheetId="5">#REF!</definedName>
    <definedName name="dfgd">#REF!</definedName>
    <definedName name="DG" localSheetId="6">#REF!</definedName>
    <definedName name="DG" localSheetId="5">#REF!</definedName>
    <definedName name="DG">#REF!</definedName>
    <definedName name="DG_S" localSheetId="5">#REF!</definedName>
    <definedName name="DG_S">#REF!</definedName>
    <definedName name="dgdgd" localSheetId="5" hidden="1">#REF!</definedName>
    <definedName name="dgdgd" hidden="1">#REF!</definedName>
    <definedName name="DGImonth">#REF!</definedName>
    <definedName name="DGproj">#N/A</definedName>
    <definedName name="DIARIO" localSheetId="6">#REF!</definedName>
    <definedName name="DIARIO" localSheetId="5">#REF!</definedName>
    <definedName name="DIARIO">#REF!</definedName>
    <definedName name="DIC._88" localSheetId="6">#REF!</definedName>
    <definedName name="DIC._88" localSheetId="5">#REF!</definedName>
    <definedName name="DIC._88">#REF!</definedName>
    <definedName name="DIC._89" localSheetId="6">#REF!</definedName>
    <definedName name="DIC._89" localSheetId="5">#REF!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6">#REF!</definedName>
    <definedName name="Discount_IDA1" localSheetId="5">#REF!</definedName>
    <definedName name="Discount_IDA1">#REF!</definedName>
    <definedName name="Discount_NC" localSheetId="6">[102]NPV!#REF!</definedName>
    <definedName name="Discount_NC" localSheetId="5">[102]NPV!#REF!</definedName>
    <definedName name="Discount_NC">[102]NPV!#REF!</definedName>
    <definedName name="DiscountRate" localSheetId="6">#REF!</definedName>
    <definedName name="DiscountRate" localSheetId="5">#REF!</definedName>
    <definedName name="DiscountRate">#REF!</definedName>
    <definedName name="divi">[103]Base!$H$2816</definedName>
    <definedName name="DIVISOOR">[104]Sheet2!$A$46</definedName>
    <definedName name="DIVISOR" localSheetId="6">#REF!</definedName>
    <definedName name="DIVISOR" localSheetId="5">#REF!</definedName>
    <definedName name="DIVISOR">#REF!</definedName>
    <definedName name="DIVISOR1" localSheetId="6">#REF!</definedName>
    <definedName name="DIVISOR1" localSheetId="5">#REF!</definedName>
    <definedName name="DIVISOR1">#REF!</definedName>
    <definedName name="DKK" localSheetId="6">#REF!</definedName>
    <definedName name="DKK" localSheetId="5">#REF!</definedName>
    <definedName name="DKK">#REF!</definedName>
    <definedName name="DKR" localSheetId="5">#REF!</definedName>
    <definedName name="DKR">#REF!</definedName>
    <definedName name="DM" localSheetId="5">#REF!</definedName>
    <definedName name="DM">#REF!</definedName>
    <definedName name="DM1A" localSheetId="5">#REF!</definedName>
    <definedName name="DM1A">#REF!</definedName>
    <definedName name="DMBYS">[88]RESULTADOS!$A$86:$IV$86</definedName>
    <definedName name="DMU" localSheetId="6">#REF!</definedName>
    <definedName name="DMU" localSheetId="5">#REF!</definedName>
    <definedName name="DMU">#REF!</definedName>
    <definedName name="DNP">[88]SUPUESTOS!A$18</definedName>
    <definedName name="DO" localSheetId="6">#REF!</definedName>
    <definedName name="DO" localSheetId="5">#REF!</definedName>
    <definedName name="DO">#REF!</definedName>
    <definedName name="DOMI">#N/A</definedName>
    <definedName name="DOMINIO2">#N/A</definedName>
    <definedName name="DPOB">[88]SUPUESTOS!A$7</definedName>
    <definedName name="Dproj">#N/A</definedName>
    <definedName name="DR" localSheetId="6">#REF!</definedName>
    <definedName name="DR" localSheetId="5">#REF!</definedName>
    <definedName name="DR">#REF!</definedName>
    <definedName name="DR1A" localSheetId="6">#REF!</definedName>
    <definedName name="DR1A" localSheetId="5">#REF!</definedName>
    <definedName name="DR1A">#REF!</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6" hidden="1">'[94]Fax a enviar'!#REF!</definedName>
    <definedName name="ds" localSheetId="5" hidden="1">'[94]Fax a enviar'!#REF!</definedName>
    <definedName name="ds" hidden="1">'[94]Fax a enviar'!#REF!</definedName>
    <definedName name="DSA_Assumptions" localSheetId="6">#REF!</definedName>
    <definedName name="DSA_Assumptions" localSheetId="5">#REF!</definedName>
    <definedName name="DSA_Assumptions">#REF!</definedName>
    <definedName name="dsaout" localSheetId="6">#REF!</definedName>
    <definedName name="dsaout" localSheetId="5">#REF!</definedName>
    <definedName name="dsaout">#REF!</definedName>
    <definedName name="DSD">#N/A</definedName>
    <definedName name="DSD_S">#N/A</definedName>
    <definedName name="DSDB">#N/A</definedName>
    <definedName name="DSDG">#N/A</definedName>
    <definedName name="dsds" localSheetId="6" hidden="1">'[94]Fax a enviar'!#REF!</definedName>
    <definedName name="dsds" localSheetId="5" hidden="1">'[94]Fax a enviar'!#REF!</definedName>
    <definedName name="dsds" hidden="1">'[94]Fax a enviar'!#REF!</definedName>
    <definedName name="DSI" localSheetId="6">#REF!</definedName>
    <definedName name="DSI" localSheetId="5">#REF!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5">#REF!</definedName>
    <definedName name="DSP">#REF!</definedName>
    <definedName name="DSPBproj">#N/A</definedName>
    <definedName name="DSPG" localSheetId="6">#REF!</definedName>
    <definedName name="DSPG" localSheetId="5">#REF!</definedName>
    <definedName name="DSPG">#REF!</definedName>
    <definedName name="DSPGproj">#N/A</definedName>
    <definedName name="DSPproj">#N/A</definedName>
    <definedName name="DSPSD">#N/A</definedName>
    <definedName name="DSPSDB">#N/A</definedName>
    <definedName name="DSPSDG">#N/A</definedName>
    <definedName name="DTS" localSheetId="6">#REF!</definedName>
    <definedName name="DTS" localSheetId="5">#REF!</definedName>
    <definedName name="DTS">#REF!</definedName>
    <definedName name="dummy" localSheetId="6">#REF!</definedName>
    <definedName name="dummy" localSheetId="5">#REF!</definedName>
    <definedName name="dummy">#REF!</definedName>
    <definedName name="DXBYS">[88]RESULTADOS!$A$82:$IV$82</definedName>
    <definedName name="DY" localSheetId="6">#REF!</definedName>
    <definedName name="DY" localSheetId="5">#REF!</definedName>
    <definedName name="DY">#REF!</definedName>
    <definedName name="DY1A" localSheetId="6">#REF!</definedName>
    <definedName name="DY1A" localSheetId="5">#REF!</definedName>
    <definedName name="DY1A">#REF!</definedName>
    <definedName name="E" localSheetId="6">#REF!</definedName>
    <definedName name="E" localSheetId="5">#REF!</definedName>
    <definedName name="E">#REF!</definedName>
    <definedName name="EBRD" localSheetId="5">#REF!</definedName>
    <definedName name="EBRD">#REF!</definedName>
    <definedName name="Ecowas">[73]terms!#REF!</definedName>
    <definedName name="ECU" localSheetId="6">#REF!</definedName>
    <definedName name="ECU" localSheetId="5">#REF!</definedName>
    <definedName name="ECU">#REF!</definedName>
    <definedName name="EDNA">#N/A</definedName>
    <definedName name="EDNA_B" localSheetId="5">[95]Q6!#REF!</definedName>
    <definedName name="EDNA_B">[95]Q6!#REF!</definedName>
    <definedName name="EDNA_D" localSheetId="5">[95]Q7!#REF!</definedName>
    <definedName name="EDNA_D">[95]Q7!#REF!</definedName>
    <definedName name="EDNA_T">[95]Q5!#REF!</definedName>
    <definedName name="EDNE">[95]Q7!#REF!</definedName>
    <definedName name="edr" localSheetId="6" hidden="1">{"Riqfin97",#N/A,FALSE,"Tran";"Riqfinpro",#N/A,FALSE,"Tran"}</definedName>
    <definedName name="edr" localSheetId="5" hidden="1">{"Riqfin97",#N/A,FALSE,"Tran";"Riqfinpro",#N/A,FALSE,"Tran"}</definedName>
    <definedName name="edr" hidden="1">{"Riqfin97",#N/A,FALSE,"Tran";"Riqfinpro",#N/A,FALSE,"Tran"}</definedName>
    <definedName name="ee" localSheetId="6" hidden="1">{"Tab1",#N/A,FALSE,"P";"Tab2",#N/A,FALSE,"P"}</definedName>
    <definedName name="ee" localSheetId="5" hidden="1">{"Tab1",#N/A,FALSE,"P";"Tab2",#N/A,FALSE,"P"}</definedName>
    <definedName name="ee" hidden="1">{"Tab1",#N/A,FALSE,"P";"Tab2",#N/A,FALSE,"P"}</definedName>
    <definedName name="EE_Table_02.___Selected_National_Accounts_Aggregates" localSheetId="6">#REF!</definedName>
    <definedName name="EE_Table_02.___Selected_National_Accounts_Aggregates" localSheetId="5">#REF!</definedName>
    <definedName name="EE_Table_02.___Selected_National_Accounts_Aggregates">#REF!</definedName>
    <definedName name="EE_Table_03.___Expenditure_and_Savings" localSheetId="6">#REF!</definedName>
    <definedName name="EE_Table_03.___Expenditure_and_Savings" localSheetId="5">#REF!</definedName>
    <definedName name="EE_Table_03.___Expenditure_and_Savings">#REF!</definedName>
    <definedName name="EE_Table_04.___Consumer_Price_Indices____1" localSheetId="6">#REF!</definedName>
    <definedName name="EE_Table_04.___Consumer_Price_Indices____1" localSheetId="5">#REF!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6" hidden="1">{"Tab1",#N/A,FALSE,"P";"Tab2",#N/A,FALSE,"P"}</definedName>
    <definedName name="eee" localSheetId="5" hidden="1">{"Tab1",#N/A,FALSE,"P";"Tab2",#N/A,FALSE,"P"}</definedName>
    <definedName name="eee" hidden="1">{"Tab1",#N/A,FALSE,"P";"Tab2",#N/A,FALSE,"P"}</definedName>
    <definedName name="eeee" localSheetId="6" hidden="1">{"Riqfin97",#N/A,FALSE,"Tran";"Riqfinpro",#N/A,FALSE,"Tran"}</definedName>
    <definedName name="eeee" localSheetId="5" hidden="1">{"Riqfin97",#N/A,FALSE,"Tran";"Riqfinpro",#N/A,FALSE,"Tran"}</definedName>
    <definedName name="eeee" hidden="1">{"Riqfin97",#N/A,FALSE,"Tran";"Riqfinpro",#N/A,FALSE,"Tran"}</definedName>
    <definedName name="eeeee" localSheetId="6" hidden="1">{"Riqfin97",#N/A,FALSE,"Tran";"Riqfinpro",#N/A,FALSE,"Tran"}</definedName>
    <definedName name="eeeee" localSheetId="5" hidden="1">{"Riqfin97",#N/A,FALSE,"Tran";"Riqfinpro",#N/A,FALSE,"Tran"}</definedName>
    <definedName name="eeeee" hidden="1">{"Riqfin97",#N/A,FALSE,"Tran";"Riqfinpro",#N/A,FALSE,"Tran"}</definedName>
    <definedName name="eeeeeee" localSheetId="6" hidden="1">{"Riqfin97",#N/A,FALSE,"Tran";"Riqfinpro",#N/A,FALSE,"Tran"}</definedName>
    <definedName name="eeeeeee" localSheetId="5" hidden="1">{"Riqfin97",#N/A,FALSE,"Tran";"Riqfinpro",#N/A,FALSE,"Tran"}</definedName>
    <definedName name="eeeeeee" hidden="1">{"Riqfin97",#N/A,FALSE,"Tran";"Riqfinpro",#N/A,FALSE,"Tran"}</definedName>
    <definedName name="eeeeeeeeee" localSheetId="6" hidden="1">#REF!</definedName>
    <definedName name="eeeeeeeeee" localSheetId="5" hidden="1">#REF!</definedName>
    <definedName name="eeeeeeeeee" hidden="1">#REF!</definedName>
    <definedName name="efdfrd" localSheetId="6" hidden="1">{"Tab1",#N/A,FALSE,"P";"Tab2",#N/A,FALSE,"P"}</definedName>
    <definedName name="efdfrd" localSheetId="5" hidden="1">{"Tab1",#N/A,FALSE,"P";"Tab2",#N/A,FALSE,"P"}</definedName>
    <definedName name="efdfrd" hidden="1">{"Tab1",#N/A,FALSE,"P";"Tab2",#N/A,FALSE,"P"}</definedName>
    <definedName name="efdgd" localSheetId="5" hidden="1">'[105]Fax a enviar'!#REF!</definedName>
    <definedName name="efdgd" hidden="1">'[105]Fax a enviar'!#REF!</definedName>
    <definedName name="EfectivoCuentasBancarias">'[74]Vaciado 1'!$D$13</definedName>
    <definedName name="efefte" localSheetId="6" hidden="1">'[105]Fax a enviar'!#REF!</definedName>
    <definedName name="efefte" localSheetId="5" hidden="1">'[105]Fax a enviar'!#REF!</definedName>
    <definedName name="efefte" hidden="1">'[105]Fax a enviar'!#REF!</definedName>
    <definedName name="efsdfsd" localSheetId="6" hidden="1">#REF!</definedName>
    <definedName name="efsdfsd" localSheetId="5" hidden="1">#REF!</definedName>
    <definedName name="efsdfsd" hidden="1">#REF!</definedName>
    <definedName name="EIB">[54]CIRRs!$C$61</definedName>
    <definedName name="eka" localSheetId="6">#REF!</definedName>
    <definedName name="eka" localSheetId="5">#REF!</definedName>
    <definedName name="eka">#REF!</definedName>
    <definedName name="ele" localSheetId="6">#REF!</definedName>
    <definedName name="ele" localSheetId="5">#REF!</definedName>
    <definedName name="ele">#REF!</definedName>
    <definedName name="elect" localSheetId="6">#REF!</definedName>
    <definedName name="elect" localSheetId="5">#REF!</definedName>
    <definedName name="elect">#REF!</definedName>
    <definedName name="ELV" localSheetId="6">[106]FIN!#REF!</definedName>
    <definedName name="ELV" localSheetId="5">[106]FIN!#REF!</definedName>
    <definedName name="ELV">[106]FIN!#REF!</definedName>
    <definedName name="EMETEL" localSheetId="6">#REF!</definedName>
    <definedName name="EMETEL" localSheetId="5">#REF!</definedName>
    <definedName name="EMETEL">#REF!</definedName>
    <definedName name="emi" localSheetId="6">#REF!</definedName>
    <definedName name="emi" localSheetId="5">#REF!</definedName>
    <definedName name="emi">#REF!</definedName>
    <definedName name="emi98j" localSheetId="6">[23]Programa!#REF!</definedName>
    <definedName name="emi98j" localSheetId="5">[23]Programa!#REF!</definedName>
    <definedName name="emi98j">[23]Programa!#REF!</definedName>
    <definedName name="emi98s" localSheetId="6">#REF!</definedName>
    <definedName name="emi98s" localSheetId="5">#REF!</definedName>
    <definedName name="emi98s">#REF!</definedName>
    <definedName name="EMISION" localSheetId="6">[61]BCP!#REF!</definedName>
    <definedName name="EMISION" localSheetId="5">[61]BCP!#REF!</definedName>
    <definedName name="EMISION">[61]BCP!#REF!</definedName>
    <definedName name="EMIT">'[107]Ranking Bancario'!$BF$5:$BJ$54</definedName>
    <definedName name="empty" localSheetId="6">#REF!</definedName>
    <definedName name="empty" localSheetId="5">#REF!</definedName>
    <definedName name="empty">#REF!</definedName>
    <definedName name="encajec" localSheetId="6">#REF!</definedName>
    <definedName name="encajec" localSheetId="5">#REF!</definedName>
    <definedName name="encajec">#REF!</definedName>
    <definedName name="encajed" localSheetId="6">#REF!</definedName>
    <definedName name="encajed" localSheetId="5">#REF!</definedName>
    <definedName name="encajed">#REF!</definedName>
    <definedName name="ENDA">#N/A</definedName>
    <definedName name="ENDA_PR" localSheetId="6">#REF!</definedName>
    <definedName name="ENDA_PR" localSheetId="5">#REF!</definedName>
    <definedName name="ENDA_PR">#REF!</definedName>
    <definedName name="enda2">[1]Q6!$E$132:$AH$132</definedName>
    <definedName name="ENDE" localSheetId="6">#REF!</definedName>
    <definedName name="ENDE" localSheetId="5">#REF!</definedName>
    <definedName name="ENDE">#REF!</definedName>
    <definedName name="ENE._89" localSheetId="6">#REF!</definedName>
    <definedName name="ENE._89" localSheetId="5">#REF!</definedName>
    <definedName name="ENE._89">#REF!</definedName>
    <definedName name="ENE._90" localSheetId="6">#REF!</definedName>
    <definedName name="ENE._90" localSheetId="5">#REF!</definedName>
    <definedName name="ENE._90">#REF!</definedName>
    <definedName name="enri" localSheetId="5">#REF!</definedName>
    <definedName name="enri">#REF!</definedName>
    <definedName name="EP">#REF!</definedName>
    <definedName name="EPNF96">#REF!</definedName>
    <definedName name="erererer" localSheetId="5" hidden="1">'[94]Fax a enviar'!#REF!</definedName>
    <definedName name="erererer" hidden="1">'[94]Fax a enviar'!#REF!</definedName>
    <definedName name="ererwrw" localSheetId="5" hidden="1">'[100]Fax a enviar'!#REF!</definedName>
    <definedName name="ererwrw" hidden="1">'[100]Fax a enviar'!#REF!</definedName>
    <definedName name="ergferger" localSheetId="6" hidden="1">{"Main Economic Indicators",#N/A,FALSE,"C"}</definedName>
    <definedName name="ergferger" localSheetId="5" hidden="1">{"Main Economic Indicators",#N/A,FALSE,"C"}</definedName>
    <definedName name="ergferger" hidden="1">{"Main Economic Indicators",#N/A,FALSE,"C"}</definedName>
    <definedName name="ergferger1" localSheetId="6" hidden="1">{"Main Economic Indicators",#N/A,FALSE,"C"}</definedName>
    <definedName name="ergferger1" localSheetId="5" hidden="1">{"Main Economic Indicators",#N/A,FALSE,"C"}</definedName>
    <definedName name="ergferger1" hidden="1">{"Main Economic Indicators",#N/A,FALSE,"C"}</definedName>
    <definedName name="ernesto">#N/A</definedName>
    <definedName name="ert" localSheetId="6" hidden="1">{"Minpmon",#N/A,FALSE,"Monthinput"}</definedName>
    <definedName name="ert" localSheetId="5" hidden="1">{"Minpmon",#N/A,FALSE,"Monthinput"}</definedName>
    <definedName name="ert" hidden="1">{"Minpmon",#N/A,FALSE,"Monthinput"}</definedName>
    <definedName name="ESAF_QUAR_GDP" localSheetId="6">#REF!</definedName>
    <definedName name="ESAF_QUAR_GDP" localSheetId="5">#REF!</definedName>
    <definedName name="ESAF_QUAR_GDP">#REF!</definedName>
    <definedName name="esafr" localSheetId="6">#REF!</definedName>
    <definedName name="esafr" localSheetId="5">#REF!</definedName>
    <definedName name="esafr">#REF!</definedName>
    <definedName name="ESC" localSheetId="6">#REF!</definedName>
    <definedName name="ESC" localSheetId="5">#REF!</definedName>
    <definedName name="ESC">#REF!</definedName>
    <definedName name="ESP">#REF!</definedName>
    <definedName name="estacional">#REF!</definedName>
    <definedName name="ESTRUCTURA" localSheetId="5" hidden="1">[9]C!#REF!</definedName>
    <definedName name="ESTRUCTURA" hidden="1">[9]C!#REF!</definedName>
    <definedName name="etewte" localSheetId="6" hidden="1">#REF!</definedName>
    <definedName name="etewte" localSheetId="5" hidden="1">#REF!</definedName>
    <definedName name="etewte" hidden="1">#REF!</definedName>
    <definedName name="etwt" localSheetId="6" hidden="1">#REF!</definedName>
    <definedName name="etwt" localSheetId="5" hidden="1">#REF!</definedName>
    <definedName name="etwt" hidden="1">#REF!</definedName>
    <definedName name="EU">[54]CIRRs!$C$62</definedName>
    <definedName name="EUR">[54]CIRRs!$C$87</definedName>
    <definedName name="EURCRUDE87" localSheetId="6">#REF!</definedName>
    <definedName name="EURCRUDE87" localSheetId="5">#REF!</definedName>
    <definedName name="EURCRUDE87">#REF!</definedName>
    <definedName name="EURCRUDE88" localSheetId="6">#REF!</definedName>
    <definedName name="EURCRUDE88" localSheetId="5">#REF!</definedName>
    <definedName name="EURCRUDE88">#REF!</definedName>
    <definedName name="EURO" localSheetId="6">#REF!</definedName>
    <definedName name="EURO" localSheetId="5">#REF!</definedName>
    <definedName name="EURO">#REF!</definedName>
    <definedName name="EURO1" localSheetId="5">#REF!</definedName>
    <definedName name="EURO1">#REF!</definedName>
    <definedName name="EURPROD87" localSheetId="5">#REF!</definedName>
    <definedName name="EURPROD87">#REF!</definedName>
    <definedName name="EURPROD88" localSheetId="5">#REF!</definedName>
    <definedName name="EURPROD88">#REF!</definedName>
    <definedName name="EURTOT87" localSheetId="5">#REF!</definedName>
    <definedName name="EURTOT87">#REF!</definedName>
    <definedName name="EURTOT88" localSheetId="5">#REF!</definedName>
    <definedName name="EURTOT88">#REF!</definedName>
    <definedName name="eustocks">#N/A</definedName>
    <definedName name="ex">[108]Sheet1!$N$2:$Q$26</definedName>
    <definedName name="EXCEDENTE_DEL_10__SEGUN_EL_TOPE_ASIGNADO_A__BUENOS_AIRES__LEY_N__23621">[4]C!$B$18:$N$18</definedName>
    <definedName name="Exch.Rate" localSheetId="6">#REF!</definedName>
    <definedName name="Exch.Rate" localSheetId="5">#REF!</definedName>
    <definedName name="Exch.Rate">#REF!</definedName>
    <definedName name="ExitWRS">[109]Main!$AB$25</definedName>
    <definedName name="Exportacion_Por_Importancia">[110]Macro1!$A$1</definedName>
    <definedName name="EXR_UPDATE" localSheetId="6">#REF!</definedName>
    <definedName name="EXR_UPDATE" localSheetId="5">#REF!</definedName>
    <definedName name="EXR_UPDATE">#REF!</definedName>
    <definedName name="External_debt_indicators">[111]Table3!$F$8:$AB$437:'[111]Table3'!$AB$9</definedName>
    <definedName name="FAL" localSheetId="6">#REF!</definedName>
    <definedName name="FAL" localSheetId="5">#REF!</definedName>
    <definedName name="FAL">#REF!</definedName>
    <definedName name="FB" localSheetId="6">#REF!</definedName>
    <definedName name="FB" localSheetId="5">#REF!</definedName>
    <definedName name="FB">#REF!</definedName>
    <definedName name="FB1A" localSheetId="6">#REF!</definedName>
    <definedName name="FB1A" localSheetId="5">#REF!</definedName>
    <definedName name="FB1A">#REF!</definedName>
    <definedName name="fdfd" localSheetId="6" hidden="1">'[36]Fax a enviar'!#REF!</definedName>
    <definedName name="fdfd" localSheetId="5" hidden="1">'[36]Fax a enviar'!#REF!</definedName>
    <definedName name="fdfd" hidden="1">'[36]Fax a enviar'!#REF!</definedName>
    <definedName name="fdfdd" localSheetId="6" hidden="1">#REF!</definedName>
    <definedName name="fdfdd" localSheetId="5" hidden="1">#REF!</definedName>
    <definedName name="fdfdd" hidden="1">#REF!</definedName>
    <definedName name="fdfddf" localSheetId="6" hidden="1">#REF!</definedName>
    <definedName name="fdfddf" localSheetId="5" hidden="1">#REF!</definedName>
    <definedName name="fdfddf" hidden="1">#REF!</definedName>
    <definedName name="fdfdf" localSheetId="6" hidden="1">'[36]Fax a enviar'!#REF!</definedName>
    <definedName name="fdfdf" localSheetId="5" hidden="1">'[36]Fax a enviar'!#REF!</definedName>
    <definedName name="fdfdf" hidden="1">'[36]Fax a enviar'!#REF!</definedName>
    <definedName name="fdfds" localSheetId="6" hidden="1">#REF!</definedName>
    <definedName name="fdfds" localSheetId="5" hidden="1">#REF!</definedName>
    <definedName name="fdfds" hidden="1">#REF!</definedName>
    <definedName name="fdfdsafsdf" localSheetId="6" hidden="1">'[99]Fax a enviar'!#REF!</definedName>
    <definedName name="fdfdsafsdf" localSheetId="5" hidden="1">'[99]Fax a enviar'!#REF!</definedName>
    <definedName name="fdfdsafsdf" hidden="1">'[99]Fax a enviar'!#REF!</definedName>
    <definedName name="fdfdsf" localSheetId="6" hidden="1">#REF!</definedName>
    <definedName name="fdfdsf" localSheetId="5" hidden="1">#REF!</definedName>
    <definedName name="fdfdsf" hidden="1">#REF!</definedName>
    <definedName name="fdfsd" localSheetId="6" hidden="1">'[66]Fax a enviar'!#REF!</definedName>
    <definedName name="fdfsd" localSheetId="5" hidden="1">'[66]Fax a enviar'!#REF!</definedName>
    <definedName name="fdfsd" hidden="1">'[66]Fax a enviar'!#REF!</definedName>
    <definedName name="feb" localSheetId="6">[23]Programa!#REF!</definedName>
    <definedName name="feb" localSheetId="5">[23]Programa!#REF!</definedName>
    <definedName name="feb">[23]Programa!#REF!</definedName>
    <definedName name="FEB._89" localSheetId="6">#REF!</definedName>
    <definedName name="FEB._89" localSheetId="5">#REF!</definedName>
    <definedName name="FEB._89">#REF!</definedName>
    <definedName name="fecha" localSheetId="6">[23]Programa!#REF!</definedName>
    <definedName name="fecha" localSheetId="5">[23]Programa!#REF!</definedName>
    <definedName name="fecha">[23]Programa!#REF!</definedName>
    <definedName name="fechas">[62]Contribution!$K$51:$DC$52</definedName>
    <definedName name="fed" localSheetId="6" hidden="1">{"Riqfin97",#N/A,FALSE,"Tran";"Riqfinpro",#N/A,FALSE,"Tran"}</definedName>
    <definedName name="fed" localSheetId="5"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6" hidden="1">{"Riqfin97",#N/A,FALSE,"Tran";"Riqfinpro",#N/A,FALSE,"Tran"}</definedName>
    <definedName name="fer" localSheetId="5" hidden="1">{"Riqfin97",#N/A,FALSE,"Tran";"Riqfinpro",#N/A,FALSE,"Tran"}</definedName>
    <definedName name="fer" hidden="1">{"Riqfin97",#N/A,FALSE,"Tran";"Riqfinpro",#N/A,FALSE,"Tran"}</definedName>
    <definedName name="FF" localSheetId="6">#REF!</definedName>
    <definedName name="FF" localSheetId="5">#REF!</definedName>
    <definedName name="FF">#REF!</definedName>
    <definedName name="FF1A" localSheetId="6">#REF!</definedName>
    <definedName name="FF1A" localSheetId="5">#REF!</definedName>
    <definedName name="FF1A">#REF!</definedName>
    <definedName name="fff" localSheetId="6" hidden="1">#REF!</definedName>
    <definedName name="fff" localSheetId="5" hidden="1">#REF!</definedName>
    <definedName name="fff" hidden="1">#REF!</definedName>
    <definedName name="ffff" localSheetId="6" hidden="1">{"Riqfin97",#N/A,FALSE,"Tran";"Riqfinpro",#N/A,FALSE,"Tran"}</definedName>
    <definedName name="ffff" localSheetId="5" hidden="1">{"Riqfin97",#N/A,FALSE,"Tran";"Riqfinpro",#N/A,FALSE,"Tran"}</definedName>
    <definedName name="ffff" hidden="1">{"Riqfin97",#N/A,FALSE,"Tran";"Riqfinpro",#N/A,FALSE,"Tran"}</definedName>
    <definedName name="fffff" localSheetId="6">#REF!</definedName>
    <definedName name="fffff" localSheetId="5">#REF!</definedName>
    <definedName name="fffff">#REF!</definedName>
    <definedName name="ffffff" localSheetId="6" hidden="1">#REF!</definedName>
    <definedName name="ffffff" localSheetId="5" hidden="1">#REF!</definedName>
    <definedName name="ffffff" hidden="1">#REF!</definedName>
    <definedName name="fffffff" localSheetId="6" hidden="1">{"Minpmon",#N/A,FALSE,"Monthinput"}</definedName>
    <definedName name="fffffff" localSheetId="5" hidden="1">{"Minpmon",#N/A,FALSE,"Monthinput"}</definedName>
    <definedName name="fffffff" hidden="1">{"Minpmon",#N/A,FALSE,"Monthinput"}</definedName>
    <definedName name="fffffffff" hidden="1">'[94]Fax a enviar'!#REF!</definedName>
    <definedName name="ffffffffffffff" localSheetId="6" hidden="1">{"Riqfin97",#N/A,FALSE,"Tran";"Riqfinpro",#N/A,FALSE,"Tran"}</definedName>
    <definedName name="ffffffffffffff" localSheetId="5" hidden="1">{"Riqfin97",#N/A,FALSE,"Tran";"Riqfinpro",#N/A,FALSE,"Tran"}</definedName>
    <definedName name="ffffffffffffff" hidden="1">{"Riqfin97",#N/A,FALSE,"Tran";"Riqfinpro",#N/A,FALSE,"Tran"}</definedName>
    <definedName name="FFNN" localSheetId="6">#REF!</definedName>
    <definedName name="FFNN" localSheetId="5">#REF!</definedName>
    <definedName name="FFNN">#REF!</definedName>
    <definedName name="fgf" localSheetId="6" hidden="1">{"Riqfin97",#N/A,FALSE,"Tran";"Riqfinpro",#N/A,FALSE,"Tran"}</definedName>
    <definedName name="fgf" localSheetId="5"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6">#REF!</definedName>
    <definedName name="FIDR" localSheetId="5">#REF!</definedName>
    <definedName name="FIDR">#REF!</definedName>
    <definedName name="Fig.1" localSheetId="6">#REF!</definedName>
    <definedName name="Fig.1" localSheetId="5">#REF!</definedName>
    <definedName name="Fig.1">#REF!</definedName>
    <definedName name="FigTitle" localSheetId="6">#REF!</definedName>
    <definedName name="FigTitle" localSheetId="5">#REF!</definedName>
    <definedName name="FigTitle">#REF!</definedName>
    <definedName name="Figure.3" localSheetId="5">#REF!</definedName>
    <definedName name="Figure.3">#REF!</definedName>
    <definedName name="FIM">#REF!</definedName>
    <definedName name="finan">#REF!</definedName>
    <definedName name="finan1">#REF!</definedName>
    <definedName name="Financing" localSheetId="6" hidden="1">{"Tab1",#N/A,FALSE,"P";"Tab2",#N/A,FALSE,"P"}</definedName>
    <definedName name="Financing" localSheetId="5" hidden="1">{"Tab1",#N/A,FALSE,"P";"Tab2",#N/A,FALSE,"P"}</definedName>
    <definedName name="Financing" hidden="1">{"Tab1",#N/A,FALSE,"P";"Tab2",#N/A,FALSE,"P"}</definedName>
    <definedName name="Finland_wt">'[69]OECD wgt'!$B$18</definedName>
    <definedName name="FIP" localSheetId="6">[113]Q4!#REF!</definedName>
    <definedName name="FIP" localSheetId="5">[113]Q4!#REF!</definedName>
    <definedName name="FIP">[113]Q4!#REF!</definedName>
    <definedName name="Fisc" localSheetId="6">#REF!</definedName>
    <definedName name="Fisc" localSheetId="5">#REF!</definedName>
    <definedName name="Fisc">#REF!</definedName>
    <definedName name="Fisca" localSheetId="6">#REF!</definedName>
    <definedName name="Fisca" localSheetId="5">#REF!</definedName>
    <definedName name="Fisca">#REF!</definedName>
    <definedName name="FISUM" localSheetId="6">#REF!</definedName>
    <definedName name="FISUM" localSheetId="5">#REF!</definedName>
    <definedName name="FISUM">#REF!</definedName>
    <definedName name="FLIBOR" localSheetId="6">[113]Q4!#REF!</definedName>
    <definedName name="FLIBOR" localSheetId="5">[113]Q4!#REF!</definedName>
    <definedName name="FLIBOR">[113]Q4!#REF!</definedName>
    <definedName name="FLOPEC" localSheetId="6">#REF!</definedName>
    <definedName name="FLOPEC" localSheetId="5">#REF!</definedName>
    <definedName name="FLOPEC">#REF!</definedName>
    <definedName name="FLOWS" localSheetId="6">#REF!</definedName>
    <definedName name="FLOWS" localSheetId="5">#REF!</definedName>
    <definedName name="FLOWS">#REF!</definedName>
    <definedName name="fluct" localSheetId="6">#REF!</definedName>
    <definedName name="fluct" localSheetId="5">#REF!</definedName>
    <definedName name="fluct">#REF!</definedName>
    <definedName name="Flujo">[80]Hoja5!$X$1:$AF$61</definedName>
    <definedName name="FLUXO" localSheetId="6">#REF!</definedName>
    <definedName name="FLUXO" localSheetId="5">#REF!</definedName>
    <definedName name="FLUXO">#REF!</definedName>
    <definedName name="FMB" localSheetId="6">#REF!</definedName>
    <definedName name="FMB" localSheetId="5">#REF!</definedName>
    <definedName name="FMB">#REF!</definedName>
    <definedName name="FMI" localSheetId="6">[61]BCP!#REF!</definedName>
    <definedName name="FMI" localSheetId="5">[61]BCP!#REF!</definedName>
    <definedName name="FMI">[61]BCP!#REF!</definedName>
    <definedName name="FMK" localSheetId="6">#REF!</definedName>
    <definedName name="FMK" localSheetId="5">#REF!</definedName>
    <definedName name="FMK">#REF!</definedName>
    <definedName name="FODESEC" localSheetId="6">#REF!</definedName>
    <definedName name="FODESEC" localSheetId="5">#REF!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6">#REF!</definedName>
    <definedName name="FRAMENO" localSheetId="5">#REF!</definedName>
    <definedName name="FRAMENO">#REF!</definedName>
    <definedName name="framework_macro" localSheetId="6">#REF!</definedName>
    <definedName name="framework_macro" localSheetId="5">#REF!</definedName>
    <definedName name="framework_macro">#REF!</definedName>
    <definedName name="framework_macro_new" localSheetId="6">#REF!</definedName>
    <definedName name="framework_macro_new" localSheetId="5">#REF!</definedName>
    <definedName name="framework_macro_new">#REF!</definedName>
    <definedName name="framework_monetary" localSheetId="5">#REF!</definedName>
    <definedName name="framework_monetary">#REF!</definedName>
    <definedName name="FRAMEYES" localSheetId="5">#REF!</definedName>
    <definedName name="FRAMEYES">#REF!</definedName>
    <definedName name="France_wt">'[69]OECD wgt'!$B$7</definedName>
    <definedName name="fre" localSheetId="6" hidden="1">{"Tab1",#N/A,FALSE,"P";"Tab2",#N/A,FALSE,"P"}</definedName>
    <definedName name="fre" localSheetId="5" hidden="1">{"Tab1",#N/A,FALSE,"P";"Tab2",#N/A,FALSE,"P"}</definedName>
    <definedName name="fre" hidden="1">{"Tab1",#N/A,FALSE,"P";"Tab2",#N/A,FALSE,"P"}</definedName>
    <definedName name="FRF" localSheetId="6">#REF!</definedName>
    <definedName name="FRF" localSheetId="5">#REF!</definedName>
    <definedName name="FRF">#REF!</definedName>
    <definedName name="FRFEURO" localSheetId="6">#REF!</definedName>
    <definedName name="FRFEURO" localSheetId="5">#REF!</definedName>
    <definedName name="FRFEURO">#REF!</definedName>
    <definedName name="FS" localSheetId="6">#REF!</definedName>
    <definedName name="FS" localSheetId="5">#REF!</definedName>
    <definedName name="FS">#REF!</definedName>
    <definedName name="FS1A" localSheetId="5">#REF!</definedName>
    <definedName name="FS1A">#REF!</definedName>
    <definedName name="fsdfsd" localSheetId="5" hidden="1">[114]C!#REF!</definedName>
    <definedName name="fsdfsd" hidden="1">[114]C!#REF!</definedName>
    <definedName name="fsdsdfa" localSheetId="5" hidden="1">'[99]Fax a enviar'!#REF!</definedName>
    <definedName name="fsdsdfa" hidden="1">'[99]Fax a enviar'!#REF!</definedName>
    <definedName name="FT" localSheetId="6">#REF!</definedName>
    <definedName name="FT" localSheetId="5">#REF!</definedName>
    <definedName name="FT">#REF!</definedName>
    <definedName name="FT1A" localSheetId="6">#REF!</definedName>
    <definedName name="FT1A" localSheetId="5">#REF!</definedName>
    <definedName name="FT1A">#REF!</definedName>
    <definedName name="ftaref" localSheetId="6">#REF!</definedName>
    <definedName name="ftaref" localSheetId="5">#REF!</definedName>
    <definedName name="ftaref">#REF!</definedName>
    <definedName name="ftconf">#REF!</definedName>
    <definedName name="ftima">#REF!</definedName>
    <definedName name="ftimaf">#REF!</definedName>
    <definedName name="ftr" localSheetId="6" hidden="1">{"Riqfin97",#N/A,FALSE,"Tran";"Riqfinpro",#N/A,FALSE,"Tran"}</definedName>
    <definedName name="ftr" localSheetId="5" hidden="1">{"Riqfin97",#N/A,FALSE,"Tran";"Riqfinpro",#N/A,FALSE,"Tran"}</definedName>
    <definedName name="ftr" hidden="1">{"Riqfin97",#N/A,FALSE,"Tran";"Riqfinpro",#N/A,FALSE,"Tran"}</definedName>
    <definedName name="fty" localSheetId="6" hidden="1">{"Riqfin97",#N/A,FALSE,"Tran";"Riqfinpro",#N/A,FALSE,"Tran"}</definedName>
    <definedName name="fty" localSheetId="5" hidden="1">{"Riqfin97",#N/A,FALSE,"Tran";"Riqfinpro",#N/A,FALSE,"Tran"}</definedName>
    <definedName name="fty" hidden="1">{"Riqfin97",#N/A,FALSE,"Tran";"Riqfinpro",#N/A,FALSE,"Tran"}</definedName>
    <definedName name="FUENTE" localSheetId="6">#REF!</definedName>
    <definedName name="FUENTE" localSheetId="0">#REF!</definedName>
    <definedName name="FUENTE" localSheetId="5">#REF!</definedName>
    <definedName name="FUENTE" localSheetId="8">#REF!</definedName>
    <definedName name="FUENTE">#REF!</definedName>
    <definedName name="fuente1" localSheetId="6">#REF!</definedName>
    <definedName name="fuente1" localSheetId="0">#REF!</definedName>
    <definedName name="fuente1" localSheetId="5">#REF!</definedName>
    <definedName name="fuente1" localSheetId="8">#REF!</definedName>
    <definedName name="fuente1">#REF!</definedName>
    <definedName name="FUENTE2" localSheetId="6">#REF!</definedName>
    <definedName name="FUENTE2" localSheetId="5">#REF!</definedName>
    <definedName name="FUENTE2">#REF!</definedName>
    <definedName name="Fuentes" localSheetId="5">#REF!</definedName>
    <definedName name="Fuentes">#REF!</definedName>
    <definedName name="fx" localSheetId="5">#REF!</definedName>
    <definedName name="fx">#REF!</definedName>
    <definedName name="FX98IGP">#REF!</definedName>
    <definedName name="FX98RE">#REF!</definedName>
    <definedName name="FX99RE">#REF!</definedName>
    <definedName name="G" localSheetId="6" hidden="1">{"Main Economic Indicators",#N/A,FALSE,"C"}</definedName>
    <definedName name="G" localSheetId="5" hidden="1">{"Main Economic Indicators",#N/A,FALSE,"C"}</definedName>
    <definedName name="G" hidden="1">{"Main Economic Indicators",#N/A,FALSE,"C"}</definedName>
    <definedName name="g1std" localSheetId="6">#REF!</definedName>
    <definedName name="g1std" localSheetId="5">#REF!</definedName>
    <definedName name="g1std">#REF!</definedName>
    <definedName name="g2std" localSheetId="6">#REF!</definedName>
    <definedName name="g2std" localSheetId="5">#REF!</definedName>
    <definedName name="g2std">#REF!</definedName>
    <definedName name="GAP" localSheetId="6">#REF!</definedName>
    <definedName name="GAP" localSheetId="5">#REF!</definedName>
    <definedName name="GAP">#REF!</definedName>
    <definedName name="GAPFGFROM" localSheetId="5">#REF!</definedName>
    <definedName name="GAPFGFROM">#REF!</definedName>
    <definedName name="GAPFGTO" localSheetId="5">#REF!</definedName>
    <definedName name="GAPFGTO">#REF!</definedName>
    <definedName name="GAPSTFROM" localSheetId="5">#REF!</definedName>
    <definedName name="GAPSTFROM">#REF!</definedName>
    <definedName name="GAPSTTO" localSheetId="5">#REF!</definedName>
    <definedName name="GAPSTTO">#REF!</definedName>
    <definedName name="GAPTEST" localSheetId="5">#REF!</definedName>
    <definedName name="GAPTEST">#REF!</definedName>
    <definedName name="GAPTESTFG" localSheetId="5">#REF!</definedName>
    <definedName name="GAPTESTFG">#REF!</definedName>
    <definedName name="gas">#N/A</definedName>
    <definedName name="GASO">#N/A</definedName>
    <definedName name="gasolinas">#N/A</definedName>
    <definedName name="gasolinas1">#N/A</definedName>
    <definedName name="GATO" localSheetId="6">#REF!</definedName>
    <definedName name="GATO" localSheetId="5">#REF!</definedName>
    <definedName name="GATO">#REF!</definedName>
    <definedName name="Gave" localSheetId="6">#REF!</definedName>
    <definedName name="Gave" localSheetId="5">#REF!</definedName>
    <definedName name="Gave">#REF!</definedName>
    <definedName name="GAZZETTE" localSheetId="6">#REF!</definedName>
    <definedName name="GAZZETTE" localSheetId="5">#REF!</definedName>
    <definedName name="GAZZETTE">#REF!</definedName>
    <definedName name="GBP" localSheetId="5">#REF!</definedName>
    <definedName name="GBP">#REF!</definedName>
    <definedName name="GCB">[59]Q4!#REF!</definedName>
    <definedName name="GCB_NGDP">#N/A</definedName>
    <definedName name="GCEC" localSheetId="6">#REF!</definedName>
    <definedName name="GCEC" localSheetId="5">#REF!</definedName>
    <definedName name="GCEC">#REF!</definedName>
    <definedName name="GCED" localSheetId="6">#REF!</definedName>
    <definedName name="GCED" localSheetId="5">#REF!</definedName>
    <definedName name="GCED">#REF!</definedName>
    <definedName name="GCEE" localSheetId="6">#REF!</definedName>
    <definedName name="GCEE" localSheetId="5">#REF!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6">#REF!</definedName>
    <definedName name="GCRG" localSheetId="5">#REF!</definedName>
    <definedName name="GCRG">#REF!</definedName>
    <definedName name="gdg" localSheetId="5"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6">[116]NA!#REF!</definedName>
    <definedName name="GDPDEFL" localSheetId="5">[116]NA!#REF!</definedName>
    <definedName name="GDPDEFL">[116]NA!#REF!</definedName>
    <definedName name="GDPOR" localSheetId="6">[116]NA!#REF!</definedName>
    <definedName name="GDPOR" localSheetId="5">[116]NA!#REF!</definedName>
    <definedName name="GDPOR">[116]NA!#REF!</definedName>
    <definedName name="GDPOR_" localSheetId="6">[116]NA!#REF!</definedName>
    <definedName name="GDPOR_" localSheetId="5">[116]NA!#REF!</definedName>
    <definedName name="GDPOR_">[116]NA!#REF!</definedName>
    <definedName name="gdppc">[115]GDPpc_WEO!$A$3:$AC$188</definedName>
    <definedName name="Germany_wt">'[69]OECD wgt'!$B$6</definedName>
    <definedName name="Gestión">[80]Hoja2!$A$1:$L$76</definedName>
    <definedName name="gfdsgfsa" localSheetId="6" hidden="1">{"Riqfin97",#N/A,FALSE,"Tran";"Riqfinpro",#N/A,FALSE,"Tran"}</definedName>
    <definedName name="gfdsgfsa" localSheetId="5" hidden="1">{"Riqfin97",#N/A,FALSE,"Tran";"Riqfinpro",#N/A,FALSE,"Tran"}</definedName>
    <definedName name="gfdsgfsa" hidden="1">{"Riqfin97",#N/A,FALSE,"Tran";"Riqfinpro",#N/A,FALSE,"Tran"}</definedName>
    <definedName name="GG" localSheetId="6">#REF!</definedName>
    <definedName name="GG" localSheetId="5">#REF!</definedName>
    <definedName name="GG">#REF!</definedName>
    <definedName name="GGB" localSheetId="6">[59]Q4!#REF!</definedName>
    <definedName name="GGB" localSheetId="5">[59]Q4!#REF!</definedName>
    <definedName name="GGB">[59]Q4!#REF!</definedName>
    <definedName name="GGB_NGDP">#N/A</definedName>
    <definedName name="GGBXI" localSheetId="6">[113]Q4!#REF!</definedName>
    <definedName name="GGBXI" localSheetId="5">[113]Q4!#REF!</definedName>
    <definedName name="GGBXI">[113]Q4!#REF!</definedName>
    <definedName name="GGEC" localSheetId="6">#REF!</definedName>
    <definedName name="GGEC" localSheetId="5">#REF!</definedName>
    <definedName name="GGEC">#REF!</definedName>
    <definedName name="GGENL" localSheetId="6">#REF!</definedName>
    <definedName name="GGENL" localSheetId="5">#REF!</definedName>
    <definedName name="GGENL">#REF!</definedName>
    <definedName name="ggfrfff" localSheetId="6" hidden="1">#REF!</definedName>
    <definedName name="ggfrfff" localSheetId="5" hidden="1">#REF!</definedName>
    <definedName name="ggfrfff" hidden="1">#REF!</definedName>
    <definedName name="ggg" localSheetId="6" hidden="1">{"Riqfin97",#N/A,FALSE,"Tran";"Riqfinpro",#N/A,FALSE,"Tran"}</definedName>
    <definedName name="ggg" localSheetId="5" hidden="1">{"Riqfin97",#N/A,FALSE,"Tran";"Riqfinpro",#N/A,FALSE,"Tran"}</definedName>
    <definedName name="ggg" hidden="1">{"Riqfin97",#N/A,FALSE,"Tran";"Riqfinpro",#N/A,FALSE,"Tran"}</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6" hidden="1">#REF!</definedName>
    <definedName name="ggggggggggggggg" localSheetId="5" hidden="1">#REF!</definedName>
    <definedName name="ggggggggggggggg" hidden="1">#REF!</definedName>
    <definedName name="GGperc" localSheetId="6">#REF!</definedName>
    <definedName name="GGperc" localSheetId="5">#REF!</definedName>
    <definedName name="GGperc">#REF!</definedName>
    <definedName name="GGRG" localSheetId="6">#REF!</definedName>
    <definedName name="GGRG" localSheetId="5">#REF!</definedName>
    <definedName name="GGRG">#REF!</definedName>
    <definedName name="GGSB" localSheetId="6">[113]Q4!#REF!</definedName>
    <definedName name="GGSB" localSheetId="5">[113]Q4!#REF!</definedName>
    <definedName name="GGSB">[113]Q4!#REF!</definedName>
    <definedName name="GGSBXS" localSheetId="6">[113]Q4!#REF!</definedName>
    <definedName name="GGSBXS" localSheetId="5">[113]Q4!#REF!</definedName>
    <definedName name="GGSBXS">[113]Q4!#REF!</definedName>
    <definedName name="ght" localSheetId="6" hidden="1">{"Tab1",#N/A,FALSE,"P";"Tab2",#N/A,FALSE,"P"}</definedName>
    <definedName name="ght" localSheetId="5" hidden="1">{"Tab1",#N/A,FALSE,"P";"Tab2",#N/A,FALSE,"P"}</definedName>
    <definedName name="ght" hidden="1">{"Tab1",#N/A,FALSE,"P";"Tab2",#N/A,FALSE,"P"}</definedName>
    <definedName name="GL_Z" localSheetId="6">#REF!</definedName>
    <definedName name="GL_Z" localSheetId="5">#REF!</definedName>
    <definedName name="GL_Z">#REF!</definedName>
    <definedName name="gni">[92]GNIpc!$A$1:$R$235</definedName>
    <definedName name="goafrica" localSheetId="5">[118]!goafrica</definedName>
    <definedName name="goafrica">[118]!goafrica</definedName>
    <definedName name="goasia" localSheetId="5">[118]!goasia</definedName>
    <definedName name="goasia">[118]!goasia</definedName>
    <definedName name="GOB" localSheetId="6">#REF!</definedName>
    <definedName name="GOB" localSheetId="5">#REF!</definedName>
    <definedName name="GOB">#REF!</definedName>
    <definedName name="goeeup" localSheetId="5">[118]!goeeup</definedName>
    <definedName name="goeeup">[118]!goeeup</definedName>
    <definedName name="GOESC96" localSheetId="6">#REF!</definedName>
    <definedName name="GOESC96" localSheetId="5">#REF!</definedName>
    <definedName name="GOESC96">#REF!</definedName>
    <definedName name="goeurope" localSheetId="5">[118]!goeurope</definedName>
    <definedName name="goeurope">[118]!goeurope</definedName>
    <definedName name="golamerica" localSheetId="5">[118]!golamerica</definedName>
    <definedName name="golamerica">[118]!golamerica</definedName>
    <definedName name="gomeast" localSheetId="5">[118]!gomeast</definedName>
    <definedName name="gomeast">[118]!gomeast</definedName>
    <definedName name="gooecd" localSheetId="5">[118]!gooecd</definedName>
    <definedName name="gooecd">[118]!gooecd</definedName>
    <definedName name="goopec" localSheetId="5">[118]!goopec</definedName>
    <definedName name="goopec">[118]!goopec</definedName>
    <definedName name="gosummary" localSheetId="5">[118]!gosummary</definedName>
    <definedName name="gosummary">[118]!gosummary</definedName>
    <definedName name="Grace_IDA">[102]NPV!$B$25</definedName>
    <definedName name="Grace_IDA1" localSheetId="6">#REF!</definedName>
    <definedName name="Grace_IDA1" localSheetId="5">#REF!</definedName>
    <definedName name="Grace_IDA1">#REF!</definedName>
    <definedName name="Grace_NC" localSheetId="6">[102]NPV!#REF!</definedName>
    <definedName name="Grace_NC" localSheetId="5">[102]NPV!#REF!</definedName>
    <definedName name="Grace_NC">[102]NPV!#REF!</definedName>
    <definedName name="Grace1_IDA" localSheetId="6">#REF!</definedName>
    <definedName name="Grace1_IDA" localSheetId="5">#REF!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6">#REF!</definedName>
    <definedName name="GRÁFICO_N_10.2.4." localSheetId="5">#REF!</definedName>
    <definedName name="GRÁFICO_N_10.2.4.">#REF!</definedName>
    <definedName name="GRAFICO2">#N/A</definedName>
    <definedName name="gre" localSheetId="6" hidden="1">{"Riqfin97",#N/A,FALSE,"Tran";"Riqfinpro",#N/A,FALSE,"Tran"}</definedName>
    <definedName name="gre" localSheetId="5" hidden="1">{"Riqfin97",#N/A,FALSE,"Tran";"Riqfinpro",#N/A,FALSE,"Tran"}</definedName>
    <definedName name="gre" hidden="1">{"Riqfin97",#N/A,FALSE,"Tran";"Riqfinpro",#N/A,FALSE,"Tran"}</definedName>
    <definedName name="Greece_wt">'[69]OECD wgt'!$B$19</definedName>
    <definedName name="grtrt" localSheetId="6" hidden="1">'[100]Fax a enviar'!#REF!</definedName>
    <definedName name="grtrt" localSheetId="5" hidden="1">'[100]Fax a enviar'!#REF!</definedName>
    <definedName name="grtrt" hidden="1">'[100]Fax a enviar'!#REF!</definedName>
    <definedName name="Gstd" localSheetId="6">#REF!</definedName>
    <definedName name="Gstd" localSheetId="5">#REF!</definedName>
    <definedName name="Gstd">#REF!</definedName>
    <definedName name="GT">'[64]GT%'!$C$5</definedName>
    <definedName name="gtryrtyr" localSheetId="6" hidden="1">#REF!</definedName>
    <definedName name="gtryrtyr" localSheetId="5" hidden="1">#REF!</definedName>
    <definedName name="gtryrtyr" hidden="1">#REF!</definedName>
    <definedName name="GUEBVIO" localSheetId="6" hidden="1">#REF!</definedName>
    <definedName name="GUEBVIO" localSheetId="5" hidden="1">#REF!</definedName>
    <definedName name="GUEBVIO" hidden="1">#REF!</definedName>
    <definedName name="GUIL" localSheetId="6">#REF!</definedName>
    <definedName name="GUIL" localSheetId="5">#REF!</definedName>
    <definedName name="GUIL">#REF!</definedName>
    <definedName name="GUIL1" localSheetId="5">#REF!</definedName>
    <definedName name="GUIL1">#REF!</definedName>
    <definedName name="GYEAR2021" localSheetId="5">[93]Gold!$B$583:$J$583</definedName>
    <definedName name="GYEAR2021">[93]Gold!$B$583:$J$583</definedName>
    <definedName name="GYEAR2022" localSheetId="5">[93]Gold!$K$583:$U$583</definedName>
    <definedName name="GYEAR2022">[93]Gold!$K$583:$U$583</definedName>
    <definedName name="gyu" localSheetId="6" hidden="1">{"Tab1",#N/A,FALSE,"P";"Tab2",#N/A,FALSE,"P"}</definedName>
    <definedName name="gyu" localSheetId="5" hidden="1">{"Tab1",#N/A,FALSE,"P";"Tab2",#N/A,FALSE,"P"}</definedName>
    <definedName name="gyu" hidden="1">{"Tab1",#N/A,FALSE,"P";"Tab2",#N/A,FALSE,"P"}</definedName>
    <definedName name="h" localSheetId="6" hidden="1">#REF!</definedName>
    <definedName name="h" localSheetId="5" hidden="1">#REF!</definedName>
    <definedName name="h" hidden="1">#REF!</definedName>
    <definedName name="hdhdfghdf" localSheetId="6" hidden="1">{"Minpmon",#N/A,FALSE,"Monthinput"}</definedName>
    <definedName name="hdhdfghdf" localSheetId="5" hidden="1">{"Minpmon",#N/A,FALSE,"Monthinput"}</definedName>
    <definedName name="hdhdfghdf" hidden="1">{"Minpmon",#N/A,FALSE,"Monthinput"}</definedName>
    <definedName name="HEADING" localSheetId="6">#REF!</definedName>
    <definedName name="HEADING" localSheetId="5">#REF!</definedName>
    <definedName name="HEADING">#REF!</definedName>
    <definedName name="Heading2" localSheetId="6">#REF!</definedName>
    <definedName name="Heading2" localSheetId="5">#REF!</definedName>
    <definedName name="Heading2">#REF!</definedName>
    <definedName name="Heading39">'[48]shared data'!$A$1:$G$5</definedName>
    <definedName name="hfhf" localSheetId="6">#REF!</definedName>
    <definedName name="hfhf" localSheetId="5">#REF!</definedName>
    <definedName name="hfhf">#REF!</definedName>
    <definedName name="hfhfhf" localSheetId="5" hidden="1">'[94]Fax a enviar'!#REF!</definedName>
    <definedName name="hfhfhf" hidden="1">'[94]Fax a enviar'!#REF!</definedName>
    <definedName name="hhh" localSheetId="5" hidden="1">'[119]J(Priv.Cap)'!#REF!</definedName>
    <definedName name="hhh" hidden="1">'[119]J(Priv.Cap)'!#REF!</definedName>
    <definedName name="HHHH" localSheetId="6" hidden="1">#REF!</definedName>
    <definedName name="HHHH" localSheetId="5" hidden="1">#REF!</definedName>
    <definedName name="HHHH" hidden="1">#REF!</definedName>
    <definedName name="hhhhh" localSheetId="6" hidden="1">{"Tab1",#N/A,FALSE,"P";"Tab2",#N/A,FALSE,"P"}</definedName>
    <definedName name="hhhhh" localSheetId="5" hidden="1">{"Tab1",#N/A,FALSE,"P";"Tab2",#N/A,FALSE,"P"}</definedName>
    <definedName name="hhhhh" hidden="1">{"Tab1",#N/A,FALSE,"P";"Tab2",#N/A,FALSE,"P"}</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6">#REF!</definedName>
    <definedName name="High_external" localSheetId="5">#REF!</definedName>
    <definedName name="High_external">#REF!</definedName>
    <definedName name="High_fiscal" localSheetId="6">#REF!</definedName>
    <definedName name="High_fiscal" localSheetId="5">#REF!</definedName>
    <definedName name="High_fiscal">#REF!</definedName>
    <definedName name="High_growth_extended" localSheetId="6">#REF!</definedName>
    <definedName name="High_growth_extended" localSheetId="5">#REF!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6" hidden="1">{"Tab1",#N/A,FALSE,"P";"Tab2",#N/A,FALSE,"P"}</definedName>
    <definedName name="hio" localSheetId="5" hidden="1">{"Tab1",#N/A,FALSE,"P";"Tab2",#N/A,FALSE,"P"}</definedName>
    <definedName name="hio" hidden="1">{"Tab1",#N/A,FALSE,"P";"Tab2",#N/A,FALSE,"P"}</definedName>
    <definedName name="HIPCDATA" localSheetId="6">#REF!</definedName>
    <definedName name="HIPCDATA" localSheetId="5">#REF!</definedName>
    <definedName name="HIPCDATA">#REF!</definedName>
    <definedName name="hjkhgkky" localSheetId="6" hidden="1">'[100]Fax a enviar'!#REF!</definedName>
    <definedName name="hjkhgkky" localSheetId="5" hidden="1">'[100]Fax a enviar'!#REF!</definedName>
    <definedName name="hjkhgkky" hidden="1">'[100]Fax a enviar'!#REF!</definedName>
    <definedName name="hkh" localSheetId="6" hidden="1">#REF!</definedName>
    <definedName name="hkh" localSheetId="5" hidden="1">#REF!</definedName>
    <definedName name="hkh" hidden="1">#REF!</definedName>
    <definedName name="hkhkh" localSheetId="6" hidden="1">#REF!</definedName>
    <definedName name="hkhkh" localSheetId="5" hidden="1">#REF!</definedName>
    <definedName name="hkhkh" hidden="1">#REF!</definedName>
    <definedName name="hola" localSheetId="6">#REF!</definedName>
    <definedName name="hola" localSheetId="5">#REF!</definedName>
    <definedName name="hola">#REF!</definedName>
    <definedName name="holalalala" localSheetId="6" hidden="1">'[36]Fax a enviar'!#REF!</definedName>
    <definedName name="holalalala" localSheetId="5" hidden="1">'[36]Fax a enviar'!#REF!</definedName>
    <definedName name="holalalala" hidden="1">'[36]Fax a enviar'!#REF!</definedName>
    <definedName name="holallll" localSheetId="6">#REF!</definedName>
    <definedName name="holallll" localSheetId="5">#REF!</definedName>
    <definedName name="holallll">#REF!</definedName>
    <definedName name="hora" localSheetId="6">[23]Programa!#REF!</definedName>
    <definedName name="hora" localSheetId="5">[23]Programa!#REF!</definedName>
    <definedName name="hora">[23]Programa!#REF!</definedName>
    <definedName name="HOSP96" localSheetId="6">#REF!</definedName>
    <definedName name="HOSP96" localSheetId="5">#REF!</definedName>
    <definedName name="HOSP96">#REF!</definedName>
    <definedName name="hpu" localSheetId="6" hidden="1">{"Tab1",#N/A,FALSE,"P";"Tab2",#N/A,FALSE,"P"}</definedName>
    <definedName name="hpu" localSheetId="5" hidden="1">{"Tab1",#N/A,FALSE,"P";"Tab2",#N/A,FALSE,"P"}</definedName>
    <definedName name="hpu" hidden="1">{"Tab1",#N/A,FALSE,"P";"Tab2",#N/A,FALSE,"P"}</definedName>
    <definedName name="HTML_CodePage" hidden="1">1252</definedName>
    <definedName name="HTML_Control" localSheetId="6" hidden="1">{"'para SB'!$A$1318:$F$1381"}</definedName>
    <definedName name="HTML_Control" localSheetId="5"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6" hidden="1">{"Tab1",#N/A,FALSE,"P";"Tab2",#N/A,FALSE,"P"}</definedName>
    <definedName name="hui" localSheetId="5" hidden="1">{"Tab1",#N/A,FALSE,"P";"Tab2",#N/A,FALSE,"P"}</definedName>
    <definedName name="hui" hidden="1">{"Tab1",#N/A,FALSE,"P";"Tab2",#N/A,FALSE,"P"}</definedName>
    <definedName name="huo" localSheetId="6" hidden="1">{"Tab1",#N/A,FALSE,"P";"Tab2",#N/A,FALSE,"P"}</definedName>
    <definedName name="huo" localSheetId="5" hidden="1">{"Tab1",#N/A,FALSE,"P";"Tab2",#N/A,FALSE,"P"}</definedName>
    <definedName name="huo" hidden="1">{"Tab1",#N/A,FALSE,"P";"Tab2",#N/A,FALSE,"P"}</definedName>
    <definedName name="hutyu7" localSheetId="6" hidden="1">#REF!</definedName>
    <definedName name="hutyu7" localSheetId="5" hidden="1">#REF!</definedName>
    <definedName name="hutyu7" hidden="1">#REF!</definedName>
    <definedName name="HVYNONO1" localSheetId="6">[68]nonopec!#REF!</definedName>
    <definedName name="HVYNONO1" localSheetId="5">[68]nonopec!#REF!</definedName>
    <definedName name="HVYNONO1">[68]nonopec!#REF!</definedName>
    <definedName name="HVYNONO2" localSheetId="6">[68]nonopec!#REF!</definedName>
    <definedName name="HVYNONO2" localSheetId="5">[68]nonopec!#REF!</definedName>
    <definedName name="HVYNONO2">[68]nonopec!#REF!</definedName>
    <definedName name="HVYNONOPEC" localSheetId="5">[68]nonopec!#REF!</definedName>
    <definedName name="HVYNONOPEC">[68]nonopec!#REF!</definedName>
    <definedName name="HVYOECD">[68]nonopec!#REF!</definedName>
    <definedName name="HVYOPEC">[68]nonopec!#REF!</definedName>
    <definedName name="HVYSUMM">[68]nonopec!#REF!</definedName>
    <definedName name="i" localSheetId="6">#REF!</definedName>
    <definedName name="i" localSheetId="5">#REF!</definedName>
    <definedName name="i">#REF!</definedName>
    <definedName name="i2std" localSheetId="6">#REF!</definedName>
    <definedName name="i2std" localSheetId="5">#REF!</definedName>
    <definedName name="i2std">#REF!</definedName>
    <definedName name="iave" localSheetId="6">#REF!</definedName>
    <definedName name="iave" localSheetId="5">#REF!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6">#REF!</definedName>
    <definedName name="IDAr" localSheetId="5">#REF!</definedName>
    <definedName name="IDAr">#REF!</definedName>
    <definedName name="IDB" localSheetId="6">#REF!</definedName>
    <definedName name="IDB" localSheetId="5">#REF!</definedName>
    <definedName name="IDB">#REF!</definedName>
    <definedName name="IESS" localSheetId="6">#REF!</definedName>
    <definedName name="IESS" localSheetId="5">#REF!</definedName>
    <definedName name="IESS">#REF!</definedName>
    <definedName name="Ifad">[54]CIRRs!$C$65</definedName>
    <definedName name="IFSASSETS" localSheetId="6">#REF!</definedName>
    <definedName name="IFSASSETS" localSheetId="5">#REF!</definedName>
    <definedName name="IFSASSETS">#REF!</definedName>
    <definedName name="IFSLIABS" localSheetId="6">#REF!</definedName>
    <definedName name="IFSLIABS" localSheetId="5">#REF!</definedName>
    <definedName name="IFSLIABS">#REF!</definedName>
    <definedName name="ii" localSheetId="6" hidden="1">{"Tab1",#N/A,FALSE,"P";"Tab2",#N/A,FALSE,"P"}</definedName>
    <definedName name="ii" localSheetId="5" hidden="1">{"Tab1",#N/A,FALSE,"P";"Tab2",#N/A,FALSE,"P"}</definedName>
    <definedName name="ii" hidden="1">{"Tab1",#N/A,FALSE,"P";"Tab2",#N/A,FALSE,"P"}</definedName>
    <definedName name="iii" localSheetId="6" hidden="1">{"Riqfin97",#N/A,FALSE,"Tran";"Riqfinpro",#N/A,FALSE,"Tran"}</definedName>
    <definedName name="iii" localSheetId="5" hidden="1">{"Riqfin97",#N/A,FALSE,"Tran";"Riqfinpro",#N/A,FALSE,"Tran"}</definedName>
    <definedName name="iii" hidden="1">{"Riqfin97",#N/A,FALSE,"Tran";"Riqfinpro",#N/A,FALSE,"Tran"}</definedName>
    <definedName name="iiiiiiiiiii" localSheetId="6" hidden="1">#REF!</definedName>
    <definedName name="iiiiiiiiiii" localSheetId="5" hidden="1">#REF!</definedName>
    <definedName name="iiiiiiiiiii" hidden="1">#REF!</definedName>
    <definedName name="iiiiiiiiiiii" localSheetId="6" hidden="1">'[94]Fax a enviar'!#REF!</definedName>
    <definedName name="iiiiiiiiiiii" localSheetId="5" hidden="1">'[94]Fax a enviar'!#REF!</definedName>
    <definedName name="iiiiiiiiiiii" hidden="1">'[94]Fax a enviar'!#REF!</definedName>
    <definedName name="iiiiiiiiiiiiiiiii" localSheetId="6" hidden="1">'[94]Fax a enviar'!#REF!</definedName>
    <definedName name="iiiiiiiiiiiiiiiii" localSheetId="5" hidden="1">'[94]Fax a enviar'!#REF!</definedName>
    <definedName name="iiiiiiiiiiiiiiiii" hidden="1">'[94]Fax a enviar'!#REF!</definedName>
    <definedName name="iiiiiiiiiiiiiiiiiiiiiiiiii" localSheetId="6" hidden="1">#REF!</definedName>
    <definedName name="iiiiiiiiiiiiiiiiiiiiiiiiii" localSheetId="5" hidden="1">#REF!</definedName>
    <definedName name="iiiiiiiiiiiiiiiiiiiiiiiiii" hidden="1">#REF!</definedName>
    <definedName name="iiiooo" localSheetId="6">#REF!</definedName>
    <definedName name="iiiooo" localSheetId="5">#REF!</definedName>
    <definedName name="iiiooo">#REF!</definedName>
    <definedName name="IKR" localSheetId="6">#REF!</definedName>
    <definedName name="IKR" localSheetId="5">#REF!</definedName>
    <definedName name="IKR">#REF!</definedName>
    <definedName name="ilo" localSheetId="6" hidden="1">{"Riqfin97",#N/A,FALSE,"Tran";"Riqfinpro",#N/A,FALSE,"Tran"}</definedName>
    <definedName name="ilo" localSheetId="5" hidden="1">{"Riqfin97",#N/A,FALSE,"Tran";"Riqfinpro",#N/A,FALSE,"Tran"}</definedName>
    <definedName name="ilo" hidden="1">{"Riqfin97",#N/A,FALSE,"Tran";"Riqfinpro",#N/A,FALSE,"Tran"}</definedName>
    <definedName name="ilu" localSheetId="6" hidden="1">{"Riqfin97",#N/A,FALSE,"Tran";"Riqfinpro",#N/A,FALSE,"Tran"}</definedName>
    <definedName name="ilu" localSheetId="5" hidden="1">{"Riqfin97",#N/A,FALSE,"Tran";"Riqfinpro",#N/A,FALSE,"Tran"}</definedName>
    <definedName name="ilu" hidden="1">{"Riqfin97",#N/A,FALSE,"Tran";"Riqfinpro",#N/A,FALSE,"Tran"}</definedName>
    <definedName name="IM" localSheetId="6">#REF!</definedName>
    <definedName name="IM" localSheetId="5">#REF!</definedName>
    <definedName name="IM">#REF!</definedName>
    <definedName name="ima" localSheetId="6">#REF!</definedName>
    <definedName name="ima" localSheetId="5">#REF!</definedName>
    <definedName name="ima">#REF!</definedName>
    <definedName name="imaor" localSheetId="6">#REF!</definedName>
    <definedName name="imaor" localSheetId="5">#REF!</definedName>
    <definedName name="imaor">#REF!</definedName>
    <definedName name="IMF" localSheetId="5">#REF!</definedName>
    <definedName name="IMF">#REF!</definedName>
    <definedName name="impacto">#REF!</definedName>
    <definedName name="Importaciones" localSheetId="5" hidden="1">'[16]Base Original'!#REF!</definedName>
    <definedName name="Importaciones" hidden="1">'[16]Base Original'!#REF!</definedName>
    <definedName name="impresionueva" localSheetId="6">#REF!</definedName>
    <definedName name="impresionueva" localSheetId="5">#REF!</definedName>
    <definedName name="impresionueva">#REF!</definedName>
    <definedName name="Imprimir_área_IM" localSheetId="6">#REF!</definedName>
    <definedName name="Imprimir_área_IM" localSheetId="5">#REF!</definedName>
    <definedName name="Imprimir_área_IM">#REF!</definedName>
    <definedName name="ind" localSheetId="6">#REF!</definedName>
    <definedName name="ind" localSheetId="5">#REF!</definedName>
    <definedName name="ind">#REF!</definedName>
    <definedName name="INDICE" localSheetId="6">[23]Programa!#REF!</definedName>
    <definedName name="INDICE" localSheetId="5">[23]Programa!#REF!</definedName>
    <definedName name="INDICE">[23]Programa!#REF!</definedName>
    <definedName name="INDICEPRODUCCIO" localSheetId="6">#REF!</definedName>
    <definedName name="INDICEPRODUCCIO" localSheetId="5">#REF!</definedName>
    <definedName name="INDICEPRODUCCIO">#REF!</definedName>
    <definedName name="indigo">#N/A</definedName>
    <definedName name="INE" localSheetId="6">#REF!</definedName>
    <definedName name="INE" localSheetId="5">#REF!</definedName>
    <definedName name="INE">#REF!</definedName>
    <definedName name="INECEL" localSheetId="6">#REF!</definedName>
    <definedName name="INECEL" localSheetId="5">#REF!</definedName>
    <definedName name="INECEL">#REF!</definedName>
    <definedName name="INF">[88]SUPUESTOS!A$21</definedName>
    <definedName name="INFISC1" localSheetId="6">#REF!</definedName>
    <definedName name="INFISC1" localSheetId="5">#REF!</definedName>
    <definedName name="INFISC1">#REF!</definedName>
    <definedName name="INFISC2" localSheetId="6">#REF!</definedName>
    <definedName name="INFISC2" localSheetId="5">#REF!</definedName>
    <definedName name="INFISC2">#REF!</definedName>
    <definedName name="Inflation">[87]CPI!$A$210:$M$354</definedName>
    <definedName name="info" localSheetId="6">#REF!</definedName>
    <definedName name="info" localSheetId="5">#REF!</definedName>
    <definedName name="info">#REF!</definedName>
    <definedName name="INFOGER" localSheetId="6">[61]BCP!#REF!</definedName>
    <definedName name="INFOGER" localSheetId="5">[61]BCP!#REF!</definedName>
    <definedName name="INFOGER">[61]BCP!#REF!</definedName>
    <definedName name="infonotes" localSheetId="6">#REF!</definedName>
    <definedName name="infonotes" localSheetId="5">#REF!</definedName>
    <definedName name="infonotes">#REF!</definedName>
    <definedName name="INGOES96" localSheetId="6">#REF!</definedName>
    <definedName name="INGOES96" localSheetId="5">#REF!</definedName>
    <definedName name="INGOES96">#REF!</definedName>
    <definedName name="INGRESOS" localSheetId="6">#REF!</definedName>
    <definedName name="INGRESOS" localSheetId="5">#REF!</definedName>
    <definedName name="INGRESOS">#REF!</definedName>
    <definedName name="INIT" localSheetId="5">#REF!</definedName>
    <definedName name="INIT">#REF!</definedName>
    <definedName name="INMN">#REF!</definedName>
    <definedName name="INPROJ">#REF!</definedName>
    <definedName name="INPUT_2" localSheetId="5">[20]Input!#REF!</definedName>
    <definedName name="INPUT_2">[20]Input!#REF!</definedName>
    <definedName name="INPUT_4" localSheetId="5">[20]Input!#REF!</definedName>
    <definedName name="INPUT_4">[20]Input!#REF!</definedName>
    <definedName name="INPUTSB" localSheetId="6">#REF!</definedName>
    <definedName name="INPUTSB" localSheetId="5">#REF!</definedName>
    <definedName name="INPUTSB">#REF!</definedName>
    <definedName name="Inst_ReportHeader" localSheetId="6">#REF!</definedName>
    <definedName name="Inst_ReportHeader" localSheetId="5">#REF!</definedName>
    <definedName name="Inst_ReportHeader">#REF!</definedName>
    <definedName name="Inst_Response">[121]Master!$AK$5:$AK$10</definedName>
    <definedName name="InstitutionName" localSheetId="6">#REF!</definedName>
    <definedName name="InstitutionName" localSheetId="5">#REF!</definedName>
    <definedName name="InstitutionName">#REF!</definedName>
    <definedName name="int" localSheetId="6">#REF!</definedName>
    <definedName name="int" localSheetId="5">#REF!</definedName>
    <definedName name="int">#REF!</definedName>
    <definedName name="Int.Crédito">'[52]Ranking Bancario'!$BF$5:$BJ$54</definedName>
    <definedName name="Int.Inv">'[52]Ranking Bancario'!$BN$5:$BR$54</definedName>
    <definedName name="INTERES" localSheetId="6">#REF!</definedName>
    <definedName name="INTERES" localSheetId="5">#REF!</definedName>
    <definedName name="INTERES">#REF!</definedName>
    <definedName name="INTEREST" localSheetId="6">#REF!</definedName>
    <definedName name="INTEREST" localSheetId="5">#REF!</definedName>
    <definedName name="INTEREST">#REF!</definedName>
    <definedName name="Interest_IDA">[102]NPV!$B$27</definedName>
    <definedName name="Interest_IDA1" localSheetId="6">#REF!</definedName>
    <definedName name="Interest_IDA1" localSheetId="5">#REF!</definedName>
    <definedName name="Interest_IDA1">#REF!</definedName>
    <definedName name="Interest_NC" localSheetId="6">[102]NPV!#REF!</definedName>
    <definedName name="Interest_NC" localSheetId="5">[102]NPV!#REF!</definedName>
    <definedName name="Interest_NC">[102]NPV!#REF!</definedName>
    <definedName name="InterestRate" localSheetId="6">#REF!</definedName>
    <definedName name="InterestRate" localSheetId="5">#REF!</definedName>
    <definedName name="InterestRate">#REF!</definedName>
    <definedName name="inthalf">[122]Sheet4!$C$58:$G$112</definedName>
    <definedName name="INTR_NEW" localSheetId="6">[60]Debt!#REF!</definedName>
    <definedName name="INTR_NEW" localSheetId="5">[60]Debt!#REF!</definedName>
    <definedName name="INTR_NEW">[60]Debt!#REF!</definedName>
    <definedName name="INTR_OLD" localSheetId="6">[60]Debt!#REF!</definedName>
    <definedName name="INTR_OLD" localSheetId="5">[60]Debt!#REF!</definedName>
    <definedName name="INTR_OLD">[60]Debt!#REF!</definedName>
    <definedName name="INTR_RAT" localSheetId="6">[60]Debt!#REF!</definedName>
    <definedName name="INTR_RAT" localSheetId="5">[60]Debt!#REF!</definedName>
    <definedName name="INTR_RAT">[60]Debt!#REF!</definedName>
    <definedName name="INTR_TOT" localSheetId="6">[60]Debt!#REF!</definedName>
    <definedName name="INTR_TOT" localSheetId="5">[60]Debt!#REF!</definedName>
    <definedName name="INTR_TOT">[60]Debt!#REF!</definedName>
    <definedName name="IPC" localSheetId="5">[123]ipc!#REF!</definedName>
    <definedName name="IPC">[123]ipc!#REF!</definedName>
    <definedName name="ipc98j">[23]Programa!#REF!</definedName>
    <definedName name="ipc98s" localSheetId="6">#REF!</definedName>
    <definedName name="ipc98s" localSheetId="5">#REF!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6">#REF!</definedName>
    <definedName name="IRLS" localSheetId="5">#REF!</definedName>
    <definedName name="IRLS">#REF!</definedName>
    <definedName name="IRLS1" localSheetId="6">#REF!</definedName>
    <definedName name="IRLS1" localSheetId="5">#REF!</definedName>
    <definedName name="IRLS1">#REF!</definedName>
    <definedName name="IRP" localSheetId="6">#REF!</definedName>
    <definedName name="IRP" localSheetId="5">#REF!</definedName>
    <definedName name="IRP">#REF!</definedName>
    <definedName name="ISD">#REF!</definedName>
    <definedName name="IsDB">[54]CIRRs!$C$68</definedName>
    <definedName name="ishocked" localSheetId="6">#REF!</definedName>
    <definedName name="ishocked" localSheetId="5">#REF!</definedName>
    <definedName name="ishocked">#REF!</definedName>
    <definedName name="ishocked2" localSheetId="6">#REF!</definedName>
    <definedName name="ishocked2" localSheetId="5">#REF!</definedName>
    <definedName name="ishocked2">#REF!</definedName>
    <definedName name="ISSS96" localSheetId="6">#REF!</definedName>
    <definedName name="ISSS96" localSheetId="5">#REF!</definedName>
    <definedName name="ISSS96">#REF!</definedName>
    <definedName name="ISTA96">#REF!</definedName>
    <definedName name="istd">#REF!</definedName>
    <definedName name="Italy_wt">'[69]OECD wgt'!$B$8</definedName>
    <definedName name="ITL" localSheetId="6">#REF!</definedName>
    <definedName name="ITL" localSheetId="5">#REF!</definedName>
    <definedName name="ITL">#REF!</definedName>
    <definedName name="iuf.kugj">#N/A</definedName>
    <definedName name="iyiyiy" localSheetId="6" hidden="1">#REF!</definedName>
    <definedName name="iyiyiy" localSheetId="5" hidden="1">#REF!</definedName>
    <definedName name="iyiyiy" hidden="1">#REF!</definedName>
    <definedName name="JA" localSheetId="6">#REF!</definedName>
    <definedName name="JA" localSheetId="5">#REF!</definedName>
    <definedName name="JA">#REF!</definedName>
    <definedName name="jagu4" localSheetId="6">#REF!</definedName>
    <definedName name="jagu4" localSheetId="5">#REF!</definedName>
    <definedName name="jagu4">#REF!</definedName>
    <definedName name="JAPCRUDE87" localSheetId="5">#REF!</definedName>
    <definedName name="JAPCRUDE87">#REF!</definedName>
    <definedName name="JAPCRUDE88" localSheetId="5">#REF!</definedName>
    <definedName name="JAPCRUDE88">#REF!</definedName>
    <definedName name="JAPPROD87" localSheetId="5">#REF!</definedName>
    <definedName name="JAPPROD87">#REF!</definedName>
    <definedName name="JAPPROD88" localSheetId="5">#REF!</definedName>
    <definedName name="JAPPROD88">#REF!</definedName>
    <definedName name="JAPTOT87" localSheetId="5">#REF!</definedName>
    <definedName name="JAPTOT87">#REF!</definedName>
    <definedName name="JAPTOT88" localSheetId="5">#REF!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6">#REF!</definedName>
    <definedName name="JJ" localSheetId="5">#REF!</definedName>
    <definedName name="JJ">#REF!</definedName>
    <definedName name="jjj" localSheetId="5" hidden="1">'[66]Fax a enviar'!#REF!</definedName>
    <definedName name="jjj" hidden="1">'[66]Fax a enviar'!#REF!</definedName>
    <definedName name="jjjj" localSheetId="6" hidden="1">{"Tab1",#N/A,FALSE,"P";"Tab2",#N/A,FALSE,"P"}</definedName>
    <definedName name="jjjj" localSheetId="5" hidden="1">{"Tab1",#N/A,FALSE,"P";"Tab2",#N/A,FALSE,"P"}</definedName>
    <definedName name="jjjj" hidden="1">{"Tab1",#N/A,FALSE,"P";"Tab2",#N/A,FALSE,"P"}</definedName>
    <definedName name="jjjjjj" hidden="1">'[117]J(Priv.Cap)'!#REF!</definedName>
    <definedName name="JJJJJJJJJJ" localSheetId="6" hidden="1">#REF!</definedName>
    <definedName name="JJJJJJJJJJ" localSheetId="5" hidden="1">#REF!</definedName>
    <definedName name="JJJJJJJJJJ" hidden="1">#REF!</definedName>
    <definedName name="jjjjjjjjjjjjjjjjjj" localSheetId="6" hidden="1">{"Tab1",#N/A,FALSE,"P";"Tab2",#N/A,FALSE,"P"}</definedName>
    <definedName name="jjjjjjjjjjjjjjjjjj" localSheetId="5" hidden="1">{"Tab1",#N/A,FALSE,"P";"Tab2",#N/A,FALSE,"P"}</definedName>
    <definedName name="jjjjjjjjjjjjjjjjjj" hidden="1">{"Tab1",#N/A,FALSE,"P";"Tab2",#N/A,FALSE,"P"}</definedName>
    <definedName name="jkk" localSheetId="6" hidden="1">{#N/A,#N/A,FALSE,"NFPS GDP"}</definedName>
    <definedName name="jkk" localSheetId="5" hidden="1">{#N/A,#N/A,FALSE,"NFPS GDP"}</definedName>
    <definedName name="jkk" hidden="1">{#N/A,#N/A,FALSE,"NFPS GDP"}</definedName>
    <definedName name="JPY" localSheetId="6">#REF!</definedName>
    <definedName name="JPY" localSheetId="5">#REF!</definedName>
    <definedName name="JPY">#REF!</definedName>
    <definedName name="JR" localSheetId="6">#REF!</definedName>
    <definedName name="JR" localSheetId="5">#REF!</definedName>
    <definedName name="JR">#REF!</definedName>
    <definedName name="jui" localSheetId="6" hidden="1">{"Riqfin97",#N/A,FALSE,"Tran";"Riqfinpro",#N/A,FALSE,"Tran"}</definedName>
    <definedName name="jui" localSheetId="5" hidden="1">{"Riqfin97",#N/A,FALSE,"Tran";"Riqfinpro",#N/A,FALSE,"Tran"}</definedName>
    <definedName name="jui" hidden="1">{"Riqfin97",#N/A,FALSE,"Tran";"Riqfinpro",#N/A,FALSE,"Tran"}</definedName>
    <definedName name="JUL._89" localSheetId="6">#REF!</definedName>
    <definedName name="JUL._89" localSheetId="5">#REF!</definedName>
    <definedName name="JUL._89">#REF!</definedName>
    <definedName name="JUN._89" localSheetId="6">#REF!</definedName>
    <definedName name="JUN._89" localSheetId="5">#REF!</definedName>
    <definedName name="JUN._89">#REF!</definedName>
    <definedName name="JUNIO">'[107]Ranking Bancario'!$Z$4:$AD$54</definedName>
    <definedName name="JUROS" localSheetId="6">#REF!</definedName>
    <definedName name="JUROS" localSheetId="5">#REF!</definedName>
    <definedName name="JUROS">#REF!</definedName>
    <definedName name="jutjugyj" localSheetId="6" hidden="1">#REF!</definedName>
    <definedName name="jutjugyj" localSheetId="5" hidden="1">#REF!</definedName>
    <definedName name="jutjugyj" hidden="1">#REF!</definedName>
    <definedName name="juy" localSheetId="6" hidden="1">{"Tab1",#N/A,FALSE,"P";"Tab2",#N/A,FALSE,"P"}</definedName>
    <definedName name="juy" localSheetId="5" hidden="1">{"Tab1",#N/A,FALSE,"P";"Tab2",#N/A,FALSE,"P"}</definedName>
    <definedName name="juy" hidden="1">{"Tab1",#N/A,FALSE,"P";"Tab2",#N/A,FALSE,"P"}</definedName>
    <definedName name="k" localSheetId="6" hidden="1">{"Main Economic Indicators",#N/A,FALSE,"C"}</definedName>
    <definedName name="k" localSheetId="5" hidden="1">{"Main Economic Indicators",#N/A,FALSE,"C"}</definedName>
    <definedName name="k" hidden="1">{"Main Economic Indicators",#N/A,FALSE,"C"}</definedName>
    <definedName name="KD" localSheetId="6">#REF!</definedName>
    <definedName name="KD" localSheetId="5">#REF!</definedName>
    <definedName name="KD">#REF!</definedName>
    <definedName name="KD1A" localSheetId="6">#REF!</definedName>
    <definedName name="KD1A" localSheetId="5">#REF!</definedName>
    <definedName name="KD1A">#REF!</definedName>
    <definedName name="khkh" localSheetId="6" hidden="1">'[94]Fax a enviar'!#REF!</definedName>
    <definedName name="khkh" localSheetId="5" hidden="1">'[94]Fax a enviar'!#REF!</definedName>
    <definedName name="khkh" hidden="1">'[94]Fax a enviar'!#REF!</definedName>
    <definedName name="KID">'[107]base de datos MODULO I'!$B$4:$E$49</definedName>
    <definedName name="kiiiiii" localSheetId="6" hidden="1">#REF!</definedName>
    <definedName name="kiiiiii" localSheetId="5" hidden="1">#REF!</definedName>
    <definedName name="kiiiiii" hidden="1">#REF!</definedName>
    <definedName name="kim" localSheetId="6">#REF!</definedName>
    <definedName name="kim" localSheetId="5">#REF!</definedName>
    <definedName name="kim">#REF!</definedName>
    <definedName name="kio" localSheetId="6" hidden="1">{"Tab1",#N/A,FALSE,"P";"Tab2",#N/A,FALSE,"P"}</definedName>
    <definedName name="kio" localSheetId="5" hidden="1">{"Tab1",#N/A,FALSE,"P";"Tab2",#N/A,FALSE,"P"}</definedName>
    <definedName name="kio" hidden="1">{"Tab1",#N/A,FALSE,"P";"Tab2",#N/A,FALSE,"P"}</definedName>
    <definedName name="kiu" localSheetId="6" hidden="1">{"Riqfin97",#N/A,FALSE,"Tran";"Riqfinpro",#N/A,FALSE,"Tran"}</definedName>
    <definedName name="kiu" localSheetId="5" hidden="1">{"Riqfin97",#N/A,FALSE,"Tran";"Riqfinpro",#N/A,FALSE,"Tran"}</definedName>
    <definedName name="kiu" hidden="1">{"Riqfin97",#N/A,FALSE,"Tran";"Riqfinpro",#N/A,FALSE,"Tran"}</definedName>
    <definedName name="kjkj" hidden="1">'[94]Fax a enviar'!#REF!</definedName>
    <definedName name="kk" localSheetId="6" hidden="1">{"Tab1",#N/A,FALSE,"P";"Tab2",#N/A,FALSE,"P"}</definedName>
    <definedName name="kk" localSheetId="5" hidden="1">{"Tab1",#N/A,FALSE,"P";"Tab2",#N/A,FALSE,"P"}</definedName>
    <definedName name="kk" hidden="1">{"Tab1",#N/A,FALSE,"P";"Tab2",#N/A,FALSE,"P"}</definedName>
    <definedName name="kkk" localSheetId="6" hidden="1">{"Tab1",#N/A,FALSE,"P";"Tab2",#N/A,FALSE,"P"}</definedName>
    <definedName name="kkk" localSheetId="5" hidden="1">{"Tab1",#N/A,FALSE,"P";"Tab2",#N/A,FALSE,"P"}</definedName>
    <definedName name="kkk" hidden="1">{"Tab1",#N/A,FALSE,"P";"Tab2",#N/A,FALSE,"P"}</definedName>
    <definedName name="kkkk" hidden="1">[124]M!#REF!</definedName>
    <definedName name="kkkkk" hidden="1">'[125]J(Priv.Cap)'!#REF!</definedName>
    <definedName name="kkkkkkkk" localSheetId="6" hidden="1">{"Riqfin97",#N/A,FALSE,"Tran";"Riqfinpro",#N/A,FALSE,"Tran"}</definedName>
    <definedName name="kkkkkkkk" localSheetId="5" hidden="1">{"Riqfin97",#N/A,FALSE,"Tran";"Riqfinpro",#N/A,FALSE,"Tran"}</definedName>
    <definedName name="kkkkkkkk" hidden="1">{"Riqfin97",#N/A,FALSE,"Tran";"Riqfinpro",#N/A,FALSE,"Tran"}</definedName>
    <definedName name="KWD" localSheetId="6">#REF!</definedName>
    <definedName name="KWD" localSheetId="5">#REF!</definedName>
    <definedName name="KWD">#REF!</definedName>
    <definedName name="kykiyu" localSheetId="6" hidden="1">'[94]Fax a enviar'!#REF!</definedName>
    <definedName name="kykiyu" localSheetId="5" hidden="1">'[94]Fax a enviar'!#REF!</definedName>
    <definedName name="kykiyu" hidden="1">'[94]Fax a enviar'!#REF!</definedName>
    <definedName name="L" localSheetId="6">[113]DA!#REF!</definedName>
    <definedName name="L" localSheetId="5">[113]DA!#REF!</definedName>
    <definedName name="L">[113]DA!#REF!</definedName>
    <definedName name="L_">#N/A</definedName>
    <definedName name="LastOpenedWorkSheet" localSheetId="6">#REF!</definedName>
    <definedName name="LastOpenedWorkSheet" localSheetId="5">#REF!</definedName>
    <definedName name="LastOpenedWorkSheet">#REF!</definedName>
    <definedName name="LastRefreshed" localSheetId="6">#REF!</definedName>
    <definedName name="LastRefreshed" localSheetId="5">#REF!</definedName>
    <definedName name="LastRefreshed">#REF!</definedName>
    <definedName name="LD" localSheetId="6">#REF!</definedName>
    <definedName name="LD" localSheetId="5">#REF!</definedName>
    <definedName name="LD">#REF!</definedName>
    <definedName name="LD1A" localSheetId="5">#REF!</definedName>
    <definedName name="LD1A">#REF!</definedName>
    <definedName name="LE" localSheetId="5">#REF!</definedName>
    <definedName name="LE">#REF!</definedName>
    <definedName name="LE1A" localSheetId="5">#REF!</definedName>
    <definedName name="LE1A">#REF!</definedName>
    <definedName name="LEAP" localSheetId="5">#REF!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6">#REF!</definedName>
    <definedName name="LIBRAE" localSheetId="5">#REF!</definedName>
    <definedName name="LIBRAE">#REF!</definedName>
    <definedName name="LINES" localSheetId="6">#REF!</definedName>
    <definedName name="LINES" localSheetId="5">#REF!</definedName>
    <definedName name="LINES">#REF!</definedName>
    <definedName name="liqc" localSheetId="6">[23]Programa!#REF!</definedName>
    <definedName name="liqc" localSheetId="5">[23]Programa!#REF!</definedName>
    <definedName name="liqc">[23]Programa!#REF!</definedName>
    <definedName name="liqd" localSheetId="6">[23]Programa!#REF!</definedName>
    <definedName name="liqd" localSheetId="5">[23]Programa!#REF!</definedName>
    <definedName name="liqd">[23]Programa!#REF!</definedName>
    <definedName name="Liquidez">'[52]Ranking Bancario'!$BV$5:$BZ$54</definedName>
    <definedName name="LIT" localSheetId="6">#REF!</definedName>
    <definedName name="LIT" localSheetId="5">#REF!</definedName>
    <definedName name="LIT">#REF!</definedName>
    <definedName name="lita">#N/A</definedName>
    <definedName name="LITEURO" localSheetId="6">#REF!</definedName>
    <definedName name="LITEURO" localSheetId="5">#REF!</definedName>
    <definedName name="LITEURO">#REF!</definedName>
    <definedName name="ll" localSheetId="6" hidden="1">{"Tab1",#N/A,FALSE,"P";"Tab2",#N/A,FALSE,"P"}</definedName>
    <definedName name="ll" localSheetId="5" hidden="1">{"Tab1",#N/A,FALSE,"P";"Tab2",#N/A,FALSE,"P"}</definedName>
    <definedName name="ll" hidden="1">{"Tab1",#N/A,FALSE,"P";"Tab2",#N/A,FALSE,"P"}</definedName>
    <definedName name="LLF">[59]Q3!#REF!</definedName>
    <definedName name="lll" localSheetId="6" hidden="1">{"Riqfin97",#N/A,FALSE,"Tran";"Riqfinpro",#N/A,FALSE,"Tran"}</definedName>
    <definedName name="lll" localSheetId="5" hidden="1">{"Riqfin97",#N/A,FALSE,"Tran";"Riqfinpro",#N/A,FALSE,"Tran"}</definedName>
    <definedName name="lll" hidden="1">{"Riqfin97",#N/A,FALSE,"Tran";"Riqfinpro",#N/A,FALSE,"Tran"}</definedName>
    <definedName name="llll" hidden="1">[126]M!#REF!</definedName>
    <definedName name="lllll" localSheetId="6" hidden="1">{"Tab1",#N/A,FALSE,"P";"Tab2",#N/A,FALSE,"P"}</definedName>
    <definedName name="lllll" localSheetId="5" hidden="1">{"Tab1",#N/A,FALSE,"P";"Tab2",#N/A,FALSE,"P"}</definedName>
    <definedName name="lllll" hidden="1">{"Tab1",#N/A,FALSE,"P";"Tab2",#N/A,FALSE,"P"}</definedName>
    <definedName name="llllll" localSheetId="6" hidden="1">{"Minpmon",#N/A,FALSE,"Monthinput"}</definedName>
    <definedName name="llllll" localSheetId="5" hidden="1">{"Minpmon",#N/A,FALSE,"Monthinput"}</definedName>
    <definedName name="llllll" hidden="1">{"Minpmon",#N/A,FALSE,"Monthinput"}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6" hidden="1">{"Minpmon",#N/A,FALSE,"Monthinput"}</definedName>
    <definedName name="lllllllllllllllll" localSheetId="5" hidden="1">{"Minpmon",#N/A,FALSE,"Monthinput"}</definedName>
    <definedName name="lllllllllllllllll" hidden="1">{"Minpmon",#N/A,FALSE,"Monthinput"}</definedName>
    <definedName name="lloo" localSheetId="6" hidden="1">#REF!</definedName>
    <definedName name="lloo" localSheetId="5" hidden="1">#REF!</definedName>
    <definedName name="lloo" hidden="1">#REF!</definedName>
    <definedName name="lodnjkhdnbdv" localSheetId="6">#REF!</definedName>
    <definedName name="lodnjkhdnbdv" localSheetId="5">#REF!</definedName>
    <definedName name="lodnjkhdnbdv">#REF!</definedName>
    <definedName name="lolololo" localSheetId="6">#REF!</definedName>
    <definedName name="lolololo" localSheetId="5">#REF!</definedName>
    <definedName name="lolololo">#REF!</definedName>
    <definedName name="LONAB96">#REF!</definedName>
    <definedName name="LOOKUPMTH" localSheetId="5">#REF!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6">#REF!</definedName>
    <definedName name="LP" localSheetId="5">#REF!</definedName>
    <definedName name="LP">#REF!</definedName>
    <definedName name="LP1A" localSheetId="6">#REF!</definedName>
    <definedName name="LP1A" localSheetId="5">#REF!</definedName>
    <definedName name="LP1A">#REF!</definedName>
    <definedName name="LPEperc" localSheetId="6">#REF!</definedName>
    <definedName name="LPEperc" localSheetId="5">#REF!</definedName>
    <definedName name="LPEperc">#REF!</definedName>
    <definedName name="LPperc">#REF!</definedName>
    <definedName name="LT">#REF!</definedName>
    <definedName name="LTcirr" localSheetId="5">#REF!</definedName>
    <definedName name="LTcirr">#REF!</definedName>
    <definedName name="LTr" localSheetId="5">#REF!</definedName>
    <definedName name="LTr">#REF!</definedName>
    <definedName name="LUR">#N/A</definedName>
    <definedName name="LUXF" localSheetId="6">#REF!</definedName>
    <definedName name="LUXF" localSheetId="5">#REF!</definedName>
    <definedName name="LUXF">#REF!</definedName>
    <definedName name="LUXF1" localSheetId="6">#REF!</definedName>
    <definedName name="LUXF1" localSheetId="5">#REF!</definedName>
    <definedName name="LUXF1">#REF!</definedName>
    <definedName name="Lyon">[67]Sheet3!$O$1</definedName>
    <definedName name="m">#N/A</definedName>
    <definedName name="MACRO" localSheetId="6">#REF!</definedName>
    <definedName name="MACRO" localSheetId="5">#REF!</definedName>
    <definedName name="MACRO">#REF!</definedName>
    <definedName name="MACRO_ASSUMP_2006" localSheetId="6">#REF!</definedName>
    <definedName name="MACRO_ASSUMP_2006" localSheetId="5">#REF!</definedName>
    <definedName name="MACRO_ASSUMP_2006">#REF!</definedName>
    <definedName name="Macro2" localSheetId="6">#REF!</definedName>
    <definedName name="Macro2" localSheetId="5">#REF!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6">#REF!</definedName>
    <definedName name="MALAX" localSheetId="5">#REF!</definedName>
    <definedName name="MALAX">#REF!</definedName>
    <definedName name="MALAX1" localSheetId="6">#REF!</definedName>
    <definedName name="MALAX1" localSheetId="5">#REF!</definedName>
    <definedName name="MALAX1">#REF!</definedName>
    <definedName name="Malaysia" localSheetId="6">#REF!</definedName>
    <definedName name="Malaysia" localSheetId="5">#REF!</definedName>
    <definedName name="Malaysia">#REF!</definedName>
    <definedName name="MANUAL">#REF!</definedName>
    <definedName name="mapa1">#REF!</definedName>
    <definedName name="mapa2">#REF!</definedName>
    <definedName name="mar">[23]Programa!#REF!</definedName>
    <definedName name="MAR._89" localSheetId="6">#REF!</definedName>
    <definedName name="MAR._89" localSheetId="5">#REF!</definedName>
    <definedName name="MAR._89">#REF!</definedName>
    <definedName name="Maturity_IDA">[102]NPV!$B$26</definedName>
    <definedName name="Maturity_IDA1" localSheetId="6">#REF!</definedName>
    <definedName name="Maturity_IDA1" localSheetId="5">#REF!</definedName>
    <definedName name="Maturity_IDA1">#REF!</definedName>
    <definedName name="Maturity_NC" localSheetId="6">[102]NPV!#REF!</definedName>
    <definedName name="Maturity_NC" localSheetId="5">[102]NPV!#REF!</definedName>
    <definedName name="Maturity_NC">[102]NPV!#REF!</definedName>
    <definedName name="may" localSheetId="6">[23]Programa!#REF!</definedName>
    <definedName name="may" localSheetId="5">[23]Programa!#REF!</definedName>
    <definedName name="may">[23]Programa!#REF!</definedName>
    <definedName name="MAY._89" localSheetId="6">#REF!</definedName>
    <definedName name="MAY._89" localSheetId="5">#REF!</definedName>
    <definedName name="MAY._89">#REF!</definedName>
    <definedName name="MCPI" localSheetId="6">#REF!</definedName>
    <definedName name="MCPI" localSheetId="5">#REF!</definedName>
    <definedName name="MCPI">#REF!</definedName>
    <definedName name="MCV">#N/A</definedName>
    <definedName name="MCV_B">#N/A</definedName>
    <definedName name="MCV_B1" localSheetId="6">#REF!</definedName>
    <definedName name="MCV_B1" localSheetId="5">#REF!</definedName>
    <definedName name="MCV_B1">#REF!</definedName>
    <definedName name="mcv_b2">[1]Q6!$E$141:$AH$141</definedName>
    <definedName name="MCV_D">#N/A</definedName>
    <definedName name="MCV_D1" localSheetId="6">#REF!</definedName>
    <definedName name="MCV_D1" localSheetId="5">#REF!</definedName>
    <definedName name="MCV_D1">#REF!</definedName>
    <definedName name="MCV_N">#N/A</definedName>
    <definedName name="MCV_T">#N/A</definedName>
    <definedName name="MCV_T1" localSheetId="6">#REF!</definedName>
    <definedName name="MCV_T1" localSheetId="5">#REF!</definedName>
    <definedName name="MCV_T1">#REF!</definedName>
    <definedName name="mdavila" localSheetId="6">#REF!</definedName>
    <definedName name="mdavila" localSheetId="5">#REF!</definedName>
    <definedName name="mdavila">#REF!</definedName>
    <definedName name="me" localSheetId="6">[23]Programa!#REF!</definedName>
    <definedName name="me" localSheetId="5">[23]Programa!#REF!</definedName>
    <definedName name="me">[23]Programa!#REF!</definedName>
    <definedName name="Mecon">'[90]graf 1'!$A$3:$C$28</definedName>
    <definedName name="MEDTERM" localSheetId="6">#REF!</definedName>
    <definedName name="MEDTERM" localSheetId="5">#REF!</definedName>
    <definedName name="MEDTERM">#REF!</definedName>
    <definedName name="MENORES" localSheetId="6">#REF!</definedName>
    <definedName name="MENORES" localSheetId="5">#REF!</definedName>
    <definedName name="MENORES">#REF!</definedName>
    <definedName name="Meses">[127]Codigos!$A$14:$B$25</definedName>
    <definedName name="MEX" localSheetId="6">#REF!</definedName>
    <definedName name="MEX" localSheetId="5">#REF!</definedName>
    <definedName name="MEX">#REF!</definedName>
    <definedName name="MFISCAL" localSheetId="6">'[42]Annual Raw Data'!#REF!</definedName>
    <definedName name="MFISCAL" localSheetId="5">'[42]Annual Raw Data'!#REF!</definedName>
    <definedName name="MFISCAL">'[42]Annual Raw Data'!#REF!</definedName>
    <definedName name="mflowsa" localSheetId="5">[18]!mflowsa</definedName>
    <definedName name="mflowsa">[18]!mflowsa</definedName>
    <definedName name="mflowsq" localSheetId="5">[18]!mflowsq</definedName>
    <definedName name="mflowsq">[18]!mflowsq</definedName>
    <definedName name="MICRO" localSheetId="6">#REF!</definedName>
    <definedName name="MICRO" localSheetId="5">#REF!</definedName>
    <definedName name="MICRO">#REF!</definedName>
    <definedName name="MIDDLE" localSheetId="6">#REF!</definedName>
    <definedName name="MIDDLE" localSheetId="5">#REF!</definedName>
    <definedName name="MIDDLE">#REF!</definedName>
    <definedName name="Million_b_d">[68]nonopec!$D$426:$D$426</definedName>
    <definedName name="MINISTÉRIO_DA_PREVIDÊNCIA_E_ASSISTÊNCIA_SOCIAL" localSheetId="6">#REF!</definedName>
    <definedName name="MINISTÉRIO_DA_PREVIDÊNCIA_E_ASSISTÊNCIA_SOCIAL" localSheetId="5">#REF!</definedName>
    <definedName name="MINISTÉRIO_DA_PREVIDÊNCIA_E_ASSISTÊNCIA_SOCIAL">#REF!</definedName>
    <definedName name="MIRIAMA" localSheetId="6">#REF!</definedName>
    <definedName name="MIRIAMA" localSheetId="5">#REF!</definedName>
    <definedName name="MIRIAMA">#REF!</definedName>
    <definedName name="MIRIAMB" localSheetId="6">#REF!</definedName>
    <definedName name="MIRIAMB" localSheetId="5">#REF!</definedName>
    <definedName name="MIRIAMB">#REF!</definedName>
    <definedName name="MISC3">#REF!</definedName>
    <definedName name="MISC4" localSheetId="5">[20]OUTPUT!#REF!</definedName>
    <definedName name="MISC4">[20]OUTPUT!#REF!</definedName>
    <definedName name="mmm" localSheetId="6" hidden="1">{"Riqfin97",#N/A,FALSE,"Tran";"Riqfinpro",#N/A,FALSE,"Tran"}</definedName>
    <definedName name="mmm" localSheetId="5" hidden="1">{"Riqfin97",#N/A,FALSE,"Tran";"Riqfinpro",#N/A,FALSE,"Tran"}</definedName>
    <definedName name="mmm" hidden="1">{"Riqfin97",#N/A,FALSE,"Tran";"Riqfinpro",#N/A,FALSE,"Tran"}</definedName>
    <definedName name="mmmm" localSheetId="6" hidden="1">{"Tab1",#N/A,FALSE,"P";"Tab2",#N/A,FALSE,"P"}</definedName>
    <definedName name="mmmm" localSheetId="5" hidden="1">{"Tab1",#N/A,FALSE,"P";"Tab2",#N/A,FALSE,"P"}</definedName>
    <definedName name="mmmm" hidden="1">{"Tab1",#N/A,FALSE,"P";"Tab2",#N/A,FALSE,"P"}</definedName>
    <definedName name="mmmmm" localSheetId="6" hidden="1">{"Riqfin97",#N/A,FALSE,"Tran";"Riqfinpro",#N/A,FALSE,"Tran"}</definedName>
    <definedName name="mmmmm" localSheetId="5" hidden="1">{"Riqfin97",#N/A,FALSE,"Tran";"Riqfinpro",#N/A,FALSE,"Tran"}</definedName>
    <definedName name="mmmmm" hidden="1">{"Riqfin97",#N/A,FALSE,"Tran";"Riqfinpro",#N/A,FALSE,"Tran"}</definedName>
    <definedName name="mmmmmmmmm" localSheetId="6" hidden="1">{"Riqfin97",#N/A,FALSE,"Tran";"Riqfinpro",#N/A,FALSE,"Tran"}</definedName>
    <definedName name="mmmmmmmmm" localSheetId="5" hidden="1">{"Riqfin97",#N/A,FALSE,"Tran";"Riqfinpro",#N/A,FALSE,"Tran"}</definedName>
    <definedName name="mmmmmmmmm" hidden="1">{"Riqfin97",#N/A,FALSE,"Tran";"Riqfinpro",#N/A,FALSE,"Tran"}</definedName>
    <definedName name="MN">[61]BCP!#REF!</definedName>
    <definedName name="MNDATES" localSheetId="6">#REF!</definedName>
    <definedName name="MNDATES" localSheetId="5">#REF!</definedName>
    <definedName name="MNDATES">#REF!</definedName>
    <definedName name="MNP" localSheetId="5">[61]BCP!#REF!</definedName>
    <definedName name="MNP">[61]BCP!#REF!</definedName>
    <definedName name="Módulo2.completo">#N/A</definedName>
    <definedName name="MON_SM" localSheetId="6">#REF!</definedName>
    <definedName name="MON_SM" localSheetId="5">#REF!</definedName>
    <definedName name="MON_SM">#REF!</definedName>
    <definedName name="MONF_SM" localSheetId="6">#REF!</definedName>
    <definedName name="MONF_SM" localSheetId="5">#REF!</definedName>
    <definedName name="MONF_SM">#REF!</definedName>
    <definedName name="Month" localSheetId="6">#REF!</definedName>
    <definedName name="Month" localSheetId="5">#REF!</definedName>
    <definedName name="Month">#REF!</definedName>
    <definedName name="MonthIndex" localSheetId="5">#REF!</definedName>
    <definedName name="MonthIndex">#REF!</definedName>
    <definedName name="MonthlyInf">[87]CPI!$A$403:$N$559</definedName>
    <definedName name="MONTHS">[82]MONTHLY!$BV$3:$CG$3</definedName>
    <definedName name="MONY" localSheetId="6">#REF!</definedName>
    <definedName name="MONY" localSheetId="5">#REF!</definedName>
    <definedName name="MONY">#REF!</definedName>
    <definedName name="moodys" localSheetId="6">'[128]Credit ratings on 1st issues'!#REF!</definedName>
    <definedName name="moodys" localSheetId="5">'[128]Credit ratings on 1st issues'!#REF!</definedName>
    <definedName name="moodys">'[128]Credit ratings on 1st issues'!#REF!</definedName>
    <definedName name="MPETROLEO" localSheetId="6">#REF!</definedName>
    <definedName name="MPETROLEO" localSheetId="5">#REF!</definedName>
    <definedName name="MPETROLEO">#REF!</definedName>
    <definedName name="msci">[108]Sheet1!$H$2:$K$24</definedName>
    <definedName name="mscid">[108]Sheet1!$B$2:$E$24</definedName>
    <definedName name="mscil">[108]Sheet1!$H$2:$K$24</definedName>
    <definedName name="mstocksa" localSheetId="5">[18]!mstocksa</definedName>
    <definedName name="mstocksa">[18]!mstocksa</definedName>
    <definedName name="mstocksq" localSheetId="5">[18]!mstocksq</definedName>
    <definedName name="mstocksq">[18]!mstocksq</definedName>
    <definedName name="mte" localSheetId="6" hidden="1">{"Riqfin97",#N/A,FALSE,"Tran";"Riqfinpro",#N/A,FALSE,"Tran"}</definedName>
    <definedName name="mte" localSheetId="5" hidden="1">{"Riqfin97",#N/A,FALSE,"Tran";"Riqfinpro",#N/A,FALSE,"Tran"}</definedName>
    <definedName name="mte" hidden="1">{"Riqfin97",#N/A,FALSE,"Tran";"Riqfinpro",#N/A,FALSE,"Tran"}</definedName>
    <definedName name="MUNI96" localSheetId="6">#REF!</definedName>
    <definedName name="MUNI96" localSheetId="5">#REF!</definedName>
    <definedName name="MUNI96">#REF!</definedName>
    <definedName name="Municipios" localSheetId="6">#REF!</definedName>
    <definedName name="Municipios" localSheetId="5">#REF!</definedName>
    <definedName name="Municipios">#REF!</definedName>
    <definedName name="n" localSheetId="6" hidden="1">{"Minpmon",#N/A,FALSE,"Monthinput"}</definedName>
    <definedName name="n" localSheetId="5" hidden="1">{"Minpmon",#N/A,FALSE,"Monthinput"}</definedName>
    <definedName name="n" hidden="1">{"Minpmon",#N/A,FALSE,"Monthinput"}</definedName>
    <definedName name="names">'[48]shared data'!$B$7:$O$7</definedName>
    <definedName name="NAMES_A">'[48]shared data'!$B$5:$B$223</definedName>
    <definedName name="names_w" localSheetId="6">#REF!</definedName>
    <definedName name="names_w" localSheetId="5">#REF!</definedName>
    <definedName name="names_w">#REF!</definedName>
    <definedName name="NC_R" localSheetId="6">[59]Q1!#REF!</definedName>
    <definedName name="NC_R" localSheetId="5">[59]Q1!#REF!</definedName>
    <definedName name="NC_R">[59]Q1!#REF!</definedName>
    <definedName name="NCG">#N/A</definedName>
    <definedName name="NCG_R">#N/A</definedName>
    <definedName name="NCP">#N/A</definedName>
    <definedName name="NCP_R">#N/A</definedName>
    <definedName name="Ndf">[54]CIRRs!$C$69</definedName>
    <definedName name="NE" localSheetId="6">#REF!</definedName>
    <definedName name="NE" localSheetId="5">#REF!</definedName>
    <definedName name="NE">#REF!</definedName>
    <definedName name="NECESSIDADE_DE_FINANCIAMENTO" localSheetId="6">#REF!</definedName>
    <definedName name="NECESSIDADE_DE_FINANCIAMENTO" localSheetId="5">#REF!</definedName>
    <definedName name="NECESSIDADE_DE_FINANCIAMENTO">#REF!</definedName>
    <definedName name="NEperc" localSheetId="6">#REF!</definedName>
    <definedName name="NEperc" localSheetId="5">#REF!</definedName>
    <definedName name="NEperc">#REF!</definedName>
    <definedName name="Netherlands_wt">'[69]OECD wgt'!$B$26</definedName>
    <definedName name="new" localSheetId="6">#REF!</definedName>
    <definedName name="new" localSheetId="5">#REF!</definedName>
    <definedName name="new">#REF!</definedName>
    <definedName name="NEWSHEET" localSheetId="6">#REF!</definedName>
    <definedName name="NEWSHEET" localSheetId="5">#REF!</definedName>
    <definedName name="NEWSHEET">#REF!</definedName>
    <definedName name="nfa_by_bank" localSheetId="6">#REF!</definedName>
    <definedName name="nfa_by_bank" localSheetId="5">#REF!</definedName>
    <definedName name="nfa_by_bank">#REF!</definedName>
    <definedName name="NFB_R" localSheetId="6">[59]Q1!#REF!</definedName>
    <definedName name="NFB_R" localSheetId="5">[59]Q1!#REF!</definedName>
    <definedName name="NFB_R">[59]Q1!#REF!</definedName>
    <definedName name="NFB_R_GDP" localSheetId="6">[59]Q1!#REF!</definedName>
    <definedName name="NFB_R_GDP" localSheetId="5">[59]Q1!#REF!</definedName>
    <definedName name="NFB_R_GDP">[59]Q1!#REF!</definedName>
    <definedName name="NFI">#N/A</definedName>
    <definedName name="NFI_R">#N/A</definedName>
    <definedName name="NFIP" localSheetId="6">#REF!</definedName>
    <definedName name="NFIP" localSheetId="5">#REF!</definedName>
    <definedName name="NFIP">#REF!</definedName>
    <definedName name="NFPS_" localSheetId="6">[41]OPS!#REF!</definedName>
    <definedName name="NFPS_" localSheetId="5">[41]OPS!#REF!</definedName>
    <definedName name="NFPS_">[41]OPS!#REF!</definedName>
    <definedName name="NGDP">#N/A</definedName>
    <definedName name="NGDP_D" localSheetId="6">[59]Q3!#REF!</definedName>
    <definedName name="NGDP_D" localSheetId="5">[59]Q3!#REF!</definedName>
    <definedName name="NGDP_D">[59]Q3!#REF!</definedName>
    <definedName name="NGDP_DG">#N/A</definedName>
    <definedName name="NGDP_R">#N/A</definedName>
    <definedName name="NGDP_RG">#N/A</definedName>
    <definedName name="ngdp2">[40]Q2!$E$47:$AH$47</definedName>
    <definedName name="NGDPA" localSheetId="6">#REF!</definedName>
    <definedName name="NGDPA" localSheetId="5">#REF!</definedName>
    <definedName name="NGDPA">#REF!</definedName>
    <definedName name="NGK" localSheetId="6">#REF!</definedName>
    <definedName name="NGK" localSheetId="5">#REF!</definedName>
    <definedName name="NGK">#REF!</definedName>
    <definedName name="NGNI" localSheetId="6">#REF!</definedName>
    <definedName name="NGNI" localSheetId="5">#REF!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6">[130]EDT!#REF!</definedName>
    <definedName name="nmBlankRow" localSheetId="5">[130]EDT!#REF!</definedName>
    <definedName name="nmBlankRow">[130]EDT!#REF!</definedName>
    <definedName name="nmColumnHeader">[130]EDT!$3:$3</definedName>
    <definedName name="nmData">[130]EDT!$B$4:$AA$36</definedName>
    <definedName name="NMG" localSheetId="6">#REF!</definedName>
    <definedName name="NMG" localSheetId="5">#REF!</definedName>
    <definedName name="NMG">#REF!</definedName>
    <definedName name="NMG_R" localSheetId="6">#REF!</definedName>
    <definedName name="NMG_R" localSheetId="5">#REF!</definedName>
    <definedName name="NMG_R">#REF!</definedName>
    <definedName name="NMG_RG">#N/A</definedName>
    <definedName name="nmIndexTable" localSheetId="6">[130]EDT!#REF!</definedName>
    <definedName name="nmIndexTable" localSheetId="5">[130]EDT!#REF!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6">[59]Q2!#REF!</definedName>
    <definedName name="NMS" localSheetId="5">[59]Q2!#REF!</definedName>
    <definedName name="NMS">[59]Q2!#REF!</definedName>
    <definedName name="NMS_R" localSheetId="6">[59]Q1!#REF!</definedName>
    <definedName name="NMS_R" localSheetId="5">[59]Q1!#REF!</definedName>
    <definedName name="NMS_R">[59]Q1!#REF!</definedName>
    <definedName name="nmScale" localSheetId="6">[130]EDT!#REF!</definedName>
    <definedName name="nmScale" localSheetId="5">[130]EDT!#REF!</definedName>
    <definedName name="nmScale">[130]EDT!#REF!</definedName>
    <definedName name="nn" localSheetId="6" hidden="1">{"Riqfin97",#N/A,FALSE,"Tran";"Riqfinpro",#N/A,FALSE,"Tran"}</definedName>
    <definedName name="nn" localSheetId="5" hidden="1">{"Riqfin97",#N/A,FALSE,"Tran";"Riqfinpro",#N/A,FALSE,"Tran"}</definedName>
    <definedName name="nn" hidden="1">{"Riqfin97",#N/A,FALSE,"Tran";"Riqfinpro",#N/A,FALSE,"Tran"}</definedName>
    <definedName name="NNAMES" localSheetId="6">#REF!</definedName>
    <definedName name="NNAMES" localSheetId="5">#REF!</definedName>
    <definedName name="NNAMES">#REF!</definedName>
    <definedName name="nnn" localSheetId="6" hidden="1">{"Tab1",#N/A,FALSE,"P";"Tab2",#N/A,FALSE,"P"}</definedName>
    <definedName name="nnn" localSheetId="5" hidden="1">{"Tab1",#N/A,FALSE,"P";"Tab2",#N/A,FALSE,"P"}</definedName>
    <definedName name="nnn" hidden="1">{"Tab1",#N/A,FALSE,"P";"Tab2",#N/A,FALSE,"P"}</definedName>
    <definedName name="nnnnn">#N/A</definedName>
    <definedName name="nnnnnnnnnn" localSheetId="6" hidden="1">{"Minpmon",#N/A,FALSE,"Monthinput"}</definedName>
    <definedName name="nnnnnnnnnn" localSheetId="5" hidden="1">{"Minpmon",#N/A,FALSE,"Monthinput"}</definedName>
    <definedName name="nnnnnnnnnn" hidden="1">{"Minpmon",#N/A,FALSE,"Monthinput"}</definedName>
    <definedName name="nnnnnnnnnnnn" localSheetId="6" hidden="1">{"Riqfin97",#N/A,FALSE,"Tran";"Riqfinpro",#N/A,FALSE,"Tran"}</definedName>
    <definedName name="nnnnnnnnnnnn" localSheetId="5" hidden="1">{"Riqfin97",#N/A,FALSE,"Tran";"Riqfinpro",#N/A,FALSE,"Tran"}</definedName>
    <definedName name="nnnnnnnnnnnn" hidden="1">{"Riqfin97",#N/A,FALSE,"Tran";"Riqfinpro",#N/A,FALSE,"Tran"}</definedName>
    <definedName name="no" hidden="1">'[72]Crédito SPNF (fiscal)'!#REF!</definedName>
    <definedName name="Noah" localSheetId="6">#REF!</definedName>
    <definedName name="Noah" localSheetId="5">#REF!</definedName>
    <definedName name="Noah">#REF!</definedName>
    <definedName name="noclas1" localSheetId="6">#REF!</definedName>
    <definedName name="noclas1" localSheetId="5">#REF!</definedName>
    <definedName name="noclas1">#REF!</definedName>
    <definedName name="noclas2" localSheetId="6">#REF!</definedName>
    <definedName name="noclas2" localSheetId="5">#REF!</definedName>
    <definedName name="noclas2">#REF!</definedName>
    <definedName name="NOCLUB" localSheetId="5">#REF!</definedName>
    <definedName name="NOCLUB">#REF!</definedName>
    <definedName name="NOK" localSheetId="5">#REF!</definedName>
    <definedName name="NOK">#REF!</definedName>
    <definedName name="nombrenuevo">#N/A</definedName>
    <definedName name="NONLEAP" localSheetId="6">#REF!</definedName>
    <definedName name="NONLEAP" localSheetId="5">#REF!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6">#REF!</definedName>
    <definedName name="NOTA_EXPLICATIV" localSheetId="5">#REF!</definedName>
    <definedName name="NOTA_EXPLICATIV">#REF!</definedName>
    <definedName name="Notes" localSheetId="6">[132]UPLOAD!#REF!</definedName>
    <definedName name="Notes" localSheetId="5">[132]UPLOAD!#REF!</definedName>
    <definedName name="Notes">[132]UPLOAD!#REF!</definedName>
    <definedName name="NOTITLES" localSheetId="6">#REF!</definedName>
    <definedName name="NOTITLES" localSheetId="5">#REF!</definedName>
    <definedName name="NOTITLES">#REF!</definedName>
    <definedName name="NOV._89" localSheetId="6">#REF!</definedName>
    <definedName name="NOV._89" localSheetId="5">#REF!</definedName>
    <definedName name="NOV._89">#REF!</definedName>
    <definedName name="NSUMMARY">[68]nonopec!$D$157:$AD$204</definedName>
    <definedName name="NTDD_R" localSheetId="6">[59]Q1!#REF!</definedName>
    <definedName name="NTDD_R" localSheetId="5">[59]Q1!#REF!</definedName>
    <definedName name="NTDD_R">[59]Q1!#REF!</definedName>
    <definedName name="NTDD_RG" localSheetId="5">[75]!NTDD_RG</definedName>
    <definedName name="NTDD_RG">[75]!NTDD_RG</definedName>
    <definedName name="NX">#N/A</definedName>
    <definedName name="NX_R">#N/A</definedName>
    <definedName name="NXG" localSheetId="6">#REF!</definedName>
    <definedName name="NXG" localSheetId="5">#REF!</definedName>
    <definedName name="NXG">#REF!</definedName>
    <definedName name="NXG_R" localSheetId="6">#REF!</definedName>
    <definedName name="NXG_R" localSheetId="5">#REF!</definedName>
    <definedName name="NXG_R">#REF!</definedName>
    <definedName name="NXG_RG">#N/A</definedName>
    <definedName name="NXS" localSheetId="6">[59]Q2!#REF!</definedName>
    <definedName name="NXS" localSheetId="5">[59]Q2!#REF!</definedName>
    <definedName name="NXS">[59]Q2!#REF!</definedName>
    <definedName name="NXS_R" localSheetId="6">[59]Q1!#REF!</definedName>
    <definedName name="NXS_R" localSheetId="5">[59]Q1!#REF!</definedName>
    <definedName name="NXS_R">[59]Q1!#REF!</definedName>
    <definedName name="NYEAR2021" localSheetId="5">[93]Nickel!$B$583:$J$583</definedName>
    <definedName name="NYEAR2021">[93]Nickel!$B$583:$J$583</definedName>
    <definedName name="NYEAR2022" localSheetId="5">[93]Nickel!$K$583:$V$583</definedName>
    <definedName name="NYEAR2022">[93]Nickel!$K$583:$V$583</definedName>
    <definedName name="NYEAR2023" localSheetId="5">[93]Nickel!$W$583:$AH$583</definedName>
    <definedName name="NYEAR2023">[93]Nickel!$W$583:$AH$583</definedName>
    <definedName name="NYEAR2024" localSheetId="5">[93]Nickel!$AI$583:$AT$583</definedName>
    <definedName name="NYEAR2024">[93]Nickel!$AI$583:$AT$583</definedName>
    <definedName name="NYEAR2025" localSheetId="5">[93]Nickel!$AU$583:$BF$583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6">#REF!</definedName>
    <definedName name="OCT._89" localSheetId="5">#REF!</definedName>
    <definedName name="OCT._89">#REF!</definedName>
    <definedName name="OCTUBRE">#N/A</definedName>
    <definedName name="OECD">[68]nonopec!$D$1:$AD$28</definedName>
    <definedName name="OECD_Table" localSheetId="6">#REF!</definedName>
    <definedName name="OECD_Table" localSheetId="5">#REF!</definedName>
    <definedName name="OECD_Table">#REF!</definedName>
    <definedName name="oipio" localSheetId="6" hidden="1">#REF!</definedName>
    <definedName name="oipio" localSheetId="5" hidden="1">#REF!</definedName>
    <definedName name="oipio" hidden="1">#REF!</definedName>
    <definedName name="oiulfdgdgh" localSheetId="6" hidden="1">'[94]Fax a enviar'!#REF!</definedName>
    <definedName name="oiulfdgdgh" localSheetId="5" hidden="1">'[94]Fax a enviar'!#REF!</definedName>
    <definedName name="oiulfdgdgh" hidden="1">'[94]Fax a enviar'!#REF!</definedName>
    <definedName name="OK" localSheetId="6">#REF!</definedName>
    <definedName name="OK" localSheetId="5">#REF!</definedName>
    <definedName name="OK">#REF!</definedName>
    <definedName name="OnShow" localSheetId="5">'[133]SPNF Acuerdo Incl. Int.'!OnShow</definedName>
    <definedName name="OnShow">'[133]SPNF Acuerdo Incl. Int.'!OnShow</definedName>
    <definedName name="onshow1">#N/A</definedName>
    <definedName name="onshow2">#N/A</definedName>
    <definedName name="oo" localSheetId="6" hidden="1">{"Riqfin97",#N/A,FALSE,"Tran";"Riqfinpro",#N/A,FALSE,"Tran"}</definedName>
    <definedName name="oo" localSheetId="5" hidden="1">{"Riqfin97",#N/A,FALSE,"Tran";"Riqfinpro",#N/A,FALSE,"Tran"}</definedName>
    <definedName name="oo" hidden="1">{"Riqfin97",#N/A,FALSE,"Tran";"Riqfinpro",#N/A,FALSE,"Tran"}</definedName>
    <definedName name="OOA" localSheetId="6">#REF!</definedName>
    <definedName name="OOA" localSheetId="5">#REF!</definedName>
    <definedName name="OOA">#REF!</definedName>
    <definedName name="ooo" localSheetId="6" hidden="1">{"Tab1",#N/A,FALSE,"P";"Tab2",#N/A,FALSE,"P"}</definedName>
    <definedName name="ooo" localSheetId="5" hidden="1">{"Tab1",#N/A,FALSE,"P";"Tab2",#N/A,FALSE,"P"}</definedName>
    <definedName name="ooo" hidden="1">{"Tab1",#N/A,FALSE,"P";"Tab2",#N/A,FALSE,"P"}</definedName>
    <definedName name="OOOKOKOKO" localSheetId="6">#REF!</definedName>
    <definedName name="OOOKOKOKO" localSheetId="5">#REF!</definedName>
    <definedName name="OOOKOKOKO">#REF!</definedName>
    <definedName name="oooo" localSheetId="6" hidden="1">{"Tab1",#N/A,FALSE,"P";"Tab2",#N/A,FALSE,"P"}</definedName>
    <definedName name="oooo" localSheetId="5" hidden="1">{"Tab1",#N/A,FALSE,"P";"Tab2",#N/A,FALSE,"P"}</definedName>
    <definedName name="oooo" hidden="1">{"Tab1",#N/A,FALSE,"P";"Tab2",#N/A,FALSE,"P"}</definedName>
    <definedName name="ooooooooo" localSheetId="6" hidden="1">#REF!</definedName>
    <definedName name="ooooooooo" localSheetId="5" hidden="1">#REF!</definedName>
    <definedName name="ooooooooo" hidden="1">#REF!</definedName>
    <definedName name="OPEC">[68]nonopec!$D$204:$AD$251</definedName>
    <definedName name="OPEC1">[82]MONTHLY!$BP$12:$CA$12</definedName>
    <definedName name="OPEC2">[82]MONTHLY!$CB$12:$CM$12</definedName>
    <definedName name="OPOPOPOPO" localSheetId="6">#REF!</definedName>
    <definedName name="OPOPOPOPO" localSheetId="5">#REF!</definedName>
    <definedName name="OPOPOPOPO">#REF!</definedName>
    <definedName name="opu" localSheetId="6" hidden="1">{"Riqfin97",#N/A,FALSE,"Tran";"Riqfinpro",#N/A,FALSE,"Tran"}</definedName>
    <definedName name="opu" localSheetId="5" hidden="1">{"Riqfin97",#N/A,FALSE,"Tran";"Riqfinpro",#N/A,FALSE,"Tran"}</definedName>
    <definedName name="opu" hidden="1">{"Riqfin97",#N/A,FALSE,"Tran";"Riqfinpro",#N/A,FALSE,"Tran"}</definedName>
    <definedName name="ORGANISMOS_DE_VIALIDAD__LEY_N__23966_ART._19">[4]C!$B$24:$N$24</definedName>
    <definedName name="Otr_Inst_Banc_40G" localSheetId="6">#REF!</definedName>
    <definedName name="Otr_Inst_Banc_40G" localSheetId="5">#REF!</definedName>
    <definedName name="Otr_Inst_Banc_40G">#REF!</definedName>
    <definedName name="otra" localSheetId="6" hidden="1">#REF!</definedName>
    <definedName name="otra" localSheetId="5" hidden="1">#REF!</definedName>
    <definedName name="otra" hidden="1">#REF!</definedName>
    <definedName name="Otras_Residuales" localSheetId="6">#REF!</definedName>
    <definedName name="Otras_Residuales" localSheetId="5">#REF!</definedName>
    <definedName name="Otras_Residuales">#REF!</definedName>
    <definedName name="otras1">#REF!</definedName>
    <definedName name="OTRAS96">#REF!</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6">#REF!</definedName>
    <definedName name="otros" localSheetId="5">#REF!</definedName>
    <definedName name="otros">#REF!</definedName>
    <definedName name="OTROS_ORGANISMOS" localSheetId="6">#REF!</definedName>
    <definedName name="OTROS_ORGANISMOS" localSheetId="5">#REF!</definedName>
    <definedName name="OTROS_ORGANISMOS">#REF!</definedName>
    <definedName name="OTROS_ORGANISMOS_AUTONOMOS" localSheetId="6">#REF!</definedName>
    <definedName name="OTROS_ORGANISMOS_AUTONOMOS" localSheetId="5">#REF!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6">#REF!</definedName>
    <definedName name="otros98s" localSheetId="5">#REF!</definedName>
    <definedName name="otros98s">#REF!</definedName>
    <definedName name="otros99" localSheetId="6">#REF!</definedName>
    <definedName name="otros99" localSheetId="5">#REF!</definedName>
    <definedName name="otros99">#REF!</definedName>
    <definedName name="out_red4" localSheetId="6">#REF!</definedName>
    <definedName name="out_red4" localSheetId="5">#REF!</definedName>
    <definedName name="out_red4">#REF!</definedName>
    <definedName name="out_sr3">#REF!</definedName>
    <definedName name="OUTDS1">#REF!</definedName>
    <definedName name="OUTFISC">#REF!</definedName>
    <definedName name="OUTIMF">#REF!</definedName>
    <definedName name="OUTMN">#REF!</definedName>
    <definedName name="p" localSheetId="6" hidden="1">{"Riqfin97",#N/A,FALSE,"Tran";"Riqfinpro",#N/A,FALSE,"Tran"}</definedName>
    <definedName name="p" localSheetId="5" hidden="1">{"Riqfin97",#N/A,FALSE,"Tran";"Riqfinpro",#N/A,FALSE,"Tran"}</definedName>
    <definedName name="p" hidden="1">{"Riqfin97",#N/A,FALSE,"Tran";"Riqfinpro",#N/A,FALSE,"Tran"}</definedName>
    <definedName name="P1_1" localSheetId="6">OFFSET(#REF!,0,0,COUNT(#REF!),1)</definedName>
    <definedName name="P1_1" localSheetId="5">OFFSET(#REF!,0,0,COUNT(#REF!),1)</definedName>
    <definedName name="P1_1">OFFSET(#REF!,0,0,COUNT(#REF!),1)</definedName>
    <definedName name="P1_2" localSheetId="5">OFFSET(#REF!,0,0,COUNT(#REF!),1)</definedName>
    <definedName name="P1_2">OFFSET(#REF!,0,0,COUNT(#REF!),1)</definedName>
    <definedName name="P1avg" localSheetId="5">OFFSET(#REF!,0,0,COUNT(#REF!),1)</definedName>
    <definedName name="P1avg">OFFSET(#REF!,0,0,COUNT(#REF!),1)</definedName>
    <definedName name="P1min" localSheetId="5">OFFSET(#REF!,0,0,COUNT(#REF!),1)</definedName>
    <definedName name="P1min">OFFSET(#REF!,0,0,COUNT(#REF!),1)</definedName>
    <definedName name="P1rng" localSheetId="5">OFFSET(#REF!,0,0,COUNT(#REF!),1)</definedName>
    <definedName name="P1rng">OFFSET(#REF!,0,0,COUNT(#REF!),1)</definedName>
    <definedName name="P2_1" localSheetId="5">OFFSET(#REF!,0,0,COUNT(#REF!),1)</definedName>
    <definedName name="P2_1">OFFSET(#REF!,0,0,COUNT(#REF!),1)</definedName>
    <definedName name="P2_2" localSheetId="5">OFFSET(#REF!,0,0,COUNT(#REF!),1)</definedName>
    <definedName name="P2_2">OFFSET(#REF!,0,0,COUNT(#REF!),1)</definedName>
    <definedName name="P2avg" localSheetId="5">OFFSET(#REF!,0,0,COUNT(#REF!),1)</definedName>
    <definedName name="P2avg">OFFSET(#REF!,0,0,COUNT(#REF!),1)</definedName>
    <definedName name="P2min" localSheetId="5">OFFSET(#REF!,0,0,COUNT(#REF!),1)</definedName>
    <definedName name="P2min">OFFSET(#REF!,0,0,COUNT(#REF!),1)</definedName>
    <definedName name="P2rng" localSheetId="5">OFFSET(#REF!,0,0,COUNT(#REF!),1)</definedName>
    <definedName name="P2rng">OFFSET(#REF!,0,0,COUNT(#REF!),1)</definedName>
    <definedName name="p2std" localSheetId="6">#REF!</definedName>
    <definedName name="p2std" localSheetId="5">#REF!</definedName>
    <definedName name="p2std">#REF!</definedName>
    <definedName name="P3_1" localSheetId="6">OFFSET(#REF!,0,0,COUNT(#REF!),1)</definedName>
    <definedName name="P3_1" localSheetId="5">OFFSET(#REF!,0,0,COUNT(#REF!),1)</definedName>
    <definedName name="P3_1">OFFSET(#REF!,0,0,COUNT(#REF!),1)</definedName>
    <definedName name="P3_2" localSheetId="5">OFFSET(#REF!,0,0,COUNT(#REF!),1)</definedName>
    <definedName name="P3_2">OFFSET(#REF!,0,0,COUNT(#REF!),1)</definedName>
    <definedName name="P3avg" localSheetId="5">OFFSET(#REF!,0,0,COUNT(#REF!),1)</definedName>
    <definedName name="P3avg">OFFSET(#REF!,0,0,COUNT(#REF!),1)</definedName>
    <definedName name="P3min" localSheetId="5">OFFSET(#REF!,0,0,COUNT(#REF!),1)</definedName>
    <definedName name="P3min">OFFSET(#REF!,0,0,COUNT(#REF!),1)</definedName>
    <definedName name="P3rng" localSheetId="5">OFFSET(#REF!,0,0,COUNT(#REF!),1)</definedName>
    <definedName name="P3rng">OFFSET(#REF!,0,0,COUNT(#REF!),1)</definedName>
    <definedName name="P4_1" localSheetId="5">OFFSET(#REF!,0,0,COUNT(#REF!),1)</definedName>
    <definedName name="P4_1">OFFSET(#REF!,0,0,COUNT(#REF!),1)</definedName>
    <definedName name="P4_2" localSheetId="5">OFFSET(#REF!,0,0,COUNT(#REF!),1)</definedName>
    <definedName name="P4_2">OFFSET(#REF!,0,0,COUNT(#REF!),1)</definedName>
    <definedName name="P4avg" localSheetId="5">OFFSET(#REF!,0,0,COUNT(#REF!),1)</definedName>
    <definedName name="P4avg">OFFSET(#REF!,0,0,COUNT(#REF!),1)</definedName>
    <definedName name="P4min" localSheetId="5">OFFSET(#REF!,0,0,COUNT(#REF!),1)</definedName>
    <definedName name="P4min">OFFSET(#REF!,0,0,COUNT(#REF!),1)</definedName>
    <definedName name="P4rng" localSheetId="5">OFFSET(#REF!,0,0,COUNT(#REF!),1)</definedName>
    <definedName name="P4rng">OFFSET(#REF!,0,0,COUNT(#REF!),1)</definedName>
    <definedName name="P5_1" localSheetId="5">OFFSET(#REF!,0,0,COUNT(#REF!),1)</definedName>
    <definedName name="P5_1">OFFSET(#REF!,0,0,COUNT(#REF!),1)</definedName>
    <definedName name="P5_2" localSheetId="5">OFFSET(#REF!,0,0,COUNT(#REF!),1)</definedName>
    <definedName name="P5_2">OFFSET(#REF!,0,0,COUNT(#REF!),1)</definedName>
    <definedName name="P5avg" localSheetId="5">OFFSET(#REF!,0,0,COUNT(#REF!),1)</definedName>
    <definedName name="P5avg">OFFSET(#REF!,0,0,COUNT(#REF!),1)</definedName>
    <definedName name="P5min" localSheetId="5">OFFSET(#REF!,0,0,COUNT(#REF!),1)</definedName>
    <definedName name="P5min">OFFSET(#REF!,0,0,COUNT(#REF!),1)</definedName>
    <definedName name="P5rng" localSheetId="5">OFFSET(#REF!,0,0,COUNT(#REF!),1)</definedName>
    <definedName name="P5rng">OFFSET(#REF!,0,0,COUNT(#REF!),1)</definedName>
    <definedName name="PAGINA_01" localSheetId="6">#REF!</definedName>
    <definedName name="PAGINA_01" localSheetId="5">#REF!</definedName>
    <definedName name="PAGINA_01">#REF!</definedName>
    <definedName name="PAGINA_01_CONT." localSheetId="6">#REF!</definedName>
    <definedName name="PAGINA_01_CONT." localSheetId="5">#REF!</definedName>
    <definedName name="PAGINA_01_CONT.">#REF!</definedName>
    <definedName name="PAGINA_02" localSheetId="6">#REF!</definedName>
    <definedName name="PAGINA_02" localSheetId="5">#REF!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5">#REF!</definedName>
    <definedName name="Pan_Bancario_50G">#REF!</definedName>
    <definedName name="Pan_Monet_30G" localSheetId="5">#REF!</definedName>
    <definedName name="Pan_Monet_30G">#REF!</definedName>
    <definedName name="PARAMETROS">#REF!</definedName>
    <definedName name="Parmeshwar">[84]E!$AJ$98:$AX$115</definedName>
    <definedName name="PARTIDA" localSheetId="6">[134]SPNF!#REF!</definedName>
    <definedName name="PARTIDA" localSheetId="5">[134]SPNF!#REF!</definedName>
    <definedName name="PARTIDA">[134]SPNF!#REF!</definedName>
    <definedName name="PAS" localSheetId="6">#REF!</definedName>
    <definedName name="PAS" localSheetId="5">#REF!</definedName>
    <definedName name="PAS">#REF!</definedName>
    <definedName name="pastel">#N/A</definedName>
    <definedName name="Path_Data">'[48]shared data'!$B$8</definedName>
    <definedName name="Path_System">'[48]shared data'!$B$7</definedName>
    <definedName name="Pave" localSheetId="6">#REF!</definedName>
    <definedName name="Pave" localSheetId="5">#REF!</definedName>
    <definedName name="Pave">#REF!</definedName>
    <definedName name="PAYCAP" localSheetId="6">#REF!</definedName>
    <definedName name="PAYCAP" localSheetId="5">#REF!</definedName>
    <definedName name="PAYCAP">#REF!</definedName>
    <definedName name="Paym_Cap" localSheetId="6">#REF!</definedName>
    <definedName name="Paym_Cap" localSheetId="5">#REF!</definedName>
    <definedName name="Paym_Cap">#REF!</definedName>
    <definedName name="pchBM" localSheetId="5">#REF!</definedName>
    <definedName name="pchBM">#REF!</definedName>
    <definedName name="pchBMG" localSheetId="5">#REF!</definedName>
    <definedName name="pchBMG">#REF!</definedName>
    <definedName name="pchBX" localSheetId="5">#REF!</definedName>
    <definedName name="pchBX">#REF!</definedName>
    <definedName name="pchBXG" localSheetId="5">#REF!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6">#REF!</definedName>
    <definedName name="PCPI" localSheetId="5">#REF!</definedName>
    <definedName name="PCPI">#REF!</definedName>
    <definedName name="PCPIE" localSheetId="6">#REF!</definedName>
    <definedName name="PCPIE" localSheetId="5">#REF!</definedName>
    <definedName name="PCPIE">#REF!</definedName>
    <definedName name="PCPIG">#N/A</definedName>
    <definedName name="PEACEAGR" localSheetId="6">#REF!</definedName>
    <definedName name="PEACEAGR" localSheetId="5">#REF!</definedName>
    <definedName name="PEACEAGR">#REF!</definedName>
    <definedName name="PERE96" localSheetId="6">#REF!</definedName>
    <definedName name="PERE96" localSheetId="5">#REF!</definedName>
    <definedName name="PERE96">#REF!</definedName>
    <definedName name="Petroecuador" localSheetId="6">#REF!</definedName>
    <definedName name="Petroecuador" localSheetId="5">#REF!</definedName>
    <definedName name="Petroecuador">#REF!</definedName>
    <definedName name="PEX">[88]SUPUESTOS!A$14</definedName>
    <definedName name="PF" localSheetId="6">#REF!</definedName>
    <definedName name="PF" localSheetId="5">#REF!</definedName>
    <definedName name="PF">#REF!</definedName>
    <definedName name="PFP" localSheetId="6">#REF!</definedName>
    <definedName name="PFP" localSheetId="5">#REF!</definedName>
    <definedName name="PFP">#REF!</definedName>
    <definedName name="pfp_table1" localSheetId="6">#REF!</definedName>
    <definedName name="pfp_table1" localSheetId="5">#REF!</definedName>
    <definedName name="pfp_table1">#REF!</definedName>
    <definedName name="pib">#REF!</definedName>
    <definedName name="pib_int">#REF!</definedName>
    <definedName name="pib98j" localSheetId="6">[23]Programa!#REF!</definedName>
    <definedName name="pib98j" localSheetId="5">[23]Programa!#REF!</definedName>
    <definedName name="pib98j">[23]Programa!#REF!</definedName>
    <definedName name="pib98s" localSheetId="6">[23]Programa!#REF!</definedName>
    <definedName name="pib98s" localSheetId="5">[23]Programa!#REF!</definedName>
    <definedName name="pib98s">[23]Programa!#REF!</definedName>
    <definedName name="PIBMENSAL" localSheetId="6">#REF!</definedName>
    <definedName name="PIBMENSAL" localSheetId="5">#REF!</definedName>
    <definedName name="PIBMENSAL">#REF!</definedName>
    <definedName name="PIBporSECT" localSheetId="6">#REF!</definedName>
    <definedName name="PIBporSECT" localSheetId="5">#REF!</definedName>
    <definedName name="PIBporSECT">#REF!</definedName>
    <definedName name="PII" localSheetId="6" hidden="1">{"Main Economic Indicators",#N/A,FALSE,"C"}</definedName>
    <definedName name="PII" localSheetId="5" hidden="1">{"Main Economic Indicators",#N/A,FALSE,"C"}</definedName>
    <definedName name="PII" hidden="1">{"Main Economic Indicators",#N/A,FALSE,"C"}</definedName>
    <definedName name="PIJIS" localSheetId="6">#REF!</definedName>
    <definedName name="PIJIS" localSheetId="5">#REF!</definedName>
    <definedName name="PIJIS">#REF!</definedName>
    <definedName name="pit" localSheetId="6" hidden="1">{"Riqfin97",#N/A,FALSE,"Tran";"Riqfinpro",#N/A,FALSE,"Tran"}</definedName>
    <definedName name="pit" localSheetId="5" hidden="1">{"Riqfin97",#N/A,FALSE,"Tran";"Riqfinpro",#N/A,FALSE,"Tran"}</definedName>
    <definedName name="pit" hidden="1">{"Riqfin97",#N/A,FALSE,"Tran";"Riqfinpro",#N/A,FALSE,"Tran"}</definedName>
    <definedName name="PK" localSheetId="6">#REF!</definedName>
    <definedName name="PK" localSheetId="5">#REF!</definedName>
    <definedName name="PK">#REF!</definedName>
    <definedName name="plame" localSheetId="6">#REF!</definedName>
    <definedName name="plame" localSheetId="5">#REF!</definedName>
    <definedName name="plame">#REF!</definedName>
    <definedName name="plame2000" localSheetId="6">#REF!</definedName>
    <definedName name="plame2000" localSheetId="5">#REF!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6">#REF!</definedName>
    <definedName name="plame98s" localSheetId="5">#REF!</definedName>
    <definedName name="plame98s">#REF!</definedName>
    <definedName name="plame99" localSheetId="6">#REF!</definedName>
    <definedName name="plame99" localSheetId="5">#REF!</definedName>
    <definedName name="plame99">#REF!</definedName>
    <definedName name="PLATA" localSheetId="6">#REF!</definedName>
    <definedName name="PLATA" localSheetId="5">#REF!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6">#REF!</definedName>
    <definedName name="plazo98s" localSheetId="5">#REF!</definedName>
    <definedName name="plazo98s">#REF!</definedName>
    <definedName name="plazo99" localSheetId="6">#REF!</definedName>
    <definedName name="plazo99" localSheetId="5">#REF!</definedName>
    <definedName name="plazo99">#REF!</definedName>
    <definedName name="POLLO" localSheetId="6">#REF!</definedName>
    <definedName name="POLLO" localSheetId="5">#REF!</definedName>
    <definedName name="POLLO">#REF!</definedName>
    <definedName name="poooooooooo" localSheetId="6" hidden="1">'[94]Fax a enviar'!#REF!</definedName>
    <definedName name="poooooooooo" localSheetId="5" hidden="1">'[94]Fax a enviar'!#REF!</definedName>
    <definedName name="poooooooooo" hidden="1">'[94]Fax a enviar'!#REF!</definedName>
    <definedName name="POPO" localSheetId="6">#REF!</definedName>
    <definedName name="POPO" localSheetId="5">#REF!</definedName>
    <definedName name="POPO">#REF!</definedName>
    <definedName name="PORT" localSheetId="6">#REF!</definedName>
    <definedName name="PORT" localSheetId="5">#REF!</definedName>
    <definedName name="PORT">#REF!</definedName>
    <definedName name="Ports" localSheetId="6">#REF!</definedName>
    <definedName name="Ports" localSheetId="5">#REF!</definedName>
    <definedName name="Ports">#REF!</definedName>
    <definedName name="Portugal_wt">'[69]OECD wgt'!$B$30</definedName>
    <definedName name="posnet2" localSheetId="6">#REF!</definedName>
    <definedName name="posnet2" localSheetId="5">#REF!</definedName>
    <definedName name="posnet2">#REF!</definedName>
    <definedName name="POTENCIAL" localSheetId="6">#REF!</definedName>
    <definedName name="POTENCIAL" localSheetId="5">#REF!</definedName>
    <definedName name="POTENCIAL">#REF!</definedName>
    <definedName name="PP" localSheetId="6">#REF!</definedName>
    <definedName name="PP" localSheetId="5">#REF!</definedName>
    <definedName name="PP">#REF!</definedName>
    <definedName name="ppoooooooooo" localSheetId="5" hidden="1">#REF!</definedName>
    <definedName name="ppoooooooooo" hidden="1">#REF!</definedName>
    <definedName name="ppp" localSheetId="6" hidden="1">{"Riqfin97",#N/A,FALSE,"Tran";"Riqfinpro",#N/A,FALSE,"Tran"}</definedName>
    <definedName name="ppp" localSheetId="5" hidden="1">{"Riqfin97",#N/A,FALSE,"Tran";"Riqfinpro",#N/A,FALSE,"Tran"}</definedName>
    <definedName name="ppp" hidden="1">{"Riqfin97",#N/A,FALSE,"Tran";"Riqfinpro",#N/A,FALSE,"Tran"}</definedName>
    <definedName name="pppppp" localSheetId="6" hidden="1">{"Riqfin97",#N/A,FALSE,"Tran";"Riqfinpro",#N/A,FALSE,"Tran"}</definedName>
    <definedName name="pppppp" localSheetId="5" hidden="1">{"Riqfin97",#N/A,FALSE,"Tran";"Riqfinpro",#N/A,FALSE,"Tran"}</definedName>
    <definedName name="pppppp" hidden="1">{"Riqfin97",#N/A,FALSE,"Tran";"Riqfinpro",#N/A,FALSE,"Tran"}</definedName>
    <definedName name="pppppppppp" localSheetId="6" hidden="1">#REF!</definedName>
    <definedName name="pppppppppp" localSheetId="5" hidden="1">#REF!</definedName>
    <definedName name="pppppppppp" hidden="1">#REF!</definedName>
    <definedName name="ppppppppppppp" localSheetId="6" hidden="1">#REF!</definedName>
    <definedName name="ppppppppppppp" localSheetId="5" hidden="1">#REF!</definedName>
    <definedName name="ppppppppppppp" hidden="1">#REF!</definedName>
    <definedName name="PPPWGT">#N/A</definedName>
    <definedName name="PRECIOCIFBANANO" localSheetId="6">#REF!</definedName>
    <definedName name="PRECIOCIFBANANO" localSheetId="5">#REF!</definedName>
    <definedName name="PRECIOCIFBANANO">#REF!</definedName>
    <definedName name="Preparar_Reporte" localSheetId="6">#REF!</definedName>
    <definedName name="Preparar_Reporte" localSheetId="5">#REF!</definedName>
    <definedName name="Preparar_Reporte">#REF!</definedName>
    <definedName name="PRES1" localSheetId="6">[68]nonopec!#REF!</definedName>
    <definedName name="PRES1" localSheetId="5">[68]nonopec!#REF!</definedName>
    <definedName name="PRES1">[68]nonopec!#REF!</definedName>
    <definedName name="PRES2" localSheetId="6">[68]nonopec!#REF!</definedName>
    <definedName name="PRES2" localSheetId="5">[68]nonopec!#REF!</definedName>
    <definedName name="PRES2">[68]nonopec!#REF!</definedName>
    <definedName name="PRES3" localSheetId="5">[68]nonopec!#REF!</definedName>
    <definedName name="PRES3">[68]nonopec!#REF!</definedName>
    <definedName name="presion" localSheetId="6">#REF!</definedName>
    <definedName name="presion" localSheetId="5">#REF!</definedName>
    <definedName name="presion">#REF!</definedName>
    <definedName name="PRICE" localSheetId="6">#REF!</definedName>
    <definedName name="PRICE" localSheetId="5">#REF!</definedName>
    <definedName name="PRICE">#REF!</definedName>
    <definedName name="PRICETAB" localSheetId="6">#REF!</definedName>
    <definedName name="PRICETAB" localSheetId="5">#REF!</definedName>
    <definedName name="PRICETAB">#REF!</definedName>
    <definedName name="print">#REF!</definedName>
    <definedName name="_xlnm.Print_Area">[65]MONTHLY!$A$2:$U$25,[65]MONTHLY!$A$29:$U$66,[65]MONTHLY!$A$71:$U$124,[65]MONTHLY!$A$127:$U$180,[65]MONTHLY!$A$183:$U$238,[65]MONTHLY!$A$244:$U$287,[65]MONTHLY!$A$291:$U$330</definedName>
    <definedName name="Print_Area_MI" localSheetId="5">#REF!</definedName>
    <definedName name="Print_Area_MI">#REF!</definedName>
    <definedName name="_xlnm.Print_Titles" localSheetId="5">#REF!</definedName>
    <definedName name="_xlnm.Print_Titles">#REF!</definedName>
    <definedName name="Print_Titles_MI">#REF!</definedName>
    <definedName name="Print1" localSheetId="5">#REF!</definedName>
    <definedName name="Print1">#REF!</definedName>
    <definedName name="PRINTMACRO" localSheetId="5">#REF!</definedName>
    <definedName name="PRINTMACRO">#REF!</definedName>
    <definedName name="PrintThis_Links">[109]Links!$A$1:$F$33</definedName>
    <definedName name="PRIV0" localSheetId="6">#REF!</definedName>
    <definedName name="PRIV0" localSheetId="5">#REF!</definedName>
    <definedName name="PRIV0">#REF!</definedName>
    <definedName name="PRIV00" localSheetId="6">#REF!</definedName>
    <definedName name="PRIV00" localSheetId="5">#REF!</definedName>
    <definedName name="PRIV00">#REF!</definedName>
    <definedName name="PRIV1" localSheetId="6">#REF!</definedName>
    <definedName name="PRIV1" localSheetId="5">#REF!</definedName>
    <definedName name="PRIV1">#REF!</definedName>
    <definedName name="PRIV11" localSheetId="5">#REF!</definedName>
    <definedName name="PRIV11">#REF!</definedName>
    <definedName name="PRIV2" localSheetId="5">#REF!</definedName>
    <definedName name="PRIV2">#REF!</definedName>
    <definedName name="PRIV22" localSheetId="5">#REF!</definedName>
    <definedName name="PRIV22">#REF!</definedName>
    <definedName name="priv2ycredito">#REF!</definedName>
    <definedName name="priv2yposnet2ycredito">#REF!</definedName>
    <definedName name="PRIV3" localSheetId="5">#REF!</definedName>
    <definedName name="PRIV3">#REF!</definedName>
    <definedName name="PRIV33" localSheetId="5">#REF!</definedName>
    <definedName name="PRIV33">#REF!</definedName>
    <definedName name="PRMONTH" localSheetId="5">#REF!</definedName>
    <definedName name="PRMONTH">#REF!</definedName>
    <definedName name="prn">[102]FSUOUT!$B$2:$V$32</definedName>
    <definedName name="Product" localSheetId="6">#REF!</definedName>
    <definedName name="Product" localSheetId="5">#REF!</definedName>
    <definedName name="Product">#REF!</definedName>
    <definedName name="PROG" localSheetId="6">#REF!</definedName>
    <definedName name="PROG" localSheetId="5">#REF!</definedName>
    <definedName name="PROG">#REF!</definedName>
    <definedName name="Prog1998" localSheetId="6">'[135]2003'!#REF!</definedName>
    <definedName name="Prog1998" localSheetId="5">'[135]2003'!#REF!</definedName>
    <definedName name="Prog1998">'[135]2003'!#REF!</definedName>
    <definedName name="progra" localSheetId="6">#REF!</definedName>
    <definedName name="progra" localSheetId="5">#REF!</definedName>
    <definedName name="progra">#REF!</definedName>
    <definedName name="proj00" localSheetId="6">[136]sources!#REF!</definedName>
    <definedName name="proj00" localSheetId="5">[136]sources!#REF!</definedName>
    <definedName name="proj00">[136]sources!#REF!</definedName>
    <definedName name="PROJ98" localSheetId="6">#REF!</definedName>
    <definedName name="PROJ98" localSheetId="5">#REF!</definedName>
    <definedName name="PROJ98">#REF!</definedName>
    <definedName name="prom">[64]Promedio!$CD$90</definedName>
    <definedName name="promgraf" localSheetId="6">[137]GRAFPROM!#REF!</definedName>
    <definedName name="promgraf" localSheetId="5">[137]GRAFPROM!#REF!</definedName>
    <definedName name="promgraf">[137]GRAFPROM!#REF!</definedName>
    <definedName name="Prop.Demanda">'[52]Ranking Bancario'!$AH$4:$AL$54</definedName>
    <definedName name="Province" localSheetId="6">#REF!</definedName>
    <definedName name="Province" localSheetId="5">#REF!</definedName>
    <definedName name="Province">#REF!</definedName>
    <definedName name="Province_Details" localSheetId="6">#REF!</definedName>
    <definedName name="Province_Details" localSheetId="5">#REF!</definedName>
    <definedName name="Province_Details">#REF!</definedName>
    <definedName name="prphalf">[122]Sheet4!$C$3:$G$57</definedName>
    <definedName name="PRPINTSEPT">[138]STOCK!$D$4:$W$102</definedName>
    <definedName name="prueba">[5]!prueba</definedName>
    <definedName name="PRYEAR" localSheetId="6">#REF!</definedName>
    <definedName name="PRYEAR" localSheetId="5">#REF!</definedName>
    <definedName name="PRYEAR">#REF!</definedName>
    <definedName name="PS" localSheetId="6">#REF!</definedName>
    <definedName name="PS" localSheetId="5">#REF!</definedName>
    <definedName name="PS">#REF!</definedName>
    <definedName name="psbr" localSheetId="6">'[139]Input PSBR;Q-F'!#REF!</definedName>
    <definedName name="psbr" localSheetId="5">'[139]Input PSBR;Q-F'!#REF!</definedName>
    <definedName name="psbr">'[139]Input PSBR;Q-F'!#REF!</definedName>
    <definedName name="PSBR_TRIM" localSheetId="6">'[140]Resultado BC'!#REF!</definedName>
    <definedName name="PSBR_TRIM" localSheetId="5">'[140]Resultado BC'!#REF!</definedName>
    <definedName name="PSBR_TRIM">'[140]Resultado BC'!#REF!</definedName>
    <definedName name="pshocked" localSheetId="6">#REF!</definedName>
    <definedName name="pshocked" localSheetId="5">#REF!</definedName>
    <definedName name="pshocked">#REF!</definedName>
    <definedName name="PSperc" localSheetId="6">#REF!</definedName>
    <definedName name="PSperc" localSheetId="5">#REF!</definedName>
    <definedName name="PSperc">#REF!</definedName>
    <definedName name="Pstd" localSheetId="6">#REF!</definedName>
    <definedName name="Pstd" localSheetId="5">#REF!</definedName>
    <definedName name="Pstd">#REF!</definedName>
    <definedName name="PTA" localSheetId="5">#REF!</definedName>
    <definedName name="PTA">#REF!</definedName>
    <definedName name="PTAEURO" localSheetId="5">#REF!</definedName>
    <definedName name="PTAEURO">#REF!</definedName>
    <definedName name="PTAS">#REF!</definedName>
    <definedName name="PTE">#REF!</definedName>
    <definedName name="PUBL00" localSheetId="5">#REF!</definedName>
    <definedName name="PUBL00">#REF!</definedName>
    <definedName name="PUBL11" localSheetId="5">#REF!</definedName>
    <definedName name="PUBL11">#REF!</definedName>
    <definedName name="PUBL2" localSheetId="5">#REF!</definedName>
    <definedName name="PUBL2">#REF!</definedName>
    <definedName name="PUBL22" localSheetId="5">#REF!</definedName>
    <definedName name="PUBL22">#REF!</definedName>
    <definedName name="PUBL33" localSheetId="5">#REF!</definedName>
    <definedName name="PUBL33">#REF!</definedName>
    <definedName name="PUBL5" localSheetId="5">#REF!</definedName>
    <definedName name="PUBL5">#REF!</definedName>
    <definedName name="PUBL55" localSheetId="5">#REF!</definedName>
    <definedName name="PUBL55">#REF!</definedName>
    <definedName name="PUBL6" localSheetId="5">#REF!</definedName>
    <definedName name="PUBL6">#REF!</definedName>
    <definedName name="PUBL66" localSheetId="5">#REF!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6">#REF!</definedName>
    <definedName name="Q_5" localSheetId="5">#REF!</definedName>
    <definedName name="Q_5">#REF!</definedName>
    <definedName name="Q_6" localSheetId="6">#REF!</definedName>
    <definedName name="Q_6" localSheetId="5">#REF!</definedName>
    <definedName name="Q_6">#REF!</definedName>
    <definedName name="Q_7" localSheetId="6">#REF!</definedName>
    <definedName name="Q_7" localSheetId="5">#REF!</definedName>
    <definedName name="Q_7">#REF!</definedName>
    <definedName name="Q6_">#REF!</definedName>
    <definedName name="qawde" localSheetId="5">#REF!</definedName>
    <definedName name="qawde">#REF!</definedName>
    <definedName name="qaz" localSheetId="6" hidden="1">{"Tab1",#N/A,FALSE,"P";"Tab2",#N/A,FALSE,"P"}</definedName>
    <definedName name="qaz" localSheetId="5" hidden="1">{"Tab1",#N/A,FALSE,"P";"Tab2",#N/A,FALSE,"P"}</definedName>
    <definedName name="qaz" hidden="1">{"Tab1",#N/A,FALSE,"P";"Tab2",#N/A,FALSE,"P"}</definedName>
    <definedName name="qer" localSheetId="6" hidden="1">{"Tab1",#N/A,FALSE,"P";"Tab2",#N/A,FALSE,"P"}</definedName>
    <definedName name="qer" localSheetId="5" hidden="1">{"Tab1",#N/A,FALSE,"P";"Tab2",#N/A,FALSE,"P"}</definedName>
    <definedName name="qer" hidden="1">{"Tab1",#N/A,FALSE,"P";"Tab2",#N/A,FALSE,"P"}</definedName>
    <definedName name="QFISCAL">'[141]Quarterly Raw Data'!#REF!</definedName>
    <definedName name="qq" hidden="1">'[119]J(Priv.Cap)'!#REF!</definedName>
    <definedName name="qqq" localSheetId="6" hidden="1">{#N/A,#N/A,FALSE,"EXTRABUDGT"}</definedName>
    <definedName name="qqq" localSheetId="5" hidden="1">{#N/A,#N/A,FALSE,"EXTRABUDGT"}</definedName>
    <definedName name="qqq" hidden="1">{#N/A,#N/A,FALSE,"EXTRABUDGT"}</definedName>
    <definedName name="qqqqq" localSheetId="6" hidden="1">{"Minpmon",#N/A,FALSE,"Monthinput"}</definedName>
    <definedName name="qqqqq" localSheetId="5" hidden="1">{"Minpmon",#N/A,FALSE,"Monthinput"}</definedName>
    <definedName name="qqqqq" hidden="1">{"Minpmon",#N/A,FALSE,"Monthinput"}</definedName>
    <definedName name="qqqqqqqqqqqqq" localSheetId="6" hidden="1">{"Tab1",#N/A,FALSE,"P";"Tab2",#N/A,FALSE,"P"}</definedName>
    <definedName name="qqqqqqqqqqqqq" localSheetId="5"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6" hidden="1">{"Riqfin97",#N/A,FALSE,"Tran";"Riqfinpro",#N/A,FALSE,"Tran"}</definedName>
    <definedName name="qw" localSheetId="5" hidden="1">{"Riqfin97",#N/A,FALSE,"Tran";"Riqfinpro",#N/A,FALSE,"Tran"}</definedName>
    <definedName name="qw" hidden="1">{"Riqfin97",#N/A,FALSE,"Tran";"Riqfinpro",#N/A,FALSE,"Tran"}</definedName>
    <definedName name="R_" localSheetId="6">#REF!</definedName>
    <definedName name="R_" localSheetId="5">#REF!</definedName>
    <definedName name="R_">#REF!</definedName>
    <definedName name="RA" localSheetId="6">#REF!</definedName>
    <definedName name="RA" localSheetId="5">#REF!</definedName>
    <definedName name="RA">#REF!</definedName>
    <definedName name="RAA" localSheetId="6">#REF!</definedName>
    <definedName name="RAA" localSheetId="5">#REF!</definedName>
    <definedName name="RAA">#REF!</definedName>
    <definedName name="raaesrr" localSheetId="5">#REF!</definedName>
    <definedName name="raaesrr">#REF!</definedName>
    <definedName name="raas" localSheetId="5">#REF!</definedName>
    <definedName name="raas">#REF!</definedName>
    <definedName name="RANGLIST">'[41]CGvt Rev'!#REF!</definedName>
    <definedName name="rave" localSheetId="6">#REF!</definedName>
    <definedName name="rave" localSheetId="5">#REF!</definedName>
    <definedName name="rave">#REF!</definedName>
    <definedName name="RD" localSheetId="6">#REF!</definedName>
    <definedName name="RD" localSheetId="5">#REF!</definedName>
    <definedName name="RD">#REF!</definedName>
    <definedName name="RD1A" localSheetId="6">#REF!</definedName>
    <definedName name="RD1A" localSheetId="5">#REF!</definedName>
    <definedName name="RD1A">#REF!</definedName>
    <definedName name="RDDic03">[97]ROE!$B$136</definedName>
    <definedName name="RDDic03_2">[98]ROE!$B$136</definedName>
    <definedName name="RDPESO" localSheetId="6">#REF!</definedName>
    <definedName name="RDPESO" localSheetId="5">#REF!</definedName>
    <definedName name="RDPESO">#REF!</definedName>
    <definedName name="RDPESO1" localSheetId="6">#REF!</definedName>
    <definedName name="RDPESO1" localSheetId="5">#REF!</definedName>
    <definedName name="RDPESO1">#REF!</definedName>
    <definedName name="RDPESO2" localSheetId="6">#REF!</definedName>
    <definedName name="RDPESO2" localSheetId="5">#REF!</definedName>
    <definedName name="RDPESO2">#REF!</definedName>
    <definedName name="RDPESO3">#REF!</definedName>
    <definedName name="RE" localSheetId="5">#REF!</definedName>
    <definedName name="RE">#REF!</definedName>
    <definedName name="Realprint">#REF!</definedName>
    <definedName name="realtab">#REF!</definedName>
    <definedName name="_xlnm.Recorder" localSheetId="6">#REF!</definedName>
    <definedName name="_xlnm.Recorder" localSheetId="5">#REF!</definedName>
    <definedName name="_xlnm.Recorder">#REF!</definedName>
    <definedName name="red" localSheetId="5">#REF!</definedName>
    <definedName name="red">#REF!</definedName>
    <definedName name="RED_BOP" localSheetId="5">#REF!</definedName>
    <definedName name="RED_BOP">#REF!</definedName>
    <definedName name="red_cpi" localSheetId="5">#REF!</definedName>
    <definedName name="red_cpi">#REF!</definedName>
    <definedName name="RED_D" localSheetId="5">#REF!</definedName>
    <definedName name="RED_D">#REF!</definedName>
    <definedName name="RED_DS" localSheetId="5">#REF!</definedName>
    <definedName name="RED_DS">#REF!</definedName>
    <definedName name="red_gdp_exp" localSheetId="5">#REF!</definedName>
    <definedName name="red_gdp_exp">#REF!</definedName>
    <definedName name="red_govt_empl" localSheetId="5">#REF!</definedName>
    <definedName name="red_govt_empl">#REF!</definedName>
    <definedName name="RED_NATCPI" localSheetId="5">#REF!</definedName>
    <definedName name="RED_NATCPI">#REF!</definedName>
    <definedName name="RED_TBCPI" localSheetId="5">#REF!</definedName>
    <definedName name="RED_TBCPI">#REF!</definedName>
    <definedName name="RED_TRD" localSheetId="5">#REF!</definedName>
    <definedName name="RED_TRD">#REF!</definedName>
    <definedName name="red42b">'[45]RED Table 41'!$A$7:$I$114</definedName>
    <definedName name="REDTbl3" localSheetId="6">#REF!</definedName>
    <definedName name="REDTbl3" localSheetId="5">#REF!</definedName>
    <definedName name="REDTbl3">#REF!</definedName>
    <definedName name="REDTbl4" localSheetId="6">#REF!</definedName>
    <definedName name="REDTbl4" localSheetId="5">#REF!</definedName>
    <definedName name="REDTbl4">#REF!</definedName>
    <definedName name="REDTbl5" localSheetId="6">#REF!</definedName>
    <definedName name="REDTbl5" localSheetId="5">#REF!</definedName>
    <definedName name="REDTbl5">#REF!</definedName>
    <definedName name="REDTbl6">#REF!</definedName>
    <definedName name="REDTbl7">#REF!</definedName>
    <definedName name="REDUC">[67]Sheet1!$I$1</definedName>
    <definedName name="reducido">#N/A</definedName>
    <definedName name="REF" localSheetId="6">#REF!</definedName>
    <definedName name="REF" localSheetId="5">#REF!</definedName>
    <definedName name="REF">#REF!</definedName>
    <definedName name="REFERENCIA1">[64]ARBOL!$E$10:$BK$10</definedName>
    <definedName name="Region" localSheetId="6">#REF!</definedName>
    <definedName name="Region" localSheetId="5">#REF!</definedName>
    <definedName name="Region">#REF!</definedName>
    <definedName name="Region_Province_Details" localSheetId="6">#REF!</definedName>
    <definedName name="Region_Province_Details" localSheetId="5">#REF!</definedName>
    <definedName name="Region_Province_Details">#REF!</definedName>
    <definedName name="registro" localSheetId="6">#REF!</definedName>
    <definedName name="registro" localSheetId="5">#REF!</definedName>
    <definedName name="registro">#REF!</definedName>
    <definedName name="REGREOUT" localSheetId="5" hidden="1">#REF!</definedName>
    <definedName name="REGREOUT" hidden="1">#REF!</definedName>
    <definedName name="REGREX" localSheetId="5" hidden="1">#REF!</definedName>
    <definedName name="REGREX" hidden="1">#REF!</definedName>
    <definedName name="REGREY" localSheetId="5" hidden="1">#REF!</definedName>
    <definedName name="REGREY" hidden="1">#REF!</definedName>
    <definedName name="renegocia">[23]Programa!#REF!</definedName>
    <definedName name="Rentabilidad">[80]Hoja1!$A$1:$L$77</definedName>
    <definedName name="REPORT" localSheetId="6">#REF!</definedName>
    <definedName name="REPORT" localSheetId="5">#REF!</definedName>
    <definedName name="REPORT">#REF!</definedName>
    <definedName name="REPORT1" localSheetId="6">#REF!</definedName>
    <definedName name="REPORT1" localSheetId="5">#REF!</definedName>
    <definedName name="REPORT1">#REF!</definedName>
    <definedName name="rerer" localSheetId="6" hidden="1">#REF!</definedName>
    <definedName name="rerer" localSheetId="5" hidden="1">#REF!</definedName>
    <definedName name="rerer" hidden="1">#REF!</definedName>
    <definedName name="RES">[64]RESUMEN!$C$5</definedName>
    <definedName name="RESERVA" localSheetId="6">#REF!</definedName>
    <definedName name="RESERVA" localSheetId="5">#REF!</definedName>
    <definedName name="RESERVA">#REF!</definedName>
    <definedName name="RESERVAS" localSheetId="6">#REF!</definedName>
    <definedName name="RESERVAS" localSheetId="5">#REF!</definedName>
    <definedName name="RESERVAS">#REF!</definedName>
    <definedName name="RESTFINSYS" localSheetId="6">#REF!</definedName>
    <definedName name="RESTFINSYS" localSheetId="5">#REF!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6">#REF!</definedName>
    <definedName name="RESUMEN11" localSheetId="5">#REF!</definedName>
    <definedName name="RESUMEN11">#REF!</definedName>
    <definedName name="RESUMEN2" localSheetId="6">#REF!</definedName>
    <definedName name="RESUMEN2" localSheetId="5">#REF!</definedName>
    <definedName name="RESUMEN2">#REF!</definedName>
    <definedName name="RESUMEN3" localSheetId="6">#REF!</definedName>
    <definedName name="RESUMEN3" localSheetId="5">#REF!</definedName>
    <definedName name="RESUMEN3">#REF!</definedName>
    <definedName name="RESUMEN4" localSheetId="5">#REF!</definedName>
    <definedName name="RESUMEN4">#REF!</definedName>
    <definedName name="RESUMEN5" localSheetId="5">#REF!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6">'[41]CGvt Rev'!#REF!</definedName>
    <definedName name="REVENUE_" localSheetId="5">'[41]CGvt Rev'!#REF!</definedName>
    <definedName name="REVENUE_">'[41]CGvt Rev'!#REF!</definedName>
    <definedName name="Revisions">[67]Sheet1!$B$4:$M$46</definedName>
    <definedName name="rf" localSheetId="6">[23]Programa!#REF!</definedName>
    <definedName name="rf" localSheetId="5">[23]Programa!#REF!</definedName>
    <definedName name="rf">[23]Programa!#REF!</definedName>
    <definedName name="RFSP" localSheetId="6">#REF!</definedName>
    <definedName name="RFSP" localSheetId="5">#REF!</definedName>
    <definedName name="RFSP">#REF!</definedName>
    <definedName name="rft" localSheetId="6" hidden="1">{"Riqfin97",#N/A,FALSE,"Tran";"Riqfinpro",#N/A,FALSE,"Tran"}</definedName>
    <definedName name="rft" localSheetId="5" hidden="1">{"Riqfin97",#N/A,FALSE,"Tran";"Riqfinpro",#N/A,FALSE,"Tran"}</definedName>
    <definedName name="rft" hidden="1">{"Riqfin97",#N/A,FALSE,"Tran";"Riqfinpro",#N/A,FALSE,"Tran"}</definedName>
    <definedName name="rfv" localSheetId="6" hidden="1">{"Tab1",#N/A,FALSE,"P";"Tab2",#N/A,FALSE,"P"}</definedName>
    <definedName name="rfv" localSheetId="5" hidden="1">{"Tab1",#N/A,FALSE,"P";"Tab2",#N/A,FALSE,"P"}</definedName>
    <definedName name="rfv" hidden="1">{"Tab1",#N/A,FALSE,"P";"Tab2",#N/A,FALSE,"P"}</definedName>
    <definedName name="RgCcode">[145]EERProfile!$B$2</definedName>
    <definedName name="RgCName">[145]EERProfile!$A$2</definedName>
    <definedName name="rgdfgd" localSheetId="6" hidden="1">#REF!</definedName>
    <definedName name="rgdfgd" localSheetId="5" hidden="1">#REF!</definedName>
    <definedName name="rgdfgd" hidden="1">#REF!</definedName>
    <definedName name="RGDPA" localSheetId="6">#REF!</definedName>
    <definedName name="RGDPA" localSheetId="5">#REF!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6">#REF!</definedName>
    <definedName name="RgFdPartCsource" localSheetId="5">#REF!</definedName>
    <definedName name="RgFdPartCsource">#REF!</definedName>
    <definedName name="RgFdPartEseries" localSheetId="6">#REF!</definedName>
    <definedName name="RgFdPartEseries" localSheetId="5">#REF!</definedName>
    <definedName name="RgFdPartEseries">#REF!</definedName>
    <definedName name="RgFdPartEsource" localSheetId="6">#REF!</definedName>
    <definedName name="RgFdPartEsource" localSheetId="5">#REF!</definedName>
    <definedName name="RgFdPartEsource">#REF!</definedName>
    <definedName name="RgFdPartUserFile">[145]EERProfile!$L$2</definedName>
    <definedName name="RgFdReptCSeries" localSheetId="6">#REF!</definedName>
    <definedName name="RgFdReptCSeries" localSheetId="5">#REF!</definedName>
    <definedName name="RgFdReptCSeries">#REF!</definedName>
    <definedName name="RgFdReptCsource" localSheetId="6">#REF!</definedName>
    <definedName name="RgFdReptCsource" localSheetId="5">#REF!</definedName>
    <definedName name="RgFdReptCsource">#REF!</definedName>
    <definedName name="RgFdReptEseries" localSheetId="6">#REF!</definedName>
    <definedName name="RgFdReptEseries" localSheetId="5">#REF!</definedName>
    <definedName name="RgFdReptEseries">#REF!</definedName>
    <definedName name="RgFdReptEsource">#REF!</definedName>
    <definedName name="RgFdReptUserFile">[145]EERProfile!$G$2</definedName>
    <definedName name="RgFdSAMethod" localSheetId="6">#REF!</definedName>
    <definedName name="RgFdSAMethod" localSheetId="5">#REF!</definedName>
    <definedName name="RgFdSAMethod">#REF!</definedName>
    <definedName name="RgFdTbBper" localSheetId="6">#REF!</definedName>
    <definedName name="RgFdTbBper" localSheetId="5">#REF!</definedName>
    <definedName name="RgFdTbBper">#REF!</definedName>
    <definedName name="RgFdTbCreate" localSheetId="6">#REF!</definedName>
    <definedName name="RgFdTbCreate" localSheetId="5">#REF!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6" hidden="1">#REF!</definedName>
    <definedName name="ri" localSheetId="5" hidden="1">#REF!</definedName>
    <definedName name="ri" hidden="1">#REF!</definedName>
    <definedName name="right" localSheetId="6">#REF!</definedName>
    <definedName name="right" localSheetId="5">#REF!</definedName>
    <definedName name="right">#REF!</definedName>
    <definedName name="RIN" localSheetId="6">#REF!</definedName>
    <definedName name="RIN" localSheetId="5">#REF!</definedName>
    <definedName name="RIN">#REF!</definedName>
    <definedName name="rindex" localSheetId="5">#REF!</definedName>
    <definedName name="rindex">#REF!</definedName>
    <definedName name="rinfinpriv">#REF!</definedName>
    <definedName name="RIQFIN">#REF!</definedName>
    <definedName name="riqueza">[23]Programa!#REF!</definedName>
    <definedName name="rita" localSheetId="6">[146]Hoja2!$1:$1048576</definedName>
    <definedName name="rita" localSheetId="5">[146]Hoja2!$1:$1048576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6">#REF!</definedName>
    <definedName name="RNGNM" localSheetId="5">#REF!</definedName>
    <definedName name="RNGNM">#REF!</definedName>
    <definedName name="rngQuestChecked">[109]ErrCheck!$A$3</definedName>
    <definedName name="ROE">[64]ROE!$C$4</definedName>
    <definedName name="ROS">#N/A</definedName>
    <definedName name="Rows_Table" localSheetId="6">#REF!</definedName>
    <definedName name="Rows_Table" localSheetId="5">#REF!</definedName>
    <definedName name="Rows_Table">#REF!</definedName>
    <definedName name="RP98RE" localSheetId="6">#REF!</definedName>
    <definedName name="RP98RE" localSheetId="5">#REF!</definedName>
    <definedName name="RP98RE">#REF!</definedName>
    <definedName name="RPJun02">[97]ROE!$B$136</definedName>
    <definedName name="RPJun02_2">[98]ROE!$B$136</definedName>
    <definedName name="RR" localSheetId="6">#REF!</definedName>
    <definedName name="RR" localSheetId="5">#REF!</definedName>
    <definedName name="RR">#REF!</definedName>
    <definedName name="rrasrra" localSheetId="6">#REF!</definedName>
    <definedName name="rrasrra" localSheetId="5">#REF!</definedName>
    <definedName name="rrasrra">#REF!</definedName>
    <definedName name="rrr" localSheetId="6" hidden="1">{"Riqfin97",#N/A,FALSE,"Tran";"Riqfinpro",#N/A,FALSE,"Tran"}</definedName>
    <definedName name="rrr" localSheetId="5" hidden="1">{"Riqfin97",#N/A,FALSE,"Tran";"Riqfinpro",#N/A,FALSE,"Tran"}</definedName>
    <definedName name="rrr" hidden="1">{"Riqfin97",#N/A,FALSE,"Tran";"Riqfinpro",#N/A,FALSE,"Tran"}</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6" hidden="1">{"Tab1",#N/A,FALSE,"P";"Tab2",#N/A,FALSE,"P"}</definedName>
    <definedName name="rrrrrr" localSheetId="5" hidden="1">{"Tab1",#N/A,FALSE,"P";"Tab2",#N/A,FALSE,"P"}</definedName>
    <definedName name="rrrrrr" hidden="1">{"Tab1",#N/A,FALSE,"P";"Tab2",#N/A,FALSE,"P"}</definedName>
    <definedName name="rrrrrrr" localSheetId="6" hidden="1">{"Tab1",#N/A,FALSE,"P";"Tab2",#N/A,FALSE,"P"}</definedName>
    <definedName name="rrrrrrr" localSheetId="5" hidden="1">{"Tab1",#N/A,FALSE,"P";"Tab2",#N/A,FALSE,"P"}</definedName>
    <definedName name="rrrrrrr" hidden="1">{"Tab1",#N/A,FALSE,"P";"Tab2",#N/A,FALSE,"P"}</definedName>
    <definedName name="rrrrrrrrrrrrr" localSheetId="6" hidden="1">{"Tab1",#N/A,FALSE,"P";"Tab2",#N/A,FALSE,"P"}</definedName>
    <definedName name="rrrrrrrrrrrrr" localSheetId="5" hidden="1">{"Tab1",#N/A,FALSE,"P";"Tab2",#N/A,FALSE,"P"}</definedName>
    <definedName name="rrrrrrrrrrrrr" hidden="1">{"Tab1",#N/A,FALSE,"P";"Tab2",#N/A,FALSE,"P"}</definedName>
    <definedName name="RS" localSheetId="6">#REF!</definedName>
    <definedName name="RS" localSheetId="5">#REF!</definedName>
    <definedName name="RS">#REF!</definedName>
    <definedName name="RS1A" localSheetId="6">#REF!</definedName>
    <definedName name="RS1A" localSheetId="5">#REF!</definedName>
    <definedName name="RS1A">#REF!</definedName>
    <definedName name="RSB" localSheetId="6">#REF!</definedName>
    <definedName name="RSB" localSheetId="5">#REF!</definedName>
    <definedName name="RSB">#REF!</definedName>
    <definedName name="RSB_AHAP_40R" localSheetId="5">#REF!</definedName>
    <definedName name="RSB_AHAP_40R">#REF!</definedName>
    <definedName name="RSB_Bcos_Des_40R" localSheetId="5">#REF!</definedName>
    <definedName name="RSB_Bcos_Des_40R">#REF!</definedName>
    <definedName name="RSB_SOCFIN_40R" localSheetId="5">#REF!</definedName>
    <definedName name="RSB_SOCFIN_40R">#REF!</definedName>
    <definedName name="rstd">#REF!</definedName>
    <definedName name="rt" localSheetId="6" hidden="1">{"Minpmon",#N/A,FALSE,"Monthinput"}</definedName>
    <definedName name="rt" localSheetId="5" hidden="1">{"Minpmon",#N/A,FALSE,"Monthinput"}</definedName>
    <definedName name="rt" hidden="1">{"Minpmon",#N/A,FALSE,"Monthinput"}</definedName>
    <definedName name="rte" localSheetId="6" hidden="1">{"Riqfin97",#N/A,FALSE,"Tran";"Riqfinpro",#N/A,FALSE,"Tran"}</definedName>
    <definedName name="rte" localSheetId="5" hidden="1">{"Riqfin97",#N/A,FALSE,"Tran";"Riqfinpro",#N/A,FALSE,"Tran"}</definedName>
    <definedName name="rte" hidden="1">{"Riqfin97",#N/A,FALSE,"Tran";"Riqfinpro",#N/A,FALSE,"Tran"}</definedName>
    <definedName name="rtre" localSheetId="6" hidden="1">{"Main Economic Indicators",#N/A,FALSE,"C"}</definedName>
    <definedName name="rtre" localSheetId="5" hidden="1">{"Main Economic Indicators",#N/A,FALSE,"C"}</definedName>
    <definedName name="rtre" hidden="1">{"Main Economic Indicators",#N/A,FALSE,"C"}</definedName>
    <definedName name="rtre1" localSheetId="6" hidden="1">{"Main Economic Indicators",#N/A,FALSE,"C"}</definedName>
    <definedName name="rtre1" localSheetId="5" hidden="1">{"Main Economic Indicators",#N/A,FALSE,"C"}</definedName>
    <definedName name="rtre1" hidden="1">{"Main Economic Indicators",#N/A,FALSE,"C"}</definedName>
    <definedName name="rty" localSheetId="6" hidden="1">{"Riqfin97",#N/A,FALSE,"Tran";"Riqfinpro",#N/A,FALSE,"Tran"}</definedName>
    <definedName name="rty" localSheetId="5" hidden="1">{"Riqfin97",#N/A,FALSE,"Tran";"Riqfinpro",#N/A,FALSE,"Tran"}</definedName>
    <definedName name="rty" hidden="1">{"Riqfin97",#N/A,FALSE,"Tran";"Riqfinpro",#N/A,FALSE,"Tran"}</definedName>
    <definedName name="RUIZ" localSheetId="6">#REF!</definedName>
    <definedName name="RUIZ" localSheetId="5">#REF!</definedName>
    <definedName name="RUIZ">#REF!</definedName>
    <definedName name="Rwvu.PLA2." localSheetId="6" hidden="1">'[53]COP FED'!#REF!</definedName>
    <definedName name="Rwvu.PLA2." localSheetId="5" hidden="1">'[53]COP FED'!#REF!</definedName>
    <definedName name="Rwvu.PLA2." hidden="1">'[53]COP FED'!#REF!</definedName>
    <definedName name="rx" localSheetId="6" hidden="1">#REF!</definedName>
    <definedName name="rx" localSheetId="5" hidden="1">#REF!</definedName>
    <definedName name="rx" hidden="1">#REF!</definedName>
    <definedName name="rXDR">[54]CIRRs!$C$109</definedName>
    <definedName name="s" localSheetId="6" hidden="1">{"Tab1",#N/A,FALSE,"P";"Tab2",#N/A,FALSE,"P"}</definedName>
    <definedName name="s" localSheetId="5" hidden="1">{"Tab1",#N/A,FALSE,"P";"Tab2",#N/A,FALSE,"P"}</definedName>
    <definedName name="s" hidden="1">{"Tab1",#N/A,FALSE,"P";"Tab2",#N/A,FALSE,"P"}</definedName>
    <definedName name="S_" localSheetId="6">#REF!</definedName>
    <definedName name="S_" localSheetId="5">#REF!</definedName>
    <definedName name="S_">#REF!</definedName>
    <definedName name="S_1A" localSheetId="6">#REF!</definedName>
    <definedName name="S_1A" localSheetId="5">#REF!</definedName>
    <definedName name="S_1A">#REF!</definedName>
    <definedName name="SA_Tab" localSheetId="6">#REF!</definedName>
    <definedName name="SA_Tab" localSheetId="5">#REF!</definedName>
    <definedName name="SA_Tab">#REF!</definedName>
    <definedName name="sad" localSheetId="6" hidden="1">{"Riqfin97",#N/A,FALSE,"Tran";"Riqfinpro",#N/A,FALSE,"Tran"}</definedName>
    <definedName name="sad" localSheetId="5" hidden="1">{"Riqfin97",#N/A,FALSE,"Tran";"Riqfinpro",#N/A,FALSE,"Tran"}</definedName>
    <definedName name="sad" hidden="1">{"Riqfin97",#N/A,FALSE,"Tran";"Riqfinpro",#N/A,FALSE,"Tran"}</definedName>
    <definedName name="Salida_Recimp98" localSheetId="6">#REF!</definedName>
    <definedName name="Salida_Recimp98" localSheetId="5">#REF!</definedName>
    <definedName name="Salida_Recimp98">#REF!</definedName>
    <definedName name="Salida_Recimp99" localSheetId="6">#REF!</definedName>
    <definedName name="Salida_Recimp99" localSheetId="5">#REF!</definedName>
    <definedName name="Salida_Recimp99">#REF!</definedName>
    <definedName name="SALO" localSheetId="6">#REF!</definedName>
    <definedName name="SALO" localSheetId="5">#REF!</definedName>
    <definedName name="SALO">#REF!</definedName>
    <definedName name="SAR" localSheetId="5">#REF!</definedName>
    <definedName name="SAR">#REF!</definedName>
    <definedName name="sbn">#REF!</definedName>
    <definedName name="Scale" localSheetId="5">#REF!</definedName>
    <definedName name="Scale">#REF!</definedName>
    <definedName name="ScaleLabel" localSheetId="5">#REF!</definedName>
    <definedName name="ScaleLabel">#REF!</definedName>
    <definedName name="ScaleMultiplier" localSheetId="5">#REF!</definedName>
    <definedName name="ScaleMultiplier">#REF!</definedName>
    <definedName name="ScaleType" localSheetId="5">#REF!</definedName>
    <definedName name="ScaleType">#REF!</definedName>
    <definedName name="SCEN2">'[148]BOP Summary'!$AU$1</definedName>
    <definedName name="SCHILL" localSheetId="6">#REF!</definedName>
    <definedName name="SCHILL" localSheetId="5">#REF!</definedName>
    <definedName name="SCHILL">#REF!</definedName>
    <definedName name="SCHILL1" localSheetId="6">#REF!</definedName>
    <definedName name="SCHILL1" localSheetId="5">#REF!</definedName>
    <definedName name="SCHILL1">#REF!</definedName>
    <definedName name="SCOTT1" localSheetId="6">#REF!</definedName>
    <definedName name="SCOTT1" localSheetId="5">#REF!</definedName>
    <definedName name="SCOTT1">#REF!</definedName>
    <definedName name="sd" localSheetId="5">#REF!</definedName>
    <definedName name="sd">#REF!</definedName>
    <definedName name="sdfsdfsdfsd" localSheetId="6" hidden="1">{"Riqfin97",#N/A,FALSE,"Tran";"Riqfinpro",#N/A,FALSE,"Tran"}</definedName>
    <definedName name="sdfsdfsdfsd" localSheetId="5" hidden="1">{"Riqfin97",#N/A,FALSE,"Tran";"Riqfinpro",#N/A,FALSE,"Tran"}</definedName>
    <definedName name="sdfsdfsdfsd" hidden="1">{"Riqfin97",#N/A,FALSE,"Tran";"Riqfinpro",#N/A,FALSE,"Tran"}</definedName>
    <definedName name="sdr" localSheetId="6" hidden="1">{"Riqfin97",#N/A,FALSE,"Tran";"Riqfinpro",#N/A,FALSE,"Tran"}</definedName>
    <definedName name="sdr" localSheetId="5" hidden="1">{"Riqfin97",#N/A,FALSE,"Tran";"Riqfinpro",#N/A,FALSE,"Tran"}</definedName>
    <definedName name="sdr" hidden="1">{"Riqfin97",#N/A,FALSE,"Tran";"Riqfinpro",#N/A,FALSE,"Tran"}</definedName>
    <definedName name="sds_gdp_exp_lari" localSheetId="6">#REF!</definedName>
    <definedName name="sds_gdp_exp_lari" localSheetId="5">#REF!</definedName>
    <definedName name="sds_gdp_exp_lari">#REF!</definedName>
    <definedName name="sds_gdp_origin" localSheetId="6">#REF!</definedName>
    <definedName name="sds_gdp_origin" localSheetId="5">#REF!</definedName>
    <definedName name="sds_gdp_origin">#REF!</definedName>
    <definedName name="sds_gpd_exp_gdp" localSheetId="6">#REF!</definedName>
    <definedName name="sds_gpd_exp_gdp" localSheetId="5">#REF!</definedName>
    <definedName name="sds_gpd_exp_gdp">#REF!</definedName>
    <definedName name="sdsd" localSheetId="6" hidden="1">'[94]Fax a enviar'!#REF!</definedName>
    <definedName name="sdsd" localSheetId="5" hidden="1">'[94]Fax a enviar'!#REF!</definedName>
    <definedName name="sdsd" hidden="1">'[94]Fax a enviar'!#REF!</definedName>
    <definedName name="sdsds" localSheetId="6" hidden="1">#REF!</definedName>
    <definedName name="sdsds" localSheetId="5" hidden="1">#REF!</definedName>
    <definedName name="sdsds" hidden="1">#REF!</definedName>
    <definedName name="SECIND" localSheetId="6">#REF!</definedName>
    <definedName name="SECIND" localSheetId="5">#REF!</definedName>
    <definedName name="SECIND">#REF!</definedName>
    <definedName name="SECTORES" localSheetId="6">[134]SPNF!#REF!</definedName>
    <definedName name="SECTORES" localSheetId="5">[134]SPNF!#REF!</definedName>
    <definedName name="SECTORES">[134]SPNF!#REF!</definedName>
    <definedName name="seguimiento" localSheetId="6">#REF!</definedName>
    <definedName name="seguimiento" localSheetId="5">#REF!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6">#REF!</definedName>
    <definedName name="sei" localSheetId="5">#REF!</definedName>
    <definedName name="sei">#REF!</definedName>
    <definedName name="SEK" localSheetId="6">#REF!</definedName>
    <definedName name="SEK" localSheetId="5">#REF!</definedName>
    <definedName name="SEK">#REF!</definedName>
    <definedName name="Selected_Economic_and_Financial_Indicators" localSheetId="6">#REF!</definedName>
    <definedName name="Selected_Economic_and_Financial_Indicators" localSheetId="5">#REF!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6">#REF!</definedName>
    <definedName name="SEP._89" localSheetId="5">#REF!</definedName>
    <definedName name="SEP._89">#REF!</definedName>
    <definedName name="ser" localSheetId="6" hidden="1">{"Riqfin97",#N/A,FALSE,"Tran";"Riqfinpro",#N/A,FALSE,"Tran"}</definedName>
    <definedName name="ser" localSheetId="5" hidden="1">{"Riqfin97",#N/A,FALSE,"Tran";"Riqfinpro",#N/A,FALSE,"Tran"}</definedName>
    <definedName name="ser" hidden="1">{"Riqfin97",#N/A,FALSE,"Tran";"Riqfinpro",#N/A,FALSE,"Tran"}</definedName>
    <definedName name="SHEET_A._Contents_and_file_description" localSheetId="6">#REF!</definedName>
    <definedName name="SHEET_A._Contents_and_file_description" localSheetId="5">#REF!</definedName>
    <definedName name="SHEET_A._Contents_and_file_description">#REF!</definedName>
    <definedName name="SHEET_B._DATA_FROM_TO_OTHER_FILES" localSheetId="6">#REF!</definedName>
    <definedName name="SHEET_B._DATA_FROM_TO_OTHER_FILES" localSheetId="5">#REF!</definedName>
    <definedName name="SHEET_B._DATA_FROM_TO_OTHER_FILES">#REF!</definedName>
    <definedName name="SHEET_C._RAW_DATA1" localSheetId="6">#REF!</definedName>
    <definedName name="SHEET_C._RAW_DATA1" localSheetId="5">#REF!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6">#REF!</definedName>
    <definedName name="SID" localSheetId="5">#REF!</definedName>
    <definedName name="SID">#REF!</definedName>
    <definedName name="SIDXGOB">'[88]SFISCAL-MOD'!$A$146:$IV$146</definedName>
    <definedName name="SING" localSheetId="6">#REF!</definedName>
    <definedName name="SING" localSheetId="5">#REF!</definedName>
    <definedName name="SING">#REF!</definedName>
    <definedName name="SING1" localSheetId="6">#REF!</definedName>
    <definedName name="SING1" localSheetId="5">#REF!</definedName>
    <definedName name="SING1">#REF!</definedName>
    <definedName name="SISBANCARIO" localSheetId="6">#REF!</definedName>
    <definedName name="SISBANCARIO" localSheetId="5">#REF!</definedName>
    <definedName name="SISBANCARIO">#REF!</definedName>
    <definedName name="sisfin1">#REF!</definedName>
    <definedName name="sisfin2">#REF!</definedName>
    <definedName name="SISTEMA_BANCARIO_NACIONAL">#REF!</definedName>
    <definedName name="sksksksk">#REF!</definedName>
    <definedName name="snp" localSheetId="5">'[128]Credit ratings on 1st issues'!#REF!</definedName>
    <definedName name="snp">'[128]Credit ratings on 1st issues'!#REF!</definedName>
    <definedName name="SOL">[64]SOLVENCIA!$D$5</definedName>
    <definedName name="Solvencia">'[52]Ranking Bancario'!$B$4:$F$54</definedName>
    <definedName name="SortRange" localSheetId="6">#REF!</definedName>
    <definedName name="SortRange" localSheetId="5">#REF!</definedName>
    <definedName name="SortRange">#REF!</definedName>
    <definedName name="SP" localSheetId="6">#REF!</definedName>
    <definedName name="SP" localSheetId="5">#REF!</definedName>
    <definedName name="SP">#REF!</definedName>
    <definedName name="Spain_wt">'[69]OECD wgt'!$B$31</definedName>
    <definedName name="SPG" localSheetId="6">#REF!</definedName>
    <definedName name="SPG" localSheetId="5">#REF!</definedName>
    <definedName name="SPG">#REF!</definedName>
    <definedName name="SPN">#N/A</definedName>
    <definedName name="spnf" localSheetId="5">'[133]SPNF Acuerdo Incl. Int.'!spnf</definedName>
    <definedName name="spnf">'[133]SPNF Acuerdo Incl. Int.'!spnf</definedName>
    <definedName name="Spread_Between_Highest_and_Lowest_Rates">'[70]Inter-Bank'!$N$5</definedName>
    <definedName name="SPSS" localSheetId="6">#REF!</definedName>
    <definedName name="SPSS" localSheetId="5">#REF!</definedName>
    <definedName name="SPSS">#REF!</definedName>
    <definedName name="SRTable" localSheetId="6">#REF!</definedName>
    <definedName name="SRTable" localSheetId="5">#REF!</definedName>
    <definedName name="SRTable">#REF!</definedName>
    <definedName name="srtable1" localSheetId="6">#REF!</definedName>
    <definedName name="srtable1" localSheetId="5">#REF!</definedName>
    <definedName name="srtable1">#REF!</definedName>
    <definedName name="srtbl">#REF!</definedName>
    <definedName name="SS">[149]IMATA!$B$45:$B$108</definedName>
    <definedName name="SSperc" localSheetId="6">#REF!</definedName>
    <definedName name="SSperc" localSheetId="5">#REF!</definedName>
    <definedName name="SSperc">#REF!</definedName>
    <definedName name="sss" localSheetId="6" hidden="1">{"Minpmon",#N/A,FALSE,"Monthinput"}</definedName>
    <definedName name="sss" localSheetId="5" hidden="1">{"Minpmon",#N/A,FALSE,"Monthinput"}</definedName>
    <definedName name="sss" hidden="1">{"Minpmon",#N/A,FALSE,"Monthinput"}</definedName>
    <definedName name="ssss" localSheetId="6" hidden="1">{"Riqfin97",#N/A,FALSE,"Tran";"Riqfinpro",#N/A,FALSE,"Tran"}</definedName>
    <definedName name="ssss" localSheetId="5" hidden="1">{"Riqfin97",#N/A,FALSE,"Tran";"Riqfinpro",#N/A,FALSE,"Tran"}</definedName>
    <definedName name="ssss" hidden="1">{"Riqfin97",#N/A,FALSE,"Tran";"Riqfinpro",#N/A,FALSE,"Tran"}</definedName>
    <definedName name="ssssss">#N/A</definedName>
    <definedName name="Staff" localSheetId="6">#REF!</definedName>
    <definedName name="Staff" localSheetId="5">#REF!</definedName>
    <definedName name="Staff">#REF!</definedName>
    <definedName name="staffrp" localSheetId="6">#REF!</definedName>
    <definedName name="staffrp" localSheetId="5">#REF!</definedName>
    <definedName name="staffrp">#REF!</definedName>
    <definedName name="START" localSheetId="6">#REF!</definedName>
    <definedName name="START" localSheetId="5">#REF!</definedName>
    <definedName name="START">#REF!</definedName>
    <definedName name="StartPosition" localSheetId="5">#REF!</definedName>
    <definedName name="StartPosition">#REF!</definedName>
    <definedName name="STFQTAB" localSheetId="5">#REF!</definedName>
    <definedName name="STFQTAB">#REF!</definedName>
    <definedName name="STOCK">[138]STOCK!$D$4:$K$69</definedName>
    <definedName name="stocksumm" localSheetId="6">#REF!</definedName>
    <definedName name="stocksumm" localSheetId="5">#REF!</definedName>
    <definedName name="stocksumm">#REF!</definedName>
    <definedName name="STOP" localSheetId="6">#REF!</definedName>
    <definedName name="STOP" localSheetId="5">#REF!</definedName>
    <definedName name="STOP">#REF!</definedName>
    <definedName name="STTAB4" localSheetId="6">#REF!</definedName>
    <definedName name="STTAB4" localSheetId="5">#REF!</definedName>
    <definedName name="STTAB4">#REF!</definedName>
    <definedName name="SUM">[12]BoP!$E$313:$BE$365</definedName>
    <definedName name="SUMA_FIJA_FINANCIADA_CON__LA_COPARTICIPACION_FEDERAL_DE_NACION__LEY_N__23621_ART._1">[4]C!$B$19:$N$19</definedName>
    <definedName name="SUMGDP" localSheetId="6">[116]NA!#REF!</definedName>
    <definedName name="SUMGDP" localSheetId="5">[116]NA!#REF!</definedName>
    <definedName name="SUMGDP">[116]NA!#REF!</definedName>
    <definedName name="SUMTAB">[150]CPI:NA!$A$272:$R$990</definedName>
    <definedName name="SUPLI" localSheetId="6">#REF!</definedName>
    <definedName name="SUPLI" localSheetId="5">#REF!</definedName>
    <definedName name="SUPLI">#REF!</definedName>
    <definedName name="SUPLIDORES" localSheetId="6">#REF!</definedName>
    <definedName name="SUPLIDORES" localSheetId="5">#REF!</definedName>
    <definedName name="SUPLIDORES">#REF!</definedName>
    <definedName name="SUPPLY">[82]MONTHLY!$A$87:$Q$193</definedName>
    <definedName name="SUPPLY2">[82]MONTHLY!$A$422:$Z$477</definedName>
    <definedName name="SUPUES" localSheetId="6">#REF!</definedName>
    <definedName name="SUPUES" localSheetId="5">#REF!</definedName>
    <definedName name="SUPUES">#REF!</definedName>
    <definedName name="supuestos" localSheetId="6">#REF!</definedName>
    <definedName name="supuestos" localSheetId="5">#REF!</definedName>
    <definedName name="supuestos">#REF!</definedName>
    <definedName name="swe" localSheetId="6" hidden="1">{"Tab1",#N/A,FALSE,"P";"Tab2",#N/A,FALSE,"P"}</definedName>
    <definedName name="swe" localSheetId="5" hidden="1">{"Tab1",#N/A,FALSE,"P";"Tab2",#N/A,FALSE,"P"}</definedName>
    <definedName name="swe" hidden="1">{"Tab1",#N/A,FALSE,"P";"Tab2",#N/A,FALSE,"P"}</definedName>
    <definedName name="Sweden_wt">'[69]OECD wgt'!$B$32</definedName>
    <definedName name="SwitchColor" localSheetId="6">#REF!</definedName>
    <definedName name="SwitchColor" localSheetId="5">#REF!</definedName>
    <definedName name="SwitchColor">#REF!</definedName>
    <definedName name="Switzerland_wt">'[69]OECD wgt'!$B$33</definedName>
    <definedName name="Swvu.PLA1." localSheetId="6" hidden="1">'[53]COP FED'!#REF!</definedName>
    <definedName name="Swvu.PLA1." localSheetId="5" hidden="1">'[53]COP FED'!#REF!</definedName>
    <definedName name="Swvu.PLA1." hidden="1">'[53]COP FED'!#REF!</definedName>
    <definedName name="Swvu.PLA2." hidden="1">'[53]COP FED'!$A$1:$N$49</definedName>
    <definedName name="sxc" localSheetId="6" hidden="1">{"Riqfin97",#N/A,FALSE,"Tran";"Riqfinpro",#N/A,FALSE,"Tran"}</definedName>
    <definedName name="sxc" localSheetId="5" hidden="1">{"Riqfin97",#N/A,FALSE,"Tran";"Riqfinpro",#N/A,FALSE,"Tran"}</definedName>
    <definedName name="sxc" hidden="1">{"Riqfin97",#N/A,FALSE,"Tran";"Riqfinpro",#N/A,FALSE,"Tran"}</definedName>
    <definedName name="sxe" localSheetId="6" hidden="1">{"Riqfin97",#N/A,FALSE,"Tran";"Riqfinpro",#N/A,FALSE,"Tran"}</definedName>
    <definedName name="sxe" localSheetId="5" hidden="1">{"Riqfin97",#N/A,FALSE,"Tran";"Riqfinpro",#N/A,FALSE,"Tran"}</definedName>
    <definedName name="sxe" hidden="1">{"Riqfin97",#N/A,FALSE,"Tran";"Riqfinpro",#N/A,FALSE,"Tran"}</definedName>
    <definedName name="t" localSheetId="6" hidden="1">{"Minpmon",#N/A,FALSE,"Monthinput"}</definedName>
    <definedName name="t" localSheetId="5" hidden="1">{"Minpmon",#N/A,FALSE,"Monthinput"}</definedName>
    <definedName name="t" hidden="1">{"Minpmon",#N/A,FALSE,"Monthinput"}</definedName>
    <definedName name="Tab_2" localSheetId="6">#REF!</definedName>
    <definedName name="Tab_2" localSheetId="5">#REF!</definedName>
    <definedName name="Tab_2">#REF!</definedName>
    <definedName name="Tab_Assumptions" localSheetId="6">#REF!</definedName>
    <definedName name="Tab_Assumptions" localSheetId="5">#REF!</definedName>
    <definedName name="Tab_Assumptions">#REF!</definedName>
    <definedName name="Tab_results" localSheetId="6">#REF!</definedName>
    <definedName name="Tab_results" localSheetId="5">#REF!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6">#REF!</definedName>
    <definedName name="Tab25a" localSheetId="5">#REF!</definedName>
    <definedName name="Tab25a">#REF!</definedName>
    <definedName name="Tab25b" localSheetId="6">#REF!</definedName>
    <definedName name="Tab25b" localSheetId="5">#REF!</definedName>
    <definedName name="Tab25b">#REF!</definedName>
    <definedName name="TAB2A" localSheetId="6">#REF!</definedName>
    <definedName name="TAB2A" localSheetId="5">#REF!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6">#REF!</definedName>
    <definedName name="tab6BCU" localSheetId="5">#REF!</definedName>
    <definedName name="tab6BCU">#REF!</definedName>
    <definedName name="TAB6C" localSheetId="6">#REF!</definedName>
    <definedName name="TAB6C" localSheetId="5">#REF!</definedName>
    <definedName name="TAB6C">#REF!</definedName>
    <definedName name="TAB7A" localSheetId="6">#REF!</definedName>
    <definedName name="TAB7A" localSheetId="5">#REF!</definedName>
    <definedName name="TAB7A">#REF!</definedName>
    <definedName name="tab7DGI">#REF!</definedName>
    <definedName name="Tabasic">#REF!</definedName>
    <definedName name="Tabe" localSheetId="5">#REF!</definedName>
    <definedName name="Tabe">#REF!</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6">#REF!</definedName>
    <definedName name="Table" localSheetId="5">#REF!</definedName>
    <definedName name="Table">#REF!</definedName>
    <definedName name="Table__47">[152]RED47!$A$1:$I$53</definedName>
    <definedName name="TABLE_1">'[153]150dp'!$A$3:$K$94</definedName>
    <definedName name="Table_16.__Guatemala__National_Accounts_at_Current_Prices" localSheetId="6">#REF!</definedName>
    <definedName name="Table_16.__Guatemala__National_Accounts_at_Current_Prices" localSheetId="5">#REF!</definedName>
    <definedName name="Table_16.__Guatemala__National_Accounts_at_Current_Prices">#REF!</definedName>
    <definedName name="Table_2._Country_X___Public_Sector_Financing_1" localSheetId="6">#REF!</definedName>
    <definedName name="Table_2._Country_X___Public_Sector_Financing_1" localSheetId="5">#REF!</definedName>
    <definedName name="Table_2._Country_X___Public_Sector_Financing_1">#REF!</definedName>
    <definedName name="Table_20.cont__Guatemala___Selected_Agricultural_Sector_Statistics__concluded" localSheetId="6">#REF!</definedName>
    <definedName name="Table_20.cont__Guatemala___Selected_Agricultural_Sector_Statistics__concluded" localSheetId="5">#REF!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5">#REF!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5">#REF!</definedName>
    <definedName name="Table_Template">#REF!</definedName>
    <definedName name="table1" localSheetId="5">#REF!</definedName>
    <definedName name="table1">#REF!</definedName>
    <definedName name="table10">'[153]150dp'!$A$1:$F$58</definedName>
    <definedName name="table11" localSheetId="6">#REF!</definedName>
    <definedName name="table11" localSheetId="5">#REF!</definedName>
    <definedName name="table11">#REF!</definedName>
    <definedName name="table11?" localSheetId="6">#REF!</definedName>
    <definedName name="table11?" localSheetId="5">#REF!</definedName>
    <definedName name="table11?">#REF!</definedName>
    <definedName name="table12" localSheetId="6">#REF!</definedName>
    <definedName name="table12" localSheetId="5">#REF!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5">#REF!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6">#REF!</definedName>
    <definedName name="table4" localSheetId="5">#REF!</definedName>
    <definedName name="table4">#REF!</definedName>
    <definedName name="table41" localSheetId="6">#REF!</definedName>
    <definedName name="table41" localSheetId="5">#REF!</definedName>
    <definedName name="table41">#REF!</definedName>
    <definedName name="Table5" localSheetId="6">[155]Stfrprtables!#REF!</definedName>
    <definedName name="Table5" localSheetId="5">[155]Stfrprtables!#REF!</definedName>
    <definedName name="Table5">[155]Stfrprtables!#REF!</definedName>
    <definedName name="table6" localSheetId="6">#REF!</definedName>
    <definedName name="table6" localSheetId="5">#REF!</definedName>
    <definedName name="table6">#REF!</definedName>
    <definedName name="table7" localSheetId="6">#REF!</definedName>
    <definedName name="table7" localSheetId="5">#REF!</definedName>
    <definedName name="table7">#REF!</definedName>
    <definedName name="Table8">'[48]shared data'!$A$1:$E$32</definedName>
    <definedName name="table9" localSheetId="6">#REF!</definedName>
    <definedName name="table9" localSheetId="5">#REF!</definedName>
    <definedName name="table9">#REF!</definedName>
    <definedName name="TableA" localSheetId="6">#REF!</definedName>
    <definedName name="TableA" localSheetId="5">#REF!</definedName>
    <definedName name="TableA">#REF!</definedName>
    <definedName name="TableB1" localSheetId="6">#REF!</definedName>
    <definedName name="TableB1" localSheetId="5">#REF!</definedName>
    <definedName name="TableB1">#REF!</definedName>
    <definedName name="TableB2" localSheetId="5">#REF!</definedName>
    <definedName name="TableB2">#REF!</definedName>
    <definedName name="TableB3" localSheetId="5">#REF!</definedName>
    <definedName name="TableB3">#REF!</definedName>
    <definedName name="TableC1" localSheetId="5">#REF!</definedName>
    <definedName name="TableC1">#REF!</definedName>
    <definedName name="TableC2" localSheetId="5">#REF!</definedName>
    <definedName name="TableC2">#REF!</definedName>
    <definedName name="TableC3" localSheetId="5">#REF!</definedName>
    <definedName name="TableC3">#REF!</definedName>
    <definedName name="tabreal">#REF!</definedName>
    <definedName name="TAME">#REF!</definedName>
    <definedName name="TASA" localSheetId="5">#REF!</definedName>
    <definedName name="TASA">#REF!</definedName>
    <definedName name="TASAS" localSheetId="5">#REF!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6">#REF!</definedName>
    <definedName name="TD" localSheetId="5">#REF!</definedName>
    <definedName name="TD">#REF!</definedName>
    <definedName name="TD1A" localSheetId="6">#REF!</definedName>
    <definedName name="TD1A" localSheetId="5">#REF!</definedName>
    <definedName name="TD1A">#REF!</definedName>
    <definedName name="TDATE" localSheetId="6">#REF!</definedName>
    <definedName name="TDATE" localSheetId="5">#REF!</definedName>
    <definedName name="TDATE">#REF!</definedName>
    <definedName name="teetwetw" localSheetId="5" hidden="1">#REF!</definedName>
    <definedName name="teetwetw" hidden="1">#REF!</definedName>
    <definedName name="TELAS" localSheetId="5">#REF!</definedName>
    <definedName name="TELAS">#REF!</definedName>
    <definedName name="Template_Table" localSheetId="5">#REF!</definedName>
    <definedName name="Template_Table">#REF!</definedName>
    <definedName name="terte" localSheetId="5" hidden="1">#REF!</definedName>
    <definedName name="terte" hidden="1">#REF!</definedName>
    <definedName name="tete" localSheetId="5" hidden="1">#REF!</definedName>
    <definedName name="tete" hidden="1">#REF!</definedName>
    <definedName name="tetetwe" localSheetId="6" hidden="1">'[100]Fax a enviar'!#REF!</definedName>
    <definedName name="tetetwe" localSheetId="5" hidden="1">'[100]Fax a enviar'!#REF!</definedName>
    <definedName name="tetetwe" hidden="1">'[100]Fax a enviar'!#REF!</definedName>
    <definedName name="TEXTO1" localSheetId="6">#REF!</definedName>
    <definedName name="TEXTO1" localSheetId="5">#REF!</definedName>
    <definedName name="TEXTO1">#REF!</definedName>
    <definedName name="TEXTO2" localSheetId="6">#REF!</definedName>
    <definedName name="TEXTO2" localSheetId="5">#REF!</definedName>
    <definedName name="TEXTO2">#REF!</definedName>
    <definedName name="textToday" localSheetId="6">#REF!</definedName>
    <definedName name="textToday" localSheetId="5">#REF!</definedName>
    <definedName name="textToday">#REF!</definedName>
    <definedName name="TIPOCAMBIO" localSheetId="5">#REF!</definedName>
    <definedName name="TIPOCAMBIO">#REF!</definedName>
    <definedName name="TITLES" localSheetId="5">#REF!</definedName>
    <definedName name="TITLES">#REF!</definedName>
    <definedName name="TítuloDeColumna1" localSheetId="5">#REF!</definedName>
    <definedName name="TítuloDeColumna1">#REF!</definedName>
    <definedName name="TítuloDeColumna2" localSheetId="5">#REF!</definedName>
    <definedName name="TítuloDeColumna2">#REF!</definedName>
    <definedName name="títulos">#REF!</definedName>
    <definedName name="tj" localSheetId="6" hidden="1">{"Riqfin97",#N/A,FALSE,"Tran";"Riqfinpro",#N/A,FALSE,"Tran"}</definedName>
    <definedName name="tj" localSheetId="5" hidden="1">{"Riqfin97",#N/A,FALSE,"Tran";"Riqfinpro",#N/A,FALSE,"Tran"}</definedName>
    <definedName name="tj" hidden="1">{"Riqfin97",#N/A,FALSE,"Tran";"Riqfinpro",#N/A,FALSE,"Tran"}</definedName>
    <definedName name="tjutju" hidden="1">'[94]Fax a enviar'!#REF!</definedName>
    <definedName name="TM" localSheetId="6">#REF!</definedName>
    <definedName name="TM" localSheetId="5">#REF!</definedName>
    <definedName name="TM">#REF!</definedName>
    <definedName name="TM_D" localSheetId="6">#REF!</definedName>
    <definedName name="TM_D" localSheetId="5">#REF!</definedName>
    <definedName name="TM_D">#REF!</definedName>
    <definedName name="TM_DPCH" localSheetId="6">#REF!</definedName>
    <definedName name="TM_DPCH" localSheetId="5">#REF!</definedName>
    <definedName name="TM_DPCH">#REF!</definedName>
    <definedName name="TM_R" localSheetId="5">#REF!</definedName>
    <definedName name="TM_R">#REF!</definedName>
    <definedName name="TM_RPCH" localSheetId="5">#REF!</definedName>
    <definedName name="TM_RPCH">#REF!</definedName>
    <definedName name="TMG" localSheetId="5">#REF!</definedName>
    <definedName name="TMG">#REF!</definedName>
    <definedName name="TMG_D">[78]Q5!$E$23:$AH$23</definedName>
    <definedName name="TMG_DPCH" localSheetId="6">#REF!</definedName>
    <definedName name="TMG_DPCH" localSheetId="5">#REF!</definedName>
    <definedName name="TMG_DPCH">#REF!</definedName>
    <definedName name="TMG_R" localSheetId="6">#REF!</definedName>
    <definedName name="TMG_R" localSheetId="5">#REF!</definedName>
    <definedName name="TMG_R">#REF!</definedName>
    <definedName name="TMG_RPCH" localSheetId="6">#REF!</definedName>
    <definedName name="TMG_RPCH" localSheetId="5">#REF!</definedName>
    <definedName name="TMG_RPCH">#REF!</definedName>
    <definedName name="TMGO">#N/A</definedName>
    <definedName name="TMGO_D" localSheetId="6">#REF!</definedName>
    <definedName name="TMGO_D" localSheetId="5">#REF!</definedName>
    <definedName name="TMGO_D">#REF!</definedName>
    <definedName name="TMGO_DPCH" localSheetId="6">#REF!</definedName>
    <definedName name="TMGO_DPCH" localSheetId="5">#REF!</definedName>
    <definedName name="TMGO_DPCH">#REF!</definedName>
    <definedName name="TMGO_R" localSheetId="6">#REF!</definedName>
    <definedName name="TMGO_R" localSheetId="5">#REF!</definedName>
    <definedName name="TMGO_R">#REF!</definedName>
    <definedName name="TMGO_RPCH" localSheetId="5">#REF!</definedName>
    <definedName name="TMGO_RPCH">#REF!</definedName>
    <definedName name="TMGXO" localSheetId="5">#REF!</definedName>
    <definedName name="TMGXO">#REF!</definedName>
    <definedName name="TMGXO_D" localSheetId="5">#REF!</definedName>
    <definedName name="TMGXO_D">#REF!</definedName>
    <definedName name="TMGXO_DPCH" localSheetId="5">#REF!</definedName>
    <definedName name="TMGXO_DPCH">#REF!</definedName>
    <definedName name="TMGXO_R" localSheetId="5">#REF!</definedName>
    <definedName name="TMGXO_R">#REF!</definedName>
    <definedName name="TMGXO_RPCH" localSheetId="5">#REF!</definedName>
    <definedName name="TMGXO_RPCH">#REF!</definedName>
    <definedName name="TMS" localSheetId="5">#REF!</definedName>
    <definedName name="TMS">#REF!</definedName>
    <definedName name="TNAME">#REF!</definedName>
    <definedName name="tnt">#N/A</definedName>
    <definedName name="TNTmar">#N/A</definedName>
    <definedName name="tntoct">#N/A</definedName>
    <definedName name="TOC" localSheetId="6">#REF!</definedName>
    <definedName name="TOC" localSheetId="5">#REF!</definedName>
    <definedName name="TOC">#REF!</definedName>
    <definedName name="TODO">[158]BCC!$A$1:$N$821,[158]BCC!$A$822:$N$1624</definedName>
    <definedName name="TOT00" localSheetId="6">#REF!</definedName>
    <definedName name="TOT00" localSheetId="5">#REF!</definedName>
    <definedName name="TOT00">#REF!</definedName>
    <definedName name="TOTAL" localSheetId="6">#REF!</definedName>
    <definedName name="TOTAL" localSheetId="5">#REF!</definedName>
    <definedName name="TOTAL">#REF!</definedName>
    <definedName name="TOWEO" localSheetId="6">#REF!</definedName>
    <definedName name="TOWEO" localSheetId="5">#REF!</definedName>
    <definedName name="TOWEO">#REF!</definedName>
    <definedName name="Trade" localSheetId="5">#REF!</definedName>
    <definedName name="Trade">#REF!</definedName>
    <definedName name="TRADE3" localSheetId="5">[20]Trade!#REF!</definedName>
    <definedName name="TRADE3">[20]Trade!#REF!</definedName>
    <definedName name="trans" localSheetId="6">#REF!</definedName>
    <definedName name="trans" localSheetId="5">#REF!</definedName>
    <definedName name="trans">#REF!</definedName>
    <definedName name="TransChoice" localSheetId="6">OFFSET(TransList,0,0,COUNTA(TransList),1)</definedName>
    <definedName name="TransChoice" localSheetId="5">OFFSET(TransList,0,0,COUNTA(TransList),1)</definedName>
    <definedName name="TransChoice">OFFSET(TransList,0,0,COUNTA(TransList),1)</definedName>
    <definedName name="Transfer_check" localSheetId="6">#REF!</definedName>
    <definedName name="Transfer_check" localSheetId="5">#REF!</definedName>
    <definedName name="Transfer_check">#REF!</definedName>
    <definedName name="TRANSFERENCIA" localSheetId="5">[79]!TRANSFERENCIA</definedName>
    <definedName name="TRANSFERENCIA">[79]!TRANSFERENCIA</definedName>
    <definedName name="TRANSFERENCIA_DE_SERVICIOS__LEY_N__24049_Y_COMPLEMENTARIAS">[4]C!$B$14:$N$14</definedName>
    <definedName name="TRANSNAVE" localSheetId="6">#REF!</definedName>
    <definedName name="TRANSNAVE" localSheetId="5">#REF!</definedName>
    <definedName name="TRANSNAVE">#REF!</definedName>
    <definedName name="transp">#N/A</definedName>
    <definedName name="transporte">#N/A</definedName>
    <definedName name="TRAS">#N/A</definedName>
    <definedName name="trert" localSheetId="6" hidden="1">'[100]Fax a enviar'!#REF!</definedName>
    <definedName name="trert" localSheetId="5" hidden="1">'[100]Fax a enviar'!#REF!</definedName>
    <definedName name="trert" hidden="1">'[100]Fax a enviar'!#REF!</definedName>
    <definedName name="TRIGO" localSheetId="6">#REF!</definedName>
    <definedName name="TRIGO" localSheetId="5">#REF!</definedName>
    <definedName name="TRIGO">#REF!</definedName>
    <definedName name="Trim">[127]Codigos!$A$5:$E$11</definedName>
    <definedName name="trim9702" localSheetId="6">[159]bop1!#REF!</definedName>
    <definedName name="trim9702" localSheetId="5">[159]bop1!#REF!</definedName>
    <definedName name="trim9702">[159]bop1!#REF!</definedName>
    <definedName name="trim9798990001" localSheetId="6">'[160]bop1datos rev'!#REF!</definedName>
    <definedName name="trim9798990001" localSheetId="5">'[160]bop1datos rev'!#REF!</definedName>
    <definedName name="trim9798990001">'[160]bop1datos rev'!#REF!</definedName>
    <definedName name="trimestres9902" localSheetId="6">[159]bop1!#REF!</definedName>
    <definedName name="trimestres9902" localSheetId="5">[159]bop1!#REF!</definedName>
    <definedName name="trimestres9902">[159]bop1!#REF!</definedName>
    <definedName name="trrtr" localSheetId="6" hidden="1">#REF!</definedName>
    <definedName name="trrtr" localSheetId="5" hidden="1">#REF!</definedName>
    <definedName name="trrtr" hidden="1">#REF!</definedName>
    <definedName name="trtert" localSheetId="6" hidden="1">'[100]Fax a enviar'!#REF!</definedName>
    <definedName name="trtert" localSheetId="5" hidden="1">'[100]Fax a enviar'!#REF!</definedName>
    <definedName name="trtert" hidden="1">'[100]Fax a enviar'!#REF!</definedName>
    <definedName name="trtr" localSheetId="6" hidden="1">'[100]Fax a enviar'!#REF!</definedName>
    <definedName name="trtr" localSheetId="5" hidden="1">'[100]Fax a enviar'!#REF!</definedName>
    <definedName name="trtr" hidden="1">'[100]Fax a enviar'!#REF!</definedName>
    <definedName name="tt" localSheetId="6">#REF!</definedName>
    <definedName name="tt" localSheetId="5">#REF!</definedName>
    <definedName name="tt">#REF!</definedName>
    <definedName name="tta" localSheetId="6">#REF!</definedName>
    <definedName name="tta" localSheetId="5">#REF!</definedName>
    <definedName name="tta">#REF!</definedName>
    <definedName name="ttaa" localSheetId="6">#REF!</definedName>
    <definedName name="ttaa" localSheetId="5">#REF!</definedName>
    <definedName name="ttaa">#REF!</definedName>
    <definedName name="ttetet" localSheetId="6" hidden="1">'[100]Fax a enviar'!#REF!</definedName>
    <definedName name="ttetet" localSheetId="5" hidden="1">'[100]Fax a enviar'!#REF!</definedName>
    <definedName name="ttetet" hidden="1">'[100]Fax a enviar'!#REF!</definedName>
    <definedName name="ttt" localSheetId="6" hidden="1">'[94]Fax a enviar'!#REF!</definedName>
    <definedName name="ttt" localSheetId="5" hidden="1">'[94]Fax a enviar'!#REF!</definedName>
    <definedName name="ttt" hidden="1">'[94]Fax a enviar'!#REF!</definedName>
    <definedName name="tttt" localSheetId="6" hidden="1">{"Tab1",#N/A,FALSE,"P";"Tab2",#N/A,FALSE,"P"}</definedName>
    <definedName name="tttt" localSheetId="5" hidden="1">{"Tab1",#N/A,FALSE,"P";"Tab2",#N/A,FALSE,"P"}</definedName>
    <definedName name="tttt" hidden="1">{"Tab1",#N/A,FALSE,"P";"Tab2",#N/A,FALSE,"P"}</definedName>
    <definedName name="ttttt" hidden="1">[126]M!#REF!</definedName>
    <definedName name="twetwee" localSheetId="6" hidden="1">#REF!</definedName>
    <definedName name="twetwee" localSheetId="5" hidden="1">#REF!</definedName>
    <definedName name="twetwee" hidden="1">#REF!</definedName>
    <definedName name="TX" localSheetId="6">#REF!</definedName>
    <definedName name="TX" localSheetId="5">#REF!</definedName>
    <definedName name="TX">#REF!</definedName>
    <definedName name="TX_D" localSheetId="6">#REF!</definedName>
    <definedName name="TX_D" localSheetId="5">#REF!</definedName>
    <definedName name="TX_D">#REF!</definedName>
    <definedName name="TX_DPCH" localSheetId="5">#REF!</definedName>
    <definedName name="TX_DPCH">#REF!</definedName>
    <definedName name="TX_R" localSheetId="5">#REF!</definedName>
    <definedName name="TX_R">#REF!</definedName>
    <definedName name="TX_RPCH" localSheetId="5">#REF!</definedName>
    <definedName name="TX_RPCH">#REF!</definedName>
    <definedName name="TXG" localSheetId="5">#REF!</definedName>
    <definedName name="TXG">#REF!</definedName>
    <definedName name="TXG_D">#N/A</definedName>
    <definedName name="TXG_DPCH" localSheetId="6">#REF!</definedName>
    <definedName name="TXG_DPCH" localSheetId="5">#REF!</definedName>
    <definedName name="TXG_DPCH">#REF!</definedName>
    <definedName name="TXG_R" localSheetId="6">#REF!</definedName>
    <definedName name="TXG_R" localSheetId="5">#REF!</definedName>
    <definedName name="TXG_R">#REF!</definedName>
    <definedName name="TXG_RPCH" localSheetId="6">#REF!</definedName>
    <definedName name="TXG_RPCH" localSheetId="5">#REF!</definedName>
    <definedName name="TXG_RPCH">#REF!</definedName>
    <definedName name="TXGO">#N/A</definedName>
    <definedName name="TXGO_D" localSheetId="6">#REF!</definedName>
    <definedName name="TXGO_D" localSheetId="5">#REF!</definedName>
    <definedName name="TXGO_D">#REF!</definedName>
    <definedName name="TXGO_DPCH" localSheetId="6">#REF!</definedName>
    <definedName name="TXGO_DPCH" localSheetId="5">#REF!</definedName>
    <definedName name="TXGO_DPCH">#REF!</definedName>
    <definedName name="TXGO_R" localSheetId="6">#REF!</definedName>
    <definedName name="TXGO_R" localSheetId="5">#REF!</definedName>
    <definedName name="TXGO_R">#REF!</definedName>
    <definedName name="TXGO_RPCH" localSheetId="5">#REF!</definedName>
    <definedName name="TXGO_RPCH">#REF!</definedName>
    <definedName name="TXGXO" localSheetId="5">#REF!</definedName>
    <definedName name="TXGXO">#REF!</definedName>
    <definedName name="TXGXO_D" localSheetId="5">#REF!</definedName>
    <definedName name="TXGXO_D">#REF!</definedName>
    <definedName name="TXGXO_DPCH" localSheetId="5">#REF!</definedName>
    <definedName name="TXGXO_DPCH">#REF!</definedName>
    <definedName name="TXGXO_R" localSheetId="5">#REF!</definedName>
    <definedName name="TXGXO_R">#REF!</definedName>
    <definedName name="TXGXO_RPCH" localSheetId="5">#REF!</definedName>
    <definedName name="TXGXO_RPCH">#REF!</definedName>
    <definedName name="TXS" localSheetId="5">#REF!</definedName>
    <definedName name="TXS">#REF!</definedName>
    <definedName name="ty" localSheetId="6" hidden="1">{"Riqfin97",#N/A,FALSE,"Tran";"Riqfinpro",#N/A,FALSE,"Tran"}</definedName>
    <definedName name="ty" localSheetId="5" hidden="1">{"Riqfin97",#N/A,FALSE,"Tran";"Riqfinpro",#N/A,FALSE,"Tran"}</definedName>
    <definedName name="ty" hidden="1">{"Riqfin97",#N/A,FALSE,"Tran";"Riqfinpro",#N/A,FALSE,"Tran"}</definedName>
    <definedName name="UAED" localSheetId="6">#REF!</definedName>
    <definedName name="UAED" localSheetId="5">#REF!</definedName>
    <definedName name="UAED">#REF!</definedName>
    <definedName name="UAED1" localSheetId="6">#REF!</definedName>
    <definedName name="UAED1" localSheetId="5">#REF!</definedName>
    <definedName name="UAED1">#REF!</definedName>
    <definedName name="UC" localSheetId="6">#REF!</definedName>
    <definedName name="UC" localSheetId="5">#REF!</definedName>
    <definedName name="UC">#REF!</definedName>
    <definedName name="UC1A" localSheetId="5">#REF!</definedName>
    <definedName name="UC1A">#REF!</definedName>
    <definedName name="UCC">#REF!</definedName>
    <definedName name="UDCTA">#REF!</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6">#REF!</definedName>
    <definedName name="unemp_96Q3" localSheetId="5">#REF!</definedName>
    <definedName name="unemp_96Q3">#REF!</definedName>
    <definedName name="unemp_96Q4" localSheetId="6">#REF!</definedName>
    <definedName name="unemp_96Q4" localSheetId="5">#REF!</definedName>
    <definedName name="unemp_96Q4">#REF!</definedName>
    <definedName name="unemp_97Q1" localSheetId="6">#REF!</definedName>
    <definedName name="unemp_97Q1" localSheetId="5">#REF!</definedName>
    <definedName name="unemp_97Q1">#REF!</definedName>
    <definedName name="unemp_97Q2" localSheetId="5">#REF!</definedName>
    <definedName name="unemp_97Q2">#REF!</definedName>
    <definedName name="unemp_nat" localSheetId="5">#REF!</definedName>
    <definedName name="unemp_nat">#REF!</definedName>
    <definedName name="unemp_urbrural" localSheetId="5">#REF!</definedName>
    <definedName name="unemp_urbrural">#REF!</definedName>
    <definedName name="UNION_FENOSA">#REF!</definedName>
    <definedName name="UnitsLabel" localSheetId="5">#REF!</definedName>
    <definedName name="UnitsLabel">#REF!</definedName>
    <definedName name="Universities">#REF!</definedName>
    <definedName name="Uruguay">'[161]SVI table'!$E$10:$L$73</definedName>
    <definedName name="US_1" localSheetId="6">OFFSET(#REF!,0,0,COUNT(#REF!),1)</definedName>
    <definedName name="US_1" localSheetId="5">OFFSET(#REF!,0,0,COUNT(#REF!),1)</definedName>
    <definedName name="US_1">OFFSET(#REF!,0,0,COUNT(#REF!),1)</definedName>
    <definedName name="US_2" localSheetId="5">OFFSET(#REF!,0,0,COUNT(#REF!),1)</definedName>
    <definedName name="US_2">OFFSET(#REF!,0,0,COUNT(#REF!),1)</definedName>
    <definedName name="USA_wt">'[69]OECD wgt'!$B$4</definedName>
    <definedName name="USavg" localSheetId="6">OFFSET(#REF!,0,0,COUNT(#REF!),1)</definedName>
    <definedName name="USavg" localSheetId="5">OFFSET(#REF!,0,0,COUNT(#REF!),1)</definedName>
    <definedName name="USavg">OFFSET(#REF!,0,0,COUNT(#REF!),1)</definedName>
    <definedName name="USCRUDE87" localSheetId="6">#REF!</definedName>
    <definedName name="USCRUDE87" localSheetId="5">#REF!</definedName>
    <definedName name="USCRUDE87">#REF!</definedName>
    <definedName name="USCRUDE88" localSheetId="6">#REF!</definedName>
    <definedName name="USCRUDE88" localSheetId="5">#REF!</definedName>
    <definedName name="USCRUDE88">#REF!</definedName>
    <definedName name="USD" localSheetId="6">#REF!</definedName>
    <definedName name="USD" localSheetId="5">#REF!</definedName>
    <definedName name="USD">#REF!</definedName>
    <definedName name="USDIST87" localSheetId="5">#REF!</definedName>
    <definedName name="USDIST87">#REF!</definedName>
    <definedName name="USDIST88" localSheetId="5">#REF!</definedName>
    <definedName name="USDIST88">#REF!</definedName>
    <definedName name="USDSR" localSheetId="5">#REF!</definedName>
    <definedName name="USDSR">#REF!</definedName>
    <definedName name="USMG87" localSheetId="5">#REF!</definedName>
    <definedName name="USMG87">#REF!</definedName>
    <definedName name="USMG88" localSheetId="5">#REF!</definedName>
    <definedName name="USMG88">#REF!</definedName>
    <definedName name="USmin" localSheetId="6">OFFSET(#REF!,0,0,COUNT(#REF!),1)</definedName>
    <definedName name="USmin" localSheetId="5">OFFSET(#REF!,0,0,COUNT(#REF!),1)</definedName>
    <definedName name="USmin">OFFSET(#REF!,0,0,COUNT(#REF!),1)</definedName>
    <definedName name="USPROD87" localSheetId="6">#REF!</definedName>
    <definedName name="USPROD87" localSheetId="5">#REF!</definedName>
    <definedName name="USPROD87">#REF!</definedName>
    <definedName name="USPROD88" localSheetId="6">#REF!</definedName>
    <definedName name="USPROD88" localSheetId="5">#REF!</definedName>
    <definedName name="USPROD88">#REF!</definedName>
    <definedName name="USRFO87" localSheetId="6">#REF!</definedName>
    <definedName name="USRFO87" localSheetId="5">#REF!</definedName>
    <definedName name="USRFO87">#REF!</definedName>
    <definedName name="USRFO88" localSheetId="5">#REF!</definedName>
    <definedName name="USRFO88">#REF!</definedName>
    <definedName name="USrng" localSheetId="6">OFFSET(#REF!,0,0,COUNT(#REF!),1)</definedName>
    <definedName name="USrng" localSheetId="5">OFFSET(#REF!,0,0,COUNT(#REF!),1)</definedName>
    <definedName name="USrng">OFFSET(#REF!,0,0,COUNT(#REF!),1)</definedName>
    <definedName name="USSR" localSheetId="6">#REF!</definedName>
    <definedName name="USSR" localSheetId="5">#REF!</definedName>
    <definedName name="USSR">#REF!</definedName>
    <definedName name="USTOT87" localSheetId="6">#REF!</definedName>
    <definedName name="USTOT87" localSheetId="5">#REF!</definedName>
    <definedName name="USTOT87">#REF!</definedName>
    <definedName name="USTOT88" localSheetId="6">#REF!</definedName>
    <definedName name="USTOT88" localSheetId="5">#REF!</definedName>
    <definedName name="USTOT88">#REF!</definedName>
    <definedName name="uu" localSheetId="6" hidden="1">{"Riqfin97",#N/A,FALSE,"Tran";"Riqfinpro",#N/A,FALSE,"Tran"}</definedName>
    <definedName name="uu" localSheetId="5" hidden="1">{"Riqfin97",#N/A,FALSE,"Tran";"Riqfinpro",#N/A,FALSE,"Tran"}</definedName>
    <definedName name="uu" hidden="1">{"Riqfin97",#N/A,FALSE,"Tran";"Riqfinpro",#N/A,FALSE,"Tran"}</definedName>
    <definedName name="uuu" localSheetId="6" hidden="1">{"Riqfin97",#N/A,FALSE,"Tran";"Riqfinpro",#N/A,FALSE,"Tran"}</definedName>
    <definedName name="uuu" localSheetId="5" hidden="1">{"Riqfin97",#N/A,FALSE,"Tran";"Riqfinpro",#N/A,FALSE,"Tran"}</definedName>
    <definedName name="uuu" hidden="1">{"Riqfin97",#N/A,FALSE,"Tran";"Riqfinpro",#N/A,FALSE,"Tran"}</definedName>
    <definedName name="uuuuu">'[162]Quarterly Raw Data'!#REF!</definedName>
    <definedName name="uuuuuu" localSheetId="6" hidden="1">{"Riqfin97",#N/A,FALSE,"Tran";"Riqfinpro",#N/A,FALSE,"Tran"}</definedName>
    <definedName name="uuuuuu" localSheetId="5" hidden="1">{"Riqfin97",#N/A,FALSE,"Tran";"Riqfinpro",#N/A,FALSE,"Tran"}</definedName>
    <definedName name="uuuuuu" hidden="1">{"Riqfin97",#N/A,FALSE,"Tran";"Riqfinpro",#N/A,FALSE,"Tran"}</definedName>
    <definedName name="v">#N/A</definedName>
    <definedName name="VALID_FORMATS" localSheetId="6">#REF!</definedName>
    <definedName name="VALID_FORMATS" localSheetId="5">#REF!</definedName>
    <definedName name="VALID_FORMATS">#REF!</definedName>
    <definedName name="VenceHoy" localSheetId="6">#REF!</definedName>
    <definedName name="VenceHoy" localSheetId="5">#REF!</definedName>
    <definedName name="VenceHoy">#REF!</definedName>
    <definedName name="venci" localSheetId="6">#REF!</definedName>
    <definedName name="venci" localSheetId="5">#REF!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6">#REF!</definedName>
    <definedName name="venci98s" localSheetId="5">#REF!</definedName>
    <definedName name="venci98s">#REF!</definedName>
    <definedName name="venci99" localSheetId="6">#REF!</definedName>
    <definedName name="venci99" localSheetId="5">#REF!</definedName>
    <definedName name="venci99">#REF!</definedName>
    <definedName name="VENEZU" localSheetId="6">#REF!</definedName>
    <definedName name="VENEZU" localSheetId="5">#REF!</definedName>
    <definedName name="VENEZU">#REF!</definedName>
    <definedName name="VENEZUELA">"bANCOS"</definedName>
    <definedName name="VIAAEREA" localSheetId="6">#REF!</definedName>
    <definedName name="VIAAEREA" localSheetId="5">#REF!</definedName>
    <definedName name="VIAAEREA">#REF!</definedName>
    <definedName name="volume_trade" localSheetId="6">#REF!</definedName>
    <definedName name="volume_trade" localSheetId="5">#REF!</definedName>
    <definedName name="volume_trade">#REF!</definedName>
    <definedName name="VTITLES" localSheetId="6">#REF!</definedName>
    <definedName name="VTITLES" localSheetId="5">#REF!</definedName>
    <definedName name="VTITLES">#REF!</definedName>
    <definedName name="vv" localSheetId="6" hidden="1">{"Tab1",#N/A,FALSE,"P";"Tab2",#N/A,FALSE,"P"}</definedName>
    <definedName name="vv" localSheetId="5" hidden="1">{"Tab1",#N/A,FALSE,"P";"Tab2",#N/A,FALSE,"P"}</definedName>
    <definedName name="vv" hidden="1">{"Tab1",#N/A,FALSE,"P";"Tab2",#N/A,FALSE,"P"}</definedName>
    <definedName name="vvv" localSheetId="6" hidden="1">{"Tab1",#N/A,FALSE,"P";"Tab2",#N/A,FALSE,"P"}</definedName>
    <definedName name="vvv" localSheetId="5" hidden="1">{"Tab1",#N/A,FALSE,"P";"Tab2",#N/A,FALSE,"P"}</definedName>
    <definedName name="vvv" hidden="1">{"Tab1",#N/A,FALSE,"P";"Tab2",#N/A,FALSE,"P"}</definedName>
    <definedName name="vvvv" localSheetId="6" hidden="1">{"Minpmon",#N/A,FALSE,"Monthinput"}</definedName>
    <definedName name="vvvv" localSheetId="5" hidden="1">{"Minpmon",#N/A,FALSE,"Monthinput"}</definedName>
    <definedName name="vvvv" hidden="1">{"Minpmon",#N/A,FALSE,"Monthinput"}</definedName>
    <definedName name="vvvvvvvvvvvv" localSheetId="6" hidden="1">{"Riqfin97",#N/A,FALSE,"Tran";"Riqfinpro",#N/A,FALSE,"Tran"}</definedName>
    <definedName name="vvvvvvvvvvvv" localSheetId="5" hidden="1">{"Riqfin97",#N/A,FALSE,"Tran";"Riqfinpro",#N/A,FALSE,"Tran"}</definedName>
    <definedName name="vvvvvvvvvvvv" hidden="1">{"Riqfin97",#N/A,FALSE,"Tran";"Riqfinpro",#N/A,FALSE,"Tran"}</definedName>
    <definedName name="vvvvvvvvvvvvv" localSheetId="6" hidden="1">{"Tab1",#N/A,FALSE,"P";"Tab2",#N/A,FALSE,"P"}</definedName>
    <definedName name="vvvvvvvvvvvvv" localSheetId="5" hidden="1">{"Tab1",#N/A,FALSE,"P";"Tab2",#N/A,FALSE,"P"}</definedName>
    <definedName name="vvvvvvvvvvvvv" hidden="1">{"Tab1",#N/A,FALSE,"P";"Tab2",#N/A,FALSE,"P"}</definedName>
    <definedName name="w" localSheetId="6" hidden="1">{"Minpmon",#N/A,FALSE,"Monthinput"}</definedName>
    <definedName name="w" localSheetId="5" hidden="1">{"Minpmon",#N/A,FALSE,"Monthinput"}</definedName>
    <definedName name="w" hidden="1">{"Minpmon",#N/A,FALSE,"Monthinput"}</definedName>
    <definedName name="wage_govt_sector" localSheetId="6">#REF!</definedName>
    <definedName name="wage_govt_sector" localSheetId="5">#REF!</definedName>
    <definedName name="wage_govt_sector">#REF!</definedName>
    <definedName name="WAPR" localSheetId="6">#REF!</definedName>
    <definedName name="WAPR" localSheetId="5">#REF!</definedName>
    <definedName name="WAPR">#REF!</definedName>
    <definedName name="Weekly_Depreciation">'[70]Inter-Bank'!$I$5</definedName>
    <definedName name="Weighted_Average_Inter_Bank_Exchange_Rate">'[70]Inter-Bank'!$C$5</definedName>
    <definedName name="WEO" localSheetId="6">#REF!</definedName>
    <definedName name="WEO" localSheetId="5">#REF!</definedName>
    <definedName name="WEO">#REF!</definedName>
    <definedName name="WEOD" localSheetId="6">#REF!</definedName>
    <definedName name="WEOD" localSheetId="5">#REF!</definedName>
    <definedName name="WEOD">#REF!</definedName>
    <definedName name="weodata" localSheetId="6">#REF!</definedName>
    <definedName name="weodata" localSheetId="5">#REF!</definedName>
    <definedName name="weodata">#REF!</definedName>
    <definedName name="wer" localSheetId="6" hidden="1">{"Riqfin97",#N/A,FALSE,"Tran";"Riqfinpro",#N/A,FALSE,"Tran"}</definedName>
    <definedName name="wer" localSheetId="5" hidden="1">{"Riqfin97",#N/A,FALSE,"Tran";"Riqfinpro",#N/A,FALSE,"Tran"}</definedName>
    <definedName name="wer" hidden="1">{"Riqfin97",#N/A,FALSE,"Tran";"Riqfinpro",#N/A,FALSE,"Tran"}</definedName>
    <definedName name="will" localSheetId="5">'[133]SPNF Acuerdo Incl. Int.'!will</definedName>
    <definedName name="will">'[133]SPNF Acuerdo Incl. Int.'!will</definedName>
    <definedName name="will1">#N/A</definedName>
    <definedName name="will3">#N/A</definedName>
    <definedName name="Work_Area" localSheetId="6">#REF!</definedName>
    <definedName name="Work_Area" localSheetId="5">#REF!</definedName>
    <definedName name="Work_Area">#REF!</definedName>
    <definedName name="WPCP33_D" localSheetId="6">#REF!</definedName>
    <definedName name="WPCP33_D" localSheetId="5">#REF!</definedName>
    <definedName name="WPCP33_D">#REF!</definedName>
    <definedName name="WPCP33pch" localSheetId="6">#REF!</definedName>
    <definedName name="WPCP33pch" localSheetId="5">#REF!</definedName>
    <definedName name="WPCP33pch">#REF!</definedName>
    <definedName name="wrn" localSheetId="6" hidden="1">{"Main Economic Indicators",#N/A,FALSE,"C"}</definedName>
    <definedName name="wrn" localSheetId="5" hidden="1">{"Main Economic Indicators",#N/A,FALSE,"C"}</definedName>
    <definedName name="wrn" hidden="1">{"Main Economic Indicators",#N/A,FALSE,"C"}</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6" hidden="1">{"annual-cbr",#N/A,FALSE,"CENTBANK";"annual(banks)",#N/A,FALSE,"COMBANKS"}</definedName>
    <definedName name="wrn.annual." localSheetId="5" hidden="1">{"annual-cbr",#N/A,FALSE,"CENTBANK";"annual(banks)",#N/A,FALSE,"COMBANKS"}</definedName>
    <definedName name="wrn.annual." hidden="1">{"annual-cbr",#N/A,FALSE,"CENTBANK";"annual(banks)",#N/A,FALSE,"COMBANKS"}</definedName>
    <definedName name="wrn.BANKS." localSheetId="6" hidden="1">{#N/A,#N/A,FALSE,"BANKS"}</definedName>
    <definedName name="wrn.BANKS." localSheetId="5" hidden="1">{#N/A,#N/A,FALSE,"BANKS"}</definedName>
    <definedName name="wrn.BANKS." hidden="1">{#N/A,#N/A,FALSE,"BANKS"}</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6" hidden="1">{#N/A,#N/A,FALSE,"BOP"}</definedName>
    <definedName name="wrn.BOP." localSheetId="5" hidden="1">{#N/A,#N/A,FALSE,"BOP"}</definedName>
    <definedName name="wrn.BOP." hidden="1">{#N/A,#N/A,FALSE,"BOP"}</definedName>
    <definedName name="wrn.BOP_MIDTERM." localSheetId="6" hidden="1">{"BOP_TAB",#N/A,FALSE,"N";"MIDTERM_TAB",#N/A,FALSE,"O"}</definedName>
    <definedName name="wrn.BOP_MIDTERM." localSheetId="5" hidden="1">{"BOP_TAB",#N/A,FALSE,"N";"MIDTERM_TAB",#N/A,FALSE,"O"}</definedName>
    <definedName name="wrn.BOP_MIDTERM." hidden="1">{"BOP_TAB",#N/A,FALSE,"N";"MIDTERM_TAB",#N/A,FALSE,"O"}</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6" hidden="1">{#N/A,#N/A,FALSE,"CelPIB"}</definedName>
    <definedName name="wrn.CelPIB." localSheetId="5" hidden="1">{#N/A,#N/A,FALSE,"CelPIB"}</definedName>
    <definedName name="wrn.CelPIB." hidden="1">{#N/A,#N/A,FALSE,"CelPIB"}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6" hidden="1">{#N/A,#N/A,FALSE,"NFPS GDP"}</definedName>
    <definedName name="wrn.CGvt._.Revenue._.GDP." localSheetId="5" hidden="1">{#N/A,#N/A,FALSE,"NFPS GDP"}</definedName>
    <definedName name="wrn.CGvt._.Revenue._.GDP." hidden="1">{#N/A,#N/A,FALSE,"NFPS GDP"}</definedName>
    <definedName name="wrn.CREDIT." localSheetId="6" hidden="1">{#N/A,#N/A,FALSE,"CREDIT"}</definedName>
    <definedName name="wrn.CREDIT." localSheetId="5" hidden="1">{#N/A,#N/A,FALSE,"CREDIT"}</definedName>
    <definedName name="wrn.CREDIT." hidden="1">{#N/A,#N/A,FALSE,"CREDIT"}</definedName>
    <definedName name="wrn.DEBTSVC." localSheetId="6" hidden="1">{#N/A,#N/A,FALSE,"DEBTSVC"}</definedName>
    <definedName name="wrn.DEBTSVC." localSheetId="5" hidden="1">{#N/A,#N/A,FALSE,"DEBTSVC"}</definedName>
    <definedName name="wrn.DEBTSVC." hidden="1">{#N/A,#N/A,FALSE,"DEBTSVC"}</definedName>
    <definedName name="wrn.DEPO." localSheetId="6" hidden="1">{#N/A,#N/A,FALSE,"DEPO"}</definedName>
    <definedName name="wrn.DEPO." localSheetId="5" hidden="1">{#N/A,#N/A,FALSE,"DEPO"}</definedName>
    <definedName name="wrn.DEPO." hidden="1">{#N/A,#N/A,FALSE,"DEPO"}</definedName>
    <definedName name="wrn.EntpsPIB." localSheetId="6" hidden="1">{#N/A,#N/A,FALSE,"EntpsPIB"}</definedName>
    <definedName name="wrn.EntpsPIB." localSheetId="5" hidden="1">{#N/A,#N/A,FALSE,"EntpsPIB"}</definedName>
    <definedName name="wrn.EntpsPIB." hidden="1">{#N/A,#N/A,FALSE,"EntpsPIB"}</definedName>
    <definedName name="wrn.EXCISE." localSheetId="6" hidden="1">{#N/A,#N/A,FALSE,"EXCISE"}</definedName>
    <definedName name="wrn.EXCISE." localSheetId="5" hidden="1">{#N/A,#N/A,FALSE,"EXCISE"}</definedName>
    <definedName name="wrn.EXCISE." hidden="1">{#N/A,#N/A,FALSE,"EXCISE"}</definedName>
    <definedName name="wrn.EXRATE." localSheetId="6" hidden="1">{#N/A,#N/A,FALSE,"EXRATE"}</definedName>
    <definedName name="wrn.EXRATE." localSheetId="5" hidden="1">{#N/A,#N/A,FALSE,"EXRATE"}</definedName>
    <definedName name="wrn.EXRATE." hidden="1">{#N/A,#N/A,FALSE,"EXRATE"}</definedName>
    <definedName name="wrn.EXTDEBT." localSheetId="6" hidden="1">{#N/A,#N/A,FALSE,"EXTDEBT"}</definedName>
    <definedName name="wrn.EXTDEBT." localSheetId="5" hidden="1">{#N/A,#N/A,FALSE,"EXTDEBT"}</definedName>
    <definedName name="wrn.EXTDEBT." hidden="1">{#N/A,#N/A,FALSE,"EXTDEBT"}</definedName>
    <definedName name="wrn.EXTRABUDGT." localSheetId="6" hidden="1">{#N/A,#N/A,FALSE,"EXTRABUDGT"}</definedName>
    <definedName name="wrn.EXTRABUDGT." localSheetId="5" hidden="1">{#N/A,#N/A,FALSE,"EXTRABUDGT"}</definedName>
    <definedName name="wrn.EXTRABUDGT." hidden="1">{#N/A,#N/A,FALSE,"EXTRABUDGT"}</definedName>
    <definedName name="wrn.EXTRABUDGT2." localSheetId="6" hidden="1">{#N/A,#N/A,FALSE,"EXTRABUDGT2"}</definedName>
    <definedName name="wrn.EXTRABUDGT2." localSheetId="5" hidden="1">{#N/A,#N/A,FALSE,"EXTRABUDGT2"}</definedName>
    <definedName name="wrn.EXTRABUDGT2." hidden="1">{#N/A,#N/A,FALSE,"EXTRABUDGT2"}</definedName>
    <definedName name="wrn.GDP." localSheetId="6" hidden="1">{#N/A,#N/A,FALSE,"GDP_ORIGIN";#N/A,#N/A,FALSE,"EMP_POP"}</definedName>
    <definedName name="wrn.GDP." localSheetId="5" hidden="1">{#N/A,#N/A,FALSE,"GDP_ORIGIN";#N/A,#N/A,FALSE,"EMP_POP"}</definedName>
    <definedName name="wrn.GDP." hidden="1">{#N/A,#N/A,FALSE,"GDP_ORIGIN";#N/A,#N/A,FALSE,"EMP_POP"}</definedName>
    <definedName name="wrn.GGOVT." localSheetId="6" hidden="1">{#N/A,#N/A,FALSE,"GGOVT"}</definedName>
    <definedName name="wrn.GGOVT." localSheetId="5" hidden="1">{#N/A,#N/A,FALSE,"GGOVT"}</definedName>
    <definedName name="wrn.GGOVT." hidden="1">{#N/A,#N/A,FALSE,"GGOVT"}</definedName>
    <definedName name="wrn.GGOVT2." localSheetId="6" hidden="1">{#N/A,#N/A,FALSE,"GGOVT2"}</definedName>
    <definedName name="wrn.GGOVT2." localSheetId="5" hidden="1">{#N/A,#N/A,FALSE,"GGOVT2"}</definedName>
    <definedName name="wrn.GGOVT2." hidden="1">{#N/A,#N/A,FALSE,"GGOVT2"}</definedName>
    <definedName name="wrn.GGOVTPC." localSheetId="6" hidden="1">{#N/A,#N/A,FALSE,"GGOVT%"}</definedName>
    <definedName name="wrn.GGOVTPC." localSheetId="5" hidden="1">{#N/A,#N/A,FALSE,"GGOVT%"}</definedName>
    <definedName name="wrn.GGOVTPC." hidden="1">{#N/A,#N/A,FALSE,"GGOVT%"}</definedName>
    <definedName name="wrn.INCOMETX." localSheetId="6" hidden="1">{#N/A,#N/A,FALSE,"INCOMETX"}</definedName>
    <definedName name="wrn.INCOMETX." localSheetId="5"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5" hidden="1">{#N/A,#N/A,FALSE,"INTERST"}</definedName>
    <definedName name="wrn.INTERST." hidden="1">{#N/A,#N/A,FALSE,"INTERST"}</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6" hidden="1">{"Main Economic Indicators",#N/A,FALSE,"C"}</definedName>
    <definedName name="wrn.Main._.Economic._.Indicators." localSheetId="5" hidden="1">{"Main Economic Indicators",#N/A,FALSE,"C"}</definedName>
    <definedName name="wrn.Main._.Economic._.Indicators." hidden="1">{"Main Economic Indicators",#N/A,FALSE,"C"}</definedName>
    <definedName name="wrn.MDABOP." localSheetId="6"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6" hidden="1">{#N/A,#N/A,FALSE,"CONTENTS";#N/A,#N/A,FALSE,"BOP";#N/A,#N/A,FALSE,"EXP";#N/A,#N/A,FALSE,"EXPG";#N/A,#N/A,FALSE,"EXPP";#N/A,#N/A,FALSE,"IMP";#N/A,#N/A,FALSE,"TOT";#N/A,#N/A,FALSE,"SERV";#N/A,#N/A,FALSE,"TRAN";#N/A,#N/A,FALSE,"DEBT"}</definedName>
    <definedName name="wrn.MIT." localSheetId="5"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6" hidden="1">{"MONA",#N/A,FALSE,"S"}</definedName>
    <definedName name="wrn.MONA." localSheetId="5" hidden="1">{"MONA",#N/A,FALSE,"S"}</definedName>
    <definedName name="wrn.MONA." hidden="1">{"MONA",#N/A,FALSE,"S"}</definedName>
    <definedName name="wrn.Monthsheet." localSheetId="6" hidden="1">{"Minpmon",#N/A,FALSE,"Monthinput"}</definedName>
    <definedName name="wrn.Monthsheet." localSheetId="5" hidden="1">{"Minpmon",#N/A,FALSE,"Monthinput"}</definedName>
    <definedName name="wrn.Monthsheet." hidden="1">{"Minpmon",#N/A,FALSE,"Monthinput"}</definedName>
    <definedName name="wrn.MS." localSheetId="6" hidden="1">{#N/A,#N/A,FALSE,"MS"}</definedName>
    <definedName name="wrn.MS." localSheetId="5" hidden="1">{#N/A,#N/A,FALSE,"MS"}</definedName>
    <definedName name="wrn.MS." hidden="1">{#N/A,#N/A,FALSE,"MS"}</definedName>
    <definedName name="wrn.NBG." localSheetId="6" hidden="1">{#N/A,#N/A,FALSE,"NBG"}</definedName>
    <definedName name="wrn.NBG." localSheetId="5" hidden="1">{#N/A,#N/A,FALSE,"NBG"}</definedName>
    <definedName name="wrn.NBG." hidden="1">{#N/A,#N/A,FALSE,"NBG"}</definedName>
    <definedName name="wrn.NFPS._.GDP." localSheetId="6" hidden="1">{#N/A,#N/A,FALSE,"NFPS GDP"}</definedName>
    <definedName name="wrn.NFPS._.GDP." localSheetId="5" hidden="1">{#N/A,#N/A,FALSE,"NFPS GDP"}</definedName>
    <definedName name="wrn.NFPS._.GDP." hidden="1">{#N/A,#N/A,FALSE,"NFPS GDP"}</definedName>
    <definedName name="wrn.original." localSheetId="6" hidden="1">{"Original",#N/A,FALSE,"CENTBANK";"Original",#N/A,FALSE,"COMBANKS"}</definedName>
    <definedName name="wrn.original." localSheetId="5" hidden="1">{"Original",#N/A,FALSE,"CENTBANK";"Original",#N/A,FALSE,"COMBANKS"}</definedName>
    <definedName name="wrn.original." hidden="1">{"Original",#N/A,FALSE,"CENTBANK";"Original",#N/A,FALSE,"COMBANKS"}</definedName>
    <definedName name="wrn.Output._.tables." localSheetId="6" hidden="1">{#N/A,#N/A,FALSE,"I";#N/A,#N/A,FALSE,"J";#N/A,#N/A,FALSE,"K";#N/A,#N/A,FALSE,"L";#N/A,#N/A,FALSE,"M";#N/A,#N/A,FALSE,"N";#N/A,#N/A,FALSE,"O"}</definedName>
    <definedName name="wrn.Output._.tables." localSheetId="5"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5" hidden="1">{#N/A,#N/A,FALSE,"PCPI"}</definedName>
    <definedName name="wrn.PCPI." hidden="1">{#N/A,#N/A,FALSE,"PCPI"}</definedName>
    <definedName name="wrn.PENSION." localSheetId="6" hidden="1">{#N/A,#N/A,FALSE,"PENSION"}</definedName>
    <definedName name="wrn.PENSION." localSheetId="5" hidden="1">{#N/A,#N/A,FALSE,"PENSION"}</definedName>
    <definedName name="wrn.PENSION." hidden="1">{#N/A,#N/A,FALSE,"PENSION"}</definedName>
    <definedName name="wrn.Program." localSheetId="6" hidden="1">{"Tab1",#N/A,FALSE,"P";"Tab2",#N/A,FALSE,"P"}</definedName>
    <definedName name="wrn.Program." localSheetId="5" hidden="1">{"Tab1",#N/A,FALSE,"P";"Tab2",#N/A,FALSE,"P"}</definedName>
    <definedName name="wrn.Program." hidden="1">{"Tab1",#N/A,FALSE,"P";"Tab2",#N/A,FALSE,"P"}</definedName>
    <definedName name="wrn.PRUDENT." localSheetId="6" hidden="1">{#N/A,#N/A,FALSE,"PRUDENT"}</definedName>
    <definedName name="wrn.PRUDENT." localSheetId="5" hidden="1">{#N/A,#N/A,FALSE,"PRUDENT"}</definedName>
    <definedName name="wrn.PRUDENT." hidden="1">{#N/A,#N/A,FALSE,"PRUDENT"}</definedName>
    <definedName name="wrn.PUBLEXP." localSheetId="6" hidden="1">{#N/A,#N/A,FALSE,"PUBLEXP"}</definedName>
    <definedName name="wrn.PUBLEXP." localSheetId="5" hidden="1">{#N/A,#N/A,FALSE,"PUBLEXP"}</definedName>
    <definedName name="wrn.PUBLEXP." hidden="1">{#N/A,#N/A,FALSE,"PUBLEXP"}</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6" hidden="1">{#N/A,#N/A,FALSE,"RestGGPIB"}</definedName>
    <definedName name="wrn.RestGGPIB." localSheetId="5" hidden="1">{#N/A,#N/A,FALSE,"RestGGPIB"}</definedName>
    <definedName name="wrn.RestGGPIB." hidden="1">{#N/A,#N/A,FALSE,"RestGGPIB"}</definedName>
    <definedName name="wrn.REVSHARE." localSheetId="6" hidden="1">{#N/A,#N/A,FALSE,"REVSHARE"}</definedName>
    <definedName name="wrn.REVSHARE." localSheetId="5" hidden="1">{#N/A,#N/A,FALSE,"REVSHARE"}</definedName>
    <definedName name="wrn.REVSHARE." hidden="1">{#N/A,#N/A,FALSE,"REVSHARE"}</definedName>
    <definedName name="wrn.Riqfin." localSheetId="6" hidden="1">{"Riqfin97",#N/A,FALSE,"Tran";"Riqfinpro",#N/A,FALSE,"Tran"}</definedName>
    <definedName name="wrn.Riqfin." localSheetId="5" hidden="1">{"Riqfin97",#N/A,FALSE,"Tran";"Riqfinpro",#N/A,FALSE,"Tran"}</definedName>
    <definedName name="wrn.Riqfin." hidden="1">{"Riqfin97",#N/A,FALSE,"Tran";"Riqfinpro",#N/A,FALSE,"Tran"}</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6" hidden="1">{#N/A,#N/A,FALSE,"SSPIB"}</definedName>
    <definedName name="wrn.SSPIB." localSheetId="5" hidden="1">{#N/A,#N/A,FALSE,"SSPIB"}</definedName>
    <definedName name="wrn.SSPIB." hidden="1">{#N/A,#N/A,FALSE,"SSPIB"}</definedName>
    <definedName name="wrn.Staff._.Report._.Tables." localSheetId="6" hidden="1">{#N/A,#N/A,FALSE,"SR1";#N/A,#N/A,FALSE,"SR2";#N/A,#N/A,FALSE,"SR3";#N/A,#N/A,FALSE,"SR4"}</definedName>
    <definedName name="wrn.Staff._.Report._.Tables." localSheetId="5" hidden="1">{#N/A,#N/A,FALSE,"SR1";#N/A,#N/A,FALSE,"SR2";#N/A,#N/A,FALSE,"SR3";#N/A,#N/A,FALSE,"SR4"}</definedName>
    <definedName name="wrn.Staff._.Report._.Tables." hidden="1">{#N/A,#N/A,FALSE,"SR1";#N/A,#N/A,FALSE,"SR2";#N/A,#N/A,FALSE,"SR3";#N/A,#N/A,FALSE,"SR4"}</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6" hidden="1">{#N/A,#N/A,FALSE,"STATE"}</definedName>
    <definedName name="wrn.STATE." localSheetId="5" hidden="1">{#N/A,#N/A,FALSE,"STATE"}</definedName>
    <definedName name="wrn.STATE." hidden="1">{#N/A,#N/A,FALSE,"STATE"}</definedName>
    <definedName name="wrn.TAXARREARS." localSheetId="6" hidden="1">{#N/A,#N/A,FALSE,"TAXARREARS"}</definedName>
    <definedName name="wrn.TAXARREARS." localSheetId="5" hidden="1">{#N/A,#N/A,FALSE,"TAXARREARS"}</definedName>
    <definedName name="wrn.TAXARREARS." hidden="1">{#N/A,#N/A,FALSE,"TAXARREARS"}</definedName>
    <definedName name="wrn.TAXPAYRS." localSheetId="6" hidden="1">{#N/A,#N/A,FALSE,"TAXPAYRS"}</definedName>
    <definedName name="wrn.TAXPAYRS." localSheetId="5" hidden="1">{#N/A,#N/A,FALSE,"TAXPAYRS"}</definedName>
    <definedName name="wrn.TAXPAYRS." hidden="1">{#N/A,#N/A,FALSE,"TAXPAYRS"}</definedName>
    <definedName name="wrn.TRADE." localSheetId="6" hidden="1">{#N/A,#N/A,FALSE,"TRADE"}</definedName>
    <definedName name="wrn.TRADE." localSheetId="5" hidden="1">{#N/A,#N/A,FALSE,"TRADE"}</definedName>
    <definedName name="wrn.TRADE." hidden="1">{#N/A,#N/A,FALSE,"TRADE"}</definedName>
    <definedName name="wrn.TRANSPORT." localSheetId="6" hidden="1">{#N/A,#N/A,FALSE,"TRANPORT"}</definedName>
    <definedName name="wrn.TRANSPORT." localSheetId="5" hidden="1">{#N/A,#N/A,FALSE,"TRANPORT"}</definedName>
    <definedName name="wrn.TRANSPORT." hidden="1">{#N/A,#N/A,FALSE,"TRANPORT"}</definedName>
    <definedName name="wrn.UNEMPL." localSheetId="6" hidden="1">{#N/A,#N/A,FALSE,"EMP_POP";#N/A,#N/A,FALSE,"UNEMPL"}</definedName>
    <definedName name="wrn.UNEMPL." localSheetId="5" hidden="1">{#N/A,#N/A,FALSE,"EMP_POP";#N/A,#N/A,FALSE,"UNEMPL"}</definedName>
    <definedName name="wrn.UNEMPL." hidden="1">{#N/A,#N/A,FALSE,"EMP_POP";#N/A,#N/A,FALSE,"UNEMPL"}</definedName>
    <definedName name="wrn.WAGES." localSheetId="6" hidden="1">{#N/A,#N/A,FALSE,"WAGES"}</definedName>
    <definedName name="wrn.WAGES." localSheetId="5" hidden="1">{#N/A,#N/A,FALSE,"WAGES"}</definedName>
    <definedName name="wrn.WAGES." hidden="1">{#N/A,#N/A,FALSE,"WAGES"}</definedName>
    <definedName name="wrn.WEO." localSheetId="6" hidden="1">{"WEO",#N/A,FALSE,"T"}</definedName>
    <definedName name="wrn.WEO." localSheetId="5" hidden="1">{"WEO",#N/A,FALSE,"T"}</definedName>
    <definedName name="wrn.WEO." hidden="1">{"WEO",#N/A,FALSE,"T"}</definedName>
    <definedName name="Wt_d">[54]CIRRs!$C$59</definedName>
    <definedName name="wtewt" localSheetId="6" hidden="1">#REF!</definedName>
    <definedName name="wtewt" localSheetId="5" hidden="1">#REF!</definedName>
    <definedName name="wtewt" hidden="1">#REF!</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6" hidden="1">{"Riqfin97",#N/A,FALSE,"Tran";"Riqfinpro",#N/A,FALSE,"Tran"}</definedName>
    <definedName name="www" localSheetId="5" hidden="1">{"Riqfin97",#N/A,FALSE,"Tran";"Riqfinpro",#N/A,FALSE,"Tran"}</definedName>
    <definedName name="www" hidden="1">{"Riqfin97",#N/A,FALSE,"Tran";"Riqfinpro",#N/A,FALSE,"Tran"}</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6" hidden="1">{"Minpmon",#N/A,FALSE,"Monthinput"}</definedName>
    <definedName name="wwwww" localSheetId="5" hidden="1">{"Minpmon",#N/A,FALSE,"Monthinput"}</definedName>
    <definedName name="wwwww" hidden="1">{"Minpmon",#N/A,FALSE,"Monthinput"}</definedName>
    <definedName name="wwwwwww" localSheetId="6" hidden="1">{"Riqfin97",#N/A,FALSE,"Tran";"Riqfinpro",#N/A,FALSE,"Tran"}</definedName>
    <definedName name="wwwwwww" localSheetId="5" hidden="1">{"Riqfin97",#N/A,FALSE,"Tran";"Riqfinpro",#N/A,FALSE,"Tran"}</definedName>
    <definedName name="wwwwwww" hidden="1">{"Riqfin97",#N/A,FALSE,"Tran";"Riqfinpro",#N/A,FALSE,"Tran"}</definedName>
    <definedName name="wwwwwwww" localSheetId="6" hidden="1">{"Tab1",#N/A,FALSE,"P";"Tab2",#N/A,FALSE,"P"}</definedName>
    <definedName name="wwwwwwww" localSheetId="5" hidden="1">{"Tab1",#N/A,FALSE,"P";"Tab2",#N/A,FALSE,"P"}</definedName>
    <definedName name="wwwwwwww" hidden="1">{"Tab1",#N/A,FALSE,"P";"Tab2",#N/A,FALSE,"P"}</definedName>
    <definedName name="X" localSheetId="6">#REF!</definedName>
    <definedName name="X" localSheetId="5">#REF!</definedName>
    <definedName name="X">#REF!</definedName>
    <definedName name="X_Rate" localSheetId="6">#REF!</definedName>
    <definedName name="X_Rate" localSheetId="5">#REF!</definedName>
    <definedName name="X_Rate">#REF!</definedName>
    <definedName name="xa" localSheetId="6">'[164]PIB EN CORR'!#REF!</definedName>
    <definedName name="xa" localSheetId="5">'[164]PIB EN CORR'!#REF!</definedName>
    <definedName name="xa">'[164]PIB EN CORR'!#REF!</definedName>
    <definedName name="xaa">'[165]PIB EN CORR'!$AV$5:$AV$77</definedName>
    <definedName name="XandRev">'[120]tab 3'!$F$63:$Z$65</definedName>
    <definedName name="Xaxis" localSheetId="6">#REF!</definedName>
    <definedName name="Xaxis" localSheetId="5">#REF!</definedName>
    <definedName name="Xaxis">#REF!</definedName>
    <definedName name="XBANANO" localSheetId="6">#REF!</definedName>
    <definedName name="XBANANO" localSheetId="5">#REF!</definedName>
    <definedName name="XBANANO">#REF!</definedName>
    <definedName name="xbb" localSheetId="6">'[164]PIB EN CORR'!#REF!</definedName>
    <definedName name="xbb" localSheetId="5">'[164]PIB EN CORR'!#REF!</definedName>
    <definedName name="xbb">'[164]PIB EN CORR'!#REF!</definedName>
    <definedName name="XBS">[88]SREAL!A$41</definedName>
    <definedName name="xc">'[90]graf 1'!$A$3:$C$28</definedName>
    <definedName name="XCAFE" localSheetId="6">#REF!</definedName>
    <definedName name="XCAFE" localSheetId="5">#REF!</definedName>
    <definedName name="XCAFE">#REF!</definedName>
    <definedName name="xdr" localSheetId="6">#REF!</definedName>
    <definedName name="xdr" localSheetId="5">#REF!</definedName>
    <definedName name="xdr">#REF!</definedName>
    <definedName name="XGS" localSheetId="6">#REF!</definedName>
    <definedName name="XGS" localSheetId="5">#REF!</definedName>
    <definedName name="XGS">#REF!</definedName>
    <definedName name="XMENSUALES" localSheetId="5">#REF!</definedName>
    <definedName name="XMENSUALES">#REF!</definedName>
    <definedName name="XOF">#REF!</definedName>
    <definedName name="xr">#REF!</definedName>
    <definedName name="xx" localSheetId="6" hidden="1">{"Riqfin97",#N/A,FALSE,"Tran";"Riqfinpro",#N/A,FALSE,"Tran"}</definedName>
    <definedName name="xx" localSheetId="5" hidden="1">{"Riqfin97",#N/A,FALSE,"Tran";"Riqfinpro",#N/A,FALSE,"Tran"}</definedName>
    <definedName name="xx" hidden="1">{"Riqfin97",#N/A,FALSE,"Tran";"Riqfinpro",#N/A,FALSE,"Tran"}</definedName>
    <definedName name="xxWRS_1">'[48]shared data'!$A$1:$A$77</definedName>
    <definedName name="xxWRS_11" localSheetId="6">#REF!</definedName>
    <definedName name="xxWRS_11" localSheetId="5">#REF!</definedName>
    <definedName name="xxWRS_11">#REF!</definedName>
    <definedName name="xxWRS_19" localSheetId="6">#REF!</definedName>
    <definedName name="xxWRS_19" localSheetId="5">#REF!</definedName>
    <definedName name="xxWRS_19">#REF!</definedName>
    <definedName name="xxWRS_2" localSheetId="6">#REF!</definedName>
    <definedName name="xxWRS_2" localSheetId="5">#REF!</definedName>
    <definedName name="xxWRS_2">#REF!</definedName>
    <definedName name="xxWRS_20">#REF!</definedName>
    <definedName name="xxWRS_3" localSheetId="5">#REF!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6">#REF!</definedName>
    <definedName name="XXX1" localSheetId="5">#REF!</definedName>
    <definedName name="XXX1">#REF!</definedName>
    <definedName name="xxxx" localSheetId="6" hidden="1">{"Riqfin97",#N/A,FALSE,"Tran";"Riqfinpro",#N/A,FALSE,"Tran"}</definedName>
    <definedName name="xxxx" localSheetId="5" hidden="1">{"Riqfin97",#N/A,FALSE,"Tran";"Riqfinpro",#N/A,FALSE,"Tran"}</definedName>
    <definedName name="xxxx" hidden="1">{"Riqfin97",#N/A,FALSE,"Tran";"Riqfinpro",#N/A,FALSE,"Tran"}</definedName>
    <definedName name="xxxxxxxxxxxxxx" localSheetId="6" hidden="1">{"Riqfin97",#N/A,FALSE,"Tran";"Riqfinpro",#N/A,FALSE,"Tran"}</definedName>
    <definedName name="xxxxxxxxxxxxxx" localSheetId="5" hidden="1">{"Riqfin97",#N/A,FALSE,"Tran";"Riqfinpro",#N/A,FALSE,"Tran"}</definedName>
    <definedName name="xxxxxxxxxxxxxx" hidden="1">{"Riqfin97",#N/A,FALSE,"Tran";"Riqfinpro",#N/A,FALSE,"Tran"}</definedName>
    <definedName name="y" localSheetId="6" hidden="1">#REF!</definedName>
    <definedName name="y" localSheetId="5" hidden="1">#REF!</definedName>
    <definedName name="y" hidden="1">#REF!</definedName>
    <definedName name="ycirr" localSheetId="6">#REF!</definedName>
    <definedName name="ycirr" localSheetId="5">#REF!</definedName>
    <definedName name="ycirr">#REF!</definedName>
    <definedName name="Year" localSheetId="6">#REF!</definedName>
    <definedName name="Year" localSheetId="5">#REF!</definedName>
    <definedName name="Year">#REF!</definedName>
    <definedName name="Years" localSheetId="5">#REF!</definedName>
    <definedName name="Years">#REF!</definedName>
    <definedName name="yenr" localSheetId="5">#REF!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6" hidden="1">'[66]Fax a enviar'!#REF!</definedName>
    <definedName name="ytyry" localSheetId="5" hidden="1">'[66]Fax a enviar'!#REF!</definedName>
    <definedName name="ytyry" hidden="1">'[66]Fax a enviar'!#REF!</definedName>
    <definedName name="ytytryry" localSheetId="6" hidden="1">#REF!</definedName>
    <definedName name="ytytryry" localSheetId="5" hidden="1">#REF!</definedName>
    <definedName name="ytytryry" hidden="1">#REF!</definedName>
    <definedName name="ytyty" localSheetId="6" hidden="1">'[36]Fax a enviar'!#REF!</definedName>
    <definedName name="ytyty" localSheetId="5" hidden="1">'[36]Fax a enviar'!#REF!</definedName>
    <definedName name="ytyty" hidden="1">'[36]Fax a enviar'!#REF!</definedName>
    <definedName name="ytytyt" localSheetId="6" hidden="1">'[36]Fax a enviar'!#REF!</definedName>
    <definedName name="ytytyt" localSheetId="5" hidden="1">'[36]Fax a enviar'!#REF!</definedName>
    <definedName name="ytytyt" hidden="1">'[36]Fax a enviar'!#REF!</definedName>
    <definedName name="yu" localSheetId="6" hidden="1">{"Tab1",#N/A,FALSE,"P";"Tab2",#N/A,FALSE,"P"}</definedName>
    <definedName name="yu" localSheetId="5" hidden="1">{"Tab1",#N/A,FALSE,"P";"Tab2",#N/A,FALSE,"P"}</definedName>
    <definedName name="yu" hidden="1">{"Tab1",#N/A,FALSE,"P";"Tab2",#N/A,FALSE,"P"}</definedName>
    <definedName name="yucvvjkjo09" hidden="1">'[99]Fax a enviar'!#REF!</definedName>
    <definedName name="YY" localSheetId="6">#REF!</definedName>
    <definedName name="YY" localSheetId="5">#REF!</definedName>
    <definedName name="YY">#REF!</definedName>
    <definedName name="YY1A" localSheetId="6">#REF!</definedName>
    <definedName name="YY1A" localSheetId="5">#REF!</definedName>
    <definedName name="YY1A">#REF!</definedName>
    <definedName name="yytutyu" localSheetId="6" hidden="1">#REF!</definedName>
    <definedName name="yytutyu" localSheetId="5" hidden="1">#REF!</definedName>
    <definedName name="yytutyu" hidden="1">#REF!</definedName>
    <definedName name="yyy" localSheetId="6" hidden="1">{"Tab1",#N/A,FALSE,"P";"Tab2",#N/A,FALSE,"P"}</definedName>
    <definedName name="yyy" localSheetId="5" hidden="1">{"Tab1",#N/A,FALSE,"P";"Tab2",#N/A,FALSE,"P"}</definedName>
    <definedName name="yyy" hidden="1">{"Tab1",#N/A,FALSE,"P";"Tab2",#N/A,FALSE,"P"}</definedName>
    <definedName name="yyyy" localSheetId="6" hidden="1">{"Tab1",#N/A,FALSE,"P";"Tab2",#N/A,FALSE,"P"}</definedName>
    <definedName name="yyyy" localSheetId="5"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6" hidden="1">#REF!</definedName>
    <definedName name="yyyyyyyyyyyyy" localSheetId="5" hidden="1">#REF!</definedName>
    <definedName name="yyyyyyyyyyyyy" hidden="1">#REF!</definedName>
    <definedName name="yyyyyyyyyyyyyyy" localSheetId="5" hidden="1">'[100]Fax a enviar'!#REF!</definedName>
    <definedName name="yyyyyyyyyyyyyyy" hidden="1">'[100]Fax a enviar'!#REF!</definedName>
    <definedName name="yyyyyyyyyyyyyyyyyyyyyy" localSheetId="5" hidden="1">'[94]Fax a enviar'!#REF!</definedName>
    <definedName name="yyyyyyyyyyyyyyyyyyyyyy" hidden="1">'[94]Fax a enviar'!#REF!</definedName>
    <definedName name="Z" localSheetId="6">#REF!</definedName>
    <definedName name="Z" localSheetId="5">#REF!</definedName>
    <definedName name="Z">#REF!</definedName>
    <definedName name="Z_1A8C061B_2301_11D3_BFD1_000039E37209_.wvu.Cols" localSheetId="6" hidden="1">#REF!,#REF!,#REF!</definedName>
    <definedName name="Z_1A8C061B_2301_11D3_BFD1_000039E37209_.wvu.Cols" localSheetId="5" hidden="1">#REF!,#REF!,#REF!</definedName>
    <definedName name="Z_1A8C061B_2301_11D3_BFD1_000039E37209_.wvu.Cols" hidden="1">#REF!,#REF!,#REF!</definedName>
    <definedName name="Z_1A8C061B_2301_11D3_BFD1_000039E37209_.wvu.Rows" localSheetId="6" hidden="1">#REF!,#REF!,#REF!</definedName>
    <definedName name="Z_1A8C061B_2301_11D3_BFD1_000039E37209_.wvu.Rows" localSheetId="5" hidden="1">#REF!,#REF!,#REF!</definedName>
    <definedName name="Z_1A8C061B_2301_11D3_BFD1_000039E37209_.wvu.Rows" hidden="1">#REF!,#REF!,#REF!</definedName>
    <definedName name="Z_1A8C061C_2301_11D3_BFD1_000039E37209_.wvu.Cols" localSheetId="6" hidden="1">#REF!,#REF!,#REF!</definedName>
    <definedName name="Z_1A8C061C_2301_11D3_BFD1_000039E37209_.wvu.Cols" localSheetId="5" hidden="1">#REF!,#REF!,#REF!</definedName>
    <definedName name="Z_1A8C061C_2301_11D3_BFD1_000039E37209_.wvu.Cols" hidden="1">#REF!,#REF!,#REF!</definedName>
    <definedName name="Z_1A8C061C_2301_11D3_BFD1_000039E37209_.wvu.Rows" localSheetId="5" hidden="1">#REF!,#REF!,#REF!</definedName>
    <definedName name="Z_1A8C061C_2301_11D3_BFD1_000039E37209_.wvu.Rows" hidden="1">#REF!,#REF!,#REF!</definedName>
    <definedName name="Z_1A8C061E_2301_11D3_BFD1_000039E37209_.wvu.Cols" localSheetId="5" hidden="1">#REF!,#REF!,#REF!</definedName>
    <definedName name="Z_1A8C061E_2301_11D3_BFD1_000039E37209_.wvu.Cols" hidden="1">#REF!,#REF!,#REF!</definedName>
    <definedName name="Z_1A8C061E_2301_11D3_BFD1_000039E37209_.wvu.Rows" localSheetId="5" hidden="1">#REF!,#REF!,#REF!</definedName>
    <definedName name="Z_1A8C061E_2301_11D3_BFD1_000039E37209_.wvu.Rows" hidden="1">#REF!,#REF!,#REF!</definedName>
    <definedName name="Z_1A8C061F_2301_11D3_BFD1_000039E37209_.wvu.Cols" localSheetId="5" hidden="1">#REF!,#REF!,#REF!</definedName>
    <definedName name="Z_1A8C061F_2301_11D3_BFD1_000039E37209_.wvu.Cols" hidden="1">#REF!,#REF!,#REF!</definedName>
    <definedName name="Z_1A8C061F_2301_11D3_BFD1_000039E37209_.wvu.Rows" localSheetId="5" hidden="1">#REF!,#REF!,#REF!</definedName>
    <definedName name="Z_1A8C061F_2301_11D3_BFD1_000039E37209_.wvu.Rows" hidden="1">#REF!,#REF!,#REF!</definedName>
    <definedName name="Z_95224721_0485_11D4_BFD1_00508B5F4DA4_.wvu.Cols" localSheetId="6" hidden="1">#REF!</definedName>
    <definedName name="Z_95224721_0485_11D4_BFD1_00508B5F4DA4_.wvu.Cols" localSheetId="5" hidden="1">#REF!</definedName>
    <definedName name="Z_95224721_0485_11D4_BFD1_00508B5F4DA4_.wvu.Cols" hidden="1">#REF!</definedName>
    <definedName name="zc" localSheetId="6" hidden="1">{"Riqfin97",#N/A,FALSE,"Tran";"Riqfinpro",#N/A,FALSE,"Tran"}</definedName>
    <definedName name="zc" localSheetId="5" hidden="1">{"Riqfin97",#N/A,FALSE,"Tran";"Riqfinpro",#N/A,FALSE,"Tran"}</definedName>
    <definedName name="zc" hidden="1">{"Riqfin97",#N/A,FALSE,"Tran";"Riqfinpro",#N/A,FALSE,"Tran"}</definedName>
    <definedName name="zio" localSheetId="6" hidden="1">{"Tab1",#N/A,FALSE,"P";"Tab2",#N/A,FALSE,"P"}</definedName>
    <definedName name="zio" localSheetId="5" hidden="1">{"Tab1",#N/A,FALSE,"P";"Tab2",#N/A,FALSE,"P"}</definedName>
    <definedName name="zio" hidden="1">{"Tab1",#N/A,FALSE,"P";"Tab2",#N/A,FALSE,"P"}</definedName>
    <definedName name="zn" localSheetId="6" hidden="1">{"bop94-99",#N/A,FALSE,"BOP";"bgdp94-99",#N/A,FALSE,"BOPGDP";"exp94-99",#N/A,FALSE,"EXP";"imp94-99",#N/A,FALSE,"IMP";"tt9499",#N/A,FALSE,"TT";"ss94-99",#N/A,FALSE,"SERV";"tran94-99",#N/A,FALSE,"TRAN";"dis95-98",#N/A,FALSE,"DISB";"amor94-99",#N/A,FALSE,"AMOR";"int94-98",#N/A,FALSE,"INT";"debt94-99",#N/A,FALSE,"DEBT"}</definedName>
    <definedName name="zn" localSheetId="5"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6">#REF!</definedName>
    <definedName name="zrrae" localSheetId="5">#REF!</definedName>
    <definedName name="zrrae">#REF!</definedName>
    <definedName name="zv" localSheetId="6" hidden="1">{"Tab1",#N/A,FALSE,"P";"Tab2",#N/A,FALSE,"P"}</definedName>
    <definedName name="zv" localSheetId="5" hidden="1">{"Tab1",#N/A,FALSE,"P";"Tab2",#N/A,FALSE,"P"}</definedName>
    <definedName name="zv" hidden="1">{"Tab1",#N/A,FALSE,"P";"Tab2",#N/A,FALSE,"P"}</definedName>
    <definedName name="zx" localSheetId="6" hidden="1">{"Tab1",#N/A,FALSE,"P";"Tab2",#N/A,FALSE,"P"}</definedName>
    <definedName name="zx" localSheetId="5" hidden="1">{"Tab1",#N/A,FALSE,"P";"Tab2",#N/A,FALSE,"P"}</definedName>
    <definedName name="zx" hidden="1">{"Tab1",#N/A,FALSE,"P";"Tab2",#N/A,FALSE,"P"}</definedName>
    <definedName name="zz" localSheetId="6" hidden="1">{"Tab1",#N/A,FALSE,"P";"Tab2",#N/A,FALSE,"P"}</definedName>
    <definedName name="zz" localSheetId="5" hidden="1">{"Tab1",#N/A,FALSE,"P";"Tab2",#N/A,FALSE,"P"}</definedName>
    <definedName name="zz" hidden="1">{"Tab1",#N/A,FALSE,"P";"Tab2",#N/A,FALSE,"P"}</definedName>
    <definedName name="zzrr" localSheetId="6">#REF!</definedName>
    <definedName name="zzrr" localSheetId="5">#REF!</definedName>
    <definedName name="zzrr">#REF!</definedName>
    <definedName name="zzzz" localSheetId="6" hidden="1">{"Tab1",#N/A,FALSE,"P";"Tab2",#N/A,FALSE,"P"}</definedName>
    <definedName name="zzzz" localSheetId="5" hidden="1">{"Tab1",#N/A,FALSE,"P";"Tab2",#N/A,FALSE,"P"}</definedName>
    <definedName name="zzzz" hidden="1">{"Tab1",#N/A,FALSE,"P";"Tab2",#N/A,FALSE,"P"}</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64" r:id="rId17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 i="71" l="1"/>
  <c r="G14" i="71" l="1"/>
  <c r="F14" i="71"/>
  <c r="G29" i="71" l="1"/>
  <c r="G31" i="71"/>
  <c r="F19" i="71"/>
  <c r="F20" i="71"/>
  <c r="F31" i="71"/>
  <c r="E18" i="71"/>
  <c r="E28" i="91" l="1"/>
  <c r="E26" i="91"/>
  <c r="E24" i="91"/>
  <c r="E21" i="91"/>
  <c r="E20" i="91" s="1"/>
  <c r="E18" i="91"/>
  <c r="E16" i="91"/>
  <c r="F44" i="92"/>
  <c r="F29" i="92"/>
  <c r="F25" i="92"/>
  <c r="F24" i="92"/>
  <c r="E52" i="92"/>
  <c r="E53" i="92"/>
  <c r="E54" i="92"/>
  <c r="E55" i="92"/>
  <c r="E49" i="92"/>
  <c r="E50" i="92"/>
  <c r="E51" i="92"/>
  <c r="E48" i="92"/>
  <c r="E46" i="92"/>
  <c r="E45" i="92"/>
  <c r="E40" i="92"/>
  <c r="E41" i="92"/>
  <c r="E42" i="92"/>
  <c r="E43" i="92"/>
  <c r="E39" i="92"/>
  <c r="E38" i="92"/>
  <c r="E37" i="92"/>
  <c r="E35" i="92"/>
  <c r="E34" i="92"/>
  <c r="E31" i="92"/>
  <c r="E27" i="92"/>
  <c r="E26" i="92"/>
  <c r="E22" i="92"/>
  <c r="E21" i="92"/>
  <c r="E18" i="92"/>
  <c r="D23" i="92"/>
  <c r="D20" i="92"/>
  <c r="D17" i="92"/>
  <c r="D16" i="92" s="1"/>
  <c r="G16" i="92" s="1"/>
  <c r="E23" i="91" l="1"/>
  <c r="E47" i="92"/>
  <c r="E15" i="91"/>
  <c r="D19" i="62"/>
  <c r="D15" i="62"/>
  <c r="D13" i="62"/>
  <c r="E77" i="131"/>
  <c r="E75" i="131"/>
  <c r="E70" i="131"/>
  <c r="E66" i="131"/>
  <c r="E56" i="131"/>
  <c r="E49" i="131"/>
  <c r="E40" i="131"/>
  <c r="E30" i="131"/>
  <c r="E20" i="131"/>
  <c r="E14" i="131"/>
  <c r="D15" i="130"/>
  <c r="D22" i="130"/>
  <c r="D25" i="130"/>
  <c r="D30" i="130"/>
  <c r="D39" i="130"/>
  <c r="D43" i="130"/>
  <c r="D49" i="130"/>
  <c r="D51" i="130"/>
  <c r="D56" i="130"/>
  <c r="D59" i="130"/>
  <c r="D65" i="130"/>
  <c r="D67" i="130"/>
  <c r="D69" i="130"/>
  <c r="D75" i="130"/>
  <c r="D80" i="130"/>
  <c r="D95" i="130"/>
  <c r="D105" i="130"/>
  <c r="D110" i="130"/>
  <c r="D117" i="130"/>
  <c r="D124" i="130"/>
  <c r="D136" i="130"/>
  <c r="D145" i="130"/>
  <c r="D151" i="130"/>
  <c r="D150" i="130" s="1"/>
  <c r="D58" i="4"/>
  <c r="D17" i="4"/>
  <c r="D14" i="4"/>
  <c r="E74" i="131" l="1"/>
  <c r="D104" i="130"/>
  <c r="D14" i="130"/>
  <c r="D74" i="130"/>
  <c r="D38" i="130"/>
  <c r="E13" i="131"/>
  <c r="E79" i="131" l="1"/>
  <c r="D13" i="130"/>
  <c r="D157" i="130" s="1"/>
  <c r="D47" i="92"/>
  <c r="D36" i="92"/>
  <c r="D33" i="92"/>
  <c r="D30" i="92"/>
  <c r="D28" i="92"/>
  <c r="D45" i="4"/>
  <c r="D29" i="3"/>
  <c r="D32" i="92" l="1"/>
  <c r="G32" i="92" s="1"/>
  <c r="D19" i="92"/>
  <c r="G55" i="92"/>
  <c r="G54" i="92"/>
  <c r="G53" i="92"/>
  <c r="G52" i="92"/>
  <c r="G51" i="92"/>
  <c r="G50" i="92"/>
  <c r="G49" i="92"/>
  <c r="G48" i="92"/>
  <c r="G47" i="92"/>
  <c r="G46" i="92"/>
  <c r="G45" i="92"/>
  <c r="G44" i="92"/>
  <c r="G43" i="92"/>
  <c r="G42" i="92"/>
  <c r="G41" i="92"/>
  <c r="G40" i="92"/>
  <c r="G39" i="92"/>
  <c r="G38" i="92"/>
  <c r="G37" i="92"/>
  <c r="G36" i="92"/>
  <c r="G35" i="92"/>
  <c r="G34" i="92"/>
  <c r="G33" i="92"/>
  <c r="G31" i="92"/>
  <c r="G30" i="92"/>
  <c r="G29" i="92"/>
  <c r="G28" i="92"/>
  <c r="G27" i="92"/>
  <c r="G26" i="92"/>
  <c r="G25" i="92"/>
  <c r="G24" i="92"/>
  <c r="G23" i="92"/>
  <c r="G22" i="92"/>
  <c r="G21" i="92"/>
  <c r="G20" i="92"/>
  <c r="G18" i="92"/>
  <c r="D57" i="4"/>
  <c r="D55" i="4"/>
  <c r="D53" i="4"/>
  <c r="D51" i="4"/>
  <c r="D49" i="4"/>
  <c r="D47" i="4"/>
  <c r="D43" i="4"/>
  <c r="D28" i="3"/>
  <c r="D21" i="3"/>
  <c r="D14" i="3"/>
  <c r="G27" i="71"/>
  <c r="G21" i="71"/>
  <c r="G20" i="71"/>
  <c r="G19" i="71"/>
  <c r="G17" i="71"/>
  <c r="G16" i="71"/>
  <c r="G15" i="71"/>
  <c r="F29" i="71"/>
  <c r="F21" i="71"/>
  <c r="F17" i="71"/>
  <c r="F16" i="71"/>
  <c r="F15" i="71"/>
  <c r="E24" i="71"/>
  <c r="G24" i="71" s="1"/>
  <c r="E23" i="71"/>
  <c r="G23" i="71" s="1"/>
  <c r="D13" i="4" l="1"/>
  <c r="D64" i="4" s="1"/>
  <c r="G19" i="92"/>
  <c r="D56" i="92"/>
  <c r="G56" i="92" s="1"/>
  <c r="E33" i="91"/>
  <c r="D26" i="62"/>
  <c r="D25" i="62" s="1"/>
  <c r="G13" i="71"/>
  <c r="G18" i="71"/>
  <c r="E25" i="71"/>
  <c r="E26" i="71"/>
  <c r="D13" i="3"/>
  <c r="D33" i="3" s="1"/>
  <c r="D30" i="62" l="1"/>
  <c r="D12" i="62"/>
  <c r="G26" i="71"/>
  <c r="G25" i="71"/>
  <c r="F30" i="92" l="1"/>
  <c r="E17" i="92"/>
  <c r="F47" i="92"/>
  <c r="E36" i="92"/>
  <c r="F36" i="92"/>
  <c r="E33" i="92"/>
  <c r="F33" i="92"/>
  <c r="E30" i="92"/>
  <c r="E28" i="92"/>
  <c r="F28" i="92"/>
  <c r="E23" i="92"/>
  <c r="F23" i="92"/>
  <c r="E20" i="92"/>
  <c r="F20" i="92"/>
  <c r="F16" i="92"/>
  <c r="D23" i="71"/>
  <c r="F23" i="71" s="1"/>
  <c r="D56" i="131"/>
  <c r="D77" i="131"/>
  <c r="D75" i="131"/>
  <c r="D70" i="131"/>
  <c r="D66" i="131"/>
  <c r="D49" i="131"/>
  <c r="D40" i="131"/>
  <c r="D30" i="131"/>
  <c r="D20" i="131"/>
  <c r="D14" i="131"/>
  <c r="C20" i="92"/>
  <c r="C23" i="92"/>
  <c r="C28" i="92"/>
  <c r="C30" i="92"/>
  <c r="C33" i="92"/>
  <c r="C36" i="92"/>
  <c r="C47" i="92"/>
  <c r="C155" i="130"/>
  <c r="C154" i="130" s="1"/>
  <c r="C153" i="130" s="1"/>
  <c r="C151" i="130"/>
  <c r="C150" i="130" s="1"/>
  <c r="C145" i="130"/>
  <c r="C136" i="130"/>
  <c r="C124" i="130"/>
  <c r="C117" i="130"/>
  <c r="C110" i="130"/>
  <c r="C105" i="130"/>
  <c r="C95" i="130"/>
  <c r="C80" i="130"/>
  <c r="C75" i="130"/>
  <c r="C69" i="130"/>
  <c r="C67" i="130"/>
  <c r="C65" i="130"/>
  <c r="C59" i="130"/>
  <c r="C56" i="130"/>
  <c r="C51" i="130"/>
  <c r="C49" i="130"/>
  <c r="C43" i="130"/>
  <c r="C39" i="130"/>
  <c r="C30" i="130"/>
  <c r="C25" i="130"/>
  <c r="C22" i="130"/>
  <c r="C15" i="130"/>
  <c r="D13" i="131" l="1"/>
  <c r="F32" i="92"/>
  <c r="F19" i="92"/>
  <c r="E32" i="92"/>
  <c r="E19" i="92"/>
  <c r="C14" i="130"/>
  <c r="E16" i="92"/>
  <c r="C104" i="130"/>
  <c r="D74" i="131"/>
  <c r="C38" i="130"/>
  <c r="C74" i="130"/>
  <c r="C19" i="92"/>
  <c r="F56" i="92" l="1"/>
  <c r="D79" i="131"/>
  <c r="C13" i="130"/>
  <c r="C157" i="130" s="1"/>
  <c r="E56" i="92"/>
  <c r="D13" i="71"/>
  <c r="F13" i="71" s="1"/>
  <c r="C17" i="92" l="1"/>
  <c r="G17" i="92" s="1"/>
  <c r="C16" i="92" l="1"/>
  <c r="C58" i="4"/>
  <c r="C29" i="3" l="1"/>
  <c r="D16" i="91" l="1"/>
  <c r="D18" i="91"/>
  <c r="D21" i="91"/>
  <c r="D20" i="91" s="1"/>
  <c r="D28" i="91"/>
  <c r="D26" i="91" l="1"/>
  <c r="D24" i="91"/>
  <c r="D23" i="91" l="1"/>
  <c r="C32" i="92"/>
  <c r="C56" i="92" s="1"/>
  <c r="D15" i="91"/>
  <c r="D33" i="91" l="1"/>
  <c r="D18" i="71" l="1"/>
  <c r="F18" i="71" s="1"/>
  <c r="C27" i="62" l="1"/>
  <c r="C19" i="62"/>
  <c r="C15" i="62"/>
  <c r="D24" i="71"/>
  <c r="F24" i="71" s="1"/>
  <c r="C14" i="62" l="1"/>
  <c r="C13" i="62" s="1"/>
  <c r="C26" i="62"/>
  <c r="C25" i="62" s="1"/>
  <c r="C30" i="62" l="1"/>
  <c r="C12" i="62"/>
  <c r="C28" i="3"/>
  <c r="C21" i="3" l="1"/>
  <c r="C55" i="4" l="1"/>
  <c r="C17" i="4"/>
  <c r="C45" i="4"/>
  <c r="D27" i="71" l="1"/>
  <c r="F27" i="71" s="1"/>
  <c r="D25" i="71" l="1"/>
  <c r="F25" i="71" s="1"/>
  <c r="D26" i="71"/>
  <c r="F26" i="71" s="1"/>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<sst xmlns="http://schemas.openxmlformats.org/spreadsheetml/2006/main" count="3563" uniqueCount="3149">
  <si>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</si>
  <si>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</si>
  <si>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</si>
  <si>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</si>
  <si>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</si>
  <si>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</si>
  <si>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</si>
  <si>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</si>
  <si>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</si>
  <si>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</si>
  <si>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</si>
  <si>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</si>
  <si>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</si>
  <si>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</si>
  <si>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</si>
  <si>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</si>
  <si>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</si>
  <si>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</si>
  <si>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</si>
  <si>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</si>
  <si>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</si>
  <si>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</si>
  <si>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</si>
  <si>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</si>
  <si>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</si>
  <si>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</si>
  <si>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</si>
  <si>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</si>
  <si>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</si>
  <si>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</si>
  <si>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</si>
  <si>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</si>
  <si>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</si>
  <si>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</si>
  <si>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</si>
  <si>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</si>
  <si>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</si>
  <si>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</si>
  <si>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</si>
  <si>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</si>
  <si>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</si>
  <si>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</si>
  <si>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</si>
  <si>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</si>
  <si>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</si>
  <si>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</si>
  <si>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</si>
  <si>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</si>
  <si>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</si>
  <si>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</si>
  <si>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</si>
  <si>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</si>
  <si>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</si>
  <si>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</si>
  <si>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</si>
  <si>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</si>
  <si>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</si>
  <si>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</si>
  <si>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</si>
  <si>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</si>
  <si>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</si>
  <si>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</si>
  <si>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</si>
  <si>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</si>
  <si>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</si>
  <si>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</si>
  <si>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</si>
  <si>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</si>
  <si>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</si>
  <si>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</si>
  <si>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</si>
  <si>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</si>
  <si>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</si>
  <si>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</si>
  <si>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</si>
  <si>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</si>
  <si>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</si>
  <si>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</si>
  <si>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</si>
  <si>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</si>
  <si>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</si>
  <si>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</si>
  <si>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</si>
  <si>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</si>
  <si>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</si>
  <si>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</si>
  <si>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</si>
  <si>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</si>
  <si>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</si>
  <si>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</si>
  <si>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</si>
  <si>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</si>
  <si>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</si>
  <si>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</si>
  <si>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</si>
  <si>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</si>
  <si>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</si>
  <si>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</si>
  <si>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</si>
  <si>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</si>
  <si>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</si>
  <si>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</si>
  <si>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</si>
  <si>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</si>
  <si>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</si>
  <si>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</si>
  <si>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</si>
  <si>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</si>
  <si>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</si>
  <si>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</si>
  <si>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</si>
  <si>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</si>
  <si>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</si>
  <si>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</si>
  <si>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</si>
  <si>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</si>
  <si>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</si>
  <si>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</si>
  <si>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</si>
  <si>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</si>
  <si>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</si>
  <si>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</si>
  <si>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</si>
  <si>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</si>
  <si>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</si>
  <si>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</si>
  <si>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</si>
  <si>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</si>
  <si>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</si>
  <si>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</si>
  <si>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</si>
  <si>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</si>
  <si>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</si>
  <si>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</si>
  <si>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</si>
  <si>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</si>
  <si>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</si>
  <si>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</si>
  <si>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</si>
  <si>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</si>
  <si>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</si>
  <si>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</si>
  <si>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</si>
  <si>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</si>
  <si>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</si>
  <si>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</si>
  <si>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</si>
  <si>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</si>
  <si>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</si>
  <si>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</si>
  <si>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</si>
  <si>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</si>
  <si>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</si>
  <si>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</si>
  <si>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</si>
  <si>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</si>
  <si>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</si>
  <si>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</si>
  <si>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</si>
  <si>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</si>
  <si>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</si>
  <si>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</si>
  <si>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</si>
  <si>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</si>
  <si>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</si>
  <si>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</si>
  <si>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</si>
  <si>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</si>
  <si>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</si>
  <si>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</si>
  <si>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</si>
  <si>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</si>
  <si>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</si>
  <si>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</si>
  <si>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</si>
  <si>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</si>
  <si>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</si>
  <si>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</si>
  <si>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</si>
  <si>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</si>
  <si>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</si>
  <si>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</si>
  <si>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</si>
  <si>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</si>
  <si>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</si>
  <si>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</si>
  <si>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</si>
  <si>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</si>
  <si>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</si>
  <si>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</si>
  <si>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</si>
  <si>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</si>
  <si>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</si>
  <si>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</si>
  <si>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</si>
  <si>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</si>
  <si>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</si>
  <si>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</si>
  <si>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</si>
  <si>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</si>
  <si>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</si>
  <si>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</si>
  <si>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</si>
  <si>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</si>
  <si>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</si>
  <si>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</si>
  <si>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</si>
  <si>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</si>
  <si>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</si>
  <si>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</si>
  <si>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</si>
  <si>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</si>
  <si>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</si>
  <si>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</si>
  <si>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</si>
  <si>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</si>
  <si>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</si>
  <si>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</si>
  <si>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</si>
  <si>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</si>
  <si>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</si>
  <si>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</si>
  <si>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</si>
  <si>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</si>
  <si>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</si>
  <si>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</si>
  <si>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</si>
  <si>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</si>
  <si>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</si>
  <si>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</si>
  <si>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</si>
  <si>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</si>
  <si>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</si>
  <si>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</si>
  <si>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</si>
  <si>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</si>
  <si>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</si>
  <si>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</si>
  <si>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</si>
  <si>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</si>
  <si>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</si>
  <si>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</si>
  <si>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</si>
  <si>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</si>
  <si>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</si>
  <si>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</si>
  <si>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</si>
  <si>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</si>
  <si>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</si>
  <si>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</si>
  <si>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</si>
  <si>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</si>
  <si>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</si>
  <si>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</si>
  <si>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</si>
  <si>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</si>
  <si>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</si>
  <si>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</si>
  <si>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</si>
  <si>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</si>
  <si>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</si>
  <si>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</si>
  <si>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</si>
  <si>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</si>
  <si>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</si>
  <si>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</si>
  <si>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</si>
  <si>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</si>
  <si>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</si>
  <si>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</si>
  <si>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</si>
  <si>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</si>
  <si>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</si>
  <si>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</si>
  <si>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</si>
  <si>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</si>
  <si>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</si>
  <si>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</si>
  <si>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</si>
  <si>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</si>
  <si>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</si>
  <si>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</si>
  <si>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</si>
  <si>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</si>
  <si>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</si>
  <si>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</si>
  <si>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</si>
  <si>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</si>
  <si>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</si>
  <si>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</si>
  <si>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</si>
  <si>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</si>
  <si>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</si>
  <si>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</si>
  <si>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</si>
  <si>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</si>
  <si>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</si>
  <si>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</si>
  <si>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</si>
  <si>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</si>
  <si>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</si>
  <si>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</si>
  <si>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</si>
  <si>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</si>
  <si>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</si>
  <si>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</si>
  <si>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</si>
  <si>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</si>
  <si>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</si>
  <si>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</si>
  <si>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</si>
  <si>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</si>
  <si>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</si>
  <si>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</si>
  <si>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</si>
  <si>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</si>
  <si>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</si>
  <si>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</si>
  <si>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</si>
  <si>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</si>
  <si>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</si>
  <si>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</si>
  <si>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</si>
  <si>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</si>
  <si>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</si>
  <si>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</si>
  <si>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</si>
  <si>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</si>
  <si>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</si>
  <si>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</si>
  <si>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</si>
  <si>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</si>
  <si>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</si>
  <si>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</si>
  <si>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</si>
  <si>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</si>
  <si>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</si>
  <si>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</si>
  <si>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</si>
  <si>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</si>
  <si>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</si>
  <si>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</si>
  <si>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</si>
  <si>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</si>
  <si>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</si>
  <si>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</si>
  <si>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</si>
  <si>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</si>
  <si>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</si>
  <si>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</si>
  <si>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</si>
  <si>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</si>
  <si>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</si>
  <si>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</si>
  <si>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</si>
  <si>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</si>
  <si>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</si>
  <si>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</si>
  <si>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</si>
  <si>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</si>
  <si>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</si>
  <si>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</si>
  <si>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</si>
  <si>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</si>
  <si>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</si>
  <si>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</si>
  <si>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</si>
  <si>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</si>
  <si>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</si>
  <si>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</si>
  <si>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</si>
  <si>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</si>
  <si>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</si>
  <si>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</si>
  <si>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</si>
  <si>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</si>
  <si>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</si>
  <si>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</si>
  <si>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</si>
  <si>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</si>
  <si>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</si>
  <si>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</si>
  <si>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</si>
  <si>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</si>
  <si>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</si>
  <si>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</si>
  <si>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</si>
  <si>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</si>
  <si>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</si>
  <si>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</si>
  <si>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</si>
  <si>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</si>
  <si>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</si>
  <si>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</si>
  <si>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</si>
  <si>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</si>
  <si>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</si>
  <si>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</si>
  <si>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</si>
  <si>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</si>
  <si>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</si>
  <si>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</si>
  <si>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</si>
  <si>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</si>
  <si>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</si>
  <si>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</si>
  <si>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</si>
  <si>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</si>
  <si>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</si>
  <si>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</si>
  <si>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</si>
  <si>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</si>
  <si>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</si>
  <si>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</si>
  <si>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</si>
  <si>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</si>
  <si>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</si>
  <si>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</si>
  <si>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</si>
  <si>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</si>
  <si>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</si>
  <si>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</si>
  <si>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</si>
  <si>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</si>
  <si>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</si>
  <si>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</si>
  <si>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</si>
  <si>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</si>
  <si>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</si>
  <si>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</si>
  <si>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</si>
  <si>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</si>
  <si>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</si>
  <si>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</si>
  <si>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</si>
  <si>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</si>
  <si>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</si>
  <si>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</si>
  <si>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</si>
  <si>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</si>
  <si>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</si>
  <si>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</si>
  <si>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</si>
  <si>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</si>
  <si>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</si>
  <si>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</si>
  <si>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</si>
  <si>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</si>
  <si>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</si>
  <si>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</si>
  <si>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</si>
  <si>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</si>
  <si>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</si>
  <si>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</si>
  <si>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</si>
  <si>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</si>
  <si>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</si>
  <si>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</si>
  <si>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</si>
  <si>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</si>
  <si>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</si>
  <si>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</si>
  <si>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</si>
  <si>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</si>
  <si>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</si>
  <si>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</si>
  <si>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</si>
  <si>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</si>
  <si>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</si>
  <si>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</si>
  <si>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</si>
  <si>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</si>
  <si>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</si>
  <si>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</si>
  <si>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</si>
  <si>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</si>
  <si>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</si>
  <si>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</si>
  <si>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15025-AMPLIACIÓN DE LA CAPACIDAD DE TRANSPORTE DE LA LÍNEA 2 DEL METRO DE SANTO DOMINGO</t>
  </si>
  <si>
    <t>13547-CONSTRUCCIÓN DE PLANTELES EDUCATIVOS EN LA PROVINCIA DISTRITO NACIONAL (FASE 3)</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</si>
  <si>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</si>
  <si>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</si>
  <si>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</si>
  <si>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</si>
  <si>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</si>
  <si>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</si>
  <si>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</si>
  <si>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</si>
  <si>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</si>
  <si>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</si>
  <si>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</si>
  <si>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</si>
  <si>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</si>
  <si>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</si>
  <si>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</si>
  <si>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</si>
  <si>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</si>
  <si>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</si>
  <si>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</si>
  <si>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</si>
  <si>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</si>
  <si>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15063-RECONSTRUCCIÓN DE LA INFRAESTRUCTURA VIAL URBANA DEL MUNICIPIO LAS CHARCAS, PROVINCIA AZUA</t>
  </si>
  <si>
    <t>15071-RECONSTRUCCIÓN DE INFRAESTRUCTURA VIAL URBANA DEL MUNICIPIO AZUA DE COMPOSTELA, PROVINCIA AZUA</t>
  </si>
  <si>
    <t>13379-CONSTRUCCIÓN DE PLANTELES EDUCATIVOS EN LA PROVINCIA DE BAHORUCO (FASE 2)</t>
  </si>
  <si>
    <t>14636-CONSTRUCCIÓN CENTRO UNIVERSITARIO REGIONAL UASD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</si>
  <si>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</si>
  <si>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</si>
  <si>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</si>
  <si>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</si>
  <si>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</si>
  <si>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</si>
  <si>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</si>
  <si>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</si>
  <si>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</si>
  <si>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</si>
  <si>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</si>
  <si>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</si>
  <si>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</si>
  <si>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</si>
  <si>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</si>
  <si>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</si>
  <si>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</si>
  <si>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</si>
  <si>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</si>
  <si>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</si>
  <si>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</si>
  <si>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</si>
  <si>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</si>
  <si>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</si>
  <si>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</si>
  <si>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</si>
  <si>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</si>
  <si>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</si>
  <si>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14642-CONSTRUCCIÓN DE APARTAMENTOS EN EL SECTOR SANTA ANA, MUNICIPIO SAN FRANCISCO DE MACORÍS, PROVINCIA DUARTE</t>
  </si>
  <si>
    <t>12528-CONSTRUCCIÓN DE 5 PLANTELES ESCOLARES EN LA PROVINCIA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</si>
  <si>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</si>
  <si>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</si>
  <si>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</si>
  <si>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</si>
  <si>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</si>
  <si>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</si>
  <si>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</si>
  <si>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13398-CONSTRUCCIÓN DE PLANTELES EDUCATIVOS EN LA PROVINCIA DE ESPAILLAT (FASE 2)</t>
  </si>
  <si>
    <t>15061-RECONSTRUCCIÓN DE LA INFRAESTRUCTURA VIAL URBANA DEL MUNICIPIO DE MOCA, PROVINCIA ESPAILLAT</t>
  </si>
  <si>
    <t>14526-CONSTRUCCIÓN Y RECONSTRUCCIÓN DE DESTACAMENTOS POLICIALES EN COMUNIDADES DE LA PROVINCIA INDEPENDENCIA</t>
  </si>
  <si>
    <t>15034-RECONSTRUCCIÓN DE INFRAESTRUCTURA VIAL URBANA DEL MUNICIPIO JIMANI, PROVINCIA INDEPENDENCIA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</si>
  <si>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</si>
  <si>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</si>
  <si>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</si>
  <si>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</si>
  <si>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</si>
  <si>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</si>
  <si>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</si>
  <si>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</si>
  <si>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</si>
  <si>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15022-CONSTRUCCIÓN PASARELA PEATONAL Y OBRAS ANEXAS ALREDEDOR DEL RÍO SALADO, MUNICIPIO LA ROMANA, PROVINCIA LA ROMANA</t>
  </si>
  <si>
    <t>14441-CONSTRUCCIÓN PUENTE SOBRE EL RIO CAMU, COMUNIDAD SABANETA, PROVINCIA LA VEGA</t>
  </si>
  <si>
    <t>13055-CONSTRUCCIÓN DE 3 ESTANCIAS INFANTIESL EN LA PROVINCIA DE LA VEGA</t>
  </si>
  <si>
    <t>12537-CONSTRUCCIÓN DE 35 PLANTELES ESCOLARES EN LA PROVINCIA LA VEGA</t>
  </si>
  <si>
    <t>13405-CONSTRUCCIÓN DE PLANTELES EDUCATIVOS EN LA PROVINCIA DE LA VEGA (FASE 2)</t>
  </si>
  <si>
    <t>15069-RECONSTRUCCIÓN DE INFRAESTRUCTURA VIAL URBANA DEL MUNICIPIO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</si>
  <si>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</si>
  <si>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</si>
  <si>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</si>
  <si>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</si>
  <si>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</si>
  <si>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</si>
  <si>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</si>
  <si>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</si>
  <si>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14546-MEJORAMIENTO PUERTO DE MANZANILLO Y SUS VÍAS DE CONECTIVIDAD, PROVINCIA MONTECRISTI, R.D.</t>
  </si>
  <si>
    <t>14624-AMPLIACIÓN DEL SISTEMA NACIONAL DE ATENCION A EMERGENCIAS Y SEGURIDAD 9-1-1, FASE II</t>
  </si>
  <si>
    <t>14488-Construcción Hospital Municipal Villa Vásquez, Provincia de Monte Cristi.</t>
  </si>
  <si>
    <t>12582-AMPLIACIÓN Y REHABILITACION DE 19 PLANTELES ESCOLARES EN LA PROVINCIA MONTECRISTI</t>
  </si>
  <si>
    <t>14544-CONSTRUCCIÓN DE FUNERARIA MUNICIPIO OVIEDO,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</si>
  <si>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</si>
  <si>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</si>
  <si>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</si>
  <si>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</si>
  <si>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</si>
  <si>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</si>
  <si>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</si>
  <si>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</si>
  <si>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</si>
  <si>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</si>
  <si>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13576-CONSTRUCCIÓN DE PLANTELES EDUCATIVOS EN LA PROVINCIA PUERTO PLATA (FASE 3)</t>
  </si>
  <si>
    <t>12544-CONSTRUCCIÓN DE 18 PLANTELES ESCOLARES EN LA PROVINCIA PUERTO PLATA</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</si>
  <si>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</si>
  <si>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</si>
  <si>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</si>
  <si>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</si>
  <si>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</si>
  <si>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</si>
  <si>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</si>
  <si>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</si>
  <si>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13532-REMODELACIÓN HOSPITALES DE LA PROVINCIA PUERTO PLATA</t>
  </si>
  <si>
    <t>15029-RECONSTRUCCIÓN DE LA INFRAESTRUCTURA VIAL URBANA DEL MUNICIPIO DE SALCEDO, PROVINCIA HERMANAS MIRABAL</t>
  </si>
  <si>
    <t>14617-CONSTRUCCIÓN DE INFRAESTRUCTURAS PARA LA DISPOSICIÓN FINAL DE RESIDUOS SÓLIDOS EN SAMANÁ, PROVINCIA SAMANÁ</t>
  </si>
  <si>
    <t>14620-CONSTRUCCIÓN DE INFRAESTRUCTURA PARA LA DISPOSICIÓN FINAL DE RESIDUOS SÓLIDOS EN LAS TERRENAS, PROVINCIA SAMANA</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</si>
  <si>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</si>
  <si>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</si>
  <si>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</si>
  <si>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</si>
  <si>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13890-CONSTRUCCIÓN DE 250 VIVIENDAS EN LA PROVINCIA SAN CRISTOBAL</t>
  </si>
  <si>
    <t>14692-CONSTRUCCIÓN Y EQUIPAMIENTO CIUDAD SANITARIA SAN CRISTÓBAL</t>
  </si>
  <si>
    <t>13554-CONSTRUCCIÓN DE PLANTELES EDUCATIVOS EN LA PROVINCIA SAN CRISTÓBAL (FASE 3)</t>
  </si>
  <si>
    <t>14973-CONSTRUCCIÓN CENTRO COMUNAL CRUCE 6 DE NOVIEMBRE - CARRETERA CAMBITA, MUNICIPIO SAN CRISTOBAL,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</si>
  <si>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</si>
  <si>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</si>
  <si>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</si>
  <si>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</si>
  <si>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15053-RECONSTRUCCIÓN DE LA INFRAESTRUCTURA VIAL URBANA DEL MUNICIPIO DE SAN CRISTÓBAL, PROVINCIA SAN CRISTÓBAL</t>
  </si>
  <si>
    <t>13413-CONSTRUCCIÓN DE PLANTELES EDUCATIVOS EN LA PROVINCIA DE SAN CRISTÓBAL (FASE 2)</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</si>
  <si>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</si>
  <si>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</si>
  <si>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</si>
  <si>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</si>
  <si>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</si>
  <si>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</si>
  <si>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</si>
  <si>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</si>
  <si>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13064-CONSTRUCCIÓN DE 4 ESTANCIAS INFANTILES EN LA PROVINCIA DE SAN PEDRO DE MACORIS</t>
  </si>
  <si>
    <t>12723-RECONSTRUCCIÓN CARRETERA DE LOS LLANOS-AL PUERTO, PROVINCIA SAN PEDRO DE MACORIS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</si>
  <si>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</si>
  <si>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</si>
  <si>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</si>
  <si>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</si>
  <si>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</si>
  <si>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</si>
  <si>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</si>
  <si>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</si>
  <si>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14588-CONSTRUCCIÓN DE 2,000 VIVIENDAS EN EL DISTRITO MUNICIPAL HATO DEL YAQUE,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</si>
  <si>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</si>
  <si>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</si>
  <si>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</si>
  <si>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</si>
  <si>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14556-CONSTRUCCIÓN Y RECONSTRUCCIÓN DE DESTACAMENTOS POLICIALES, EN COMUNIDADES DE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</si>
  <si>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</si>
  <si>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</si>
  <si>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</si>
  <si>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15027-REMODELACIÓN DE LA CALLE DEL SOL TRAMO COMPRENDIDO ENTRE LAS CALLES GENERAL VALVERDE Y SABANA LARGA, PROVINCIA SANTIAGO</t>
  </si>
  <si>
    <t>13417-CONSTRUCCIÓN DE PLANTELES EDUCATIVOS EN LA PROVINCIA DE SANTIAGO (FASE 2)</t>
  </si>
  <si>
    <t>13594-CONSTRUCCIÓN DE PLANTELES EDUCATIVOS EN LA PROVINCIA SANTIAGO (FASE 3)</t>
  </si>
  <si>
    <t>13614-CONSTRUCCIÓN DE 7 ESTANCIAS INFANTILES EN LA PROVINCIA DE SANTIAGO (FASE 3)</t>
  </si>
  <si>
    <t>14807-CONSTRUCCIÓN DE AV. CIRCUNVALACIÓN NORTE EN EL MUNICIPIO VILLA BISONÓ (NAVARRETE), PROVINCIA SANTIAGO</t>
  </si>
  <si>
    <t>14606-APOYO AL SISTEMA DE EMPLEO FLEXIBLE EN 10 PROVINCIAS (RD TRABAJA).</t>
  </si>
  <si>
    <t>14637-CONSTRUCCIÓN CENTRO UNIVESITARIO REGIONAL UASD PROVINCIA SANTIAGO RODRIGUEZ</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</si>
  <si>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</si>
  <si>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</si>
  <si>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</si>
  <si>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15031-RECONSTRUCCIÓN DE LA INFRAESTRUCTURA VIAL URBANA DEL MUNICIPIO DE MAO, PROVINCIA VALVERDE</t>
  </si>
  <si>
    <t>14912-CONSTRUCCIÓN UNIDAD TRAUMATOLOGICA Y DE EMERGENCIA EN HOSPITAL LUIS BOGAERT PROVINCIA VALVERDE</t>
  </si>
  <si>
    <t>15059-RECONSTRUCCIÓN DE LA INFRAESTRUCTURA VIAL URBANA DEL MUNICIPIO LAGUNA SALADA, PROVINCIA VALVERDE.</t>
  </si>
  <si>
    <t>13602-CONSTRUCCIÓN DE PLANTELES EDUCATIVOS EN LA PROVINCIA VALVERDE (FASE 3)</t>
  </si>
  <si>
    <t>15068-RECONSTRUCCIÓN DE INFRAESTRUCTURA VIAL URBANA DEL MUNICIPIO ESPERANZA, PROVINCIA VALVERDE</t>
  </si>
  <si>
    <t>13540-CONSTRUCCIÓN DE PLANTELES EDUCATIVOS EN LA PROVINCIA MONSEÑOR NOUEL (FASE 3)</t>
  </si>
  <si>
    <t>14924-REMODELACIÓN CENTRO COMUNAL SIMON BOLIVAR DEL SECTOR CARACOL BANANA, MUNICIPIO BONAO, PROVINCIA MONSEÑOR NOUEL</t>
  </si>
  <si>
    <t>13566-AMPLIACIÓN DE PLANTELES EDUCATIVOS EN LA PROVINCIA DE MONSEÑOR NOUEL (FASE 3)</t>
  </si>
  <si>
    <t>13060-CONSTRUCCIÓN DE 1 ESTANCIA INFANTIL EN LA PROVINCIA DE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</si>
  <si>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</si>
  <si>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</si>
  <si>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</si>
  <si>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</si>
  <si>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</si>
  <si>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14278-CONSTRUCCIÓN EXTENSION UASD HATO MAYOR</t>
  </si>
  <si>
    <t>13852-RESTAURACIÓN DE LA CUENCA  DEL RÍO OCOA Y SU  COSTA EN LA PROVINCIA SAN JOSÉ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</si>
  <si>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</si>
  <si>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</si>
  <si>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</si>
  <si>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</si>
  <si>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</si>
  <si>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</si>
  <si>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</si>
  <si>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</si>
  <si>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</si>
  <si>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14600-CONSTRUCCIÓN DE 2,240 VIVIENDAS EN HATO NUEVO, MUNICIPIO SANTO DOMINGO OESTE,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</si>
  <si>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</si>
  <si>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</si>
  <si>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</si>
  <si>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14394-CONSTRUCCIÓN MULTIUSOS DE  ISABELITA, MUNICIPIO SANTO DOMINGO ESTE, PROVINCIA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</si>
  <si>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</si>
  <si>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</si>
  <si>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</si>
  <si>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</si>
  <si>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</si>
  <si>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</si>
  <si>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</si>
  <si>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</si>
  <si>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</si>
  <si>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</si>
  <si>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</si>
  <si>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</si>
  <si>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</si>
  <si>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</si>
  <si>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</si>
  <si>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</si>
  <si>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</si>
  <si>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</si>
  <si>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</si>
  <si>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</si>
  <si>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</si>
  <si>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</si>
  <si>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</si>
  <si>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</si>
  <si>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</si>
  <si>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</si>
  <si>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</si>
  <si>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</si>
  <si>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</si>
  <si>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</si>
  <si>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</si>
  <si>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</si>
  <si>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</si>
  <si>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</si>
  <si>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</si>
  <si>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</si>
  <si>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</si>
  <si>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</si>
  <si>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</si>
  <si>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</si>
  <si>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</si>
  <si>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</si>
  <si>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</si>
  <si>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</si>
  <si>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</si>
  <si>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</si>
  <si>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</si>
  <si>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</si>
  <si>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</si>
  <si>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</si>
  <si>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</si>
  <si>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</si>
  <si>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</si>
  <si>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</si>
  <si>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</si>
  <si>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</si>
  <si>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</si>
  <si>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</si>
  <si>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</si>
  <si>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</si>
  <si>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</si>
  <si>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41-CONSTRUCCIÓN DEL CAMINO VECINAL CRUCE AVILA - LAS MERCEDES TRAMO I Y II EN LA PROVINCIA PEDERNALES</t>
  </si>
  <si>
    <t>6527-CONSTRUCCIÓN DEL CAMINO VECINAL CRUCE AVILA - LAS MERCEDES TRAMO I Y II EN LA PROVINCIA PEDERNALES</t>
  </si>
  <si>
    <t>06-CONSTRUCCIÓN DE 250 VIVIENDAS EN LA PROVINCIA SAN PEDRO DE MACORÍS</t>
  </si>
  <si>
    <t>13892-CONSTRUCCIÓN DE 250 VIVIENDAS EN LA PROVINCIA SAN PEDRO DE MACORÍS</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</si>
  <si>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</si>
  <si>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</si>
  <si>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</si>
  <si>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</si>
  <si>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</si>
  <si>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</si>
  <si>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</si>
  <si>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</si>
  <si>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</si>
  <si>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</si>
  <si>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</si>
  <si>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</si>
  <si>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</si>
  <si>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81-RECONSTRUCCIÓN DEL ESTADIO DE BEISBOL CRISTO REDENTOR EN EL SECTOR LOS GIRASOLES,DISTRITO NACIONAL</t>
  </si>
  <si>
    <t>15148-RECONSTRUCCIÓN DEL ESTADIO DE BEISBOL CRISTO REDENTOR EN EL SECTOR LOS GIRASOLES,DISTRITO NACIONAL</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</si>
  <si>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</si>
  <si>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</si>
  <si>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</si>
  <si>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</si>
  <si>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</si>
  <si>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</si>
  <si>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</si>
  <si>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</si>
  <si>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</si>
  <si>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</si>
  <si>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</si>
  <si>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</si>
  <si>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</si>
  <si>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</si>
  <si>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</si>
  <si>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</si>
  <si>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</si>
  <si>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</si>
  <si>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</si>
  <si>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</si>
  <si>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</si>
  <si>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</si>
  <si>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</si>
  <si>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</si>
  <si>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</si>
  <si>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</si>
  <si>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</si>
  <si>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</si>
  <si>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</si>
  <si>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</si>
  <si>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</si>
  <si>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</si>
  <si>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</si>
  <si>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</si>
  <si>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</si>
  <si>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</si>
  <si>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</si>
  <si>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</si>
  <si>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</si>
  <si>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</si>
  <si>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</si>
  <si>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</si>
  <si>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</si>
  <si>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</si>
  <si>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</si>
  <si>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</si>
  <si>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</si>
  <si>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</si>
  <si>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</si>
  <si>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</si>
  <si>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</si>
  <si>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</si>
  <si>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</si>
  <si>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</si>
  <si>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</si>
  <si>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</si>
  <si>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</si>
  <si>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</si>
  <si>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</si>
  <si>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</si>
  <si>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</si>
  <si>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</si>
  <si>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</si>
  <si>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</si>
  <si>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</si>
  <si>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</si>
  <si>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</si>
  <si>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</si>
  <si>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</si>
  <si>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</si>
  <si>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</si>
  <si>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</si>
  <si>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</si>
  <si>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</si>
  <si>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</si>
  <si>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</si>
  <si>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</si>
  <si>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</si>
  <si>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</si>
  <si>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</si>
  <si>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</si>
  <si>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</si>
  <si>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</si>
  <si>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</si>
  <si>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</si>
  <si>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</si>
  <si>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</si>
  <si>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</si>
  <si>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</si>
  <si>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</si>
  <si>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</si>
  <si>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</si>
  <si>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</si>
  <si>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</si>
  <si>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</si>
  <si>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</si>
  <si>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</si>
  <si>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</si>
  <si>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</si>
  <si>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</si>
  <si>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</si>
  <si>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</si>
  <si>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</si>
  <si>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</si>
  <si>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</si>
  <si>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</si>
  <si>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</si>
  <si>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</si>
  <si>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</si>
  <si>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</si>
  <si>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</si>
  <si>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</si>
  <si>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</si>
  <si>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</si>
  <si>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</si>
  <si>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</si>
  <si>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</si>
  <si>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</si>
  <si>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</si>
  <si>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</si>
  <si>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</si>
  <si>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</si>
  <si>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</si>
  <si>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</si>
  <si>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26-AMPLIACIÓN DEL PLANTEL EDUCATIVO PARA INICIAL LA GINA, MUNICIPIO MICHES, PROVINCIA EL SEIBO.</t>
  </si>
  <si>
    <t>15229-AMPLIACIÓN DEL PLANTEL EDUCATIVO PARA INICIAL LA GINA, MUNICIPIO MICHES, PROVINCIA EL SEIBO.</t>
  </si>
  <si>
    <t>28-AMPLIACIÓN DEL PLANTEL EDUCATIVO PARA INICIAL LUCAS GUIBBES, MUNICIPIO MICHES, PROVINCIA EL SEIBO.</t>
  </si>
  <si>
    <t>15231-AMPLIACIÓN DEL PLANTEL EDUCATIVO PARA INICIAL LUCAS GUIBBES, MUNICIPIO MICHES, PROVINCIA EL SEIBO.</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</si>
  <si>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</si>
  <si>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</si>
  <si>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</si>
  <si>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</si>
  <si>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</si>
  <si>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</si>
  <si>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</si>
  <si>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</si>
  <si>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</si>
  <si>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</si>
  <si>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</si>
  <si>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</si>
  <si>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</si>
  <si>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15205-AMPLIACIÓN DEL PLANTEL EDUCATIVO PARA INICIAL HERMANOS TREJO,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</si>
  <si>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</si>
  <si>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</si>
  <si>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</si>
  <si>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</si>
  <si>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</si>
  <si>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</si>
  <si>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</si>
  <si>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</si>
  <si>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</si>
  <si>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</si>
  <si>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</si>
  <si>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</si>
  <si>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</si>
  <si>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</si>
  <si>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</si>
  <si>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</si>
  <si>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</si>
  <si>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</si>
  <si>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</si>
  <si>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</si>
  <si>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</si>
  <si>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</si>
  <si>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</si>
  <si>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</si>
  <si>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</si>
  <si>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</si>
  <si>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</si>
  <si>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</si>
  <si>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</si>
  <si>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</si>
  <si>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</si>
  <si>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</si>
  <si>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</si>
  <si>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15270-AMPLIACIÓN DEL PLANTEL EDUCATIVO PARA INICIAL GOZUELA, MUNICIPIO PEPILLO SALCEDO,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</si>
  <si>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</si>
  <si>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</si>
  <si>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</si>
  <si>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</si>
  <si>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</si>
  <si>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</si>
  <si>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</si>
  <si>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</si>
  <si>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</si>
  <si>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</si>
  <si>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</si>
  <si>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</si>
  <si>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</si>
  <si>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</si>
  <si>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</si>
  <si>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</si>
  <si>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</si>
  <si>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</si>
  <si>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</si>
  <si>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</si>
  <si>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</si>
  <si>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</si>
  <si>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</si>
  <si>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</si>
  <si>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</si>
  <si>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</si>
  <si>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</si>
  <si>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</si>
  <si>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</si>
  <si>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</si>
  <si>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</si>
  <si>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</si>
  <si>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</si>
  <si>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</si>
  <si>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</si>
  <si>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</si>
  <si>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</si>
  <si>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</si>
  <si>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</si>
  <si>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</si>
  <si>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</si>
  <si>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</si>
  <si>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</si>
  <si>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</si>
  <si>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</si>
  <si>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</si>
  <si>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</si>
  <si>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</si>
  <si>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</si>
  <si>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</si>
  <si>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</si>
  <si>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</si>
  <si>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</si>
  <si>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</si>
  <si>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</si>
  <si>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</si>
  <si>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</si>
  <si>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</si>
  <si>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</si>
  <si>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</si>
  <si>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</si>
  <si>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</si>
  <si>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</si>
  <si>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</si>
  <si>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15083-RECONSTRUCCIÓN DEL MALECÓN DEL MUNICIPIO DE SANTA BARBARA DE SAMANÁ, PROVINCIA  SAMANÁ</t>
  </si>
  <si>
    <t>15131-RECONSTRUCCIÓN DE PLAZA DE VENDEDORES EN EL PUEBLO LOS PESCADORES, MUNICIPIO LAS TERRENAS, PROVINCIA SAMANA</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</si>
  <si>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</si>
  <si>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</si>
  <si>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</si>
  <si>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</si>
  <si>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</si>
  <si>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</si>
  <si>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</si>
  <si>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</si>
  <si>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</si>
  <si>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</si>
  <si>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</si>
  <si>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</si>
  <si>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</si>
  <si>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</si>
  <si>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</si>
  <si>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</si>
  <si>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</si>
  <si>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</si>
  <si>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</si>
  <si>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</si>
  <si>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</si>
  <si>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</si>
  <si>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</si>
  <si>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15259-AMPLIACIÓN DEL PLANTEL EDUCATIVO PARA INICIAL NORGE BOTELLO FERNÁNDEZ,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</si>
  <si>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</si>
  <si>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</si>
  <si>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</si>
  <si>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15301-AMPLIACIÓN DEL PLANTEL EDUCATIVO PARA INICIAL AURA ALTAGRACIA BENZANT, MUNICIPIO BOCA CHICA, PROVINCIA SANTO DOMINGO.</t>
  </si>
  <si>
    <t>15092-REMODELACIÓN  MALECON   MUNICIPIO  SANTO DOMINGO ESTE, PROVINCIA SANTO DOMINGO</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</si>
  <si>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</si>
  <si>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</si>
  <si>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</si>
  <si>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</si>
  <si>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</si>
  <si>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</si>
  <si>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</si>
  <si>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</si>
  <si>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</si>
  <si>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</si>
  <si>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</si>
  <si>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</si>
  <si>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</si>
  <si>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</si>
  <si>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</si>
  <si>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</si>
  <si>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</si>
  <si>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</si>
  <si>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</si>
  <si>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</si>
  <si>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</si>
  <si>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</si>
  <si>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</si>
  <si>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</si>
  <si>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</si>
  <si>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</si>
  <si>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</si>
  <si>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</si>
  <si>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</si>
  <si>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</si>
  <si>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</si>
  <si>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</si>
  <si>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</si>
  <si>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</si>
  <si>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</si>
  <si>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</si>
  <si>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</si>
  <si>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</si>
  <si>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</si>
  <si>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</si>
  <si>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</si>
  <si>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</si>
  <si>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</si>
  <si>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</si>
  <si>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</si>
  <si>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</si>
  <si>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</si>
  <si>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</si>
  <si>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</si>
  <si>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</si>
  <si>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</si>
  <si>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</si>
  <si>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</si>
  <si>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</si>
  <si>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</si>
  <si>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</si>
  <si>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</si>
  <si>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</si>
  <si>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</si>
  <si>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</si>
  <si>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</si>
  <si>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</si>
  <si>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</si>
  <si>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</si>
  <si>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</si>
  <si>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58-AMPLIACIÓN DEL PLANTEL EDUCATIVO PARA INICIAL FÉLIX MARÍA MORILLO MONTERO, MUNICIPIO HONDO VALLE, PROVINCIA ELÍAS PIÑA.</t>
  </si>
  <si>
    <t>15441-AMPLIACIÓN DEL PLANTEL EDUCATIVO PARA INICIAL FÉLIX MARÍA MORILLO MONTERO, MUNICIPIO HONDO VALLE, PROVINCIA ELÍAS PIÑA.</t>
  </si>
  <si>
    <t>36-AMPLIACIÓN DEL PLANTEL EDUCATIVO PARA INICIAL PROF. GUILLERMO LIZARDO EUSEBIO, MUNICIPIO EL SEIBO, PROVINCIA EL SEIBO.</t>
  </si>
  <si>
    <t>15579-AMPLIACIÓN DEL PLANTEL EDUCATIVO PARA INICIAL PROF. GUILLERMO LIZARDO EUSEBIO, MUNICIPIO EL SEIBO, PROVINCIA EL SEIBO.</t>
  </si>
  <si>
    <t>19-AMPLIACIÓN DEL PLANTEL EDUCATIVO PARA INICIAL PROF. MÉLIDA PÉREZ RODRÍGUEZ, MUNICIPIO MOCA, PROVINCIA ESPAILLAT.</t>
  </si>
  <si>
    <t>15634-AMPLIACIÓN DEL PLANTEL EDUCATIVO PARA INICIAL PROF. MÉLIDA PÉREZ RODRÍGUEZ,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</si>
  <si>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</si>
  <si>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</si>
  <si>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</si>
  <si>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32-AMPLIACIÓN DEL PLANTEL EDUCATIVO PARA INICIAL PAULINA JIMÉNEZ, MUNICIPIO LA ROMANA, PROVINCIA LA ROMANA.</t>
  </si>
  <si>
    <t>15569-AMPLIACIÓN DEL PLANTEL EDUCATIVO PARA INICIAL PAULINA JIMÉNEZ, MUNICIPIO LA ROMANA, PROVINCIA LA ROMANA.</t>
  </si>
  <si>
    <t>15604-AMPLIACIÓN DEL PLANTEL EDUCATIVO PARA INICIAL PROF. TOMASA CIPRIÁN,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</si>
  <si>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</si>
  <si>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</si>
  <si>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</si>
  <si>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</si>
  <si>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</si>
  <si>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</si>
  <si>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</si>
  <si>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</si>
  <si>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</si>
  <si>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</si>
  <si>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</si>
  <si>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</si>
  <si>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</si>
  <si>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</si>
  <si>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</si>
  <si>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</si>
  <si>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</si>
  <si>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</si>
  <si>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</si>
  <si>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</si>
  <si>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16-AMPLIACIÓN DEL PLANTEL EDUCATIVO PARA INICIAL RANCHO VIEJO, MUNICIPIO LA VEGA, PROVINCIA LA VEGA.</t>
  </si>
  <si>
    <t>15620-AMPLIACIÓN DEL PLANTEL EDUCATIVO PARA INICIAL RANCHO VIEJO, MUNICIPIO LA VEGA, PROVINCIA LA VEGA.</t>
  </si>
  <si>
    <t>19-AMPLIACIÓN DEL PLANTEL EDUCATIVO PARA INICIAL NICANOR RAMÍREZ, MUNICIPIO LA VEGA, PROVINCIA LA VEGA.</t>
  </si>
  <si>
    <t>15623-AMPLIACIÓN DEL PLANTEL EDUCATIVO PARA INICIAL NICANOR RAMÍREZ,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</si>
  <si>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</si>
  <si>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</si>
  <si>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</si>
  <si>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</si>
  <si>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</si>
  <si>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</si>
  <si>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</si>
  <si>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</si>
  <si>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</si>
  <si>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</si>
  <si>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</si>
  <si>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</si>
  <si>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</si>
  <si>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</si>
  <si>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</si>
  <si>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</si>
  <si>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</si>
  <si>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</si>
  <si>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</si>
  <si>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</si>
  <si>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</si>
  <si>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</si>
  <si>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</si>
  <si>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</si>
  <si>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</si>
  <si>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</si>
  <si>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</si>
  <si>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</si>
  <si>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</si>
  <si>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</si>
  <si>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</si>
  <si>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</si>
  <si>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</si>
  <si>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</si>
  <si>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</si>
  <si>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</si>
  <si>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</si>
  <si>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</si>
  <si>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</si>
  <si>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</si>
  <si>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</si>
  <si>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</si>
  <si>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</si>
  <si>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</si>
  <si>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</si>
  <si>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</si>
  <si>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</si>
  <si>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</si>
  <si>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</si>
  <si>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</si>
  <si>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</si>
  <si>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</si>
  <si>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</si>
  <si>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</si>
  <si>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</si>
  <si>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</si>
  <si>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</si>
  <si>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</si>
  <si>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</si>
  <si>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</si>
  <si>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</si>
  <si>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</si>
  <si>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</si>
  <si>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</si>
  <si>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</si>
  <si>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</si>
  <si>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</si>
  <si>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</si>
  <si>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</si>
  <si>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</si>
  <si>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</si>
  <si>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</si>
  <si>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</si>
  <si>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</si>
  <si>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</si>
  <si>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</si>
  <si>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</si>
  <si>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</si>
  <si>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</si>
  <si>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</si>
  <si>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</si>
  <si>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</si>
  <si>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</si>
  <si>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</si>
  <si>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</si>
  <si>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</si>
  <si>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</si>
  <si>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</si>
  <si>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</si>
  <si>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</si>
  <si>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</si>
  <si>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</si>
  <si>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</si>
  <si>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</si>
  <si>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</si>
  <si>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</si>
  <si>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</si>
  <si>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</si>
  <si>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</si>
  <si>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</si>
  <si>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</si>
  <si>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</si>
  <si>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</si>
  <si>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</si>
  <si>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</si>
  <si>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</si>
  <si>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</si>
  <si>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</si>
  <si>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</si>
  <si>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</si>
  <si>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</si>
  <si>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</si>
  <si>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</si>
  <si>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</si>
  <si>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</si>
  <si>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</si>
  <si>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</si>
  <si>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</si>
  <si>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</si>
  <si>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</si>
  <si>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</si>
  <si>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</si>
  <si>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</si>
  <si>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</si>
  <si>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</si>
  <si>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</si>
  <si>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</si>
  <si>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</si>
  <si>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</si>
  <si>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</si>
  <si>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</si>
  <si>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</si>
  <si>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</si>
  <si>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</si>
  <si>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</si>
  <si>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</si>
  <si>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</si>
  <si>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</si>
  <si>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</si>
  <si>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</si>
  <si>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</si>
  <si>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</si>
  <si>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</si>
  <si>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</si>
  <si>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</si>
  <si>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</si>
  <si>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</si>
  <si>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15559-AMPLIACIÓN DEL PLANTEL EDUCATIVO PARA INICIAL BATEY EL JAGUAL, MUNICIPIO RAMÓN SANTANA,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</si>
  <si>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</si>
  <si>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</si>
  <si>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</si>
  <si>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</si>
  <si>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</si>
  <si>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</si>
  <si>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</si>
  <si>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</si>
  <si>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</si>
  <si>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</si>
  <si>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15601-AMPLIACIÓN DEL PLANTEL EDUCATIVO PARA INICIAL EUGENIO MARÍA DE HOSTOS, MUNICIPIO QUISQUEYA, PROVINCIA SAN PEDRO DE MACORÍS.</t>
  </si>
  <si>
    <t>33-AMPLIACIÓN DEL PLANTEL EDUCATIVO PARA INICIAL FRANCISCO DEL ROSARIO SÁNCHEZ, MUNICIPIO HATO MAYOR, PROVINCIA HATO MAYOR.</t>
  </si>
  <si>
    <t>15574-AMPLIACIÓN DEL PLANTEL EDUCATIVO PARA INICIAL FRANCISCO DEL ROSARIO SÁNCHEZ, MUNICIPIO HATO MAYOR, PROVINCIA HATO MAYOR.</t>
  </si>
  <si>
    <t>15584-AMPLIACIÓN DEL PLANTEL EDUCATIVO PARA INICIAL MONTE COCA, MUNICIPIO HATO MAYOR,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</si>
  <si>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</si>
  <si>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</si>
  <si>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</si>
  <si>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</si>
  <si>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</si>
  <si>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</si>
  <si>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</si>
  <si>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</si>
  <si>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</si>
  <si>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</si>
  <si>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</si>
  <si>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</si>
  <si>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</si>
  <si>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</si>
  <si>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</si>
  <si>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</si>
  <si>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</si>
  <si>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</si>
  <si>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</si>
  <si>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</si>
  <si>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</si>
  <si>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</si>
  <si>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</si>
  <si>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</si>
  <si>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</si>
  <si>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</si>
  <si>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</si>
  <si>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</si>
  <si>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</si>
  <si>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</si>
  <si>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</si>
  <si>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43-AMPLIACIÓN DEL PLANTEL EDUCATIVO PARA INICIAL PROF. HEROÍNA PERALTA TAVERAS, MUNICIPIO VILLA RIVA, PROVINCIA DUARTE.</t>
  </si>
  <si>
    <t>15674-AMPLIACIÓN DEL PLANTEL EDUCATIVO PARA INICIAL PROF. HEROÍNA PERALTA TAVERAS,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</si>
  <si>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</si>
  <si>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</si>
  <si>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</si>
  <si>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</si>
  <si>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</si>
  <si>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</si>
  <si>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</si>
  <si>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</si>
  <si>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</si>
  <si>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</si>
  <si>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</si>
  <si>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</si>
  <si>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</si>
  <si>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</si>
  <si>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</si>
  <si>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</si>
  <si>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</si>
  <si>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</si>
  <si>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</si>
  <si>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</si>
  <si>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</si>
  <si>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</si>
  <si>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</si>
  <si>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</si>
  <si>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</si>
  <si>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</si>
  <si>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</si>
  <si>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</si>
  <si>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</si>
  <si>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</si>
  <si>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</si>
  <si>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</si>
  <si>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</si>
  <si>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</si>
  <si>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</si>
  <si>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</si>
  <si>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</si>
  <si>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</si>
  <si>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</si>
  <si>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</si>
  <si>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</si>
  <si>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</si>
  <si>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</si>
  <si>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</si>
  <si>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</si>
  <si>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</si>
  <si>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</si>
  <si>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</si>
  <si>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</si>
  <si>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</si>
  <si>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</si>
  <si>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</si>
  <si>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</si>
  <si>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</si>
  <si>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</si>
  <si>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</si>
  <si>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</si>
  <si>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</si>
  <si>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</si>
  <si>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</si>
  <si>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</si>
  <si>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</si>
  <si>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</si>
  <si>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</si>
  <si>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</si>
  <si>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</si>
  <si>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</si>
  <si>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</si>
  <si>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</si>
  <si>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</si>
  <si>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</si>
  <si>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</si>
  <si>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</si>
  <si>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</si>
  <si>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</si>
  <si>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</si>
  <si>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</si>
  <si>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</si>
  <si>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</si>
  <si>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</si>
  <si>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</si>
  <si>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</si>
  <si>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</si>
  <si>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</si>
  <si>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</si>
  <si>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</si>
  <si>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</si>
  <si>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</si>
  <si>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</si>
  <si>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</si>
  <si>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</si>
  <si>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</si>
  <si>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</si>
  <si>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</si>
  <si>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</si>
  <si>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</si>
  <si>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</si>
  <si>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</si>
  <si>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</si>
  <si>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</si>
  <si>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</si>
  <si>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</si>
  <si>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</si>
  <si>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</si>
  <si>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</si>
  <si>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</si>
  <si>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</si>
  <si>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</si>
  <si>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</si>
  <si>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</si>
  <si>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</si>
  <si>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</si>
  <si>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</si>
  <si>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</si>
  <si>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</si>
  <si>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</si>
  <si>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</si>
  <si>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</si>
  <si>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</si>
  <si>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</si>
  <si>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</si>
  <si>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</si>
  <si>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</si>
  <si>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</si>
  <si>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</si>
  <si>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</si>
  <si>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</si>
  <si>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</si>
  <si>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</si>
  <si>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</si>
  <si>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</si>
  <si>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</si>
  <si>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</si>
  <si>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</si>
  <si>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</si>
  <si>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</si>
  <si>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</si>
  <si>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</si>
  <si>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</si>
  <si>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</si>
  <si>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</si>
  <si>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</si>
  <si>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</si>
  <si>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</si>
  <si>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</si>
  <si>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</si>
  <si>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</si>
  <si>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</si>
  <si>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</si>
  <si>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</si>
  <si>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</si>
  <si>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</si>
  <si>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</si>
  <si>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</si>
  <si>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</si>
  <si>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</si>
  <si>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</si>
  <si>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</si>
  <si>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</si>
  <si>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</si>
  <si>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</si>
  <si>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</si>
  <si>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</si>
  <si>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</si>
  <si>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</si>
  <si>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</si>
  <si>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</si>
  <si>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</si>
  <si>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</si>
  <si>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</si>
  <si>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</si>
  <si>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</si>
  <si>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</si>
  <si>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</si>
  <si>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</si>
  <si>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</si>
  <si>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</si>
  <si>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</si>
  <si>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</si>
  <si>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</si>
  <si>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</si>
  <si>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</si>
  <si>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</si>
  <si>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</si>
  <si>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</si>
  <si>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</si>
  <si>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</si>
  <si>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</si>
  <si>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</si>
  <si>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</si>
  <si>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</si>
  <si>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</si>
  <si>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</si>
  <si>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</si>
  <si>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</si>
  <si>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</si>
  <si>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</si>
  <si>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</si>
  <si>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</si>
  <si>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</si>
  <si>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</si>
  <si>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</si>
  <si>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</si>
  <si>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</si>
  <si>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</si>
  <si>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</si>
  <si>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</si>
  <si>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</si>
  <si>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</si>
  <si>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</si>
  <si>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</si>
  <si>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</si>
  <si>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</si>
  <si>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</si>
  <si>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</si>
  <si>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</si>
  <si>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</si>
  <si>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</si>
  <si>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</si>
  <si>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</si>
  <si>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</si>
  <si>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</si>
  <si>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</si>
  <si>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</si>
  <si>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</si>
  <si>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</si>
  <si>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</si>
  <si>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</si>
  <si>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</si>
  <si>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</si>
  <si>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</si>
  <si>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</si>
  <si>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</si>
  <si>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</si>
  <si>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</si>
  <si>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</si>
  <si>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</si>
  <si>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</si>
  <si>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</si>
  <si>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</si>
  <si>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</si>
  <si>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</si>
  <si>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</si>
  <si>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</si>
  <si>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</si>
  <si>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</si>
  <si>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</si>
  <si>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</si>
  <si>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</si>
  <si>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</si>
  <si>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</si>
  <si>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</si>
  <si>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</si>
  <si>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</si>
  <si>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</si>
  <si>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</si>
  <si>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</si>
  <si>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</si>
  <si>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</si>
  <si>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</si>
  <si>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</si>
  <si>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</si>
  <si>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</si>
  <si>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</si>
  <si>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</si>
  <si>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</si>
  <si>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</si>
  <si>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</si>
  <si>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</si>
  <si>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</si>
  <si>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</si>
  <si>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</si>
  <si>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</si>
  <si>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</si>
  <si>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</si>
  <si>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</si>
  <si>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</si>
  <si>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</si>
  <si>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</si>
  <si>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</si>
  <si>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</si>
  <si>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</si>
  <si>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</si>
  <si>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</si>
  <si>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</si>
  <si>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</si>
  <si>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</si>
  <si>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</si>
  <si>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</si>
  <si>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</si>
  <si>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</si>
  <si>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</si>
  <si>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</si>
  <si>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</si>
  <si>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</si>
  <si>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</si>
  <si>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</si>
  <si>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</si>
  <si>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</si>
  <si>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</si>
  <si>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</si>
  <si>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</si>
  <si>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</si>
  <si>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</si>
  <si>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</si>
  <si>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</si>
  <si>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</si>
  <si>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</si>
  <si>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</si>
  <si>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</si>
  <si>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</si>
  <si>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</si>
  <si>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</si>
  <si>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</si>
  <si>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</si>
  <si>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</si>
  <si>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</si>
  <si>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</si>
  <si>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</si>
  <si>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</si>
  <si>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</si>
  <si>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</si>
  <si>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</si>
  <si>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</si>
  <si>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</si>
  <si>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</si>
  <si>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</si>
  <si>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</si>
  <si>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</si>
  <si>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</si>
  <si>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</si>
  <si>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</si>
  <si>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</si>
  <si>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</si>
  <si>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</si>
  <si>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</si>
  <si>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</si>
  <si>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</si>
  <si>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</si>
  <si>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</si>
  <si>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</si>
  <si>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</si>
  <si>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</si>
  <si>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</si>
  <si>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</si>
  <si>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</si>
  <si>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</si>
  <si>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</si>
  <si>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</si>
  <si>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</si>
  <si>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</si>
  <si>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</si>
  <si>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</si>
  <si>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</si>
  <si>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</si>
  <si>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</si>
  <si>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</si>
  <si>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</si>
  <si>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</si>
  <si>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</si>
  <si>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</si>
  <si>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</si>
  <si>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</si>
  <si>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</si>
  <si>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</si>
  <si>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</si>
  <si>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</si>
  <si>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</si>
  <si>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</si>
  <si>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</si>
  <si>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</si>
  <si>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</si>
  <si>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</si>
  <si>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</si>
  <si>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</si>
  <si>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</si>
  <si>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</si>
  <si>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</si>
  <si>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</si>
  <si>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</si>
  <si>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</si>
  <si>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</si>
  <si>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</si>
  <si>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</si>
  <si>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</si>
  <si>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</si>
  <si>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</si>
  <si>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</si>
  <si>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</si>
  <si>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</si>
  <si>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</si>
  <si>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</si>
  <si>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</si>
  <si>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</si>
  <si>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</si>
  <si>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</si>
  <si>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</si>
  <si>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</si>
  <si>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</si>
  <si>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</si>
  <si>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</si>
  <si>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</si>
  <si>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</si>
  <si>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</si>
  <si>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</si>
  <si>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</si>
  <si>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</si>
  <si>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</si>
  <si>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</si>
  <si>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</si>
  <si>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</si>
  <si>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</si>
  <si>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</si>
  <si>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</si>
  <si>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</si>
  <si>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</si>
  <si>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</si>
  <si>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</si>
  <si>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</si>
  <si>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</si>
  <si>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</si>
  <si>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</si>
  <si>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</si>
  <si>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</si>
  <si>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</si>
  <si>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</si>
  <si>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</si>
  <si>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</si>
  <si>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</si>
  <si>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</si>
  <si>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</si>
  <si>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</si>
  <si>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</si>
  <si>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64-AMPLIACIÓN DEL PLANTEL EDUCATIVO PARA INICIAL BATEY EL CAÑO, MUNICIPIO YAMASÁ, PROVINCIA MONTE PLATA.</t>
  </si>
  <si>
    <t>16014-AMPLIACIÓN DEL PLANTEL EDUCATIVO PARA INICIAL BATEY EL CAÑO, MUNICIPIO YAMASÁ, PROVINCIA MONTE PLATA.</t>
  </si>
  <si>
    <t>69-AMPLIACIÓN DEL PLANTEL EDUCATIVO PARA INICIAL LOS JOVILLOS, MUNICIPIO YAMASÁ, PROVINCIA MONTE PLATA.</t>
  </si>
  <si>
    <t>16019-AMPLIACIÓN DEL PLANTEL EDUCATIVO PARA INICIAL LOS JOVILLOS, MUNICIPIO YAMASÁ, PROVINCIA MONTE PLATA.</t>
  </si>
  <si>
    <t>74-AMPLIACIÓN DEL PLANTEL EDUCATIVO PARA INICIAL EL BOSQUE, MUNICIPIO MONTE PLATA, PROVINCIA MONTE PLATA.</t>
  </si>
  <si>
    <t>16024-AMPLIACIÓN DEL PLANTEL EDUCATIVO PARA INICIAL EL BOSQUE,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</si>
  <si>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</si>
  <si>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</si>
  <si>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</si>
  <si>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</si>
  <si>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</si>
  <si>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</si>
  <si>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</si>
  <si>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</si>
  <si>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</si>
  <si>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</si>
  <si>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</si>
  <si>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</si>
  <si>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</si>
  <si>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</si>
  <si>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</si>
  <si>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</si>
  <si>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</si>
  <si>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</si>
  <si>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</si>
  <si>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</si>
  <si>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</si>
  <si>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</si>
  <si>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</si>
  <si>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</si>
  <si>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</si>
  <si>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</si>
  <si>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</si>
  <si>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</si>
  <si>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</si>
  <si>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</si>
  <si>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</si>
  <si>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</si>
  <si>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</si>
  <si>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</si>
  <si>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</si>
  <si>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</si>
  <si>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</si>
  <si>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</si>
  <si>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</si>
  <si>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</si>
  <si>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</si>
  <si>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</si>
  <si>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</si>
  <si>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</si>
  <si>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</si>
  <si>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</si>
  <si>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</si>
  <si>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</si>
  <si>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</si>
  <si>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</si>
  <si>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</si>
  <si>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</si>
  <si>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</si>
  <si>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</si>
  <si>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</si>
  <si>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15484-MEJORAMIENTO DEL ENTORNO DE LA LAGUNA GRI GRI, MUNICIPIO RÍO SAN JUAN, PROVINCIA MARÍA TRINIDAD SÁNCHEZ.</t>
  </si>
  <si>
    <t>15128-CONSTRUCCIÓN DE ECO-HABITAT INTEGRAL PARA CIUDADANOS EN CONDICION DE POBREZA MULTIDIMENSIONAL EN EL MUNICIPIO SAN PEDRO DE MACORÍS,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</si>
  <si>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</si>
  <si>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</si>
  <si>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</si>
  <si>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</si>
  <si>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</si>
  <si>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</si>
  <si>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16115-HABILITACIÓN ESTACION DEPURADORA AGUAS RESIDUALES JUAN DOLIO, MUNICIPIO GUAYACANES, PROVINCIA DE SAN PEDRO DE MACORIS</t>
  </si>
  <si>
    <t>40-CONSTRUCCIÓN EDIFICIO DE ASOCIACIÓN DOMINICANA DE PRENSA TURÍSTICA ADOMPRETUR, MUNICIPIO PUERTO PLATA</t>
  </si>
  <si>
    <t>16140-CONSTRUCCIÓN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</si>
  <si>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</si>
  <si>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</si>
  <si>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</si>
  <si>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</si>
  <si>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</si>
  <si>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</si>
  <si>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</si>
  <si>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</si>
  <si>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</si>
  <si>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</si>
  <si>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</si>
  <si>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</si>
  <si>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</si>
  <si>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</si>
  <si>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</si>
  <si>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</si>
  <si>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</si>
  <si>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</si>
  <si>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</si>
  <si>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</si>
  <si>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</si>
  <si>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</si>
  <si>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</si>
  <si>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</si>
  <si>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</si>
  <si>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</si>
  <si>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</si>
  <si>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</si>
  <si>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</si>
  <si>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</si>
  <si>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</si>
  <si>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</si>
  <si>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</si>
  <si>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</si>
  <si>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</si>
  <si>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</si>
  <si>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</si>
  <si>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</si>
  <si>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</si>
  <si>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</si>
  <si>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</si>
  <si>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</si>
  <si>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</si>
  <si>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</si>
  <si>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</si>
  <si>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</si>
  <si>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</si>
  <si>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</si>
  <si>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</si>
  <si>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</si>
  <si>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</si>
  <si>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</si>
  <si>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</si>
  <si>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</si>
  <si>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</si>
  <si>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</si>
  <si>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</si>
  <si>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</si>
  <si>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</si>
  <si>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</si>
  <si>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</si>
  <si>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</si>
  <si>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</si>
  <si>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</si>
  <si>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</si>
  <si>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</si>
  <si>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</si>
  <si>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</si>
  <si>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</si>
  <si>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</si>
  <si>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</si>
  <si>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</si>
  <si>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</si>
  <si>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</si>
  <si>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</si>
  <si>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</si>
  <si>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</si>
  <si>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</si>
  <si>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</si>
  <si>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</si>
  <si>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</si>
  <si>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</si>
  <si>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</si>
  <si>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</si>
  <si>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</si>
  <si>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</si>
  <si>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</si>
  <si>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</si>
  <si>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</si>
  <si>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</si>
  <si>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</si>
  <si>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</si>
  <si>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</si>
  <si>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</si>
  <si>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</si>
  <si>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</si>
  <si>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</si>
  <si>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</si>
  <si>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</si>
  <si>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</si>
  <si>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</si>
  <si>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</si>
  <si>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</si>
  <si>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</si>
  <si>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</si>
  <si>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</si>
  <si>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</si>
  <si>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</si>
  <si>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</si>
  <si>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</si>
  <si>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</si>
  <si>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</si>
  <si>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</si>
  <si>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</si>
  <si>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</si>
  <si>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</si>
  <si>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</si>
  <si>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</si>
  <si>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</si>
  <si>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</si>
  <si>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</si>
  <si>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</si>
  <si>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</si>
  <si>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</si>
  <si>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</si>
  <si>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</si>
  <si>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</si>
  <si>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</si>
  <si>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</si>
  <si>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</si>
  <si>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</si>
  <si>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</si>
  <si>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</si>
  <si>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</si>
  <si>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</si>
  <si>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</si>
  <si>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</si>
  <si>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</si>
  <si>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</si>
  <si>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</si>
  <si>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</si>
  <si>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</si>
  <si>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</si>
  <si>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</si>
  <si>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</si>
  <si>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</si>
  <si>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</si>
  <si>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</si>
  <si>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</si>
  <si>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</si>
  <si>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</si>
  <si>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</si>
  <si>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</si>
  <si>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</si>
  <si>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</si>
  <si>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</si>
  <si>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</si>
  <si>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</si>
  <si>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</si>
  <si>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</si>
  <si>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</si>
  <si>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</si>
  <si>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</si>
  <si>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</si>
  <si>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</si>
  <si>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</si>
  <si>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</si>
  <si>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</si>
  <si>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</si>
  <si>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</si>
  <si>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</si>
  <si>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</si>
  <si>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</si>
  <si>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</si>
  <si>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</si>
  <si>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</si>
  <si>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</si>
  <si>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</si>
  <si>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</si>
  <si>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</si>
  <si>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</si>
  <si>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</si>
  <si>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</si>
  <si>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</si>
  <si>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</si>
  <si>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</si>
  <si>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</si>
  <si>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</si>
  <si>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</si>
  <si>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</si>
  <si>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</si>
  <si>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</si>
  <si>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</si>
  <si>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</si>
  <si>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</si>
  <si>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</si>
  <si>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</si>
  <si>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</si>
  <si>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</si>
  <si>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</si>
  <si>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</si>
  <si>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</si>
  <si>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</si>
  <si>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</si>
  <si>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</si>
  <si>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</si>
  <si>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</si>
  <si>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</si>
  <si>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</si>
  <si>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</si>
  <si>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</si>
  <si>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</si>
  <si>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</si>
  <si>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</si>
  <si>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</si>
  <si>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</si>
  <si>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</si>
  <si>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</si>
  <si>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</si>
  <si>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</si>
  <si>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</si>
  <si>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</si>
  <si>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</si>
  <si>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</si>
  <si>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</si>
  <si>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</si>
  <si>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</si>
  <si>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</si>
  <si>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</si>
  <si>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</si>
  <si>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</si>
  <si>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</si>
  <si>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</si>
  <si>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</si>
  <si>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</si>
  <si>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</si>
  <si>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</si>
  <si>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</si>
  <si>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</si>
  <si>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</si>
  <si>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</si>
  <si>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</si>
  <si>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</si>
  <si>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</si>
  <si>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</si>
  <si>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</si>
  <si>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</si>
  <si>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</si>
  <si>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</si>
  <si>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</si>
  <si>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</si>
  <si>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</si>
  <si>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</si>
  <si>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</si>
  <si>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</si>
  <si>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</si>
  <si>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</si>
  <si>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</si>
  <si>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</si>
  <si>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</si>
  <si>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</si>
  <si>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</si>
  <si>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</si>
  <si>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</si>
  <si>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</si>
  <si>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</si>
  <si>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</si>
  <si>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</si>
  <si>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</si>
  <si>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</si>
  <si>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</si>
  <si>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</si>
  <si>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</si>
  <si>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</si>
  <si>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</si>
  <si>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</si>
  <si>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</si>
  <si>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</si>
  <si>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</si>
  <si>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</si>
  <si>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</si>
  <si>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</si>
  <si>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</si>
  <si>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</si>
  <si>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</si>
  <si>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</si>
  <si>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</si>
  <si>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</si>
  <si>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16235-CONSTRUCCIÓN DE PUENTE TIPO ALCANTARILLA DE CAJÓN SIMPLE Y ENLACE EN BAITOA AFECTADO POR LA VAGUADA DE ABRIL 2022, CARRETERA EL LIMÓN-VENGAN A VER, MUNICIPIO JIMANÍ, PROVINCIA INDEPENDENCIA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</si>
  <si>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</si>
  <si>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</si>
  <si>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</si>
  <si>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</si>
  <si>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</si>
  <si>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</si>
  <si>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</si>
  <si>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</si>
  <si>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</si>
  <si>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</si>
  <si>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</si>
  <si>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</si>
  <si>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</si>
  <si>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</si>
  <si>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</si>
  <si>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69-CONSTRUCCIÓN PARROQUIA NUESTRA SEÑORA DEL SAGRADO CORAZÓN, SECTOR VILLA VERDE, MUNICIPIO LA ROMANA</t>
  </si>
  <si>
    <t>16143-CONSTRUCCIÓN PARROQUIA NUESTRA SEÑORA DEL SAGRADO CORAZÓN, SECTOR VILLA VERDE, MUNICIPIO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</si>
  <si>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</si>
  <si>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</si>
  <si>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</si>
  <si>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</si>
  <si>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</si>
  <si>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</si>
  <si>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</si>
  <si>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</si>
  <si>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</si>
  <si>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</si>
  <si>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</si>
  <si>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</si>
  <si>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</si>
  <si>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</si>
  <si>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</si>
  <si>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</si>
  <si>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</si>
  <si>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</si>
  <si>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</si>
  <si>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</si>
  <si>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</si>
  <si>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</si>
  <si>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</si>
  <si>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</si>
  <si>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</si>
  <si>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</si>
  <si>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</si>
  <si>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</si>
  <si>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</si>
  <si>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</si>
  <si>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</si>
  <si>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</si>
  <si>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</si>
  <si>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</si>
  <si>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</si>
  <si>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</si>
  <si>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</si>
  <si>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</si>
  <si>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</si>
  <si>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</si>
  <si>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</si>
  <si>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</si>
  <si>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</si>
  <si>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</si>
  <si>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</si>
  <si>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</si>
  <si>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</si>
  <si>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</si>
  <si>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</si>
  <si>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</si>
  <si>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</si>
  <si>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</si>
  <si>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</si>
  <si>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</si>
  <si>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</si>
  <si>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</si>
  <si>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</si>
  <si>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</si>
  <si>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14-REHABILITACIÓN EDIFICIOS DE VIVIENDAS LOS NOVA, SAN CRISTÓBAL   PROVINCIA SAN CRISTÓBAL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</si>
  <si>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</si>
  <si>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</si>
  <si>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</si>
  <si>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</si>
  <si>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</si>
  <si>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</si>
  <si>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</si>
  <si>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</si>
  <si>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</si>
  <si>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</si>
  <si>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</si>
  <si>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</si>
  <si>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</si>
  <si>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</si>
  <si>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</si>
  <si>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</si>
  <si>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</si>
  <si>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</si>
  <si>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</si>
  <si>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</si>
  <si>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</si>
  <si>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</si>
  <si>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</si>
  <si>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</si>
  <si>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</si>
  <si>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</si>
  <si>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</si>
  <si>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</si>
  <si>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</si>
  <si>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</si>
  <si>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</si>
  <si>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</si>
  <si>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</si>
  <si>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</si>
  <si>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</si>
  <si>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</si>
  <si>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</si>
  <si>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</si>
  <si>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</si>
  <si>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</si>
  <si>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</si>
  <si>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</si>
  <si>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</si>
  <si>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</si>
  <si>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</si>
  <si>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</si>
  <si>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</si>
  <si>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</si>
  <si>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</si>
  <si>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</si>
  <si>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</si>
  <si>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</si>
  <si>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</si>
  <si>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</si>
  <si>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</si>
  <si>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</si>
  <si>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</si>
  <si>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</si>
  <si>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</si>
  <si>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</si>
  <si>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</si>
  <si>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</si>
  <si>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</si>
  <si>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</si>
  <si>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</si>
  <si>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</si>
  <si>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</si>
  <si>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</si>
  <si>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</si>
  <si>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</si>
  <si>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</si>
  <si>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</si>
  <si>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</si>
  <si>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</si>
  <si>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</si>
  <si>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</si>
  <si>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</si>
  <si>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</si>
  <si>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</si>
  <si>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</si>
  <si>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</si>
  <si>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</si>
  <si>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</si>
  <si>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</si>
  <si>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</si>
  <si>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</si>
  <si>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</si>
  <si>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</si>
  <si>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</si>
  <si>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</si>
  <si>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</si>
  <si>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</si>
  <si>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</si>
  <si>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</si>
  <si>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</si>
  <si>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</si>
  <si>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</si>
  <si>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</si>
  <si>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</si>
  <si>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</si>
  <si>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</si>
  <si>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</si>
  <si>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</si>
  <si>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</si>
  <si>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</si>
  <si>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</si>
  <si>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</si>
  <si>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</si>
  <si>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</si>
  <si>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</si>
  <si>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</si>
  <si>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</si>
  <si>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</si>
  <si>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</si>
  <si>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</si>
  <si>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</si>
  <si>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</si>
  <si>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</si>
  <si>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</si>
  <si>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</si>
  <si>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</si>
  <si>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</si>
  <si>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</si>
  <si>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</si>
  <si>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</si>
  <si>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</si>
  <si>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</si>
  <si>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</si>
  <si>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</si>
  <si>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</si>
  <si>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</si>
  <si>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</si>
  <si>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</si>
  <si>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</si>
  <si>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</si>
  <si>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13-CONSTRUCCIÓN DE PLANTELES EDUCATIVOS EN LA PROVINCIA LA ROMANA (FASE 3)</t>
  </si>
  <si>
    <t>13561-CONSTRUCCIÓN DE PLANTELES EDUCATIVOS EN LA PROVINCIA LA ROMANA (FASE 3)</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</si>
  <si>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</si>
  <si>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</si>
  <si>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</si>
  <si>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</si>
  <si>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</si>
  <si>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</si>
  <si>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</si>
  <si>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</si>
  <si>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</si>
  <si>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</si>
  <si>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</si>
  <si>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50-REMODELACIÓN PARROQUIA SANTA BARBARA DE SAMANA, PROVINCIA SAMANA</t>
  </si>
  <si>
    <t>16317-REMODELACIÓN PARROQUIA SANTA BARBARA DE SAMANA, PROVINCIA SAMANA</t>
  </si>
  <si>
    <t>13425-CONSTRUCCIÓN  DE 8 ESTANCIAS INFANTILES EN LA PROVINCIA SANTIAGO (FASE 2)</t>
  </si>
  <si>
    <t>13606-CONSTRUCCIÓN DE 3 ESTANCIAS INFANTILES EN LA PROVINCIA DE MONTE PLATA (FASE 3)</t>
  </si>
  <si>
    <t>15351-CONSTRUCCIÓN DE PLAZA COMUNITARIA EN EL MUNICIPIO DE BÁNICA,  PROVINCIA ELÍAS PIÑA</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</si>
  <si>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</si>
  <si>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</si>
  <si>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</si>
  <si>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</si>
  <si>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</si>
  <si>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</si>
  <si>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</si>
  <si>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</si>
  <si>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</si>
  <si>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</si>
  <si>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</si>
  <si>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</si>
  <si>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</si>
  <si>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</si>
  <si>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</si>
  <si>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</si>
  <si>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</si>
  <si>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</si>
  <si>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</si>
  <si>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</si>
  <si>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</si>
  <si>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</si>
  <si>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</si>
  <si>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</si>
  <si>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</si>
  <si>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</si>
  <si>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</si>
  <si>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</si>
  <si>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</si>
  <si>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</si>
  <si>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</si>
  <si>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</si>
  <si>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</si>
  <si>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</si>
  <si>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</si>
  <si>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</si>
  <si>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</si>
  <si>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</si>
  <si>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</si>
  <si>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</si>
  <si>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</si>
  <si>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</si>
  <si>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</si>
  <si>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03-REMODELACIÓN CAMPAMENTO DUARTE - UNIVERSIDAD POLICIA NACIONAL, DISTRITO NACIONAL</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</si>
  <si>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</si>
  <si>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</si>
  <si>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</si>
  <si>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</si>
  <si>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</si>
  <si>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</si>
  <si>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</si>
  <si>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</si>
  <si>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</si>
  <si>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</si>
  <si>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</si>
  <si>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</si>
  <si>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16571-RECONSTRUCCIÓN PUENTE SOBRE ARROYO BAHÍA, CARRETERA BANI - CALDERA, MUNICIPIO BANI, PROVINCIA PERAVIA</t>
  </si>
  <si>
    <t>25-RECONSTRUCCIÓN PUENTE SOBRE ARROYO BAHÍA, CARRETERA BANI - CALDERA, MUNICIPIO BANI, PROVINCIA PERAVIA</t>
  </si>
  <si>
    <t>16588-RECONSTRUCCIÓN DEL FRENTE MARITIMO EN EL MUNICIPIO DE PEDERNALES, PROVINCIA PEDERNALES.</t>
  </si>
  <si>
    <t>63-RECONSTRUCCIÓN DEL FRENTE MARITIMO EN EL MUNICIPIO DE PEDERNALES, PROVINCIA PEDERNALES.</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</si>
  <si>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</si>
  <si>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</si>
  <si>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16502-RECONSTRUCCIÓN CAMINO VECINAL EL AGUACATE - LA COLE - LA JAGUA - EL GUAYABO, MUNICIPIO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</si>
  <si>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</si>
  <si>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</si>
  <si>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</si>
  <si>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</si>
  <si>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</si>
  <si>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</si>
  <si>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</si>
  <si>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</si>
  <si>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</si>
  <si>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</si>
  <si>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</si>
  <si>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</si>
  <si>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13558-CONSTRUCCIÓN DE PLANTELES EDUCATIVOS EN LA PROVINCIA HERMANAS MIRABAL (FASE 3)</t>
  </si>
  <si>
    <t>11-CONSTRUCCIÓN DE PLANTELES EDUCATIVOS EN LA PROVINCIA HERMANAS MIRABAL (FASE 3)</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</si>
  <si>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</si>
  <si>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</si>
  <si>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</si>
  <si>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</si>
  <si>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</si>
  <si>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</si>
  <si>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</si>
  <si>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</si>
  <si>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</si>
  <si>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</si>
  <si>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</si>
  <si>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</si>
  <si>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</si>
  <si>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</si>
  <si>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</si>
  <si>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</si>
  <si>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13359-AMPLIACIÓN DE PLANTELES EDUCATIVOS EN LA PROVINCIA DE SAN PEDRO DE MACORÍS (FASE 2)</t>
  </si>
  <si>
    <t>16530-AMPLIACIÓN DEL PLANTEL EDUCATIVO PARA INICIAL PEDRO MIR, MUNICIPIO SAN FRANCISCO DE MACORÍS, PROVINCIA DUARTE.</t>
  </si>
  <si>
    <t>2314 - BONO DISCAPACIDAD</t>
  </si>
  <si>
    <t>2309 - APRENDE</t>
  </si>
  <si>
    <t>2310 - AVANZA</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</si>
  <si>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</si>
  <si>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</si>
  <si>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</si>
  <si>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</si>
  <si>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</si>
  <si>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</si>
  <si>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</si>
  <si>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</si>
  <si>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</si>
  <si>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</si>
  <si>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</si>
  <si>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</si>
  <si>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</si>
  <si>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</si>
  <si>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</si>
  <si>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</si>
  <si>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</si>
  <si>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</si>
  <si>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</si>
  <si>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</si>
  <si>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</si>
  <si>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</si>
  <si>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</si>
  <si>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</si>
  <si>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</si>
  <si>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</si>
  <si>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</si>
  <si>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</si>
  <si>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</si>
  <si>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</si>
  <si>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</si>
  <si>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</si>
  <si>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</si>
  <si>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</si>
  <si>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</si>
  <si>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</si>
  <si>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</si>
  <si>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</si>
  <si>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</si>
  <si>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</si>
  <si>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</si>
  <si>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</si>
  <si>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</si>
  <si>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</si>
  <si>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</si>
  <si>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</si>
  <si>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</si>
  <si>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</si>
  <si>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</si>
  <si>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</si>
  <si>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</si>
  <si>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</si>
  <si>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</si>
  <si>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</si>
  <si>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</si>
  <si>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</si>
  <si>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</si>
  <si>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</si>
  <si>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</si>
  <si>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</si>
  <si>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</si>
  <si>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</si>
  <si>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</si>
  <si>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</si>
  <si>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</si>
  <si>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13546-CONSTRUCCIÓN DE PLANTELES EDUCATIVOS EN LA PROVINCIA DAJABÓN (FASE 3)</t>
  </si>
  <si>
    <t>04-CONSTRUCCIÓN DE PLANTELES EDUCATIVOS EN LA PROVINCIA DAJABÓN (FASE 3)</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</si>
  <si>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</si>
  <si>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</si>
  <si>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</si>
  <si>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</si>
  <si>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</si>
  <si>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</si>
  <si>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</si>
  <si>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13924-MEJORAMIENTO URBANO, SOCIAL Y AMBIENTAL DEL BARRIO DOMINGO SAVIO (LA CIENEGA - LOS GUANDULES), DISTRITO NACIONAL</t>
  </si>
  <si>
    <t>4.1.99-Planificación, gestión y supervisión de vivienda y servicios comunitarios</t>
  </si>
  <si>
    <t>3.2.5 - Importes a devengar por descuentos en colocaciones de títulos valores</t>
  </si>
  <si>
    <t>13603-CONSTRUCCIÓN DE 2 ESTANCIAS INFANTILES EN LA PROVINCIA DE PERAVIA (FASE 3)</t>
  </si>
  <si>
    <t>71-CONSTRUCCIÓN DE 2 ESTANCIAS INFANTILES EN LA PROVINCIA DE PERAVIA (FASE 3)</t>
  </si>
  <si>
    <t>16768-RECONSTRUCCIÓN VÍA DE ACCESO A PLAYA TECO, DISTRITO MUNICIPAL MAIMÓN, PROVINCIA PUERTO PLATA</t>
  </si>
  <si>
    <t>16-CONSTRUCCIÓN DEL EDIFICIO DE PARQUEOS DE LA DIRECCIÓN GENERAL DE IMPUESTOS INTERNOS (DGII), SECTOR GAZCUE, DISTRITO NACIONAL</t>
  </si>
  <si>
    <t>% del PIB</t>
  </si>
  <si>
    <t>16788-REPARACIÓN INSTALACIONES DEPORTIVAS PARQUE MIRADOR DEL ESTE, SANTO DOMINGO ESTE</t>
  </si>
  <si>
    <t>16649-CONSTRUCCIÓN CENTRO UNIVERSITARIO REGIONAL UASD SANTO DOMINGO ESTE, PROVINCIA SANTO DOMINGO</t>
  </si>
  <si>
    <t>12580-AMPLIACIÓN Y REHABILITACION DE 9 PLANTELES ESCOLARES EN LA PROVINCIA MARIA TRINIDAD SANCHEZ</t>
  </si>
  <si>
    <t>Se utilizó el PIB del Panorama Macroeconómico actualizado al 21 de agosto 2024, elaborado por el Ministerio de Economía Planificación y Desarrollo</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</si>
  <si>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</si>
  <si>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</si>
  <si>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</si>
  <si>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</si>
  <si>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</si>
  <si>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</si>
  <si>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</si>
  <si>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</si>
  <si>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</si>
  <si>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</si>
  <si>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</si>
  <si>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</si>
  <si>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</si>
  <si>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</si>
  <si>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</si>
  <si>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</si>
  <si>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</si>
  <si>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</si>
  <si>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</si>
  <si>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</si>
  <si>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</si>
  <si>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</si>
  <si>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</si>
  <si>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</si>
  <si>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</si>
  <si>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</si>
  <si>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</si>
  <si>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</si>
  <si>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</si>
  <si>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</si>
  <si>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</si>
  <si>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</si>
  <si>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</si>
  <si>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</si>
  <si>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</si>
  <si>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</si>
  <si>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</si>
  <si>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</si>
  <si>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13536-REPARACIÓN HOSPITALES DE LA PROVINCIA SANTO DOMINGO</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</si>
  <si>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</si>
  <si>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</si>
  <si>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</si>
  <si>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</si>
  <si>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</si>
  <si>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</si>
  <si>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</si>
  <si>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</si>
  <si>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</si>
  <si>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</si>
  <si>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</si>
  <si>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</si>
  <si>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</si>
  <si>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</si>
  <si>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</si>
  <si>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</si>
  <si>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</si>
  <si>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</si>
  <si>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</si>
  <si>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</si>
  <si>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</si>
  <si>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</si>
  <si>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</si>
  <si>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</si>
  <si>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</si>
  <si>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</si>
  <si>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</si>
  <si>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</si>
  <si>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</si>
  <si>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</si>
  <si>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</si>
  <si>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</si>
  <si>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</si>
  <si>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</si>
  <si>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</si>
  <si>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</si>
  <si>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</si>
  <si>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</si>
  <si>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</si>
  <si>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</si>
  <si>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</si>
  <si>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</si>
  <si>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</si>
  <si>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</si>
  <si>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</si>
  <si>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</si>
  <si>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</si>
  <si>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</si>
  <si>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</si>
  <si>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</si>
  <si>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</si>
  <si>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</si>
  <si>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</si>
  <si>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</si>
  <si>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</si>
  <si>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</si>
  <si>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</si>
  <si>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</si>
  <si>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</si>
  <si>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</si>
  <si>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</si>
  <si>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</si>
  <si>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</si>
  <si>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</si>
  <si>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</si>
  <si>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</si>
  <si>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</si>
  <si>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</si>
  <si>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</si>
  <si>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</si>
  <si>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</si>
  <si>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</si>
  <si>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</si>
  <si>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</si>
  <si>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</si>
  <si>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</si>
  <si>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</si>
  <si>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</si>
  <si>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</si>
  <si>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</si>
  <si>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</si>
  <si>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</si>
  <si>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</si>
  <si>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</si>
  <si>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</si>
  <si>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</si>
  <si>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</si>
  <si>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</si>
  <si>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</si>
  <si>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</si>
  <si>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</si>
  <si>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</si>
  <si>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</si>
  <si>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</si>
  <si>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</si>
  <si>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</si>
  <si>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</si>
  <si>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</si>
  <si>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</si>
  <si>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</si>
  <si>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</si>
  <si>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</si>
  <si>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</si>
  <si>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</si>
  <si>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</si>
  <si>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</si>
  <si>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</si>
  <si>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</si>
  <si>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</si>
  <si>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</si>
  <si>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</si>
  <si>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</si>
  <si>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</si>
  <si>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</si>
  <si>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</si>
  <si>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</si>
  <si>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</si>
  <si>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</si>
  <si>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</si>
  <si>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</si>
  <si>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</si>
  <si>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</si>
  <si>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</si>
  <si>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</si>
  <si>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</si>
  <si>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</si>
  <si>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</si>
  <si>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</si>
  <si>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</si>
  <si>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</si>
  <si>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</si>
  <si>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</si>
  <si>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</si>
  <si>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</si>
  <si>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</si>
  <si>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</si>
  <si>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</si>
  <si>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</si>
  <si>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</si>
  <si>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</si>
  <si>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</si>
  <si>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</si>
  <si>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</si>
  <si>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</si>
  <si>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</si>
  <si>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</si>
  <si>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</si>
  <si>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</si>
  <si>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</si>
  <si>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</si>
  <si>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</si>
  <si>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</si>
  <si>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</si>
  <si>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</si>
  <si>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</si>
  <si>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</si>
  <si>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</si>
  <si>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</si>
  <si>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</si>
  <si>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</si>
  <si>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</si>
  <si>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</si>
  <si>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</si>
  <si>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</si>
  <si>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</si>
  <si>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</si>
  <si>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</si>
  <si>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</si>
  <si>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</si>
  <si>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</si>
  <si>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</si>
  <si>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</si>
  <si>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</si>
  <si>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</si>
  <si>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</si>
  <si>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</si>
  <si>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</si>
  <si>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</si>
  <si>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</si>
  <si>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</si>
  <si>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</si>
  <si>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</si>
  <si>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</si>
  <si>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</si>
  <si>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</si>
  <si>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</si>
  <si>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</si>
  <si>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</si>
  <si>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</si>
  <si>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</si>
  <si>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</si>
  <si>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</si>
  <si>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</si>
  <si>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</si>
  <si>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</si>
  <si>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</si>
  <si>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</si>
  <si>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</si>
  <si>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</si>
  <si>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</si>
  <si>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</si>
  <si>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</si>
  <si>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</si>
  <si>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</si>
  <si>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</si>
  <si>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</si>
  <si>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</si>
  <si>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</si>
  <si>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</si>
  <si>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</si>
  <si>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</si>
  <si>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</si>
  <si>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</si>
  <si>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</si>
  <si>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</si>
  <si>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</si>
  <si>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</si>
  <si>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</si>
  <si>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</si>
  <si>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</si>
  <si>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</si>
  <si>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</si>
  <si>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</si>
  <si>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</si>
  <si>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</si>
  <si>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</si>
  <si>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</si>
  <si>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</si>
  <si>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</si>
  <si>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</si>
  <si>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</si>
  <si>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</si>
  <si>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</si>
  <si>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</si>
  <si>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</si>
  <si>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</si>
  <si>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</si>
  <si>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</si>
  <si>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</si>
  <si>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</si>
  <si>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</si>
  <si>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</si>
  <si>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</si>
  <si>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</si>
  <si>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</si>
  <si>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</si>
  <si>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</si>
  <si>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</si>
  <si>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</si>
  <si>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</si>
  <si>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</si>
  <si>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</si>
  <si>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16805-CONSTRUCCIÓN PLANTEL EDUCATIVO ANA PATRIA MARTÍNEZ, MUNICIPIO COMENDADOR, PROVINCIA ELÍAS PIÑA</t>
  </si>
  <si>
    <t>76-CONSTRUCCIÓN PLANTEL EDUCATIVO ANA PATRIA MARTÍNEZ, MUNICIPIO COMENDADOR, PROVINCIA ELÍAS PIÑA</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</si>
  <si>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</si>
  <si>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</si>
  <si>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</si>
  <si>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</si>
  <si>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</si>
  <si>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</si>
  <si>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</si>
  <si>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</si>
  <si>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</si>
  <si>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</si>
  <si>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</si>
  <si>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</si>
  <si>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</si>
  <si>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</si>
  <si>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</si>
  <si>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</si>
  <si>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</si>
  <si>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</si>
  <si>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</si>
  <si>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</si>
  <si>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</si>
  <si>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</si>
  <si>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</si>
  <si>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</si>
  <si>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</si>
  <si>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</si>
  <si>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</si>
  <si>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</si>
  <si>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</si>
  <si>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</si>
  <si>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</si>
  <si>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</si>
  <si>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</si>
  <si>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</si>
  <si>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</si>
  <si>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</si>
  <si>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</si>
  <si>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</si>
  <si>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</si>
  <si>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</si>
  <si>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</si>
  <si>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</si>
  <si>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</si>
  <si>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</si>
  <si>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</si>
  <si>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</si>
  <si>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</si>
  <si>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</si>
  <si>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</si>
  <si>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</si>
  <si>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</si>
  <si>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</si>
  <si>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</si>
  <si>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</si>
  <si>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</si>
  <si>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</si>
  <si>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</si>
  <si>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</si>
  <si>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</si>
  <si>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</si>
  <si>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</si>
  <si>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</si>
  <si>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</si>
  <si>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</si>
  <si>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</si>
  <si>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</si>
  <si>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</si>
  <si>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</si>
  <si>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</si>
  <si>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</si>
  <si>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</si>
  <si>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</si>
  <si>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</si>
  <si>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</si>
  <si>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</si>
  <si>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</si>
  <si>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</si>
  <si>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</si>
  <si>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</si>
  <si>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</si>
  <si>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</si>
  <si>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</si>
  <si>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</si>
  <si>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</si>
  <si>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</si>
  <si>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</si>
  <si>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</si>
  <si>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</si>
  <si>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</si>
  <si>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</si>
  <si>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</si>
  <si>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13542-CONSTRUCCIÓN DE PLANTELES EDUCATIVOS EN LA PROVINCIA BAHORUCO (FASE 3)</t>
  </si>
  <si>
    <t>02-CONSTRUCCIÓN DE PLANTELES EDUCATIVOS EN LA PROVINCIA BAHORUCO (FASE 3)</t>
  </si>
  <si>
    <t>No Informado-</t>
  </si>
  <si>
    <t>16832-CONSTRUCCIÓN MURO DE GAVIÓN EN MARGEN NORTE DEL RÍO CAMÚ PARA PROTECCIÓN DE TALUD EN LA CARRETERA PIMENTEL - LA BIJA, AFECTADO POR EL DISTURBIO TROPICAL NO.22, MUNICIPIO COTUÍ, PROVINCIA SÁNCHEZ RAMÍREZ</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</si>
  <si>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</si>
  <si>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</si>
  <si>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</si>
  <si>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16785-REPARACIÓN DE INSTALACIONES DEPORTIVAS DEL CENTRO OLÍMPICO JUAN PABLO DUARTE,DISTRITO NACIONAL.</t>
  </si>
  <si>
    <t>0405 - TRIBUNAL SUPERIOR  ELECTORAL (TSE)</t>
  </si>
  <si>
    <t>12-RECONSTRUCCIÓN DEL PUENTE SOBRE EL RÍO CEVICOS, CARRETERA CEVICOS - EL PALMAR ARRIBA, AFECTADO POR EL DISTURBIO TROPICAL NO.22, MUNICIPIO CEVICOS, PROVINCIA SÁNCHEZ RAMÍREZ</t>
  </si>
  <si>
    <t>16406-RECONSTRUCCIÓN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</si>
  <si>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</si>
  <si>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</si>
  <si>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</si>
  <si>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</si>
  <si>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</si>
  <si>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</si>
  <si>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</si>
  <si>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</si>
  <si>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</si>
  <si>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</si>
  <si>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</si>
  <si>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</si>
  <si>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</si>
  <si>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</si>
  <si>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</si>
  <si>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</si>
  <si>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</si>
  <si>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</si>
  <si>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</si>
  <si>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</si>
  <si>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</si>
  <si>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</si>
  <si>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</si>
  <si>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</si>
  <si>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16755-REMODELACIÓN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</si>
  <si>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</si>
  <si>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</si>
  <si>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16770-CONSTRUCCIÓN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</si>
  <si>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</si>
  <si>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</si>
  <si>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16789-REPARACIÓN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</si>
  <si>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</si>
  <si>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</si>
  <si>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16540-CONSTRUCCIÓN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</si>
  <si>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</si>
  <si>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16810-CONSTRUCCIÓN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</si>
  <si>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</si>
  <si>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16703-CONSTRUCCIÓN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</si>
  <si>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</si>
  <si>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16705-CONSTRUCCIÓN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</si>
  <si>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</si>
  <si>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16717-CONSTRUCCIÓN PUENTE SOBRE RÍO LOS BRAZOS AFECTADO POR LA VAGUADA DE ABRIL 2022, EN LA ENTRADA LOMA DE LOS PANZO, MUNICIPIO NEIBA, PROVINCIA BAHORUCO</t>
  </si>
  <si>
    <t>99-REMODELACIÓN CLUB RECREATIVO Y CULTURAL VILLA XARAGUA, MUNICIPIO VILLA JARAGUA, PROVINCIA BAHORUCO</t>
  </si>
  <si>
    <t>16411-REMODELACIÓN CLUB RECREATIVO Y CULTURAL VILLA XARAGUA, MUNICIPIO VILLA JARAGUA, PROVINCIA BAHORUCO</t>
  </si>
  <si>
    <t>02-CONSTRUCCIÓN ACUEDUCTO Y ALCANTARILLADO, POBLADO MONTEGRANDE, PROVINCIA BARAHONA</t>
  </si>
  <si>
    <t>14619-CONSTRUCCIÓN ACUEDUCTO Y ALCANTARILLADO, POBLADO MONTEGRANDE, PROVINCIA BARAHONA</t>
  </si>
  <si>
    <t>05-CONSTRUCCIÓN INSTALACIONES PARA EL CUERPO ESPECIALIZADO DE MITIGACION A EMERGENCIAS Y DESASTRES, CEMED - CENTRO DE MITIGACION REGION ENRIQUILLO, PROVINCIA BARAHONA</t>
  </si>
  <si>
    <t>15487-CONSTRUCCIÓN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</si>
  <si>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</si>
  <si>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</si>
  <si>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</si>
  <si>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</si>
  <si>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</si>
  <si>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13043-CONSTRUCCIÓN DE 1 ESTANCIA INFANTIL EN LA PROVINCIA DE DAJABON</t>
  </si>
  <si>
    <t>31-RECONSTRUCCIÓN PUENTE SOBRE EL RIO MASACRE, MUNICIPIO DAJABON, PROVINCIA DAJABON</t>
  </si>
  <si>
    <t>16444-RECONSTRUCCIÓN PUENTE SOBRE EL RIO MASACRE, MUNICIPIO DAJABON, PROVINCIA DAJABON</t>
  </si>
  <si>
    <t>69-RECONSTRUCCIÓN PUENTE SOBRE RÍO MANATÍ AFECTADO POR LA VAGUADA DE ABRIL 2022, ENTRE LOMA DE CABRERA - CAPOTILLO, PROVINCIA DAJABÓN</t>
  </si>
  <si>
    <t>16781-RECONSTRUCCIÓN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</si>
  <si>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</si>
  <si>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16399-RECONSTRUCCIÓN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</si>
  <si>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</si>
  <si>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</si>
  <si>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</si>
  <si>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</si>
  <si>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16835-RECONSTRUCCIÓN DEL CAMINO VECINAL EL AGUACATE - LA ZARZA, MUNICIPIO SAN FRANCISCO DE MACORÍS, PROVINCIA DUARTE</t>
  </si>
  <si>
    <t>02-RECONSTRUCCIÓN  DE MURO DE GAVIÓN EN RÍO JAYA, SECTOR MIRABEL, MUNICIPIO SAN FRANCISCO DE MACORÍS, PROVINCIA DUARTE</t>
  </si>
  <si>
    <t>16120-RECONSTRUCCIÓN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</si>
  <si>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</si>
  <si>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</si>
  <si>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16757-RECONSTRUCCIÓN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</si>
  <si>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</si>
  <si>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</si>
  <si>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</si>
  <si>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16830-CONSTRUCCIÓN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</si>
  <si>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</si>
  <si>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</si>
  <si>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16777-RECONSTRUCCIÓN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</si>
  <si>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</si>
  <si>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15490-CONSTRUCCIÓN  INSTALACIONES PARA EL CUERPO ESPECIALIZADO DE MITIGACIÓN A EMERGENCIAS Y DESASTRES, CEMED - CENTRO DE MITIGACION HIGUAMO-YUMA, PROVINCIA LA ALTAGRACIA</t>
  </si>
  <si>
    <t>22-CONSTRUCCIÓN  IGLESIA SAN FRANCISCO DE ASÍS, MUNICIPIO HIGÜEY, PROVINCIA LA ALTAGRACIA</t>
  </si>
  <si>
    <t>16836-CONSTRUCCIÓN  IGLESIA SAN FRANCISCO DE ASÍS, MUNICIPIO HIGÜEY, PROVINCIA LA ALTAGRACIA</t>
  </si>
  <si>
    <t>83-REPARACIÓN DEL HOGAR DE ANCIANOS DIVINA PROVIDENCIA, MUNICIPIO HIGÜEY, PROVINCIA LA ALTAGRACIA</t>
  </si>
  <si>
    <t>15211-REPARACIÓN DEL HOGAR DE ANCIANOS DIVINA PROVIDENCIA, MUNICIPIO HIGÜEY, PROVINCIA LA ALTAGRACIA</t>
  </si>
  <si>
    <t>91-RECONSTRUCCIÓN CAMINO VECINAL SANTA CLARA - MATACHALUPE - LA TRANQUERA, MUNICIPIO SALVALEON DE HIGUEY, PROVINCIA LA ALTAGRACIA</t>
  </si>
  <si>
    <t>16773-RECONSTRUCCIÓN CAMINO VECINAL SANTA CLARA - MATACHALUPE - LA TRANQUERA, MUNICIPIO SALVALEON DE HIGUEY, PROVINCIA LA ALTAGRACIA</t>
  </si>
  <si>
    <t>92-RECONSTRUCCIÓN DEL CAMINO VECINAL LA GUAZUMA, PROVINCIA LA ALTAGRACIA</t>
  </si>
  <si>
    <t>16786-RECONSTRUCCIÓN DEL CAMINO VECINAL LA GUAZUMA, PROVINCIA LA ALTAGRACIA</t>
  </si>
  <si>
    <t>03-REMODELACIÓN CLUB DEPORTIVO Y CULTURAL SAN MARTÍN DE PORRES, SECTOR PAPAGAYO, MUNICIPIO LA ROMANA, PROVINCIA LA ROMANA</t>
  </si>
  <si>
    <t>16691-REMODELACIÓN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</si>
  <si>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</si>
  <si>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15492-CONSTRUCCIÓN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</si>
  <si>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</si>
  <si>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</si>
  <si>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</si>
  <si>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16381-RECONSTRUCCIÓN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</si>
  <si>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</si>
  <si>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</si>
  <si>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</si>
  <si>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12543-CONSTRUCCIÓN DE 3 PLANTELES ESCOLARES EN LA PROVINCIA PEDERNALES</t>
  </si>
  <si>
    <t>50-CONSTRUCCIÓN  DE 2 ESTANCIAS INFATILES EN LA PROVINCIA DE PERAVIA (FASE 2)</t>
  </si>
  <si>
    <t>13450-CONSTRUCCIÓN  DE 2 ESTANCIAS INFATILES EN LA PROVINCIA DE PERAVIA (FASE 2)</t>
  </si>
  <si>
    <t>27-RECONSTRUCCIÓN DEL CALLEJÓN PRÓXIMO A LA CARRETERA 506-040, TRAMO PALENQUE - NIZAO, EN LA SECCIÓN DON GREGORIO AFECTADO POR LA TORMENTA FRANKLIN, MUNICIPIO NIZAO, PROVINCIA PERAVIA</t>
  </si>
  <si>
    <t>16808-RECONSTRUCCIÓN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</si>
  <si>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</si>
  <si>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16696-REMODELACIÓN CLUB ATLETICO Y CULTURAL HUGO KUNHARDT, BARRIO INVI, MUNICIPIO PUERTO PLATA, PROVINCIA PUERTO PLATA</t>
  </si>
  <si>
    <t>06-RECONSTRUCCIÓN  DE TRAMO CARRETERO DESDE LA ISABELA HASTA LA ZONA URBANA DEL MUNICIPIO LUPERÓN, MUNICIPIO LUPERON, PROVINCIA PUERTO PLATA.</t>
  </si>
  <si>
    <t>16744-RECONSTRUCCIÓN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</si>
  <si>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</si>
  <si>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16589-CONSTRUCCIÓN PUENTE JUAN DE MINA- LAS VIEJAS- ALTAMIRA AFECTADO POR LA VAGUADA DE ABRIL 2022, MUNICIPIO ALTAMIRA, PROVINCIA PUERTO PLATA</t>
  </si>
  <si>
    <t>38-CONSTRUCCIÓN PUENTE GUANANICO MUNICIPIO IMBERT AFECTADO POR LA VAGUADA DE ABRIL 2022, PROVINCIA PUERTO PLATA</t>
  </si>
  <si>
    <t>16642-CONSTRUCCIÓN PUENTE GUANANICO MUNICIPIO IMBERT AFECTADO POR LA VAGUADA DE ABRIL 2022, PROVINCIA PUERTO PLATA</t>
  </si>
  <si>
    <t>53-CONSTRUCCIÓN DE PUENTE BADEN DE SABALLO - PIRAGUA, AFECTADO POR LA VAGUADA DE ABRIL 2022, MUNICIPIO IMBERT, PROVINCIA PUERTO PLATA</t>
  </si>
  <si>
    <t>16701-CONSTRUCCIÓN DE PUENTE BADEN DE SABALLO - PIRAGUA, AFECTADO POR LA VAGUADA DE ABRIL 2022, MUNICIPIO IMBERT, PROVINCIA PUERTO PLATA</t>
  </si>
  <si>
    <t>69-CONSTRUCCIÓN DE 1 ESTANCIAS INFANTILES EN LA PROVINCIA DE PUERTO PLATA (FASE 3)</t>
  </si>
  <si>
    <t>13620-CONSTRUCCIÓN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</si>
  <si>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</si>
  <si>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</si>
  <si>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16380-RECONSTRUCCIÓN DE TRAMO CARRETERA SANCHEZ, FRENTE A QUALA DOMINICANA,  AFECTADO POR LA TORMENTA FRANKLIN, MUNICIPIO BAJOS DE HAINA, PROVINCIA SAN CRISTÓBAL</t>
  </si>
  <si>
    <t>16787-CONSTRUCCIÓN DE PUENTE PEATONAL Y MOTORIZADO EN EL KM 20 DE LA AUTOPISTA 6 DE NOVIEMBRE, BARRIO EL CAJUILITO, PROVINCIA SAN CRISTOBAL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</si>
  <si>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</si>
  <si>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</si>
  <si>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</si>
  <si>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16492-RECONSTRUCCIÓN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</si>
  <si>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</si>
  <si>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</si>
  <si>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16400-RECONSTRUCCIÓN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</si>
  <si>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</si>
  <si>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16825-CONSTRUCCIÓN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</si>
  <si>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</si>
  <si>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</si>
  <si>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16807-RECONSTRUCCIÓN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</si>
  <si>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</si>
  <si>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15486-CONSTRUCCIÓN INSTALACIONES PARA EL CUERPO ESPECIALIZADO DE MITIGACION A EMERGENCIAS Y DESASTRES, CEMED - CENTRO DE MITIGACION CIBAO SUR-NORTE, PROVINCIA SANTIAGO</t>
  </si>
  <si>
    <t>09-REMODELACIÓN POLIDEPORTIVO JUAN PABLO SOSA VILLANUEVA, MUNICIPIO VILLA GONZÁLEZ, PROVINCIA SANTIAGO</t>
  </si>
  <si>
    <t>16766-REMODELACIÓN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</si>
  <si>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</si>
  <si>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</si>
  <si>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</si>
  <si>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</si>
  <si>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16829-RECONSTRUCCIÓN DE PUENTE PEATONAL, AUTOPISTA JOAQUÍN BALAGUER, MUNICIPIO VILLA GONZÁLEZ, PROVINCIA SANTIAGO</t>
  </si>
  <si>
    <t>89-CONSTRUCCIÓN SEDE DE LA JUNTA DEL DISTRITO MUNICIPAL SANTIAGO OESTE, PROVINCIA SANTIAGO</t>
  </si>
  <si>
    <t>15825-CONSTRUCCIÓN SEDE DE LA JUNTA DEL DISTRITO MUNICIPAL SANTIAGO OESTE, PROVINCIA SANTIAGO</t>
  </si>
  <si>
    <t>12-CONSTRUCCIÓN DE RELLENO SANITARIO EN EL MUNICIPIO BONAO, PROVINCIA MONSEÑOR NOUEL</t>
  </si>
  <si>
    <t>16804-CONSTRUCCIÓN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</si>
  <si>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</si>
  <si>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</si>
  <si>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16395-CONSTRUCCIÓN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</si>
  <si>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</si>
  <si>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</si>
  <si>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16424-CONSTRUCCIÓN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</si>
  <si>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</si>
  <si>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</si>
  <si>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16495-CONSTRUCCIÓN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</si>
  <si>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</si>
  <si>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16690-CONSTRUCCIÓN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</si>
  <si>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</si>
  <si>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</si>
  <si>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16778-RECONSTRUCCIÓN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</si>
  <si>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</si>
  <si>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</si>
  <si>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16394-CONSTRUCCIÓN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</si>
  <si>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</si>
  <si>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16412-CONSTRUCCIÓN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</si>
  <si>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</si>
  <si>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16812-CONSTRUCCIÓN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</si>
  <si>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</si>
  <si>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</si>
  <si>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16544-REMODELACIÓN CLUB DEPORTIVO Y CULTURAL RAMÓN MATÍAS MELLA, MUNICIPIO SANTO DOMINGO ESTE, PROVINCIA SANTO DOMINGO</t>
  </si>
  <si>
    <t>03-CONSTRUCCIÓN CENTRO DE ACOPIO BIENES NACIONALES, SANTO DOMINGO NORTE</t>
  </si>
  <si>
    <t>16295-CONSTRUCCIÓN CENTRO DE ACOPIO BIENES NACIONALES, SANTO DOMINGO NORTE</t>
  </si>
  <si>
    <t>05-REMODELACIÓN CLUB DEPORTIVO Y CULTURAL LOS MINA, MUNICIPIO SANTO DOMINGO ESTE, PROVINCIA SANTO DOMINGO</t>
  </si>
  <si>
    <t>16727-REMODELACIÓN CLUB DEPORTIVO Y CULTURAL LOS MINA, MUNICIPIO SANTO DOMINGO ESTE, PROVINCIA SANTO DOMINGO</t>
  </si>
  <si>
    <t>06-CONSTRUCCIÓN CENTRO PREVENTIVO PARA MENORES EN EL DISTRITO MUNICIPAL PALMAREJO VILLA LINDA, MUNICIPIO LOS ALCARRIZOS, PROVINCIA SANTO DOMINGO</t>
  </si>
  <si>
    <t>16123-CONSTRUCCIÓN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</si>
  <si>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</si>
  <si>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16374-CONSTRUCCIÓN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</si>
  <si>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</si>
  <si>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</si>
  <si>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16580-GESTION  INTEGRAL DE RESIDUOS SOLIDOS EN EL VERTEDERO DE DUQUESA , PROVINCIA SANTO DOMINGO</t>
  </si>
  <si>
    <t>16316-ACTUALIZACIÓN DE LA ENCUESTA DE INDICADORES MÚLTIPLES POR CONGLOMERADOS EN LA REPÚBLICA DOMINICANA  (MICS-2024)</t>
  </si>
  <si>
    <t>16849-NORMALIZACIÓN DE LOS PROCESADORES LÁCTEOS DE LA REPÚBLICA DOMINICANA</t>
  </si>
  <si>
    <t>02-CONSTRUCCIÓN LABORATORIO DE CALIBRACIONES DOSIMÉTRICAS PARA LA PROTECCIÓN RADIOLÓGICA, DISTRITO NACIONAL.</t>
  </si>
  <si>
    <t>16657-CONSTRUCCIÓN LABORATORIO DE CALIBRACIONES DOSIMÉTRICAS PARA LA PROTECCIÓN RADIOLÓGICA, DISTRITO NACIONAL.</t>
  </si>
  <si>
    <t>16333-APOYO A LA IMPLEMENTACION DEL PLAN DE REFORMA Y MODERNIZACION DE LA ADMINISTRACION PUBLICA</t>
  </si>
  <si>
    <t>16587-APOYO A LA IMPLEMENTACIÓN DE LA ESTRATEGIA PARA LA PROTECCIÓN SOCIAL, INCLUSIÓN Y RESILIENCIA INTEGRADA EN LA REPUBLICA DOMINICANA</t>
  </si>
  <si>
    <t>16377-FORTALECIMIENTO DEL SISTEMA NACIONAL DE SALUD DE LA REPUBLICA DOMINICANA</t>
  </si>
  <si>
    <t>21-FORTALECIMIENTO DE LA INFRAESTRUCTURA SANITARIA DEL SISTEMA NACIONAL DE SALUD EN LA REPÚBLICA DOMINICANA</t>
  </si>
  <si>
    <t>16536-FORTALECIMIENTO DE LA INFRAESTRUCTURA SANITARIA DEL SISTEMA NACIONAL DE SALUD EN LA REPÚBLICA DOMINICANA</t>
  </si>
  <si>
    <t>14671-FORTALECIMIENTO DE LA CAPACIDAD DE RESPUESTA DEL SISTEMA PENITENCIARIO DE REPUBLICA DOMINICANA</t>
  </si>
  <si>
    <t xml:space="preserve">Incidencia positiva </t>
  </si>
  <si>
    <t>Incidencia negativa</t>
  </si>
  <si>
    <t>Devengado</t>
  </si>
  <si>
    <t>% Devengado</t>
  </si>
  <si>
    <t>3= 2/1</t>
  </si>
  <si>
    <t>Cifras preliminares</t>
  </si>
  <si>
    <t>Ingresos y  fuentes financieras: Dirección General de Política y Legislación Tributaria, Ministerio de Hacienda</t>
  </si>
  <si>
    <t>1-SERVICIOS GENERALES</t>
  </si>
  <si>
    <t>No es inversión Pública</t>
  </si>
  <si>
    <t>Si es inversión Pública</t>
  </si>
  <si>
    <t>16117-CONSTRUCCIÓN DE EDIFICIO PARA EL TRIBUNAL SUPERIOR ELECTORAL (TSE), DISTRITO NACIONAL.</t>
  </si>
  <si>
    <t>16542-REMODELACIÓN CLUB DEPORTIVO, SOCIAL Y CULTURAL VILLA FRANCISCA, SECTOR VILLA FRANCISCA, DISTRITO NACIONAL.</t>
  </si>
  <si>
    <t>13475-REMODELACIÓN CAMPAMENTO DUARTE - UNIVERSIDAD POLICIA NACIONAL, DISTRITO NACIONAL</t>
  </si>
  <si>
    <t>05-CONSTRUCCIÓN DE PLANTELES EDUCATIVOS EN LA PROVINCIA DISTRITO NACIONAL (FASE 3)</t>
  </si>
  <si>
    <t>16168-CONSTRUCCIÓN EDIFICIO NUEVA SEDE CENTRAL DE LA POLICÍA NACIONAL EN EL DISTRITO NACIONAL</t>
  </si>
  <si>
    <t>07-REMODELACIÓN CLUB DEPORTIVO EL MILLÓN YIREH, SECTOR EL MILLÓN, DISTRITO NACIONAL</t>
  </si>
  <si>
    <t>13491-REMODELACIÓN OFICINAS DEL TRIBUNAL CONSTITUCIONAL, DISTRITO NACIONAL</t>
  </si>
  <si>
    <t>Tabla dinámica</t>
  </si>
  <si>
    <t>En RD$</t>
  </si>
  <si>
    <t>Suma de Suma de INICIAL</t>
  </si>
  <si>
    <t>1.1.1.1.1 - Administración central</t>
  </si>
  <si>
    <t>4 - Aplicaciones financieras</t>
  </si>
  <si>
    <t>3.2.3 - Disminución de fondos de terceros</t>
  </si>
  <si>
    <t>4 = (2/PIB)</t>
  </si>
  <si>
    <t>5= (2/PIB)</t>
  </si>
  <si>
    <t>Ejecución 1ro de enero - 24 de enero de 2025*</t>
  </si>
  <si>
    <t>* Fecha de imputación al 24 de enero y fecha de registro al 27 de enero de 2025. La fecha de imputación representa los gastos o ingresos en el momento de su ejecución, mientras que la fecha de registro representa el momento de su registro en el sistema, en la medida que se van regularizando los pagos.</t>
  </si>
  <si>
    <t xml:space="preserve">      Ejecución 1ro de enero - 24 de enero  2025 (fecha de imputación)</t>
  </si>
  <si>
    <t>Ejecución 1ro de enero - 27 de enero  2025 (fecha de registro)</t>
  </si>
  <si>
    <t>Row Labels</t>
  </si>
  <si>
    <t>Sum of Suma de DEVENGADO</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</si>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</sst>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4">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0"/>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b/>
      <sz val="11"/>
      <color rgb="FFFFFFFF"/>
      <name val="Avenir Next LT Pro"/>
      <family val="2"/>
    </font>
    <font>
      <b/>
      <sz val="8"/>
      <name val="Avenir Next LT Pro"/>
      <family val="2"/>
    </font>
  </fonts>
  <fills count="49">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
      <patternFill patternType="solid">
        <fgColor theme="2"/>
        <bgColor indexed="64"/>
      </patternFill>
    </fill>
    <fill>
      <patternFill patternType="solid">
        <fgColor theme="0" tint="-0.249977111117893"/>
        <bgColor indexed="64"/>
      </patternFill>
    </fill>
    <fill>
      <patternFill patternType="solid">
        <fgColor theme="4" tint="0.59999389629810485"/>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4">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1"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4" fillId="0" borderId="0" xfId="0" applyFont="1" applyAlignment="1">
      <alignment horizontal="center" vertical="top" wrapText="1" readingOrder="1"/>
    </xf>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0" fontId="46" fillId="2" borderId="0" xfId="0" applyFont="1" applyFill="1" applyAlignment="1">
      <alignment horizontal="center" vertical="center" wrapText="1"/>
    </xf>
    <xf numFmtId="49" fontId="47" fillId="2" borderId="0" xfId="0" applyNumberFormat="1" applyFont="1" applyFill="1" applyAlignment="1">
      <alignment horizontal="center" vertical="center"/>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8" fillId="2" borderId="0" xfId="0" applyFont="1" applyFill="1" applyAlignment="1">
      <alignment horizontal="center"/>
    </xf>
    <xf numFmtId="0" fontId="49" fillId="3" borderId="19" xfId="0" applyFont="1" applyFill="1" applyBorder="1" applyAlignment="1">
      <alignment horizontal="center" vertical="center" wrapText="1"/>
    </xf>
    <xf numFmtId="0" fontId="49" fillId="3" borderId="0" xfId="0" applyFont="1" applyFill="1" applyAlignment="1">
      <alignment horizontal="center" wrapText="1"/>
    </xf>
    <xf numFmtId="0" fontId="49" fillId="3" borderId="0" xfId="0" applyFont="1" applyFill="1" applyAlignment="1">
      <alignment horizontal="center" vertical="center" wrapText="1"/>
    </xf>
    <xf numFmtId="0" fontId="49" fillId="3" borderId="24" xfId="0" applyFont="1" applyFill="1" applyBorder="1" applyAlignment="1">
      <alignment horizontal="center" vertical="center" wrapText="1"/>
    </xf>
    <xf numFmtId="0" fontId="49" fillId="3" borderId="20" xfId="0" applyFont="1" applyFill="1" applyBorder="1" applyAlignment="1">
      <alignment horizontal="center" vertical="center" wrapText="1"/>
    </xf>
    <xf numFmtId="0" fontId="49" fillId="3" borderId="25" xfId="0" applyFont="1" applyFill="1" applyBorder="1" applyAlignment="1">
      <alignment horizontal="center" vertical="center" wrapText="1"/>
    </xf>
    <xf numFmtId="0" fontId="49" fillId="3" borderId="23" xfId="0" applyFont="1" applyFill="1" applyBorder="1" applyAlignment="1">
      <alignment horizontal="center" wrapText="1"/>
    </xf>
    <xf numFmtId="0" fontId="50" fillId="4" borderId="0" xfId="0" applyFont="1" applyFill="1" applyAlignment="1">
      <alignment horizontal="left"/>
    </xf>
    <xf numFmtId="166" fontId="50" fillId="4" borderId="0" xfId="1" applyNumberFormat="1" applyFont="1" applyFill="1" applyBorder="1" applyAlignment="1">
      <alignment horizontal="right" wrapText="1"/>
    </xf>
    <xf numFmtId="166" fontId="50" fillId="4" borderId="0" xfId="1" applyNumberFormat="1" applyFont="1" applyFill="1" applyBorder="1" applyAlignment="1">
      <alignment horizontal="center" wrapText="1"/>
    </xf>
    <xf numFmtId="175" fontId="50" fillId="4" borderId="0" xfId="788" applyNumberFormat="1" applyFont="1" applyFill="1" applyBorder="1" applyAlignment="1">
      <alignment horizontal="center" wrapText="1"/>
    </xf>
    <xf numFmtId="0" fontId="40" fillId="0" borderId="20" xfId="0" applyFont="1" applyBorder="1"/>
    <xf numFmtId="0" fontId="51" fillId="0" borderId="0" xfId="0" applyFont="1" applyAlignment="1">
      <alignment horizontal="left"/>
    </xf>
    <xf numFmtId="166" fontId="51" fillId="0" borderId="0" xfId="1" applyNumberFormat="1" applyFont="1" applyFill="1" applyBorder="1" applyAlignment="1">
      <alignment horizontal="right" wrapText="1"/>
    </xf>
    <xf numFmtId="166" fontId="51" fillId="0" borderId="0" xfId="1" applyNumberFormat="1" applyFont="1" applyFill="1" applyBorder="1" applyAlignment="1">
      <alignment horizontal="center" wrapText="1"/>
    </xf>
    <xf numFmtId="175" fontId="51" fillId="0" borderId="0" xfId="788" applyNumberFormat="1" applyFont="1" applyFill="1" applyBorder="1" applyAlignment="1">
      <alignment horizontal="center" wrapText="1"/>
    </xf>
    <xf numFmtId="0" fontId="51" fillId="0" borderId="0" xfId="0" applyFont="1" applyAlignment="1">
      <alignment horizontal="left" indent="1"/>
    </xf>
    <xf numFmtId="178" fontId="40" fillId="0" borderId="0" xfId="1" applyNumberFormat="1" applyFont="1"/>
    <xf numFmtId="0" fontId="52" fillId="3" borderId="0" xfId="0" applyFont="1" applyFill="1" applyAlignment="1">
      <alignment wrapText="1"/>
    </xf>
    <xf numFmtId="0" fontId="52" fillId="3" borderId="0" xfId="0" applyFont="1" applyFill="1" applyAlignment="1">
      <alignment horizontal="center" wrapText="1"/>
    </xf>
    <xf numFmtId="165" fontId="53" fillId="3" borderId="0" xfId="1" applyNumberFormat="1" applyFont="1" applyFill="1" applyBorder="1" applyAlignment="1">
      <alignment horizontal="right" vertical="center" wrapText="1"/>
    </xf>
    <xf numFmtId="0" fontId="54" fillId="0" borderId="0" xfId="0" applyFont="1" applyAlignment="1">
      <alignment horizontal="left"/>
    </xf>
    <xf numFmtId="165" fontId="51" fillId="0" borderId="0" xfId="1" applyNumberFormat="1" applyFont="1" applyAlignment="1"/>
    <xf numFmtId="175" fontId="40" fillId="0" borderId="0" xfId="788" applyNumberFormat="1" applyFont="1" applyAlignment="1">
      <alignment horizontal="center"/>
    </xf>
    <xf numFmtId="166" fontId="52" fillId="3" borderId="0" xfId="0" applyNumberFormat="1" applyFont="1" applyFill="1" applyAlignment="1">
      <alignment wrapText="1"/>
    </xf>
    <xf numFmtId="166" fontId="52" fillId="3" borderId="0" xfId="0" applyNumberFormat="1" applyFont="1" applyFill="1" applyAlignment="1">
      <alignment horizontal="center" wrapText="1"/>
    </xf>
    <xf numFmtId="175" fontId="55" fillId="44" borderId="18" xfId="788" applyNumberFormat="1" applyFont="1" applyFill="1" applyBorder="1" applyAlignment="1">
      <alignment horizontal="center"/>
    </xf>
    <xf numFmtId="0" fontId="52" fillId="2" borderId="0" xfId="0" applyFont="1" applyFill="1" applyAlignment="1">
      <alignment wrapText="1"/>
    </xf>
    <xf numFmtId="0" fontId="52" fillId="2" borderId="0" xfId="0" applyFont="1" applyFill="1" applyAlignment="1">
      <alignment horizont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0" fillId="4" borderId="0" xfId="1" applyNumberFormat="1" applyFont="1" applyFill="1" applyBorder="1" applyAlignment="1">
      <alignment horizontal="center" vertical="center" wrapText="1"/>
    </xf>
    <xf numFmtId="0" fontId="51" fillId="0" borderId="0" xfId="0" applyFont="1"/>
    <xf numFmtId="0" fontId="51" fillId="0" borderId="0" xfId="0" applyFont="1" applyAlignment="1">
      <alignment horizontal="right"/>
    </xf>
    <xf numFmtId="0" fontId="51" fillId="0" borderId="0" xfId="0" applyFont="1" applyAlignment="1">
      <alignment horizontal="center"/>
    </xf>
    <xf numFmtId="166" fontId="56" fillId="4" borderId="21" xfId="1" applyNumberFormat="1" applyFont="1" applyFill="1" applyBorder="1" applyAlignment="1">
      <alignment horizontal="right" vertical="center" wrapText="1"/>
    </xf>
    <xf numFmtId="0" fontId="57" fillId="0" borderId="0" xfId="0" applyFont="1" applyAlignment="1">
      <alignment horizontal="left" vertical="center" wrapText="1"/>
    </xf>
    <xf numFmtId="0" fontId="57" fillId="0" borderId="0" xfId="0" applyFont="1" applyAlignment="1">
      <alignment horizontal="left" vertical="center" wrapText="1"/>
    </xf>
    <xf numFmtId="0" fontId="57" fillId="0" borderId="0" xfId="0" applyFont="1" applyAlignment="1">
      <alignment horizontal="center" vertical="center" wrapText="1"/>
    </xf>
    <xf numFmtId="0" fontId="57" fillId="0" borderId="0" xfId="0" applyFont="1" applyAlignment="1">
      <alignment vertical="center" wrapText="1"/>
    </xf>
    <xf numFmtId="0" fontId="58" fillId="0" borderId="0" xfId="0" applyFont="1"/>
    <xf numFmtId="0" fontId="57" fillId="0" borderId="0" xfId="0" applyFont="1" applyAlignment="1">
      <alignment horizontal="left" vertical="top" wrapText="1"/>
    </xf>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8" fillId="2" borderId="0" xfId="0" applyFont="1" applyFill="1"/>
    <xf numFmtId="0" fontId="57"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horizontal="center"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horizontal="center"/>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9" fontId="47" fillId="0" borderId="0" xfId="0" applyNumberFormat="1" applyFont="1" applyAlignment="1">
      <alignment horizontal="center" vertical="center"/>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applyAlignment="1">
      <alignment horizontal="center"/>
    </xf>
    <xf numFmtId="0" fontId="48" fillId="2" borderId="0" xfId="0" applyFont="1" applyFill="1"/>
    <xf numFmtId="0" fontId="59" fillId="3" borderId="0" xfId="0" applyFont="1" applyFill="1" applyAlignment="1">
      <alignment horizontal="center" vertical="center"/>
    </xf>
    <xf numFmtId="0" fontId="59" fillId="3" borderId="0" xfId="0" applyFont="1" applyFill="1" applyAlignment="1">
      <alignment horizontal="center" vertical="center" wrapText="1"/>
    </xf>
    <xf numFmtId="0" fontId="59"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60"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60" fillId="2" borderId="0" xfId="1" applyNumberFormat="1" applyFont="1" applyFill="1" applyBorder="1" applyAlignment="1">
      <alignment horizontal="right" vertical="center" indent="2"/>
    </xf>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7" fillId="0" borderId="0" xfId="0" applyFont="1" applyAlignment="1">
      <alignment vertical="center"/>
    </xf>
    <xf numFmtId="0" fontId="59" fillId="3" borderId="0" xfId="0" applyFont="1" applyFill="1" applyAlignment="1">
      <alignment horizontal="center"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1"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60" fillId="4" borderId="0" xfId="0" applyFont="1" applyFill="1" applyAlignment="1">
      <alignment horizontal="left" indent="2"/>
    </xf>
    <xf numFmtId="0" fontId="60"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49" fontId="51"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6" fillId="2" borderId="0" xfId="0" applyFont="1" applyFill="1" applyAlignment="1">
      <alignment horizontal="center" wrapText="1"/>
    </xf>
    <xf numFmtId="49" fontId="46" fillId="2" borderId="0" xfId="0" applyNumberFormat="1" applyFont="1" applyFill="1" applyAlignment="1">
      <alignment horizontal="center" vertical="center"/>
    </xf>
    <xf numFmtId="0" fontId="50" fillId="41" borderId="0" xfId="0" applyFont="1" applyFill="1" applyAlignment="1">
      <alignment horizontal="left" vertical="center" indent="1"/>
    </xf>
    <xf numFmtId="176" fontId="56" fillId="41" borderId="0" xfId="0" applyNumberFormat="1" applyFont="1" applyFill="1"/>
    <xf numFmtId="0" fontId="56" fillId="0" borderId="0" xfId="0" applyFont="1" applyAlignment="1">
      <alignment horizontal="left" indent="1"/>
    </xf>
    <xf numFmtId="176" fontId="56" fillId="0" borderId="0" xfId="0" applyNumberFormat="1" applyFont="1"/>
    <xf numFmtId="0" fontId="56" fillId="0" borderId="0" xfId="0" applyFont="1" applyAlignment="1">
      <alignment horizontal="left" indent="2"/>
    </xf>
    <xf numFmtId="0" fontId="40" fillId="0" borderId="0" xfId="0" applyFont="1" applyAlignment="1">
      <alignment horizontal="left" indent="3"/>
    </xf>
    <xf numFmtId="176" fontId="40" fillId="0" borderId="0" xfId="0" applyNumberFormat="1" applyFont="1"/>
    <xf numFmtId="176" fontId="53" fillId="3" borderId="0" xfId="1" applyNumberFormat="1" applyFont="1" applyFill="1" applyBorder="1" applyAlignment="1">
      <alignment horizontal="right" vertical="center" wrapText="1"/>
    </xf>
    <xf numFmtId="0" fontId="57" fillId="0" borderId="0" xfId="0" applyFont="1" applyAlignment="1">
      <alignment horizontal="left" wrapText="1"/>
    </xf>
    <xf numFmtId="0" fontId="44" fillId="0" borderId="0" xfId="0" applyFont="1" applyAlignment="1">
      <alignment horizontal="center" vertical="center" wrapText="1" readingOrder="1"/>
    </xf>
    <xf numFmtId="0" fontId="44" fillId="0" borderId="0" xfId="0" applyFont="1" applyAlignment="1">
      <alignment horizontal="center" vertical="center" wrapText="1" readingOrder="1"/>
    </xf>
    <xf numFmtId="0" fontId="45" fillId="0" borderId="0" xfId="0" applyFont="1" applyAlignment="1">
      <alignment horizontal="center" vertical="center" wrapText="1" readingOrder="1"/>
    </xf>
    <xf numFmtId="0" fontId="59" fillId="42" borderId="0" xfId="915" applyFont="1" applyFill="1" applyAlignment="1">
      <alignment horizontal="center" vertical="center" wrapText="1"/>
    </xf>
    <xf numFmtId="0" fontId="59"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9"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0" fillId="4" borderId="0" xfId="1" applyNumberFormat="1" applyFont="1" applyFill="1" applyBorder="1" applyAlignment="1">
      <alignment horizontal="right" vertical="center" wrapText="1"/>
    </xf>
    <xf numFmtId="0" fontId="40" fillId="0" borderId="0" xfId="0" applyFont="1" applyAlignment="1">
      <alignment horizontal="left" indent="2"/>
    </xf>
    <xf numFmtId="176" fontId="50" fillId="4" borderId="0" xfId="1" applyNumberFormat="1" applyFont="1" applyFill="1" applyBorder="1" applyAlignment="1">
      <alignment horizontal="right" vertical="center"/>
    </xf>
    <xf numFmtId="0" fontId="62" fillId="3" borderId="0" xfId="0" applyFont="1" applyFill="1" applyAlignment="1">
      <alignment horizontal="left" vertical="center" wrapText="1"/>
    </xf>
    <xf numFmtId="0" fontId="43" fillId="0" borderId="0" xfId="749" applyFont="1" applyAlignment="1">
      <alignment horizontal="center" vertical="center" wrapText="1" readingOrder="1"/>
    </xf>
    <xf numFmtId="49" fontId="46" fillId="2" borderId="0" xfId="749" applyNumberFormat="1" applyFont="1" applyFill="1" applyAlignment="1">
      <alignment horizontal="center" vertical="center"/>
    </xf>
    <xf numFmtId="0" fontId="48" fillId="2" borderId="0" xfId="749" applyFont="1" applyFill="1" applyAlignment="1">
      <alignment horizontal="center"/>
    </xf>
    <xf numFmtId="176" fontId="59" fillId="3" borderId="0" xfId="436" applyNumberFormat="1" applyFont="1" applyFill="1" applyAlignment="1">
      <alignment horizontal="center" vertical="center"/>
    </xf>
    <xf numFmtId="176" fontId="59" fillId="3" borderId="0" xfId="856" applyNumberFormat="1" applyFont="1" applyFill="1" applyAlignment="1">
      <alignment horizontal="center" vertical="center"/>
    </xf>
    <xf numFmtId="176" fontId="59" fillId="3" borderId="0" xfId="856" applyNumberFormat="1" applyFont="1" applyFill="1" applyAlignment="1">
      <alignment horizontal="center" vertical="center"/>
    </xf>
    <xf numFmtId="0" fontId="63" fillId="0" borderId="0" xfId="2" applyFont="1" applyAlignment="1">
      <alignment horizontal="left" vertical="center" wrapText="1"/>
    </xf>
    <xf numFmtId="0" fontId="47" fillId="2" borderId="0" xfId="0" applyFont="1" applyFill="1"/>
    <xf numFmtId="0" fontId="48" fillId="2" borderId="0" xfId="749" applyFont="1" applyFill="1"/>
    <xf numFmtId="0" fontId="50" fillId="47" borderId="0" xfId="0" applyFont="1" applyFill="1" applyAlignment="1">
      <alignment horizontal="left" vertical="center" indent="1"/>
    </xf>
    <xf numFmtId="165" fontId="50" fillId="47" borderId="0" xfId="1" applyNumberFormat="1" applyFont="1" applyFill="1" applyBorder="1" applyAlignment="1">
      <alignment horizontal="right" vertical="center" wrapText="1"/>
    </xf>
    <xf numFmtId="0" fontId="40" fillId="2" borderId="0" xfId="0" applyFont="1" applyFill="1"/>
    <xf numFmtId="0" fontId="50" fillId="48" borderId="0" xfId="0" applyFont="1" applyFill="1"/>
    <xf numFmtId="165" fontId="50" fillId="48" borderId="0" xfId="1" applyNumberFormat="1" applyFont="1" applyFill="1" applyBorder="1" applyAlignment="1">
      <alignment horizontal="right" vertical="center" wrapText="1"/>
    </xf>
    <xf numFmtId="0" fontId="50" fillId="46" borderId="0" xfId="0" applyFont="1" applyFill="1" applyAlignment="1">
      <alignment horizontal="left" indent="2"/>
    </xf>
    <xf numFmtId="165" fontId="50" fillId="46" borderId="18" xfId="1" applyNumberFormat="1" applyFont="1" applyFill="1" applyBorder="1" applyAlignment="1">
      <alignment horizontal="right" vertical="center" wrapText="1"/>
    </xf>
    <xf numFmtId="0" fontId="51" fillId="2" borderId="0" xfId="0" applyFont="1" applyFill="1" applyAlignment="1">
      <alignment horizontal="left" indent="4"/>
    </xf>
    <xf numFmtId="0" fontId="40" fillId="0" borderId="17" xfId="0" applyFont="1" applyBorder="1"/>
    <xf numFmtId="0" fontId="40" fillId="2" borderId="17" xfId="0" applyFont="1" applyFill="1" applyBorder="1"/>
    <xf numFmtId="165" fontId="40" fillId="2" borderId="0" xfId="1" applyNumberFormat="1" applyFont="1" applyFill="1"/>
    <xf numFmtId="165" fontId="50" fillId="46" borderId="0" xfId="1" applyNumberFormat="1" applyFont="1" applyFill="1" applyBorder="1" applyAlignment="1">
      <alignment horizontal="right" vertical="center" wrapText="1"/>
    </xf>
    <xf numFmtId="165" fontId="51" fillId="0" borderId="17" xfId="1" applyNumberFormat="1" applyFont="1" applyFill="1" applyBorder="1" applyAlignment="1">
      <alignment horizontal="right" vertical="center" wrapText="1"/>
    </xf>
    <xf numFmtId="166" fontId="50" fillId="48" borderId="0" xfId="1" applyNumberFormat="1" applyFont="1" applyFill="1" applyBorder="1" applyAlignment="1">
      <alignment horizontal="right" vertical="center" wrapText="1"/>
    </xf>
    <xf numFmtId="166" fontId="58" fillId="2" borderId="0" xfId="1" applyNumberFormat="1" applyFont="1" applyFill="1" applyBorder="1" applyAlignment="1">
      <alignment horizontal="center" vertical="center" wrapText="1"/>
    </xf>
    <xf numFmtId="0" fontId="40" fillId="0" borderId="0" xfId="0" applyFont="1" applyAlignment="1">
      <alignment horizontal="left"/>
    </xf>
    <xf numFmtId="0" fontId="40" fillId="0" borderId="0" xfId="0" applyFont="1" applyAlignment="1">
      <alignment horizontal="left" indent="1"/>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165" fontId="60" fillId="2" borderId="0" xfId="1" applyNumberFormat="1" applyFont="1" applyFill="1" applyBorder="1" applyAlignment="1">
      <alignment horizontal="left" vertical="center" indent="3"/>
    </xf>
    <xf numFmtId="0" fontId="59" fillId="42" borderId="0" xfId="439" applyFont="1" applyFill="1" applyAlignment="1">
      <alignment horizontal="center" vertical="center"/>
    </xf>
    <xf numFmtId="0" fontId="59" fillId="42" borderId="26" xfId="919" applyFont="1" applyFill="1" applyBorder="1" applyAlignment="1">
      <alignment horizontal="center" vertical="center" wrapText="1"/>
    </xf>
    <xf numFmtId="0" fontId="59" fillId="42" borderId="28" xfId="919" applyFont="1" applyFill="1" applyBorder="1" applyAlignment="1">
      <alignment horizontal="center" vertical="center" wrapText="1"/>
    </xf>
    <xf numFmtId="0" fontId="59" fillId="42" borderId="27" xfId="919" applyFont="1" applyFill="1" applyBorder="1" applyAlignment="1">
      <alignment horizontal="center" vertical="center" wrapText="1"/>
    </xf>
    <xf numFmtId="0" fontId="59" fillId="42" borderId="26" xfId="919" applyFont="1" applyFill="1" applyBorder="1" applyAlignment="1">
      <alignment horizontal="center" vertical="center" wrapText="1"/>
    </xf>
    <xf numFmtId="0" fontId="40" fillId="0" borderId="0" xfId="0" applyFont="1" applyAlignment="1">
      <alignment vertical="center"/>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61" fillId="0" borderId="0" xfId="749" applyFont="1" applyAlignment="1">
      <alignment vertical="center"/>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0" fontId="48" fillId="2" borderId="0" xfId="749" applyFont="1" applyFill="1" applyAlignment="1">
      <alignment horizontal="center" vertical="center"/>
    </xf>
    <xf numFmtId="176" fontId="49" fillId="3" borderId="0" xfId="856" applyNumberFormat="1" applyFont="1" applyFill="1" applyAlignment="1">
      <alignment horizontal="center" vertical="center" wrapText="1"/>
    </xf>
    <xf numFmtId="176" fontId="56" fillId="43" borderId="22" xfId="749" applyNumberFormat="1" applyFont="1" applyFill="1" applyBorder="1" applyAlignment="1">
      <alignment vertical="center"/>
    </xf>
    <xf numFmtId="176" fontId="56" fillId="43" borderId="0" xfId="749" applyNumberFormat="1" applyFont="1" applyFill="1" applyAlignment="1">
      <alignment vertical="center"/>
    </xf>
    <xf numFmtId="176" fontId="56" fillId="5" borderId="0" xfId="436" applyNumberFormat="1" applyFont="1" applyFill="1" applyAlignment="1">
      <alignment horizontal="left" vertical="center"/>
    </xf>
    <xf numFmtId="176" fontId="56" fillId="5" borderId="0" xfId="856" applyNumberFormat="1" applyFont="1" applyFill="1" applyAlignment="1">
      <alignment vertical="center"/>
    </xf>
    <xf numFmtId="0" fontId="40" fillId="0" borderId="0" xfId="0" applyFont="1" applyAlignment="1">
      <alignment horizontal="left" vertical="center"/>
    </xf>
    <xf numFmtId="176" fontId="40" fillId="0" borderId="0" xfId="0" applyNumberFormat="1" applyFont="1" applyAlignment="1">
      <alignment vertical="center"/>
    </xf>
    <xf numFmtId="0" fontId="56" fillId="0" borderId="0" xfId="0" applyFont="1" applyAlignment="1">
      <alignment horizontal="left" vertical="center"/>
    </xf>
    <xf numFmtId="176" fontId="56" fillId="0" borderId="0" xfId="0" applyNumberFormat="1" applyFont="1" applyAlignment="1">
      <alignment vertical="center"/>
    </xf>
    <xf numFmtId="0" fontId="56" fillId="5" borderId="0" xfId="436" applyFont="1" applyFill="1" applyAlignment="1">
      <alignment horizontal="left" vertical="center"/>
    </xf>
    <xf numFmtId="0" fontId="58" fillId="0" borderId="0" xfId="0" applyFont="1" applyAlignment="1">
      <alignment vertical="center"/>
    </xf>
    <xf numFmtId="0" fontId="55" fillId="42" borderId="0" xfId="864" applyFont="1" applyFill="1" applyAlignment="1">
      <alignment horizontal="left" vertical="center"/>
    </xf>
    <xf numFmtId="176" fontId="55" fillId="42" borderId="0" xfId="864" applyNumberFormat="1" applyFont="1" applyFill="1" applyAlignment="1">
      <alignment vertical="center"/>
    </xf>
    <xf numFmtId="0" fontId="40" fillId="0" borderId="0" xfId="0" pivotButton="1" applyFont="1"/>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xfId="1" builtinId="3"/>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xfId="788" builtinId="5"/>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3">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59" Type="http://schemas.openxmlformats.org/officeDocument/2006/relationships/externalLink" Target="externalLinks/externalLink149.xml"/><Relationship Id="rId170" Type="http://schemas.openxmlformats.org/officeDocument/2006/relationships/externalLink" Target="externalLinks/externalLink160.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149" Type="http://schemas.openxmlformats.org/officeDocument/2006/relationships/externalLink" Target="externalLinks/externalLink139.xml"/><Relationship Id="rId5" Type="http://schemas.openxmlformats.org/officeDocument/2006/relationships/worksheet" Target="worksheets/sheet5.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181" Type="http://schemas.openxmlformats.org/officeDocument/2006/relationships/sharedStrings" Target="sharedStrings.xml"/><Relationship Id="rId22" Type="http://schemas.openxmlformats.org/officeDocument/2006/relationships/externalLink" Target="externalLinks/externalLink12.xml"/><Relationship Id="rId43" Type="http://schemas.openxmlformats.org/officeDocument/2006/relationships/externalLink" Target="externalLinks/externalLink33.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39" Type="http://schemas.openxmlformats.org/officeDocument/2006/relationships/externalLink" Target="externalLinks/externalLink129.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71" Type="http://schemas.openxmlformats.org/officeDocument/2006/relationships/externalLink" Target="externalLinks/externalLink161.xml"/><Relationship Id="rId12" Type="http://schemas.openxmlformats.org/officeDocument/2006/relationships/externalLink" Target="externalLinks/externalLink2.xml"/><Relationship Id="rId33" Type="http://schemas.openxmlformats.org/officeDocument/2006/relationships/externalLink" Target="externalLinks/externalLink23.xml"/><Relationship Id="rId108" Type="http://schemas.openxmlformats.org/officeDocument/2006/relationships/externalLink" Target="externalLinks/externalLink98.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5" Type="http://schemas.openxmlformats.org/officeDocument/2006/relationships/externalLink" Target="externalLinks/externalLink65.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61" Type="http://schemas.openxmlformats.org/officeDocument/2006/relationships/externalLink" Target="externalLinks/externalLink151.xml"/><Relationship Id="rId182" Type="http://schemas.openxmlformats.org/officeDocument/2006/relationships/calcChain" Target="calcChain.xml"/><Relationship Id="rId6" Type="http://schemas.openxmlformats.org/officeDocument/2006/relationships/worksheet" Target="worksheets/sheet6.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44" Type="http://schemas.openxmlformats.org/officeDocument/2006/relationships/externalLink" Target="externalLinks/externalLink34.xml"/><Relationship Id="rId65" Type="http://schemas.openxmlformats.org/officeDocument/2006/relationships/externalLink" Target="externalLinks/externalLink55.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51" Type="http://schemas.openxmlformats.org/officeDocument/2006/relationships/externalLink" Target="externalLinks/externalLink141.xml"/><Relationship Id="rId172" Type="http://schemas.openxmlformats.org/officeDocument/2006/relationships/externalLink" Target="externalLinks/externalLink162.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120" Type="http://schemas.openxmlformats.org/officeDocument/2006/relationships/externalLink" Target="externalLinks/externalLink110.xml"/><Relationship Id="rId125" Type="http://schemas.openxmlformats.org/officeDocument/2006/relationships/externalLink" Target="externalLinks/externalLink115.xml"/><Relationship Id="rId141" Type="http://schemas.openxmlformats.org/officeDocument/2006/relationships/externalLink" Target="externalLinks/externalLink131.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162" Type="http://schemas.openxmlformats.org/officeDocument/2006/relationships/externalLink" Target="externalLinks/externalLink152.xml"/><Relationship Id="rId18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externalLink" Target="externalLinks/externalLink105.xml"/><Relationship Id="rId131" Type="http://schemas.openxmlformats.org/officeDocument/2006/relationships/externalLink" Target="externalLinks/externalLink121.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theme" Target="theme/theme1.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184"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79" Type="http://schemas.openxmlformats.org/officeDocument/2006/relationships/connections" Target="connections.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48" Type="http://schemas.openxmlformats.org/officeDocument/2006/relationships/externalLink" Target="externalLinks/externalLink138.xml"/><Relationship Id="rId164" Type="http://schemas.openxmlformats.org/officeDocument/2006/relationships/externalLink" Target="externalLinks/externalLink154.xml"/><Relationship Id="rId169" Type="http://schemas.openxmlformats.org/officeDocument/2006/relationships/externalLink" Target="externalLinks/externalLink159.xml"/><Relationship Id="rId18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tyles" Target="styles.xml"/><Relationship Id="rId26" Type="http://schemas.openxmlformats.org/officeDocument/2006/relationships/externalLink" Target="externalLinks/externalLink16.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75" Type="http://schemas.openxmlformats.org/officeDocument/2006/relationships/externalLink" Target="externalLinks/externalLink165.xml"/><Relationship Id="rId16" Type="http://schemas.openxmlformats.org/officeDocument/2006/relationships/externalLink" Target="externalLinks/externalLink6.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65" Type="http://schemas.openxmlformats.org/officeDocument/2006/relationships/externalLink" Target="externalLinks/externalLink155.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 Id="rId176" Type="http://schemas.openxmlformats.org/officeDocument/2006/relationships/externalLink" Target="externalLinks/externalLink166.xml"/><Relationship Id="rId17" Type="http://schemas.openxmlformats.org/officeDocument/2006/relationships/externalLink" Target="externalLinks/externalLink7.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66" Type="http://schemas.openxmlformats.org/officeDocument/2006/relationships/externalLink" Target="externalLinks/externalLink156.xml"/><Relationship Id="rId1" Type="http://schemas.openxmlformats.org/officeDocument/2006/relationships/worksheet" Target="worksheets/sheet1.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60" Type="http://schemas.openxmlformats.org/officeDocument/2006/relationships/externalLink" Target="externalLinks/externalLink50.xml"/><Relationship Id="rId81" Type="http://schemas.openxmlformats.org/officeDocument/2006/relationships/externalLink" Target="externalLinks/externalLink71.xml"/><Relationship Id="rId135" Type="http://schemas.openxmlformats.org/officeDocument/2006/relationships/externalLink" Target="externalLinks/externalLink125.xml"/><Relationship Id="rId156" Type="http://schemas.openxmlformats.org/officeDocument/2006/relationships/externalLink" Target="externalLinks/externalLink146.xml"/><Relationship Id="rId177"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5</xdr:col>
      <xdr:colOff>1259205</xdr:colOff>
      <xdr:row>2</xdr:row>
      <xdr:rowOff>236130</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060180" y="864780"/>
          <a:ext cx="1616025" cy="857613"/>
        </a:xfrm>
        <a:prstGeom prst="rect">
          <a:avLst/>
        </a:prstGeom>
      </xdr:spPr>
    </xdr:pic>
    <xdr:clientData/>
  </xdr:twoCellAnchor>
  <xdr:twoCellAnchor editAs="oneCell">
    <xdr:from>
      <xdr:col>0</xdr:col>
      <xdr:colOff>793569</xdr:colOff>
      <xdr:row>2</xdr:row>
      <xdr:rowOff>256949</xdr:rowOff>
    </xdr:from>
    <xdr:to>
      <xdr:col>2</xdr:col>
      <xdr:colOff>113974</xdr:colOff>
      <xdr:row>5</xdr:row>
      <xdr:rowOff>212816</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793569" y="885599"/>
          <a:ext cx="1654030" cy="7940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124673</xdr:colOff>
      <xdr:row>1</xdr:row>
      <xdr:rowOff>227543</xdr:rowOff>
    </xdr:from>
    <xdr:ext cx="1926163" cy="1062826"/>
    <xdr:pic>
      <xdr:nvPicPr>
        <xdr:cNvPr id="3" name="Imagen 3">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8535248" y="58949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546524</xdr:colOff>
      <xdr:row>3</xdr:row>
      <xdr:rowOff>27517</xdr:rowOff>
    </xdr:from>
    <xdr:to>
      <xdr:col>4</xdr:col>
      <xdr:colOff>1237502</xdr:colOff>
      <xdr:row>7</xdr:row>
      <xdr:rowOff>2752</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7468024" y="842434"/>
          <a:ext cx="1896420" cy="917151"/>
        </a:xfrm>
        <a:prstGeom prst="rect">
          <a:avLst/>
        </a:prstGeom>
      </xdr:spPr>
    </xdr:pic>
    <xdr:clientData/>
  </xdr:twoCellAnchor>
  <xdr:twoCellAnchor editAs="oneCell">
    <xdr:from>
      <xdr:col>0</xdr:col>
      <xdr:colOff>777240</xdr:colOff>
      <xdr:row>3</xdr:row>
      <xdr:rowOff>105833</xdr:rowOff>
    </xdr:from>
    <xdr:to>
      <xdr:col>1</xdr:col>
      <xdr:colOff>1468935</xdr:colOff>
      <xdr:row>7</xdr:row>
      <xdr:rowOff>20532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777240" y="920750"/>
          <a:ext cx="1893327" cy="841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551182</xdr:colOff>
      <xdr:row>6</xdr:row>
      <xdr:rowOff>150529</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624840</xdr:colOff>
      <xdr:row>6</xdr:row>
      <xdr:rowOff>54561</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590550</xdr:colOff>
      <xdr:row>4</xdr:row>
      <xdr:rowOff>179071</xdr:rowOff>
    </xdr:from>
    <xdr:to>
      <xdr:col>3</xdr:col>
      <xdr:colOff>1108268</xdr:colOff>
      <xdr:row>8</xdr:row>
      <xdr:rowOff>169545</xdr:rowOff>
    </xdr:to>
    <xdr:pic>
      <xdr:nvPicPr>
        <xdr:cNvPr id="3" name="Imagen 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8353425" y="1169671"/>
          <a:ext cx="1660718" cy="912494"/>
        </a:xfrm>
        <a:prstGeom prst="rect">
          <a:avLst/>
        </a:prstGeom>
      </xdr:spPr>
    </xdr:pic>
    <xdr:clientData/>
  </xdr:twoCellAnchor>
  <xdr:twoCellAnchor editAs="oneCell">
    <xdr:from>
      <xdr:col>0</xdr:col>
      <xdr:colOff>577215</xdr:colOff>
      <xdr:row>4</xdr:row>
      <xdr:rowOff>85725</xdr:rowOff>
    </xdr:from>
    <xdr:to>
      <xdr:col>1</xdr:col>
      <xdr:colOff>1558975</xdr:colOff>
      <xdr:row>8</xdr:row>
      <xdr:rowOff>95250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577215" y="1076325"/>
          <a:ext cx="1772335" cy="9201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1165324</xdr:colOff>
      <xdr:row>7</xdr:row>
      <xdr:rowOff>17146</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323003</xdr:colOff>
      <xdr:row>2</xdr:row>
      <xdr:rowOff>131446</xdr:rowOff>
    </xdr:from>
    <xdr:to>
      <xdr:col>4</xdr:col>
      <xdr:colOff>1007747</xdr:colOff>
      <xdr:row>7</xdr:row>
      <xdr:rowOff>58209</xdr:rowOff>
    </xdr:to>
    <xdr:pic>
      <xdr:nvPicPr>
        <xdr:cNvPr id="9" name="Imagen 3">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7904903" y="893446"/>
          <a:ext cx="1753449" cy="984038"/>
        </a:xfrm>
        <a:prstGeom prst="rect">
          <a:avLst/>
        </a:prstGeom>
      </xdr:spPr>
    </xdr:pic>
    <xdr:clientData/>
  </xdr:twoCellAnchor>
  <xdr:twoCellAnchor editAs="oneCell">
    <xdr:from>
      <xdr:col>0</xdr:col>
      <xdr:colOff>536366</xdr:colOff>
      <xdr:row>3</xdr:row>
      <xdr:rowOff>37256</xdr:rowOff>
    </xdr:from>
    <xdr:to>
      <xdr:col>2</xdr:col>
      <xdr:colOff>472440</xdr:colOff>
      <xdr:row>6</xdr:row>
      <xdr:rowOff>207856</xdr:rowOff>
    </xdr:to>
    <xdr:pic>
      <xdr:nvPicPr>
        <xdr:cNvPr id="10" name="Imagen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stretch>
          <a:fillRect/>
        </a:stretch>
      </xdr:blipFill>
      <xdr:spPr>
        <a:xfrm>
          <a:off x="536366" y="999281"/>
          <a:ext cx="1501984" cy="8087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98485</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778359" y="999883"/>
          <a:ext cx="1765126" cy="916668"/>
        </a:xfrm>
        <a:prstGeom prst="rect">
          <a:avLst/>
        </a:prstGeom>
      </xdr:spPr>
    </xdr:pic>
    <xdr:clientData/>
  </xdr:twoCellAnchor>
  <xdr:twoCellAnchor editAs="oneCell">
    <xdr:from>
      <xdr:col>5</xdr:col>
      <xdr:colOff>1215178</xdr:colOff>
      <xdr:row>3</xdr:row>
      <xdr:rowOff>78771</xdr:rowOff>
    </xdr:from>
    <xdr:to>
      <xdr:col>6</xdr:col>
      <xdr:colOff>1238047</xdr:colOff>
      <xdr:row>8</xdr:row>
      <xdr:rowOff>19495</xdr:rowOff>
    </xdr:to>
    <xdr:pic>
      <xdr:nvPicPr>
        <xdr:cNvPr id="2" name="Imagen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3"/>
        <a:stretch>
          <a:fillRect/>
        </a:stretch>
      </xdr:blipFill>
      <xdr:spPr>
        <a:xfrm>
          <a:off x="11152928" y="893688"/>
          <a:ext cx="1683394" cy="10481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9</xdr:row>
      <xdr:rowOff>129540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1</xdr:col>
      <xdr:colOff>626745</xdr:colOff>
      <xdr:row>2</xdr:row>
      <xdr:rowOff>171450</xdr:rowOff>
    </xdr:from>
    <xdr:to>
      <xdr:col>2</xdr:col>
      <xdr:colOff>1714500</xdr:colOff>
      <xdr:row>7</xdr:row>
      <xdr:rowOff>55171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417320" y="800100"/>
          <a:ext cx="1878330" cy="925756"/>
        </a:xfrm>
        <a:prstGeom prst="rect">
          <a:avLst/>
        </a:prstGeom>
      </xdr:spPr>
    </xdr:pic>
    <xdr:clientData/>
  </xdr:twoCellAnchor>
  <xdr:twoCellAnchor editAs="oneCell">
    <xdr:from>
      <xdr:col>2</xdr:col>
      <xdr:colOff>8420100</xdr:colOff>
      <xdr:row>2</xdr:row>
      <xdr:rowOff>85727</xdr:rowOff>
    </xdr:from>
    <xdr:to>
      <xdr:col>3</xdr:col>
      <xdr:colOff>932208</xdr:colOff>
      <xdr:row>7</xdr:row>
      <xdr:rowOff>20955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944100" y="714377"/>
          <a:ext cx="1583718" cy="103822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2</xdr:col>
      <xdr:colOff>903393</xdr:colOff>
      <xdr:row>3</xdr:row>
      <xdr:rowOff>63500</xdr:rowOff>
    </xdr:from>
    <xdr:to>
      <xdr:col>4</xdr:col>
      <xdr:colOff>171643</xdr:colOff>
      <xdr:row>6</xdr:row>
      <xdr:rowOff>193039</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359226" y="878417"/>
          <a:ext cx="1608225" cy="785705"/>
        </a:xfrm>
        <a:prstGeom prst="rect">
          <a:avLst/>
        </a:prstGeom>
      </xdr:spPr>
    </xdr:pic>
    <xdr:clientData/>
  </xdr:twoCellAnchor>
  <xdr:twoCellAnchor editAs="oneCell">
    <xdr:from>
      <xdr:col>0</xdr:col>
      <xdr:colOff>532248</xdr:colOff>
      <xdr:row>4</xdr:row>
      <xdr:rowOff>21167</xdr:rowOff>
    </xdr:from>
    <xdr:to>
      <xdr:col>1</xdr:col>
      <xdr:colOff>1163581</xdr:colOff>
      <xdr:row>7</xdr:row>
      <xdr:rowOff>15874</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532248" y="1016000"/>
          <a:ext cx="1685010" cy="7114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gprd-my.sharepoint.com/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gprd-my.sharepoint.com/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gprd-my.sharepoint.com/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dgprd-my.sharepoint.com/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gprd-my.sharepoint.com/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my.sharepoint.com/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gprd-my.sharepoint.com/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my.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gprd-my.sharepoint.com/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https://dgprd-my.sharepoint.com/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gprd-my.sharepoint.com/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gprd-my.sharepoint.com/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gprd.sharepoint.com/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685.62436134259" createdVersion="8" refreshedVersion="8" minRefreshableVersion="3" recordCount="12486" xr:uid="{B774C879-3606-4170-8F69-F4CDFF19C00B}">
  <cacheSource type="worksheet">
    <worksheetSource ref="A1:T12487" sheet="Hoja1" r:id="rId2"/>
  </cacheSource>
  <cacheFields count="20">
    <cacheField name="COD_PERIODO" numFmtId="0">
      <sharedItems/>
    </cacheField>
    <cacheField name="INSTITUCIONAL" numFmtId="0">
      <sharedItems count="7">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7">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923"/>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30625547739.16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486">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111092379"/>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10183333"/>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260216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2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3424548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3140834"/>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4416667"/>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2839667"/>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558333"/>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2940613"/>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8970834"/>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3741667"/>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280000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3256249"/>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716667"/>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208333"/>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750001"/>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320834"/>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252084"/>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3399619"/>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105833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178309358.41"/>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10618696.2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8393665.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36025166.670000002"/>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49340759.409999996"/>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5799571.5800000001"/>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5447161.5"/>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18166666.66"/>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599755"/>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3801737.92"/>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27760455.659999996"/>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5351516.83"/>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6729545.24"/>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5666666.6600000001"/>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191666.66999999998"/>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901916.66999999993"/>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833333.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883333.34"/>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10895.58"/>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9693729.1699999999"/>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2133333.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42139865.36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1266748.37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135684.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428187.2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6346023.33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773413.2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67406.3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2558457.7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6461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858703.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20755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59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40276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229086.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124310260.43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2659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18845616.78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1519558.30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40785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70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1912436.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26419221.73"/>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2479000"/>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4027392.0900000003"/>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1319648.53"/>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0"/>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0"/>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0"/>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0"/>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0"/>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0"/>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0"/>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0"/>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90109.2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0"/>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37557993"/>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4548000"/>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5691101.0199999996"/>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1862627.65"/>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0"/>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2085508.41"/>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0"/>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0"/>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0"/>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0"/>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0"/>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0"/>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0"/>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0"/>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196200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1027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112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255000"/>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298912.34999999998"/>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153703.2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0"/>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21225066.66"/>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2687485.7"/>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3046133.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1002999.4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562025.5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7001854.12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5193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79626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1569049.6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46846673.09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6877800.129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6899425.060000000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225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648719.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3725481.78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475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28143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12135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0"/>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192225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284976.51"/>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588403.94000000006"/>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10089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0"/>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0"/>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19690846.14000000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1283000.8"/>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2975950.57"/>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2927720.85"/>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0"/>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0"/>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103367.49"/>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8909192.0199999996"/>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0"/>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0"/>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0"/>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0"/>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0"/>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0"/>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0"/>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9694448.920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751300"/>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2996529.07"/>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1245514.8500000001"/>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0"/>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0"/>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229741.02"/>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0"/>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0"/>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0"/>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0"/>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0"/>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0"/>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0"/>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0"/>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0"/>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0"/>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63499088.700000003"/>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25496266.670000002"/>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9694260.3500000015"/>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15771081.310000002"/>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0"/>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0"/>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0"/>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4013756.16"/>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0"/>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0"/>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0"/>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0"/>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0"/>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0"/>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0"/>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0"/>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0"/>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2248115.71"/>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3610201.45"/>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21000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551334.6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179331.6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54093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764134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2125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1147738.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66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184900.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3551910.87"/>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76522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536894.7100000000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223787.57"/>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0"/>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169664027.19999999"/>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5788730"/>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24076565.190000001"/>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9624520.4700000007"/>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0"/>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925750"/>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0"/>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64999.8"/>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0"/>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559210.31000000006"/>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0"/>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0"/>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0"/>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0"/>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676300"/>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29315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290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444643.43000000005"/>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0"/>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0"/>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0"/>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20346750"/>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1441000"/>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3088408.93"/>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2285466.31"/>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0"/>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0"/>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0"/>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218211.26"/>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267615.5"/>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0"/>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0"/>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0"/>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0"/>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0"/>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0"/>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0"/>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12689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189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1906536.28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7892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94398.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285454.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261274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9885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3988832.2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610523.9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445073.3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542503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33015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8256699.96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926158.889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222969.5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723381.6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1205219.18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2856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2688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1797650.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1232670.4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832471.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986284.2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1277275.879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855667.6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789217.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4626226.889999999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34261616.4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110514.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24289.3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13003.6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39011.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938439.3"/>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274860.9100000000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188475.3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127284.890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150774.3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195295.5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130831.590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120671.4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707350.1499999999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5202078.549999998"/>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1246785.3900000001"/>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0"/>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0"/>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0"/>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0"/>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0"/>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0"/>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33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49878.51"/>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27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41283"/>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39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58584.02000000000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39281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5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58580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286649.0400000000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392787.9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19784283.32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598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2992877.6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1185179.58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323154.1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5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488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584409.6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0"/>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45570108.789999999"/>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2469550"/>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6972924.2499999991"/>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2795421.2299999995"/>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0"/>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178706"/>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0"/>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260000"/>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0"/>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0"/>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0"/>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8319029.2800000003"/>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632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1263842.1199999999"/>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307629.64"/>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0"/>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0"/>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0"/>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158105.54999999999"/>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73477.52"/>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0"/>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45000"/>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0"/>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0"/>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0"/>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0"/>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0"/>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0"/>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0"/>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853421.98"/>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0"/>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9751416.5800000001"/>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208735"/>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1486230.26"/>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863279.9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334000"/>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0"/>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0"/>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0"/>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0"/>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0"/>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0"/>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0"/>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0"/>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0"/>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1098000"/>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118558.75"/>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162509.2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150080.3900000000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97766.6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2303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3625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341736.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178955.2700000000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291564.8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8274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4199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1224761.3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454678.7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7476577"/>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41600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1133987.4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545982.3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5900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225531.9000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188611.2000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2082985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1718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3123224.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1317323.9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107348.789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107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11980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2425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1813064.8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877114.4099999999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2785529.3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229997.9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684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1107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1096500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0"/>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51203357.38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727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7971277.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7801189.259999998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110652.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9193600.509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4441427.5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16944310.32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40919.5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56242306.230000004"/>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62500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8567771.529999997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4560.5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354060.7099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1035511.5"/>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154371.49000000002"/>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29484590.93"/>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1518307423.5"/>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14494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42729348"/>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3939762.79"/>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196888504.17000005"/>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22973368.73"/>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2423776.62"/>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163401.53"/>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3918500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6445518.04"/>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0"/>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67542155.020000011"/>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0"/>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54436693.62999999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56812333.340000004"/>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7716946.630000000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7146682.140000000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0"/>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861170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637879.06999999995"/>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0"/>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12444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0"/>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0"/>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0"/>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0"/>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0"/>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0"/>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0"/>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0"/>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0"/>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34766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2120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520198.1800000000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347685.3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4530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994909.5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371329.7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149901.8900000000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71260.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7406493.63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1146038.0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170977.7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29685554.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22534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1817180.51"/>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378644.72"/>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1496667.68"/>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231629.34000000003"/>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69734483.17999999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5177179.38"/>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3544673.219999999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3198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1044404.2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0"/>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2480525.9399999995"/>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383928.8199999999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0"/>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0"/>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0"/>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0"/>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833229.0700000000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129067.2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29719.3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0"/>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4135240"/>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125182.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93795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45288.460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76673.279999999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0"/>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56133371.890000001"/>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1897336.9500000002"/>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0"/>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0"/>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72107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111694.5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241562.110000000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1272256.76"/>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196879.5599999999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62191.950000000004"/>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0"/>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450815215.83999997"/>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7733673.2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35403534.740000002"/>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7605254.5999999996"/>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98405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0"/>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0"/>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0"/>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0"/>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20405766"/>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173814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0"/>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0"/>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0"/>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0"/>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0"/>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0"/>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0"/>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28048913.800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395388.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55000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0"/>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0"/>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0"/>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24915271.670000002"/>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945230"/>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328571902.64000005"/>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855491494.98000002"/>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14872343.1"/>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48137243.64000000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24540722.109999999"/>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61292010"/>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461181.71"/>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0"/>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369231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211111.44"/>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2858165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11000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2704521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578892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1426620"/>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0"/>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0"/>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0"/>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373148.2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5606973.799999999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0"/>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0"/>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0"/>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624481817.25"/>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33288344"/>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43854279.890000001"/>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5458440.75"/>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0"/>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5023228.5999999996"/>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0"/>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173214156.8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0"/>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0"/>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0"/>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0"/>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0"/>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0"/>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0"/>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0"/>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0"/>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98336137.020000011"/>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19660425.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1212811.54"/>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11810484.670000002"/>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0"/>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12491927.970000001"/>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0"/>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518345.80000000005"/>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513605.2"/>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760516.64000000013"/>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11255325"/>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0"/>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0"/>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0"/>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13607855.5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0"/>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0"/>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0"/>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2906332.04"/>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91100.07"/>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392600"/>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0"/>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2588239.2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228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94608.73"/>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14604"/>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0"/>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311550"/>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0"/>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0"/>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0"/>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0"/>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0"/>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0"/>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0"/>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27260201.919999998"/>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5496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1385230.47"/>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2094427.75"/>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0"/>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31500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7139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307905"/>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0"/>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12626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702522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60000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1896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1965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56230.39999999999"/>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675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998820"/>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0"/>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0"/>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0"/>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723000"/>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0"/>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67755542.650000006"/>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3492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2459674.61"/>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899310"/>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0"/>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0"/>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0"/>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1232861.48"/>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20035.59"/>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8372.41"/>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736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2713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73990.8"/>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0"/>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0"/>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22062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39963.999999999993"/>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0"/>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419120"/>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0"/>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8677201.4600000009"/>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87222.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608021.8200000000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0"/>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160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22256"/>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21139.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97587.18"/>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326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124992"/>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0"/>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0"/>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0"/>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0"/>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60868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183217.29"/>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421661.69"/>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114185"/>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7588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0"/>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180249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3360178.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76816.62000000001"/>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37200.800000000003"/>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0"/>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0"/>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0"/>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49823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0"/>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0"/>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0"/>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0"/>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0"/>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0"/>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0"/>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53663721.32"/>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890286.7300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2651586.1300000004"/>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761010.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0"/>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0"/>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0"/>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220410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0"/>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0"/>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0"/>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0"/>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0"/>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0"/>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2256874.3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14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41270.3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1153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64690.9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1275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3267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1984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42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3392.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96.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619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83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144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1210"/>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2071174.4500000002"/>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46410.210000000006"/>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0"/>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0"/>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24120"/>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0"/>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0"/>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3075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0"/>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0"/>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0"/>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0"/>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0"/>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1096605.600000000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3108.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24395.8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1407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218736"/>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1656535.1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31518.0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95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79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904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24656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2284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0"/>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2090425.5"/>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48239.06"/>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0"/>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1608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0"/>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234608"/>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0"/>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0"/>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0"/>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0"/>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4488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11367.7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502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16879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0"/>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1638098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5932405.1099999994"/>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118669.68999999999"/>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594889.59000000008"/>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0"/>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300275"/>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0"/>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0"/>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0"/>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4349999.67"/>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0"/>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0"/>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0"/>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0"/>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0"/>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0"/>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3217265.06"/>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211090.96999999997"/>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221710.46"/>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0"/>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72026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385205.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11191.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0"/>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1005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79856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0"/>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0"/>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0"/>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0"/>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2098325"/>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25234.76"/>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58283.46"/>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0"/>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17085"/>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0"/>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0"/>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0"/>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299460"/>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0"/>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0"/>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3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0"/>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29824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37461.06"/>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14974.76"/>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0"/>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0"/>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44102.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325862.7"/>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217146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1967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395648.54"/>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413988.59000000008"/>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14985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35046"/>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162810"/>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3547113"/>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0"/>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0"/>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25520"/>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297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67153221"/>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4373016.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2060566.6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2171205.299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93333.3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627564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128394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0"/>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74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0"/>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0"/>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0"/>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68686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199704.63999999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4924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60822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900133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2457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16331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452380.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4330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487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99169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31145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134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153655.15"/>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11095.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125566.3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7939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755667.07"/>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42966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0"/>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0"/>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0"/>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291672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29546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254105.08"/>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937256.33000000007"/>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8505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0"/>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297684.3000000001"/>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85000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499975.6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0"/>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3875125.7"/>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50409195.370000005"/>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39894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7480408.729999998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5503752.480000000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142384.4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540406.5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593514.5700000000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829030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158028407.41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98317290.2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36187997.969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22967336.4000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78612833.74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135672581.0999999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48733187.8400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591354.2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99048846.74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37960947.86999999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08800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349400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5772620.1099999994"/>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66355.2000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2476104.200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754398.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717956.3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2185807.57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169632.1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0"/>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6888887.5"/>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100000"/>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1035389.6399999999"/>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125232.25"/>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0"/>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0"/>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0"/>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0"/>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27000"/>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0"/>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0"/>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0"/>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0"/>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23158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327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344870.78"/>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177906.8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1186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179546.9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85222.1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13074.3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6270606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291050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4105372.6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9436260.400000000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25789883.6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2421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640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12100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1888743.980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995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1592082.8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185213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13432927.5"/>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735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2041553.830000000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607824.3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103132"/>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41659718.34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9969390.60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6319201.140000000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1594649.4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377167.6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220904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5079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3326829.129999998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392710.0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474921.3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8681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5248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27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40704.51"/>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5042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538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748339.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88734.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245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14871712.10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41495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2239539.82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228156.2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2800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793057.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8030625"/>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24496416.67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7310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3706847.8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111606.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155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9087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21054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3136.6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2813365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1537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4221441.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604078.3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3393837.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41900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484993.77"/>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8936.46"/>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2135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23882666.67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9530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3627592.639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1706994.63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501284.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506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62648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0"/>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58616436.469999999"/>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10111542.239999998"/>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0"/>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0"/>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0"/>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6439409295.9500008"/>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1107644788.8900001"/>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0"/>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0"/>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0"/>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0"/>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1734662224.73"/>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298212727.20999998"/>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0"/>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0"/>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0"/>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0"/>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129912627.5"/>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22199391.070000004"/>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0"/>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656231567.38999999"/>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112842372.84000002"/>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0"/>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0"/>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0"/>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23976644.68"/>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4102128.84"/>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0"/>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0"/>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0"/>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0"/>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0"/>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0"/>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0"/>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985956804.37999988"/>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0"/>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163947062.17000005"/>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317736148.70999998"/>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0"/>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0"/>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0"/>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0"/>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2138145.96"/>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0"/>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0"/>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0"/>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0"/>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0"/>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0"/>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0"/>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0"/>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0"/>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0"/>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0"/>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1481654.73"/>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251452.77"/>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0"/>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241440.07"/>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8044.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26798384.98"/>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165000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4182769.8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013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378476.6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7095047.070000000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759756.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1083939.4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636496.1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54256.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3877487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51510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9980163.460000000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1517235.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268702.4100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20631779.399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18800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3178754.1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69320726.270000011"/>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715454"/>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10813046.489999998"/>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162720.26999999999"/>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14620.2"/>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234500"/>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229618.16"/>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0"/>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1811116.4500000002"/>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831563.81"/>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515262.51"/>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27199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0"/>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750925.97"/>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0"/>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46020"/>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0"/>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0"/>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574043.04"/>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288645.7"/>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69069805.319999993"/>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1536038.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10534904.8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3538741.880000000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200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3501422.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5750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14975339.8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978042.1299999998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49703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2474361667.289999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34481262.28000000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17699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45571143.60000000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4246872.7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0"/>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650305.3199999999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21445847.85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94700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3253373.1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2046631.9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408772.6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26965.39000000001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140545.450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4671151.5"/>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714617.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335042596.08999997"/>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10151851.550000001"/>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51255115.770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15890192.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3266293.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16963105.60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58599467.00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8358984.3300000001"/>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7400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1263675.369999999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0"/>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74034226.039999992"/>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2038320"/>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11338481.15000000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11717266.64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90205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8617549.439999999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31379807.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4506707.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18447014.30000000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537388.43999999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2818739.1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5125156.4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781980.6499999999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846252.2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4188110.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637430.71"/>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52438557.2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4552249.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8009997.389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13712168.7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2377635.2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1697712.2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96229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738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15900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4725514.0999999996"/>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493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713105.6000000000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861227.6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172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25720.3099999999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256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39142.400000000001"/>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53464308.340000004"/>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2336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8104282.21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2825094.13"/>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143158.3299999999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781459.47"/>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742900.38"/>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31750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27022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23111192.920000002"/>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1925862.22"/>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0"/>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0"/>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234458250.92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21267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35967374.83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12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87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0"/>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0"/>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0"/>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0"/>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0"/>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32177508.340000004"/>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0"/>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0"/>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4936855.55"/>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1748745.63"/>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0"/>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389330.34"/>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0"/>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0"/>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0"/>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0"/>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0"/>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816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30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122158.3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87400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1935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1314675.2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2915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121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440096.44"/>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113782.19"/>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2519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383140.12"/>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142954848.66000003"/>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18339036.149999999"/>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21973143.760000002"/>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34662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181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207444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3021630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49006.5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56831423.70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19018606.96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8713128.1300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18121298.43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495978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50979.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11212837.60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3265256.6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9955434.7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2581531.00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6490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158916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2095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33614.9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0"/>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9330159.789999999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1416304.9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15498663.8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74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2385316.76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645007.0699999999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677608.9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526165.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204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1276295.7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0"/>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73226450"/>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0"/>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11216925.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51050848.68000000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9744920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13863541.43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0"/>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0"/>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135445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2660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2055438.7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301433.1800000000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0"/>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0"/>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0"/>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0"/>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0"/>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0"/>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0"/>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12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29567.01000000000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18348"/>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55474677.339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498469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40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469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8386066.14000000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7530353.599999998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831526.13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3111866.5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2282995.3499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980236.8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18442446.80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3121786.9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51977.1200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2066129.4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956058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2471378.6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129949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3171146.25"/>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2661293.6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408289.9400000000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481374.3000000000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299923.6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88321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68798.35000000000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29295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6834190.0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2235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1041374.11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2824.1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2395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7433.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17655.83000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631095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312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951541.8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3748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27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565303.6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164851.4199999999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0"/>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62218292.430000007"/>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184875"/>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5916000"/>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8946130.7899999991"/>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5414277.150000000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0"/>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0"/>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250000"/>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4291151.9000000004"/>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947395.48"/>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0"/>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16500"/>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0"/>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0"/>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0"/>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0"/>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5948050"/>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920355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297210.20999999996"/>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1417161.31"/>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43107.59"/>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706408.2"/>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771491.91"/>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7300"/>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18549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32597017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58333.3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694821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23781848.6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310302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6894441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31074766.32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6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3123347.4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1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1116666.6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111137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23263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9653133.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2350492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813699.559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1489024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5738946.08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1042556.58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23191452.98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125388466"/>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726174"/>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579034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21996031"/>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24834828.620000001"/>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45000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3730022.860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910772.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71948.5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2138618.090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253195.5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695285.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1132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6680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0"/>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1589686.56"/>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0"/>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0"/>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692404.7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1988247.0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10890.8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41140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16460.509999999998"/>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55624068.160000004"/>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254900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8401686.04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7494450.160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911119.38"/>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1718988.6"/>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949000"/>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5898724.9800000004"/>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901375.03"/>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050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4004530.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3020886.8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243843.83"/>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607681.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462280.0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319480.5999999999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29166.6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1746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38049990.75"/>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39400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5798734.75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2703566.1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118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317213.5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15609516.9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500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2374611.349999999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3801779.2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19309123.399999999"/>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950000"/>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2916222.89"/>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0"/>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0"/>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0"/>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0"/>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0"/>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0"/>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0"/>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0"/>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0"/>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0"/>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0"/>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0"/>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0"/>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24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36786.22"/>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832176.47"/>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18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127568.5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26892.22"/>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1079080.5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1793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165328.6799999999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271935.0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3845191.4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1223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582937.94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87395.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23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34044.7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210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533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320977.65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81291.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15924215.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3274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2213070.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498507.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18990092.7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65323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2907690.6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1000843.87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41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1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6242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214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46164910.64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24784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5011480.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6990619.789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3752883.44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2109957.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2395136.36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45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20837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3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45040.44"/>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4850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24526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73564.22"/>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371854.4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11825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45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171430.5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68817.44000000000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51989566.340000004"/>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146784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7860539.08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1771072.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3598112.300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32300031.30000000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103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4918501.900000000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9043682.940000001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203940.6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330051.4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5000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22596739.99000000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126000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2892269.9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427599.5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5512366.560000000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1052000"/>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69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69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9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687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8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64780644.40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18168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103593.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103593.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145088.5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102259.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120763.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9722044.590000001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1282159.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2372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88042.2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3796.6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47038.2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165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24870.010000000002"/>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2439236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290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3686204.719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1505227.4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228416.2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0"/>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77455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11594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118815.9800000000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189703.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2500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12285814.609999999"/>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30950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1847272.14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2698575.53"/>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1194917.68"/>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0"/>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722500"/>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24213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9977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21247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317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3614491.159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49261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1739559.4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568764.3000000000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231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232682.3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1012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1194569.60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064652.34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176290.2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75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5778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750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677397.0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469345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270015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1200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707501.58000000007"/>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411553.5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938009.7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27744179.6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7670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498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4173558.820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1173056.0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1029137.3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6402573.390000000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984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139301.49"/>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52874166.65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39427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7925583.049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3408311.8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2085392.2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0"/>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3789000"/>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566609.02999999991"/>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8321917.8600000003"/>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13200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1257509.99"/>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423062.9100000000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01570.4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95934492.67000000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709900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14656650.69000000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2138694.8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25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1775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5161638.76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2807677.589999999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13652842.8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502893.3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126968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5100693.3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908877.4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957420.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23263.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0"/>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361963.9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213746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19880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49179"/>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4566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952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65124"/>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62443.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833520.17"/>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0"/>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592820750.74000013"/>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132241937.61"/>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9890957"/>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31965990.649999999"/>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35159434.329999998"/>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407801"/>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4691720.8499999996"/>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3468863.59"/>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38525221.659999996"/>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40718669"/>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26501485.360000003"/>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27451294.309999999"/>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11176976.25"/>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673882"/>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245909"/>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1989291.59"/>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45470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06141"/>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5059702"/>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5199294.4099999992"/>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2388109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235369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8342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88762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289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8502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498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19138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7606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669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13791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13788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393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220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354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1550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7225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243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596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54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346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139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5972325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24303458.6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51548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460833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7727270.66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224332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214638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41186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25825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37372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256686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5436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38874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651593.3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17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11193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45157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122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12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80941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03627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7659736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1045004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661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1159595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851343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221760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13241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4566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2291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89732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4682169"/>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427416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327105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475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32964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1208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32225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24167"/>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305046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1119999"/>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14985960.140000001"/>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00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7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2155578.2199999997"/>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476773.96"/>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2350"/>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0"/>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56800.69"/>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29599.9"/>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563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391666.67"/>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55833.4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62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41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47997784.55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3816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1233333.33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3471466.6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6527146.83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1041666.67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44987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4940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204166.67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631666.67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4733333.2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682508.3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1911105.9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783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23425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5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50083.330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99916.6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158333.309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558162.6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1248326.9000000001"/>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3125000"/>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687766689.5"/>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303481588.84999996"/>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3783352383.6599998"/>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31999369.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1158333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3281081325.7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30625547739.16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1827475374.329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163747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252567454.0099999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723346310.59000003"/>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0"/>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1416667"/>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183333"/>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166667"/>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33375001"/>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8395802"/>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3342631.75"/>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265004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43440880.829999998"/>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0"/>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2195244"/>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90756960"/>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208093855.0199999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6113483.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281365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702927"/>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127436402.67"/>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14691133.66"/>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8044584.7000000002"/>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2815743028.0700002"/>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615412360"/>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30000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25000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30000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10000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30000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25000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30000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90000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1636500"/>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0"/>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0"/>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0"/>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104162312"/>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116978994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792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36725396.159999996"/>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14927834.359999999"/>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8349623.1600000001"/>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0"/>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2141646.29"/>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414031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10659812"/>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4021523.63"/>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451825.2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11946284"/>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1104328"/>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8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18062044.6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510496.1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834709986.3299999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11069238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3904530.6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0"/>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6237625.8300000001"/>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2357244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0"/>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0"/>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0"/>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0"/>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0"/>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0"/>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0"/>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0"/>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0"/>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0"/>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0"/>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0"/>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0"/>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0"/>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310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23152.51"/>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584978194.25"/>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0"/>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16420330.52"/>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385526222.51999998"/>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288956452.03999996"/>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485211457.25"/>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13477"/>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42757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54157833.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5412443435.380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833333333.330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527600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8821912.1799999997"/>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0"/>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22272618.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52152595.659999996"/>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0"/>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280655914.3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0"/>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88648542.75"/>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19230942.539999999"/>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0"/>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8834768.1699999999"/>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63072552"/>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3800398.92"/>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27356405.079999998"/>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21949737"/>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0"/>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310286.539999999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74918669.99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4605019.1899999995"/>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22992581.79000000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0"/>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0"/>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2045950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47085409.549999997"/>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13272260.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0"/>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0"/>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0"/>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207208668"/>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3634916.6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1174762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11105833.36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8505104.919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5522226"/>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0"/>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4472604.7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2083333"/>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1180266175.3800001"/>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52201790.640000001"/>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0"/>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0"/>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5557005.16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0"/>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0"/>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0"/>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0"/>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58000000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6734795481.5100002"/>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0"/>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394603"/>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1251125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2391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66667"/>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30817"/>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286667"/>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49167"/>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233332"/>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283333.33"/>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08333.33"/>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0"/>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0"/>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0"/>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218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1674559.7"/>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0"/>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0"/>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0"/>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0"/>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0"/>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0"/>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81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12465.9"/>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0"/>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35389420.1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11795352.3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374999999.98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1241045.8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3064769.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49182680.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8884430.730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11552511.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15376733.1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0401008.0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2707393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13865198.2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32240562.89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35431535.65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39953664.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9518636.949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6463874.9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141240.34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515055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787292.74"/>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629229.449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0"/>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0"/>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4700138.2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26050487.03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3093421.279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108333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249999"/>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20833"/>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6166649"/>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134166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12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641667"/>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3050845.66"/>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1079600"/>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8333.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41666.67"/>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1508333.33"/>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625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125000"/>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8333333.33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0"/>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0"/>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0"/>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0"/>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0"/>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0"/>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0"/>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0"/>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0"/>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0"/>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0"/>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0"/>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0"/>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0"/>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0"/>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0"/>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0"/>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0"/>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0"/>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0"/>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0"/>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0"/>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0"/>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0"/>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0"/>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62848.3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5290.67"/>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0620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0"/>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0"/>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0"/>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0"/>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0"/>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0"/>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0"/>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0"/>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0"/>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0"/>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0"/>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0"/>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0"/>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0"/>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0"/>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0"/>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0"/>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0"/>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0"/>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0"/>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0"/>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881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0"/>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0"/>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0"/>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0"/>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0"/>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0"/>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2688527.8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12120903"/>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0"/>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0"/>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0"/>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0"/>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0"/>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0"/>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0"/>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0"/>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0"/>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0"/>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250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0"/>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2412961.49000000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0"/>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0"/>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22834743.5"/>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22584603.26000000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4026116.86"/>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72866286.56999999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6231177.50999999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894074.95"/>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34782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1814862.8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58957670.50999999"/>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85952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28603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52186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174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3785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47926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2857011"/>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20028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130017"/>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3370344.34"/>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691166"/>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2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320916.6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8333.3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41666.66000000000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83333.3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333333.33"/>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8333333"/>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8333333.3300000001"/>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169507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827128401"/>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0"/>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3169632.08"/>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395592.2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56131664.07999999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45833.33"/>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136172534.83000001"/>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9302817.0700000003"/>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1125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12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1666666.67"/>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193213333.37"/>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52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6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833333.33"/>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10468090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17292862489.150002"/>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234407390.34"/>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15584855.4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155090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2329384.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723909.9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1487548.4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blank)"/>
    <s v="99 - MULTIPROVINCIAL"/>
    <n v="120604074"/>
    <n v="8527361.879999999"/>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blank)"/>
    <s v="99 - MULTIPROVINCIAL"/>
    <n v="30586041"/>
    <n v="937617.5"/>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1308804.3599999999"/>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blank)"/>
    <s v="99 - MULTIPROVINCIAL"/>
    <n v="15750000"/>
    <n v="1213529.78"/>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blank)"/>
    <s v="99 - MULTIPROVINCIAL"/>
    <n v="500000"/>
    <n v="213160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blank)"/>
    <s v="99 - MULTIPROVINCIAL"/>
    <n v="0"/>
    <n v="1081750"/>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blank)"/>
    <s v="99 - MULTIPROVINCIAL"/>
    <n v="3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blank)"/>
    <s v="99 - MULTIPROVINCIAL"/>
    <n v="23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39990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blank)"/>
    <s v="99 - MULTIPROVINCIAL"/>
    <n v="65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blank)"/>
    <s v="99 - MULTIPROVINCIAL"/>
    <n v="65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blank)"/>
    <s v="99 - MULTIPROVINCIAL"/>
    <n v="50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blank)"/>
    <s v="99 - MULTIPROVINCIAL"/>
    <n v="1565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27650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42553.35"/>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56403664.5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8646914.3200000022"/>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26125443.20000000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12255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3988779.7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9798218.5"/>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30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859716.8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268345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1846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406697.5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53349.6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632834.1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436954.4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96625639.2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1643916.8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12441861.2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142246.200000000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616245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62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941888.4299999999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673170.9900000001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933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1762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270449.6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679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104407.0199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30497767.39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15355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4615271.4000000004"/>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28471662.4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123200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4123148.6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177010.3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4707189.360000000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5191033.3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792720.6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708917.57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294018.1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265645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150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403795.2799999999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558595.3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62905.1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346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52798.32"/>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1318333.33"/>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197285.1"/>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2614516.6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111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39827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84527.5199999999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10085.04000000000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296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27536834.62999999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930009.7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4164352.36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989808.5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4720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41857.199999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354970.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37798.08000000000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1687.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2383.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626214.3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17127921.05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386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2609547.9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1318628.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345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1374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68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209615.4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397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44676359.369999997"/>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3218067"/>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6494621.5299999993"/>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15450651.3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1092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2360001.7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285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496436.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2436785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703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3709098.0999999996"/>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779667.1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3708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11508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176795.25"/>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823538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22122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122806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6996816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7805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10619694.97999999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1027031.7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593902.8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1418811.7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8352493.189999999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297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1271254.969999999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207412635"/>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997157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31268320.179999996"/>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16631539.1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68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2515736.139999999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804630.1299999998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132417.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6213106.2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4108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565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941093.4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626813.76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7664.110000000000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48417.3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65217.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18631.5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59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403075.7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2958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62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428098.8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157360.4800000000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582155.3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480205.1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178434.0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37983.62999999999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69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168144.1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881930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258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1177500.360000000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129652.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377978.13999999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13404483.3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83462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2043341.8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1023975.1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861344.9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4253567.639999999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7010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633331.5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964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1050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738600.6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446156.4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26325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11338062.3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483021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60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8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1725108.099999999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738556.7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773344.1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394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384455.3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3787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337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568459.4400000000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90533.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963796.6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122397.4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901778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64605.5999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9416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1373447.7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7497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81728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2555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1176187.51000000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441394.3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4679823.5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335333.3399999999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704925.65999999992"/>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480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76124.25999999999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2507297.6399999997"/>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6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372095.33"/>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81071.48"/>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13517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347878.58999999997"/>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2029500.0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302798.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12229.3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166799.9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244985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13000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368492.17999999993"/>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0"/>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180873290.47"/>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9339456.480000000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27832419.80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6037782.8599999994"/>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32494.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926762.54999999993"/>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22927943.91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30180.11"/>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3526168.9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725346.80999999994"/>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3313183552.91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304042618.4200000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509374527.5600000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116130918.1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243275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4139118.8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352151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95815204.0300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14148667.60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2017594.75"/>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447154.8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32627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3500429.8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733924.6"/>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17151618.399999999"/>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131330.59"/>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2620884.049999999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1962838.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247629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28655696.93999999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4255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4408263.479999999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243692.3499999999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96004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261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329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1238481.600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2500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15552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627425.6700000000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67728.2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114802.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40017.5999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27601.3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238308.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1248040.6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46478986.1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216463.9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7074210.849999999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650679.9499999999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58341.3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958158.5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18018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28933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940875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77930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37357104.5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289066.6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5743290.990000000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38127240.82999999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5866033.990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27294487.0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50661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4196995.9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6300778.7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7719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966900.66"/>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161624.8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38576749.359999999"/>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1443188.74"/>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5920289.870000000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973531.03"/>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450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149615.34"/>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299122810.2300000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24599328.1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46012643.3099999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26226727.21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336163.7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4009086.2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12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235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1408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4779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38083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3682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22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549932.7999999999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111490.26999999999"/>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199245.3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117164.89"/>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42095997.359999999"/>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4168732.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6399789.579999999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4783179.880000000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6724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0"/>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9299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500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1382003.2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175995.92"/>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4009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1181744.2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24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508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7689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86775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1107127.5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288666.1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303277.0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88175.5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1110661.649999999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36225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547151.3199999999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129005.01999999999"/>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135418.09"/>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255428224.6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39181876.21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61190351.4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88201070.829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2327733.3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9337864.32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13530060.80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103775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15190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227031.30000000002"/>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89413.08"/>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0"/>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141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217434.79"/>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25872.5"/>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0"/>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0"/>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7260566.6699999999"/>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0"/>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340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94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142421.07"/>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0"/>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221753245.3299999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12980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11210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757486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42008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0"/>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33560795"/>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blank)"/>
    <s v="00 - NO CLASIFICADO"/>
    <n v="5000000"/>
    <n v="0"/>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12242145.9"/>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64330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1871617.1"/>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0"/>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0"/>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0"/>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0"/>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0"/>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0"/>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14159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6984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2095861.049999999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1243232.170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1061001.2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486420.9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5489872.440000000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336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102657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946270.3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1890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131883.3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60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235723.3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314115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4810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4620943.089999998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4608870.4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3277417.46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560353.3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1317316.8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2450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0"/>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0"/>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0"/>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3905528.6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blank)"/>
    <s v="99 - MULTIPROVINCIAL"/>
    <n v="166399996"/>
    <n v="0"/>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0"/>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0"/>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0"/>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0"/>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0"/>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0"/>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0"/>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0"/>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0"/>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0"/>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0"/>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0"/>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0"/>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0"/>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0"/>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0"/>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0"/>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0"/>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0"/>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0"/>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0"/>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0"/>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0"/>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0"/>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15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0"/>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blank)"/>
    <s v="99 - MULTIPROVINCIAL"/>
    <n v="263541777"/>
    <n v="0"/>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blank)"/>
    <s v="99 - MULTIPROVINCIAL"/>
    <n v="186400000"/>
    <n v="0"/>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blank)"/>
    <s v="99 - MULTIPROVINCIAL"/>
    <n v="80000000"/>
    <n v="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0"/>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blank)"/>
    <s v="99 - MULTIPROVINCIAL"/>
    <n v="29205000"/>
    <n v="0"/>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0"/>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blank)"/>
    <s v="99 - MULTIPROVINCIAL"/>
    <n v="12550000"/>
    <n v="0"/>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blank)"/>
    <s v="99 - MULTIPROVINCIAL"/>
    <n v="4800000"/>
    <n v="0"/>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0"/>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0"/>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0"/>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blank)"/>
    <s v="99 - MULTIPROVINCIAL"/>
    <n v="200000"/>
    <n v="0"/>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blank)"/>
    <s v="99 - MULTIPROVINCIAL"/>
    <n v="3180000"/>
    <n v="0"/>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blank)"/>
    <s v="99 - MULTIPROVINCIAL"/>
    <n v="2842000"/>
    <n v="0"/>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0"/>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0"/>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0"/>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0"/>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0"/>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0"/>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0"/>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0"/>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0"/>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0"/>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0"/>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0"/>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0"/>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0"/>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0"/>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0"/>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0"/>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0"/>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0"/>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0"/>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0"/>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0"/>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0"/>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0"/>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0"/>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0"/>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0"/>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0"/>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0"/>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blank)"/>
    <s v="99 - MULTIPROVINCIAL"/>
    <n v="125042942"/>
    <n v="0"/>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0"/>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0"/>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0"/>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0"/>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0"/>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0"/>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blank)"/>
    <s v="00 - NO CLASIFICADO"/>
    <n v="50000000"/>
    <n v="0"/>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blank)"/>
    <s v="00 - NO CLASIFICADO"/>
    <n v="7939360"/>
    <n v="0"/>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blank)"/>
    <s v="00 - NO CLASIFICADO"/>
    <n v="10545000"/>
    <n v="0"/>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blank)"/>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0"/>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blank)"/>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23BB243-E5B2-4578-9441-D40FBE70B75E}" name="PivotTable5" cacheId="6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pivotField axis="axisRow" showAll="0">
      <items count="8">
        <item x="0"/>
        <item h="1" x="1"/>
        <item h="1" x="2"/>
        <item h="1" x="3"/>
        <item h="1" x="4"/>
        <item h="1" x="5"/>
        <item h="1" x="6"/>
        <item t="default"/>
      </items>
    </pivotField>
    <pivotField axis="axisRow" showAll="0">
      <items count="3">
        <item x="0"/>
        <item x="1"/>
        <item t="default"/>
      </items>
    </pivotField>
    <pivotField axis="axisRow" showAll="0">
      <items count="4">
        <item x="0"/>
        <item x="1"/>
        <item x="2"/>
        <item t="default"/>
      </items>
    </pivotField>
    <pivotField axis="axisRow" showAll="0">
      <items count="18">
        <item x="0"/>
        <item x="1"/>
        <item x="2"/>
        <item x="3"/>
        <item x="4"/>
        <item x="5"/>
        <item x="6"/>
        <item x="7"/>
        <item x="8"/>
        <item x="9"/>
        <item x="10"/>
        <item x="15"/>
        <item x="11"/>
        <item x="12"/>
        <item x="13"/>
        <item x="14"/>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2"/>
    </i>
    <i r="1">
      <x v="1"/>
    </i>
    <i r="2">
      <x v="2"/>
    </i>
    <i r="3">
      <x v="13"/>
    </i>
    <i r="3">
      <x v="14"/>
    </i>
    <i r="3">
      <x v="15"/>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12">
      <pivotArea outline="0" collapsedLevelsAreSubtotals="1" fieldPosition="0"/>
    </format>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fieldPosition="0">
        <references count="2">
          <reference field="1" count="0" selected="0"/>
          <reference field="2" count="0"/>
        </references>
      </pivotArea>
    </format>
    <format dxfId="5">
      <pivotArea dataOnly="0" labelOnly="1" fieldPosition="0">
        <references count="3">
          <reference field="1" count="0" selected="0"/>
          <reference field="2" count="1" selected="0">
            <x v="0"/>
          </reference>
          <reference field="3" count="2">
            <x v="0"/>
            <x v="1"/>
          </reference>
        </references>
      </pivotArea>
    </format>
    <format dxfId="4">
      <pivotArea dataOnly="0" labelOnly="1" fieldPosition="0">
        <references count="3">
          <reference field="1" count="0" selected="0"/>
          <reference field="2" count="1" selected="0">
            <x v="1"/>
          </reference>
          <reference field="3" count="1">
            <x v="2"/>
          </reference>
        </references>
      </pivotArea>
    </format>
    <format dxfId="3">
      <pivotArea dataOnly="0" labelOnly="1" fieldPosition="0">
        <references count="4">
          <reference field="1" count="0" selected="0"/>
          <reference field="2" count="1" selected="0">
            <x v="0"/>
          </reference>
          <reference field="3" count="1" selected="0">
            <x v="0"/>
          </reference>
          <reference field="4" count="6">
            <x v="0"/>
            <x v="1"/>
            <x v="2"/>
            <x v="3"/>
            <x v="4"/>
            <x v="5"/>
          </reference>
        </references>
      </pivotArea>
    </format>
    <format dxfId="2">
      <pivotArea dataOnly="0" labelOnly="1" fieldPosition="0">
        <references count="4">
          <reference field="1" count="0" selected="0"/>
          <reference field="2" count="1" selected="0">
            <x v="0"/>
          </reference>
          <reference field="3" count="1" selected="0">
            <x v="1"/>
          </reference>
          <reference field="4" count="6">
            <x v="6"/>
            <x v="7"/>
            <x v="8"/>
            <x v="9"/>
            <x v="10"/>
            <x v="12"/>
          </reference>
        </references>
      </pivotArea>
    </format>
    <format dxfId="1">
      <pivotArea dataOnly="0" labelOnly="1" fieldPosition="0">
        <references count="4">
          <reference field="1" count="0" selected="0"/>
          <reference field="2" count="1" selected="0">
            <x v="1"/>
          </reference>
          <reference field="3" count="1" selected="0">
            <x v="2"/>
          </reference>
          <reference field="4" count="3">
            <x v="13"/>
            <x v="14"/>
            <x v="15"/>
          </reference>
        </references>
      </pivotArea>
    </format>
    <format dxfId="0">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39"/>
  <sheetViews>
    <sheetView showGridLines="0" tabSelected="1" zoomScaleNormal="100" workbookViewId="0">
      <selection activeCell="H28" sqref="H28"/>
    </sheetView>
  </sheetViews>
  <sheetFormatPr defaultColWidth="11.44140625" defaultRowHeight="14.4"/>
  <cols>
    <col min="1" max="1" width="12.44140625" style="13" customWidth="1"/>
    <col min="2" max="2" width="21.5546875" style="13" customWidth="1"/>
    <col min="3" max="3" width="40.88671875" style="13" customWidth="1"/>
    <col min="4" max="4" width="19.44140625" style="13" bestFit="1" customWidth="1"/>
    <col min="5" max="6" width="19.44140625" style="13" customWidth="1"/>
    <col min="7" max="8" width="11.44140625" style="13"/>
    <col min="9" max="9" width="13.109375" style="13" bestFit="1" customWidth="1"/>
    <col min="10" max="10" width="14.109375" style="13" bestFit="1" customWidth="1"/>
    <col min="11" max="12" width="11.44140625" style="13"/>
    <col min="13" max="13" width="30.5546875" style="13" customWidth="1"/>
    <col min="14" max="14" width="32" style="13" customWidth="1"/>
    <col min="15" max="16384" width="11.44140625" style="13"/>
  </cols>
  <sheetData>
    <row r="1" spans="1:14" ht="28.5" customHeight="1">
      <c r="A1" s="12" t="s">
        <v>0</v>
      </c>
      <c r="B1" s="12"/>
      <c r="C1" s="12"/>
      <c r="D1" s="12"/>
      <c r="E1" s="12"/>
      <c r="F1" s="12"/>
      <c r="G1" s="12"/>
      <c r="H1" s="12"/>
      <c r="I1" s="12"/>
    </row>
    <row r="2" spans="1:14" ht="21">
      <c r="A2" s="14" t="s">
        <v>1</v>
      </c>
      <c r="B2" s="14"/>
      <c r="C2" s="14"/>
      <c r="D2" s="14"/>
      <c r="E2" s="14"/>
      <c r="F2" s="14"/>
      <c r="G2" s="14"/>
      <c r="H2" s="14"/>
      <c r="I2" s="14"/>
    </row>
    <row r="3" spans="1:14" s="16" customFormat="1" ht="28.5" customHeight="1">
      <c r="A3" s="15" t="s">
        <v>2</v>
      </c>
      <c r="B3" s="15"/>
      <c r="C3" s="15"/>
      <c r="D3" s="15"/>
      <c r="E3" s="15"/>
      <c r="F3" s="15"/>
      <c r="G3" s="15"/>
      <c r="H3" s="15"/>
      <c r="I3" s="15"/>
      <c r="N3" s="17"/>
    </row>
    <row r="4" spans="1:14" ht="18.75" customHeight="1">
      <c r="A4" s="18" t="s">
        <v>3</v>
      </c>
      <c r="B4" s="18"/>
      <c r="C4" s="18"/>
      <c r="D4" s="18"/>
      <c r="E4" s="18"/>
      <c r="F4" s="18"/>
      <c r="G4" s="18"/>
      <c r="H4" s="18"/>
      <c r="I4" s="18"/>
    </row>
    <row r="5" spans="1:14" ht="18.75" customHeight="1">
      <c r="A5" s="18" t="s">
        <v>4</v>
      </c>
      <c r="B5" s="18"/>
      <c r="C5" s="18"/>
      <c r="D5" s="18"/>
      <c r="E5" s="18"/>
      <c r="F5" s="18"/>
      <c r="G5" s="18"/>
      <c r="H5" s="18"/>
      <c r="I5" s="18"/>
    </row>
    <row r="6" spans="1:14" ht="18">
      <c r="A6" s="19" t="s">
        <v>3142</v>
      </c>
      <c r="B6" s="19"/>
      <c r="C6" s="19"/>
      <c r="D6" s="19"/>
      <c r="E6" s="19"/>
      <c r="F6" s="19"/>
      <c r="G6" s="19"/>
      <c r="H6" s="19"/>
      <c r="I6" s="19"/>
    </row>
    <row r="7" spans="1:14" ht="18">
      <c r="A7" s="20" t="s">
        <v>2928</v>
      </c>
      <c r="B7" s="20"/>
      <c r="C7" s="20"/>
      <c r="D7" s="20"/>
      <c r="E7" s="20"/>
      <c r="F7" s="20"/>
      <c r="G7" s="20"/>
      <c r="H7" s="20"/>
      <c r="I7" s="20"/>
    </row>
    <row r="8" spans="1:14" ht="15.6">
      <c r="A8" s="21" t="s">
        <v>5</v>
      </c>
      <c r="B8" s="21"/>
      <c r="C8" s="21"/>
      <c r="D8" s="21"/>
      <c r="E8" s="21"/>
      <c r="F8" s="21"/>
      <c r="G8" s="21"/>
      <c r="H8" s="21"/>
      <c r="I8" s="21"/>
    </row>
    <row r="9" spans="1:14" ht="15.6">
      <c r="A9" s="22"/>
      <c r="B9" s="22"/>
      <c r="C9" s="22"/>
      <c r="D9" s="22"/>
      <c r="E9" s="22"/>
      <c r="F9" s="22"/>
    </row>
    <row r="10" spans="1:14" ht="15" customHeight="1">
      <c r="C10" s="23" t="s">
        <v>6</v>
      </c>
      <c r="D10" s="24" t="s">
        <v>7</v>
      </c>
      <c r="E10" s="25" t="s">
        <v>3119</v>
      </c>
      <c r="F10" s="25" t="s">
        <v>3120</v>
      </c>
      <c r="G10" s="26" t="s">
        <v>2528</v>
      </c>
    </row>
    <row r="11" spans="1:14" ht="15" thickBot="1">
      <c r="C11" s="23"/>
      <c r="D11" s="24" t="s">
        <v>2928</v>
      </c>
      <c r="E11" s="27"/>
      <c r="F11" s="27"/>
      <c r="G11" s="28"/>
    </row>
    <row r="12" spans="1:14">
      <c r="C12" s="23"/>
      <c r="D12" s="29">
        <v>1</v>
      </c>
      <c r="E12" s="29">
        <v>2</v>
      </c>
      <c r="F12" s="29" t="s">
        <v>3121</v>
      </c>
      <c r="G12" s="29" t="s">
        <v>3140</v>
      </c>
    </row>
    <row r="13" spans="1:14" ht="15" thickBot="1">
      <c r="C13" s="30" t="s">
        <v>8</v>
      </c>
      <c r="D13" s="31">
        <f>SUM(D14:D17)</f>
        <v>1241364.7314939999</v>
      </c>
      <c r="E13" s="31">
        <f>SUM(E14:E17)</f>
        <v>96677.3</v>
      </c>
      <c r="F13" s="32">
        <f>IFERROR(E13/D13,"-")</f>
        <v>7.7879850737862924E-2</v>
      </c>
      <c r="G13" s="33">
        <f t="shared" ref="G13:G21" si="0">E13/$D$34</f>
        <v>1.191595631869315E-2</v>
      </c>
      <c r="I13" s="34"/>
      <c r="L13" s="13" t="s">
        <v>2533</v>
      </c>
    </row>
    <row r="14" spans="1:14">
      <c r="C14" s="35" t="s">
        <v>9</v>
      </c>
      <c r="D14" s="36">
        <v>1239893.213947</v>
      </c>
      <c r="E14" s="36">
        <v>96359.2</v>
      </c>
      <c r="F14" s="37">
        <f>IFERROR(E14/D14,"-")</f>
        <v>7.7715724964133023E-2</v>
      </c>
      <c r="G14" s="38">
        <f t="shared" si="0"/>
        <v>1.1876748917317891E-2</v>
      </c>
      <c r="I14" s="10"/>
    </row>
    <row r="15" spans="1:14">
      <c r="C15" s="39" t="s">
        <v>10</v>
      </c>
      <c r="D15" s="36">
        <v>535.15810899999997</v>
      </c>
      <c r="E15" s="36">
        <v>281.3</v>
      </c>
      <c r="F15" s="37">
        <f>IFERROR(E15/D15,"-")</f>
        <v>0.52563904997279975</v>
      </c>
      <c r="G15" s="38">
        <f t="shared" si="0"/>
        <v>3.4671619009306047E-5</v>
      </c>
      <c r="I15" s="10"/>
    </row>
    <row r="16" spans="1:14">
      <c r="C16" s="35" t="s">
        <v>11</v>
      </c>
      <c r="D16" s="36">
        <v>0</v>
      </c>
      <c r="E16" s="36">
        <v>0</v>
      </c>
      <c r="F16" s="37" t="str">
        <f t="shared" ref="F16:F17" si="1">IFERROR(E16/D16,"-")</f>
        <v>-</v>
      </c>
      <c r="G16" s="38">
        <f t="shared" si="0"/>
        <v>0</v>
      </c>
      <c r="I16" s="10"/>
    </row>
    <row r="17" spans="3:10">
      <c r="C17" s="39" t="s">
        <v>12</v>
      </c>
      <c r="D17" s="36">
        <v>936.35943799999995</v>
      </c>
      <c r="E17" s="36">
        <v>36.799999999999997</v>
      </c>
      <c r="F17" s="37">
        <f t="shared" si="1"/>
        <v>3.9301147087919881E-2</v>
      </c>
      <c r="G17" s="38">
        <f t="shared" si="0"/>
        <v>4.5357823659525852E-6</v>
      </c>
    </row>
    <row r="18" spans="3:10">
      <c r="C18" s="30" t="s">
        <v>13</v>
      </c>
      <c r="D18" s="31">
        <f>D19+D21</f>
        <v>1484234.6109590002</v>
      </c>
      <c r="E18" s="31">
        <f>E19+E21</f>
        <v>103731.76739238999</v>
      </c>
      <c r="F18" s="32">
        <f>IFERROR(E18/D18,"-")</f>
        <v>6.9889063781746988E-2</v>
      </c>
      <c r="G18" s="33">
        <f t="shared" si="0"/>
        <v>1.27854543838994E-2</v>
      </c>
    </row>
    <row r="19" spans="3:10">
      <c r="C19" s="35" t="s">
        <v>14</v>
      </c>
      <c r="D19" s="36">
        <v>1308196.6847920001</v>
      </c>
      <c r="E19" s="36">
        <v>100865.25219855999</v>
      </c>
      <c r="F19" s="37">
        <f>IFERROR(E19/D19,"-")</f>
        <v>7.7102513231484995E-2</v>
      </c>
      <c r="G19" s="38">
        <f t="shared" si="0"/>
        <v>1.2432142180967084E-2</v>
      </c>
    </row>
    <row r="20" spans="3:10">
      <c r="C20" s="39" t="s">
        <v>15</v>
      </c>
      <c r="D20" s="36">
        <v>298486.441612</v>
      </c>
      <c r="E20" s="36">
        <v>35988.309363299995</v>
      </c>
      <c r="F20" s="37">
        <f>IFERROR(E20/D20,"-")</f>
        <v>0.12056932693137498</v>
      </c>
      <c r="G20" s="38">
        <f t="shared" si="0"/>
        <v>4.4357374725680016E-3</v>
      </c>
    </row>
    <row r="21" spans="3:10">
      <c r="C21" s="35" t="s">
        <v>16</v>
      </c>
      <c r="D21" s="36">
        <v>176037.926167</v>
      </c>
      <c r="E21" s="36">
        <v>2866.5151938300005</v>
      </c>
      <c r="F21" s="37">
        <f>IFERROR(E21/D21,"-")</f>
        <v>1.6283509220113481E-2</v>
      </c>
      <c r="G21" s="38">
        <f t="shared" si="0"/>
        <v>3.5331220293231727E-4</v>
      </c>
      <c r="J21" s="40"/>
    </row>
    <row r="22" spans="3:10">
      <c r="C22" s="41" t="s">
        <v>17</v>
      </c>
      <c r="D22" s="41"/>
      <c r="E22" s="41"/>
      <c r="F22" s="42"/>
      <c r="G22" s="43"/>
    </row>
    <row r="23" spans="3:10">
      <c r="C23" s="44" t="s">
        <v>18</v>
      </c>
      <c r="D23" s="45">
        <f>(D14+D15)-D19</f>
        <v>-67768.312736000167</v>
      </c>
      <c r="E23" s="45">
        <f>(E14+E15)-E19</f>
        <v>-4224.7521985599888</v>
      </c>
      <c r="F23" s="37">
        <f>IFERROR(E23/D23,"-")</f>
        <v>6.2341115308832205E-2</v>
      </c>
      <c r="G23" s="46">
        <f>E23/$D$34</f>
        <v>-5.2072164463988621E-4</v>
      </c>
    </row>
    <row r="24" spans="3:10">
      <c r="C24" s="44" t="s">
        <v>19</v>
      </c>
      <c r="D24" s="45">
        <f>(D16+D17)-D21</f>
        <v>-175101.56672899998</v>
      </c>
      <c r="E24" s="45">
        <f>(E16+E17)-E21</f>
        <v>-2829.7151938300003</v>
      </c>
      <c r="F24" s="37">
        <f t="shared" ref="F24:F26" si="2">IFERROR(E24/D24,"-")</f>
        <v>1.6160421900790155E-2</v>
      </c>
      <c r="G24" s="46">
        <f>E24/$D$34</f>
        <v>-3.4877642056636463E-4</v>
      </c>
    </row>
    <row r="25" spans="3:10">
      <c r="C25" s="44" t="s">
        <v>20</v>
      </c>
      <c r="D25" s="45">
        <f>(D13-(D18-D20))</f>
        <v>55616.56214699964</v>
      </c>
      <c r="E25" s="45">
        <f>(E13-(E18-E20))</f>
        <v>28933.841970910013</v>
      </c>
      <c r="F25" s="37">
        <f t="shared" si="2"/>
        <v>0.52023787256816112</v>
      </c>
      <c r="G25" s="46">
        <f>E25/$D$34</f>
        <v>3.5662394073617512E-3</v>
      </c>
    </row>
    <row r="26" spans="3:10">
      <c r="C26" s="44" t="s">
        <v>21</v>
      </c>
      <c r="D26" s="45">
        <f>D13-D18</f>
        <v>-242869.87946500024</v>
      </c>
      <c r="E26" s="45">
        <f>E13-E18</f>
        <v>-7054.4673923899827</v>
      </c>
      <c r="F26" s="37">
        <f t="shared" si="2"/>
        <v>2.9046283581684717E-2</v>
      </c>
      <c r="G26" s="46">
        <f>E26/$D$34</f>
        <v>-8.6949806520625014E-4</v>
      </c>
    </row>
    <row r="27" spans="3:10">
      <c r="C27" s="41" t="s">
        <v>22</v>
      </c>
      <c r="D27" s="47">
        <f>D29-D31</f>
        <v>242869.87946500001</v>
      </c>
      <c r="E27" s="47"/>
      <c r="F27" s="48">
        <f>IFERROR(E27/D27,"-")</f>
        <v>0</v>
      </c>
      <c r="G27" s="49">
        <f>E27/$D$34</f>
        <v>0</v>
      </c>
    </row>
    <row r="28" spans="3:10">
      <c r="C28" s="50"/>
      <c r="D28" s="50"/>
      <c r="E28" s="50"/>
      <c r="F28" s="51"/>
      <c r="G28" s="46"/>
    </row>
    <row r="29" spans="3:10" ht="17.25" customHeight="1">
      <c r="C29" s="52" t="s">
        <v>23</v>
      </c>
      <c r="D29" s="53">
        <v>350990.39</v>
      </c>
      <c r="E29" s="53">
        <v>14638.5</v>
      </c>
      <c r="F29" s="54">
        <f>IFERROR(E29/D29,"-")</f>
        <v>4.1706270077650841E-2</v>
      </c>
      <c r="G29" s="195">
        <f>E29/$D$34</f>
        <v>1.8042676674999165E-3</v>
      </c>
    </row>
    <row r="30" spans="3:10">
      <c r="C30" s="55"/>
      <c r="D30" s="56"/>
      <c r="E30" s="56"/>
      <c r="F30" s="57"/>
      <c r="G30" s="46"/>
    </row>
    <row r="31" spans="3:10">
      <c r="C31" s="52" t="s">
        <v>24</v>
      </c>
      <c r="D31" s="53">
        <v>108120.51053499999</v>
      </c>
      <c r="E31" s="53">
        <v>17631.950779490002</v>
      </c>
      <c r="F31" s="54">
        <f>IFERROR(E31/D31,"-")</f>
        <v>0.16307683613630658</v>
      </c>
      <c r="G31" s="196">
        <f>E31/$D$34</f>
        <v>2.1732253104063777E-3</v>
      </c>
    </row>
    <row r="33" spans="3:8" ht="15" thickBot="1"/>
    <row r="34" spans="3:8" ht="15" thickBot="1">
      <c r="C34" s="11" t="s">
        <v>2437</v>
      </c>
      <c r="D34" s="58">
        <v>8113264.0481685502</v>
      </c>
    </row>
    <row r="35" spans="3:8" ht="19.2" customHeight="1">
      <c r="C35" s="59" t="s">
        <v>42</v>
      </c>
      <c r="D35" s="59"/>
      <c r="E35" s="60"/>
      <c r="F35" s="61"/>
      <c r="G35" s="62"/>
      <c r="H35" s="63"/>
    </row>
    <row r="36" spans="3:8" ht="27" customHeight="1">
      <c r="C36" s="64" t="s">
        <v>2532</v>
      </c>
      <c r="D36" s="64"/>
      <c r="E36" s="64"/>
      <c r="F36" s="64"/>
      <c r="G36" s="64"/>
      <c r="H36" s="63"/>
    </row>
    <row r="37" spans="3:8">
      <c r="C37" s="65" t="s">
        <v>3122</v>
      </c>
      <c r="D37" s="66"/>
      <c r="E37" s="66"/>
      <c r="F37" s="66"/>
      <c r="G37" s="67"/>
      <c r="H37" s="63"/>
    </row>
    <row r="38" spans="3:8" ht="40.799999999999997" customHeight="1">
      <c r="C38" s="59" t="s">
        <v>3143</v>
      </c>
      <c r="D38" s="59"/>
      <c r="E38" s="59"/>
      <c r="F38" s="59"/>
      <c r="G38" s="59"/>
      <c r="H38" s="68"/>
    </row>
    <row r="39" spans="3:8">
      <c r="C39" s="59" t="s">
        <v>3123</v>
      </c>
      <c r="D39" s="59"/>
      <c r="E39" s="59"/>
      <c r="F39" s="59"/>
      <c r="G39" s="59"/>
      <c r="H39" s="59"/>
    </row>
  </sheetData>
  <mergeCells count="16">
    <mergeCell ref="A7:I7"/>
    <mergeCell ref="A1:I1"/>
    <mergeCell ref="A2:I2"/>
    <mergeCell ref="A3:I3"/>
    <mergeCell ref="A4:I4"/>
    <mergeCell ref="A5:I5"/>
    <mergeCell ref="A6:I6"/>
    <mergeCell ref="C39:H39"/>
    <mergeCell ref="C38:G38"/>
    <mergeCell ref="A8:I8"/>
    <mergeCell ref="C35:D35"/>
    <mergeCell ref="C36:G36"/>
    <mergeCell ref="G10:G11"/>
    <mergeCell ref="C10:C12"/>
    <mergeCell ref="E10:E11"/>
    <mergeCell ref="F10:F11"/>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15</xdr:row>
                <xdr:rowOff>0</xdr:rowOff>
              </from>
              <to>
                <xdr:col>9</xdr:col>
                <xdr:colOff>670560</xdr:colOff>
                <xdr:row>18</xdr:row>
                <xdr:rowOff>0</xdr:rowOff>
              </to>
            </anchor>
          </objectPr>
        </oleObject>
      </mc:Choice>
      <mc:Fallback>
        <oleObject link="[166]!'!Economico!F45C15'" oleUpdate="OLEUPDATE_ALWAYS" shapeId="102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413B-7F8A-4611-A02D-6A3A6772B598}">
  <dimension ref="A1:F33"/>
  <sheetViews>
    <sheetView showGridLines="0" workbookViewId="0">
      <selection activeCell="A8" sqref="A8:F8"/>
    </sheetView>
  </sheetViews>
  <sheetFormatPr defaultColWidth="11.5546875" defaultRowHeight="14.4"/>
  <cols>
    <col min="1" max="1" width="58.109375" style="13" customWidth="1"/>
    <col min="2" max="2" width="28.21875" style="13" bestFit="1" customWidth="1"/>
    <col min="3" max="3" width="32.6640625" style="13" bestFit="1" customWidth="1"/>
    <col min="4" max="16384" width="11.5546875" style="13"/>
  </cols>
  <sheetData>
    <row r="1" spans="1:6" ht="28.2">
      <c r="A1" s="12" t="s">
        <v>0</v>
      </c>
      <c r="B1" s="12"/>
      <c r="C1" s="12"/>
      <c r="D1" s="12"/>
      <c r="E1" s="12"/>
      <c r="F1" s="12"/>
    </row>
    <row r="2" spans="1:6" ht="21">
      <c r="A2" s="14" t="s">
        <v>1</v>
      </c>
      <c r="B2" s="14"/>
      <c r="C2" s="14"/>
      <c r="D2" s="14"/>
      <c r="E2" s="14"/>
      <c r="F2" s="14"/>
    </row>
    <row r="3" spans="1:6">
      <c r="A3" s="71" t="s">
        <v>2</v>
      </c>
      <c r="B3" s="71"/>
      <c r="C3" s="71"/>
      <c r="D3" s="71"/>
      <c r="E3" s="71"/>
      <c r="F3" s="71"/>
    </row>
    <row r="5" spans="1:6" ht="18">
      <c r="A5" s="77" t="s">
        <v>25</v>
      </c>
      <c r="B5" s="77"/>
      <c r="C5" s="77"/>
      <c r="D5" s="77"/>
      <c r="E5" s="77"/>
      <c r="F5" s="77"/>
    </row>
    <row r="6" spans="1:6" ht="18">
      <c r="A6" s="77" t="s">
        <v>3134</v>
      </c>
      <c r="B6" s="77"/>
      <c r="C6" s="77"/>
      <c r="D6" s="77"/>
      <c r="E6" s="77"/>
      <c r="F6" s="77"/>
    </row>
    <row r="7" spans="1:6">
      <c r="A7" s="116" t="s">
        <v>3144</v>
      </c>
      <c r="B7" s="116"/>
      <c r="C7" s="116"/>
      <c r="D7" s="116"/>
      <c r="E7" s="116"/>
      <c r="F7" s="116"/>
    </row>
    <row r="8" spans="1:6">
      <c r="A8" s="116" t="s">
        <v>3145</v>
      </c>
      <c r="B8" s="116"/>
      <c r="C8" s="116"/>
      <c r="D8" s="116"/>
      <c r="E8" s="116"/>
      <c r="F8" s="116"/>
    </row>
    <row r="9" spans="1:6" ht="15.6">
      <c r="A9" s="81" t="s">
        <v>3135</v>
      </c>
      <c r="B9" s="81"/>
      <c r="C9" s="81"/>
      <c r="D9" s="81"/>
      <c r="E9" s="81"/>
      <c r="F9" s="81"/>
    </row>
    <row r="11" spans="1:6">
      <c r="A11" s="223" t="s">
        <v>3146</v>
      </c>
      <c r="B11" s="223" t="s">
        <v>3136</v>
      </c>
      <c r="C11" s="13" t="s">
        <v>3147</v>
      </c>
    </row>
    <row r="12" spans="1:6">
      <c r="A12" s="193" t="s">
        <v>3137</v>
      </c>
      <c r="B12" s="126">
        <v>1592355121494</v>
      </c>
      <c r="C12" s="126">
        <v>121363718171.87999</v>
      </c>
    </row>
    <row r="13" spans="1:6">
      <c r="A13" s="194" t="s">
        <v>13</v>
      </c>
      <c r="B13" s="126">
        <v>1484234610959</v>
      </c>
      <c r="C13" s="126">
        <v>103731767392.38998</v>
      </c>
    </row>
    <row r="14" spans="1:6">
      <c r="A14" s="166" t="s">
        <v>14</v>
      </c>
      <c r="B14" s="126">
        <v>1308196684792</v>
      </c>
      <c r="C14" s="126">
        <v>100865252198.56</v>
      </c>
    </row>
    <row r="15" spans="1:6">
      <c r="A15" s="125" t="s">
        <v>27</v>
      </c>
      <c r="B15" s="126">
        <v>516919627204</v>
      </c>
      <c r="C15" s="126">
        <v>29921417466.360001</v>
      </c>
    </row>
    <row r="16" spans="1:6">
      <c r="A16" s="125" t="s">
        <v>28</v>
      </c>
      <c r="B16" s="126">
        <v>90986168678</v>
      </c>
      <c r="C16" s="126">
        <v>4821308364.5100002</v>
      </c>
    </row>
    <row r="17" spans="1:3">
      <c r="A17" s="125" t="s">
        <v>15</v>
      </c>
      <c r="B17" s="126">
        <v>298486441612</v>
      </c>
      <c r="C17" s="126">
        <v>35988309363.299995</v>
      </c>
    </row>
    <row r="18" spans="1:3">
      <c r="A18" s="125" t="s">
        <v>29</v>
      </c>
      <c r="B18" s="126">
        <v>13500000000</v>
      </c>
      <c r="C18" s="126">
        <v>723346310.59000003</v>
      </c>
    </row>
    <row r="19" spans="1:3">
      <c r="A19" s="125" t="s">
        <v>30</v>
      </c>
      <c r="B19" s="126">
        <v>388252040903</v>
      </c>
      <c r="C19" s="126">
        <v>29410168891.270004</v>
      </c>
    </row>
    <row r="20" spans="1:3">
      <c r="A20" s="125" t="s">
        <v>31</v>
      </c>
      <c r="B20" s="126">
        <v>52406395</v>
      </c>
      <c r="C20" s="126">
        <v>701802.53</v>
      </c>
    </row>
    <row r="21" spans="1:3">
      <c r="A21" s="166" t="s">
        <v>16</v>
      </c>
      <c r="B21" s="126">
        <v>176037926167</v>
      </c>
      <c r="C21" s="126">
        <v>2866515193.8299999</v>
      </c>
    </row>
    <row r="22" spans="1:3">
      <c r="A22" s="125" t="s">
        <v>32</v>
      </c>
      <c r="B22" s="126">
        <v>53162528542</v>
      </c>
      <c r="C22" s="126">
        <v>1001388994.7900001</v>
      </c>
    </row>
    <row r="23" spans="1:3">
      <c r="A23" s="125" t="s">
        <v>33</v>
      </c>
      <c r="B23" s="126">
        <v>60255319620</v>
      </c>
      <c r="C23" s="126">
        <v>491454647.69999987</v>
      </c>
    </row>
    <row r="24" spans="1:3">
      <c r="A24" s="125" t="s">
        <v>34</v>
      </c>
      <c r="B24" s="126">
        <v>10094704</v>
      </c>
      <c r="C24" s="126">
        <v>0</v>
      </c>
    </row>
    <row r="25" spans="1:3">
      <c r="A25" s="125" t="s">
        <v>35</v>
      </c>
      <c r="B25" s="126">
        <v>1045835769</v>
      </c>
      <c r="C25" s="126">
        <v>18361743.329999998</v>
      </c>
    </row>
    <row r="26" spans="1:3">
      <c r="A26" s="125" t="s">
        <v>36</v>
      </c>
      <c r="B26" s="126">
        <v>60117023257</v>
      </c>
      <c r="C26" s="126">
        <v>1355309808.0100002</v>
      </c>
    </row>
    <row r="27" spans="1:3">
      <c r="A27" s="125" t="s">
        <v>37</v>
      </c>
      <c r="B27" s="126">
        <v>1447124275</v>
      </c>
      <c r="C27" s="126">
        <v>0</v>
      </c>
    </row>
    <row r="28" spans="1:3">
      <c r="A28" s="194" t="s">
        <v>3138</v>
      </c>
      <c r="B28" s="126">
        <v>108120510535</v>
      </c>
      <c r="C28" s="126">
        <v>17631950779.490002</v>
      </c>
    </row>
    <row r="29" spans="1:3">
      <c r="A29" s="166" t="s">
        <v>24</v>
      </c>
      <c r="B29" s="126">
        <v>108120510535</v>
      </c>
      <c r="C29" s="126">
        <v>17631950779.490002</v>
      </c>
    </row>
    <row r="30" spans="1:3">
      <c r="A30" s="125" t="s">
        <v>39</v>
      </c>
      <c r="B30" s="126">
        <v>5117721882</v>
      </c>
      <c r="C30" s="126">
        <v>0</v>
      </c>
    </row>
    <row r="31" spans="1:3">
      <c r="A31" s="125" t="s">
        <v>40</v>
      </c>
      <c r="B31" s="126">
        <v>103002788653</v>
      </c>
      <c r="C31" s="126">
        <v>17631950779.490002</v>
      </c>
    </row>
    <row r="32" spans="1:3">
      <c r="A32" s="125" t="s">
        <v>3139</v>
      </c>
      <c r="B32" s="126">
        <v>0</v>
      </c>
      <c r="C32" s="126">
        <v>0</v>
      </c>
    </row>
    <row r="33" spans="1:3">
      <c r="A33" s="193" t="s">
        <v>3148</v>
      </c>
      <c r="B33" s="126">
        <v>1592355121494</v>
      </c>
      <c r="C33" s="126">
        <v>121363718171.87999</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3"/>
  <sheetViews>
    <sheetView showGridLines="0" zoomScaleNormal="100" workbookViewId="0">
      <selection activeCell="B11" sqref="B11:B12"/>
    </sheetView>
  </sheetViews>
  <sheetFormatPr defaultColWidth="11.44140625" defaultRowHeight="14.4"/>
  <cols>
    <col min="1" max="1" width="17.44140625" style="13" customWidth="1"/>
    <col min="2" max="2" width="66" style="13" customWidth="1"/>
    <col min="3" max="4" width="17.44140625" style="13" customWidth="1"/>
    <col min="5" max="5" width="37.5546875" style="13" customWidth="1"/>
    <col min="6" max="6" width="18.88671875" style="13" customWidth="1"/>
    <col min="7" max="7" width="25.44140625" style="13" bestFit="1" customWidth="1"/>
    <col min="8" max="8" width="14.109375" style="13" bestFit="1" customWidth="1"/>
    <col min="9" max="9" width="21.88671875" style="13" bestFit="1" customWidth="1"/>
    <col min="10" max="11" width="20.44140625" style="13" bestFit="1" customWidth="1"/>
    <col min="12" max="16384" width="11.44140625" style="13"/>
  </cols>
  <sheetData>
    <row r="1" spans="1:9" ht="28.5" customHeight="1">
      <c r="A1" s="12" t="s">
        <v>0</v>
      </c>
      <c r="B1" s="12"/>
      <c r="C1" s="12"/>
      <c r="D1" s="12"/>
      <c r="E1" s="12"/>
      <c r="F1" s="69"/>
      <c r="G1" s="69"/>
    </row>
    <row r="2" spans="1:9" ht="21" customHeight="1">
      <c r="A2" s="14" t="s">
        <v>1</v>
      </c>
      <c r="B2" s="14"/>
      <c r="C2" s="14"/>
      <c r="D2" s="14"/>
      <c r="E2" s="14"/>
      <c r="F2" s="70"/>
      <c r="G2" s="70"/>
    </row>
    <row r="3" spans="1:9" ht="15" customHeight="1">
      <c r="A3" s="71" t="s">
        <v>2</v>
      </c>
      <c r="B3" s="71"/>
      <c r="C3" s="71"/>
      <c r="D3" s="71"/>
      <c r="E3" s="71"/>
      <c r="F3" s="72"/>
      <c r="G3" s="73"/>
    </row>
    <row r="4" spans="1:9" ht="18">
      <c r="A4" s="74" t="s">
        <v>25</v>
      </c>
      <c r="B4" s="74"/>
      <c r="C4" s="74"/>
      <c r="D4" s="74"/>
      <c r="E4" s="74"/>
      <c r="F4" s="75"/>
      <c r="G4" s="76"/>
    </row>
    <row r="5" spans="1:9" ht="18.75" customHeight="1">
      <c r="A5" s="77" t="s">
        <v>26</v>
      </c>
      <c r="B5" s="77"/>
      <c r="C5" s="77"/>
      <c r="D5" s="77"/>
      <c r="E5" s="77"/>
      <c r="F5" s="75"/>
      <c r="G5" s="75"/>
    </row>
    <row r="6" spans="1:9" ht="18">
      <c r="A6" s="78" t="s">
        <v>3142</v>
      </c>
      <c r="B6" s="78"/>
      <c r="C6" s="78"/>
      <c r="D6" s="78"/>
      <c r="E6" s="78"/>
      <c r="F6" s="10"/>
      <c r="G6" s="79"/>
    </row>
    <row r="7" spans="1:9" ht="18">
      <c r="A7" s="20" t="s">
        <v>2928</v>
      </c>
      <c r="B7" s="20"/>
      <c r="C7" s="20"/>
      <c r="D7" s="20"/>
      <c r="E7" s="20"/>
      <c r="F7" s="80"/>
      <c r="G7" s="80"/>
      <c r="H7" s="80"/>
      <c r="I7" s="80"/>
    </row>
    <row r="8" spans="1:9" ht="15.6">
      <c r="A8" s="81" t="s">
        <v>5</v>
      </c>
      <c r="B8" s="81"/>
      <c r="C8" s="81"/>
      <c r="D8" s="81"/>
      <c r="E8" s="81"/>
      <c r="F8" s="10"/>
      <c r="G8" s="82"/>
    </row>
    <row r="9" spans="1:9">
      <c r="F9" s="10"/>
    </row>
    <row r="10" spans="1:9">
      <c r="F10" s="10"/>
      <c r="G10" s="10"/>
    </row>
    <row r="11" spans="1:9" ht="15" customHeight="1">
      <c r="B11" s="83" t="s">
        <v>6</v>
      </c>
      <c r="C11" s="84" t="s">
        <v>7</v>
      </c>
      <c r="D11" s="85" t="s">
        <v>3119</v>
      </c>
      <c r="F11" s="10"/>
    </row>
    <row r="12" spans="1:9" ht="15" customHeight="1">
      <c r="B12" s="83"/>
      <c r="C12" s="24" t="s">
        <v>2928</v>
      </c>
      <c r="D12" s="85"/>
      <c r="E12" s="10"/>
      <c r="F12" s="10"/>
      <c r="G12" s="10"/>
      <c r="H12" s="10"/>
    </row>
    <row r="13" spans="1:9">
      <c r="B13" s="86" t="s">
        <v>13</v>
      </c>
      <c r="C13" s="87">
        <f>+C14+C21</f>
        <v>1484234.610959</v>
      </c>
      <c r="D13" s="87">
        <f>+D14+D21</f>
        <v>103731.76739239</v>
      </c>
      <c r="F13" s="10"/>
      <c r="G13" s="10"/>
      <c r="H13" s="10"/>
    </row>
    <row r="14" spans="1:9">
      <c r="B14" s="88" t="s">
        <v>14</v>
      </c>
      <c r="C14" s="89">
        <f>SUM(C15:C20)</f>
        <v>1308196.6847919999</v>
      </c>
      <c r="D14" s="89">
        <f>SUM(D15:D20)</f>
        <v>100865.25219856</v>
      </c>
      <c r="F14" s="10"/>
      <c r="G14" s="10"/>
      <c r="H14" s="10"/>
    </row>
    <row r="15" spans="1:9" ht="12.75" customHeight="1">
      <c r="B15" s="90" t="s">
        <v>27</v>
      </c>
      <c r="C15" s="91">
        <v>516919.62720400002</v>
      </c>
      <c r="D15" s="91">
        <v>29921.417466359992</v>
      </c>
      <c r="E15" s="91"/>
      <c r="F15" s="10"/>
      <c r="G15" s="10"/>
      <c r="H15" s="10"/>
    </row>
    <row r="16" spans="1:9">
      <c r="B16" s="90" t="s">
        <v>28</v>
      </c>
      <c r="C16" s="91">
        <v>90986.168678000002</v>
      </c>
      <c r="D16" s="91">
        <v>4821.3083645100005</v>
      </c>
      <c r="E16" s="92"/>
      <c r="F16" s="10"/>
      <c r="G16" s="10"/>
    </row>
    <row r="17" spans="2:9">
      <c r="B17" s="90" t="s">
        <v>15</v>
      </c>
      <c r="C17" s="91">
        <v>298486.441612</v>
      </c>
      <c r="D17" s="91">
        <v>35988.309363299995</v>
      </c>
      <c r="E17" s="91"/>
      <c r="F17" s="10"/>
      <c r="G17" s="10"/>
    </row>
    <row r="18" spans="2:9">
      <c r="B18" s="90" t="s">
        <v>29</v>
      </c>
      <c r="C18" s="93">
        <v>13500</v>
      </c>
      <c r="D18" s="93">
        <v>723.34631059000003</v>
      </c>
      <c r="E18" s="94"/>
      <c r="F18" s="10"/>
      <c r="G18" s="10"/>
    </row>
    <row r="19" spans="2:9">
      <c r="B19" s="90" t="s">
        <v>30</v>
      </c>
      <c r="C19" s="91">
        <v>388252.04090299999</v>
      </c>
      <c r="D19" s="91">
        <v>29410.168891270005</v>
      </c>
      <c r="E19" s="91"/>
      <c r="F19" s="10"/>
      <c r="G19" s="10"/>
    </row>
    <row r="20" spans="2:9">
      <c r="B20" s="90" t="s">
        <v>31</v>
      </c>
      <c r="C20" s="91">
        <v>52.406395000000003</v>
      </c>
      <c r="D20" s="91">
        <v>0.70180253000000004</v>
      </c>
      <c r="E20" s="91"/>
      <c r="F20" s="10"/>
      <c r="G20" s="10"/>
      <c r="I20" s="10"/>
    </row>
    <row r="21" spans="2:9">
      <c r="B21" s="88" t="s">
        <v>16</v>
      </c>
      <c r="C21" s="89">
        <f>SUM(C22:C27)</f>
        <v>176037.92616700003</v>
      </c>
      <c r="D21" s="89">
        <f>SUM(D22:D27)</f>
        <v>2866.5151938300005</v>
      </c>
      <c r="E21" s="91"/>
      <c r="F21" s="10"/>
      <c r="G21" s="10"/>
      <c r="H21" s="10"/>
    </row>
    <row r="22" spans="2:9">
      <c r="B22" s="90" t="s">
        <v>32</v>
      </c>
      <c r="C22" s="91">
        <v>53162.528542</v>
      </c>
      <c r="D22" s="91">
        <v>1001.3889947900002</v>
      </c>
      <c r="E22" s="91"/>
      <c r="F22" s="10"/>
      <c r="G22" s="10"/>
      <c r="H22" s="95"/>
    </row>
    <row r="23" spans="2:9">
      <c r="B23" s="90" t="s">
        <v>33</v>
      </c>
      <c r="C23" s="91">
        <v>60255.319620000002</v>
      </c>
      <c r="D23" s="91">
        <v>491.45464769999995</v>
      </c>
      <c r="E23" s="91"/>
      <c r="F23" s="10"/>
      <c r="G23" s="10"/>
    </row>
    <row r="24" spans="2:9">
      <c r="B24" s="90" t="s">
        <v>34</v>
      </c>
      <c r="C24" s="91">
        <v>10.094704</v>
      </c>
      <c r="D24" s="91">
        <v>0</v>
      </c>
      <c r="E24" s="91"/>
      <c r="F24" s="10"/>
      <c r="G24" s="10"/>
    </row>
    <row r="25" spans="2:9">
      <c r="B25" s="90" t="s">
        <v>35</v>
      </c>
      <c r="C25" s="91">
        <v>1045.835769</v>
      </c>
      <c r="D25" s="91">
        <v>18.361743329999999</v>
      </c>
      <c r="E25" s="91"/>
      <c r="F25" s="10"/>
      <c r="G25" s="10"/>
    </row>
    <row r="26" spans="2:9">
      <c r="B26" s="90" t="s">
        <v>36</v>
      </c>
      <c r="C26" s="91">
        <v>60117.023257000001</v>
      </c>
      <c r="D26" s="91">
        <v>1355.3098080100003</v>
      </c>
      <c r="E26" s="91"/>
      <c r="F26" s="10"/>
      <c r="G26" s="10"/>
    </row>
    <row r="27" spans="2:9">
      <c r="B27" s="90" t="s">
        <v>37</v>
      </c>
      <c r="C27" s="91">
        <v>1447.1242749999999</v>
      </c>
      <c r="D27" s="91">
        <v>0</v>
      </c>
      <c r="E27" s="91"/>
      <c r="F27" s="10"/>
      <c r="G27" s="10"/>
    </row>
    <row r="28" spans="2:9">
      <c r="B28" s="86" t="s">
        <v>38</v>
      </c>
      <c r="C28" s="87">
        <f>C29</f>
        <v>108120.51053499999</v>
      </c>
      <c r="D28" s="87">
        <f>D29</f>
        <v>17631.950779490002</v>
      </c>
      <c r="E28" s="91"/>
      <c r="F28" s="10"/>
      <c r="G28" s="10"/>
    </row>
    <row r="29" spans="2:9">
      <c r="B29" s="88" t="s">
        <v>24</v>
      </c>
      <c r="C29" s="96">
        <f>SUM(C30:C32)</f>
        <v>108120.51053499999</v>
      </c>
      <c r="D29" s="197">
        <f>SUM(D30:D32)</f>
        <v>17631.950779490002</v>
      </c>
      <c r="E29" s="91"/>
      <c r="F29" s="10"/>
      <c r="G29" s="10"/>
    </row>
    <row r="30" spans="2:9">
      <c r="B30" s="90" t="s">
        <v>39</v>
      </c>
      <c r="C30" s="91">
        <v>5117.7218819999998</v>
      </c>
      <c r="D30" s="91">
        <v>0</v>
      </c>
      <c r="E30" s="91"/>
      <c r="F30" s="10"/>
      <c r="G30" s="10"/>
    </row>
    <row r="31" spans="2:9">
      <c r="B31" s="90" t="s">
        <v>40</v>
      </c>
      <c r="C31" s="91">
        <v>103002.788653</v>
      </c>
      <c r="D31" s="91">
        <v>17631.950779490002</v>
      </c>
      <c r="E31" s="91"/>
      <c r="F31" s="10"/>
      <c r="G31" s="10"/>
    </row>
    <row r="32" spans="2:9">
      <c r="B32" s="90" t="s">
        <v>2523</v>
      </c>
      <c r="C32" s="97">
        <v>0</v>
      </c>
      <c r="D32" s="97">
        <v>0</v>
      </c>
      <c r="G32" s="10"/>
    </row>
    <row r="33" spans="2:19" ht="15" customHeight="1">
      <c r="B33" s="98" t="s">
        <v>41</v>
      </c>
      <c r="C33" s="99">
        <f>C13+C28</f>
        <v>1592355.1214939998</v>
      </c>
      <c r="D33" s="99">
        <f>D13+D28</f>
        <v>121363.71817188</v>
      </c>
      <c r="G33" s="10"/>
      <c r="H33" s="62"/>
      <c r="I33" s="62"/>
      <c r="J33" s="62"/>
      <c r="K33" s="62"/>
      <c r="L33" s="62"/>
      <c r="M33" s="62"/>
      <c r="N33" s="62"/>
    </row>
    <row r="34" spans="2:19" ht="19.2" customHeight="1">
      <c r="B34" s="100" t="s">
        <v>3122</v>
      </c>
      <c r="C34" s="60"/>
      <c r="D34" s="60"/>
      <c r="E34" s="62"/>
      <c r="G34" s="62"/>
      <c r="H34" s="62"/>
      <c r="I34" s="62"/>
      <c r="J34" s="62"/>
      <c r="K34" s="62"/>
      <c r="L34" s="62"/>
      <c r="M34" s="62"/>
      <c r="N34" s="62"/>
      <c r="O34" s="62"/>
      <c r="P34" s="62"/>
      <c r="Q34" s="62"/>
      <c r="R34" s="62"/>
      <c r="S34" s="62"/>
    </row>
    <row r="35" spans="2:19" ht="38.4" customHeight="1">
      <c r="B35" s="59" t="s">
        <v>3143</v>
      </c>
      <c r="C35" s="59"/>
      <c r="D35" s="59"/>
    </row>
    <row r="36" spans="2:19">
      <c r="B36" s="68" t="s">
        <v>42</v>
      </c>
    </row>
    <row r="37" spans="2:19" ht="31.8" customHeight="1"/>
    <row r="43" spans="2:19">
      <c r="B43" s="10"/>
    </row>
  </sheetData>
  <mergeCells count="11">
    <mergeCell ref="B35:D35"/>
    <mergeCell ref="B11:B12"/>
    <mergeCell ref="A8:E8"/>
    <mergeCell ref="A7:E7"/>
    <mergeCell ref="A6:E6"/>
    <mergeCell ref="D11:D12"/>
    <mergeCell ref="A1:E1"/>
    <mergeCell ref="A2:E2"/>
    <mergeCell ref="A3:E3"/>
    <mergeCell ref="A4:E4"/>
    <mergeCell ref="A5:E5"/>
  </mergeCells>
  <phoneticPr fontId="42"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B11" sqref="B11:B12"/>
    </sheetView>
  </sheetViews>
  <sheetFormatPr defaultColWidth="11.44140625" defaultRowHeight="14.4"/>
  <cols>
    <col min="1" max="1" width="29.44140625" style="13" customWidth="1"/>
    <col min="2" max="2" width="60.88671875" style="13" customWidth="1"/>
    <col min="3" max="4" width="19" style="13" customWidth="1"/>
    <col min="5" max="5" width="14.109375" style="13" bestFit="1" customWidth="1"/>
    <col min="6" max="6" width="13.44140625" style="13" bestFit="1" customWidth="1"/>
    <col min="7" max="7" width="14.109375" style="13" bestFit="1" customWidth="1"/>
    <col min="8" max="16384" width="11.44140625" style="13"/>
  </cols>
  <sheetData>
    <row r="1" spans="1:8" ht="28.5" customHeight="1">
      <c r="A1" s="12" t="s">
        <v>0</v>
      </c>
      <c r="B1" s="12"/>
      <c r="C1" s="12"/>
      <c r="D1" s="12"/>
      <c r="E1" s="12"/>
    </row>
    <row r="2" spans="1:8" ht="21" customHeight="1">
      <c r="A2" s="14" t="s">
        <v>1</v>
      </c>
      <c r="B2" s="14"/>
      <c r="C2" s="14"/>
      <c r="D2" s="14"/>
      <c r="E2" s="14"/>
    </row>
    <row r="3" spans="1:8" ht="15" customHeight="1">
      <c r="A3" s="71" t="s">
        <v>2</v>
      </c>
      <c r="B3" s="71"/>
      <c r="C3" s="71"/>
      <c r="D3" s="71"/>
      <c r="E3" s="71"/>
    </row>
    <row r="4" spans="1:8" ht="18.75" customHeight="1">
      <c r="A4" s="77" t="s">
        <v>25</v>
      </c>
      <c r="B4" s="77"/>
      <c r="C4" s="77"/>
      <c r="D4" s="77"/>
      <c r="E4" s="77"/>
    </row>
    <row r="5" spans="1:8" ht="18.75" customHeight="1">
      <c r="A5" s="77" t="s">
        <v>43</v>
      </c>
      <c r="B5" s="77"/>
      <c r="C5" s="77"/>
      <c r="D5" s="77"/>
      <c r="E5" s="77"/>
    </row>
    <row r="6" spans="1:8" ht="18">
      <c r="A6" s="19" t="s">
        <v>3142</v>
      </c>
      <c r="B6" s="19"/>
      <c r="C6" s="19"/>
      <c r="D6" s="19"/>
      <c r="E6" s="19"/>
    </row>
    <row r="7" spans="1:8" ht="18">
      <c r="A7" s="20" t="s">
        <v>2928</v>
      </c>
      <c r="B7" s="20"/>
      <c r="C7" s="20"/>
      <c r="D7" s="20"/>
      <c r="E7" s="20"/>
    </row>
    <row r="8" spans="1:8" ht="15.6">
      <c r="A8" s="81" t="s">
        <v>5</v>
      </c>
      <c r="B8" s="81"/>
      <c r="C8" s="81"/>
      <c r="D8" s="81"/>
      <c r="E8" s="81"/>
    </row>
    <row r="10" spans="1:8">
      <c r="G10" s="95"/>
    </row>
    <row r="11" spans="1:8" ht="15" customHeight="1">
      <c r="B11" s="83" t="s">
        <v>6</v>
      </c>
      <c r="C11" s="101" t="s">
        <v>7</v>
      </c>
      <c r="D11" s="83" t="s">
        <v>3119</v>
      </c>
    </row>
    <row r="12" spans="1:8">
      <c r="B12" s="83"/>
      <c r="C12" s="24" t="s">
        <v>2928</v>
      </c>
      <c r="D12" s="83"/>
    </row>
    <row r="13" spans="1:8">
      <c r="B13" s="102" t="s">
        <v>13</v>
      </c>
      <c r="C13" s="103">
        <f>C14+C17+C43+C45+C47+C49+C51+C53+C55</f>
        <v>1484234.6109590004</v>
      </c>
      <c r="D13" s="103">
        <f>D14+D17+D43+D45+D47+D49+D51+D53+D55</f>
        <v>103731.76739238999</v>
      </c>
      <c r="G13" s="10"/>
      <c r="H13" s="104"/>
    </row>
    <row r="14" spans="1:8">
      <c r="B14" s="105" t="s">
        <v>44</v>
      </c>
      <c r="C14" s="106">
        <f>SUM(C15:C16)</f>
        <v>8907.1543020000008</v>
      </c>
      <c r="D14" s="106">
        <f>SUM(D15:D16)</f>
        <v>742.26281412000003</v>
      </c>
      <c r="G14" s="10"/>
    </row>
    <row r="15" spans="1:8">
      <c r="B15" s="107" t="s">
        <v>45</v>
      </c>
      <c r="C15" s="93">
        <v>3010.7791240000001</v>
      </c>
      <c r="D15" s="93">
        <v>250.898248</v>
      </c>
      <c r="E15" s="93"/>
      <c r="G15" s="10"/>
    </row>
    <row r="16" spans="1:8">
      <c r="B16" s="107" t="s">
        <v>46</v>
      </c>
      <c r="C16" s="93">
        <v>5896.3751780000002</v>
      </c>
      <c r="D16" s="93">
        <v>491.36456612000001</v>
      </c>
      <c r="E16" s="93"/>
      <c r="G16" s="10"/>
    </row>
    <row r="17" spans="2:9">
      <c r="B17" s="105" t="s">
        <v>47</v>
      </c>
      <c r="C17" s="106">
        <f>SUM(C18:C42)</f>
        <v>1449825.2822310003</v>
      </c>
      <c r="D17" s="106">
        <f>SUM(D18:D42)</f>
        <v>100909.44489158998</v>
      </c>
      <c r="E17" s="93"/>
    </row>
    <row r="18" spans="2:9">
      <c r="B18" s="107" t="s">
        <v>48</v>
      </c>
      <c r="C18" s="93">
        <v>127178.682615</v>
      </c>
      <c r="D18" s="93">
        <v>5092.4506479500014</v>
      </c>
      <c r="E18" s="108"/>
    </row>
    <row r="19" spans="2:9">
      <c r="B19" s="107" t="s">
        <v>49</v>
      </c>
      <c r="C19" s="93">
        <v>73721.962713999994</v>
      </c>
      <c r="D19" s="93">
        <v>4625.5742518499992</v>
      </c>
      <c r="E19" s="108"/>
    </row>
    <row r="20" spans="2:9">
      <c r="B20" s="107" t="s">
        <v>50</v>
      </c>
      <c r="C20" s="93">
        <v>64622.485397999997</v>
      </c>
      <c r="D20" s="93">
        <v>4395.9087149900006</v>
      </c>
      <c r="E20" s="108"/>
    </row>
    <row r="21" spans="2:9">
      <c r="B21" s="107" t="s">
        <v>51</v>
      </c>
      <c r="C21" s="93">
        <v>15344.286414</v>
      </c>
      <c r="D21" s="93">
        <v>840.84799453000005</v>
      </c>
      <c r="E21" s="108"/>
    </row>
    <row r="22" spans="2:9">
      <c r="B22" s="107" t="s">
        <v>52</v>
      </c>
      <c r="C22" s="93">
        <v>21512.650364000001</v>
      </c>
      <c r="D22" s="93">
        <v>1340.5701379699997</v>
      </c>
      <c r="E22" s="108"/>
    </row>
    <row r="23" spans="2:9">
      <c r="B23" s="107" t="s">
        <v>53</v>
      </c>
      <c r="C23" s="109">
        <v>309832.15000000002</v>
      </c>
      <c r="D23" s="109">
        <v>15276.542016569996</v>
      </c>
      <c r="E23" s="108"/>
    </row>
    <row r="24" spans="2:9">
      <c r="B24" s="107" t="s">
        <v>54</v>
      </c>
      <c r="C24" s="109">
        <v>150968.273193</v>
      </c>
      <c r="D24" s="109">
        <v>8925.2882040800014</v>
      </c>
      <c r="E24" s="108"/>
    </row>
    <row r="25" spans="2:9">
      <c r="B25" s="110" t="s">
        <v>55</v>
      </c>
      <c r="C25" s="109">
        <v>5502.585634</v>
      </c>
      <c r="D25" s="109">
        <v>110.92686802999998</v>
      </c>
      <c r="E25" s="108"/>
    </row>
    <row r="26" spans="2:9">
      <c r="B26" s="110" t="s">
        <v>56</v>
      </c>
      <c r="C26" s="109">
        <v>3023.3434499999998</v>
      </c>
      <c r="D26" s="109">
        <v>152.52719160999999</v>
      </c>
      <c r="E26" s="108"/>
      <c r="I26" s="109"/>
    </row>
    <row r="27" spans="2:9">
      <c r="B27" s="110" t="s">
        <v>57</v>
      </c>
      <c r="C27" s="109">
        <v>18535.516531000001</v>
      </c>
      <c r="D27" s="109">
        <v>773.82587383000009</v>
      </c>
      <c r="E27" s="108"/>
    </row>
    <row r="28" spans="2:9">
      <c r="B28" s="110" t="s">
        <v>58</v>
      </c>
      <c r="C28" s="109">
        <v>64208.597908000003</v>
      </c>
      <c r="D28" s="109">
        <v>1718.4168941800001</v>
      </c>
      <c r="E28" s="108"/>
    </row>
    <row r="29" spans="2:9">
      <c r="B29" s="110" t="s">
        <v>59</v>
      </c>
      <c r="C29" s="109">
        <v>21563.980144000001</v>
      </c>
      <c r="D29" s="109">
        <v>1166.4982509899999</v>
      </c>
      <c r="E29" s="108"/>
    </row>
    <row r="30" spans="2:9">
      <c r="B30" s="110" t="s">
        <v>60</v>
      </c>
      <c r="C30" s="109">
        <v>9400.0550249999997</v>
      </c>
      <c r="D30" s="109">
        <v>107.76439797</v>
      </c>
      <c r="E30" s="108"/>
    </row>
    <row r="31" spans="2:9">
      <c r="B31" s="110" t="s">
        <v>61</v>
      </c>
      <c r="C31" s="109">
        <v>11681.565715000001</v>
      </c>
      <c r="D31" s="109">
        <v>888.63131611999984</v>
      </c>
      <c r="E31" s="108"/>
    </row>
    <row r="32" spans="2:9">
      <c r="B32" s="110" t="s">
        <v>62</v>
      </c>
      <c r="C32" s="109">
        <v>1254.3081549999999</v>
      </c>
      <c r="D32" s="109">
        <v>58.916138380000007</v>
      </c>
      <c r="E32" s="108"/>
    </row>
    <row r="33" spans="2:7">
      <c r="B33" s="110" t="s">
        <v>63</v>
      </c>
      <c r="C33" s="109">
        <v>4163.0385219999998</v>
      </c>
      <c r="D33" s="109">
        <v>227.96143324999997</v>
      </c>
      <c r="E33" s="108"/>
    </row>
    <row r="34" spans="2:7">
      <c r="B34" s="110" t="s">
        <v>64</v>
      </c>
      <c r="C34" s="109">
        <v>754.73537499999998</v>
      </c>
      <c r="D34" s="109">
        <v>23.17534629</v>
      </c>
      <c r="E34" s="108"/>
    </row>
    <row r="35" spans="2:7">
      <c r="B35" s="110" t="s">
        <v>65</v>
      </c>
      <c r="C35" s="109">
        <v>17321.712416999999</v>
      </c>
      <c r="D35" s="109">
        <v>607.67161798000018</v>
      </c>
      <c r="E35" s="108"/>
    </row>
    <row r="36" spans="2:7">
      <c r="B36" s="110" t="s">
        <v>66</v>
      </c>
      <c r="C36" s="109">
        <v>22851.776170000001</v>
      </c>
      <c r="D36" s="109">
        <v>1397.3282185000003</v>
      </c>
      <c r="E36" s="108"/>
    </row>
    <row r="37" spans="2:7">
      <c r="B37" s="110" t="s">
        <v>67</v>
      </c>
      <c r="C37" s="109">
        <v>4007.4039579999999</v>
      </c>
      <c r="D37" s="109">
        <v>139.81022218000001</v>
      </c>
      <c r="E37" s="108"/>
    </row>
    <row r="38" spans="2:7">
      <c r="B38" s="110" t="s">
        <v>68</v>
      </c>
      <c r="C38" s="109">
        <v>2714.3816029999998</v>
      </c>
      <c r="D38" s="109">
        <v>107.76191111999998</v>
      </c>
      <c r="E38" s="108"/>
    </row>
    <row r="39" spans="2:7">
      <c r="B39" s="110" t="s">
        <v>69</v>
      </c>
      <c r="C39" s="109">
        <v>5749.8536160000003</v>
      </c>
      <c r="D39" s="109">
        <v>85.951125469999994</v>
      </c>
      <c r="E39" s="108"/>
    </row>
    <row r="40" spans="2:7">
      <c r="B40" s="110" t="s">
        <v>70</v>
      </c>
      <c r="C40" s="109">
        <v>17535.521616999999</v>
      </c>
      <c r="D40" s="109">
        <v>538.27692536999996</v>
      </c>
      <c r="E40" s="108"/>
    </row>
    <row r="41" spans="2:7">
      <c r="B41" s="110" t="s">
        <v>71</v>
      </c>
      <c r="C41" s="109">
        <v>333486.47113800002</v>
      </c>
      <c r="D41" s="109">
        <v>41788.309363299995</v>
      </c>
      <c r="E41" s="108"/>
    </row>
    <row r="42" spans="2:7">
      <c r="B42" s="110" t="s">
        <v>72</v>
      </c>
      <c r="C42" s="109">
        <v>142889.94455499999</v>
      </c>
      <c r="D42" s="109">
        <v>10518.50982908</v>
      </c>
      <c r="E42" s="108"/>
    </row>
    <row r="43" spans="2:7">
      <c r="B43" s="105" t="s">
        <v>73</v>
      </c>
      <c r="C43" s="106">
        <f>C44</f>
        <v>12921.593863</v>
      </c>
      <c r="D43" s="106">
        <f>D44</f>
        <v>1076.79947369</v>
      </c>
      <c r="E43" s="108"/>
    </row>
    <row r="44" spans="2:7">
      <c r="B44" s="107" t="s">
        <v>74</v>
      </c>
      <c r="C44" s="93">
        <v>12921.593863</v>
      </c>
      <c r="D44" s="93">
        <v>1076.79947369</v>
      </c>
      <c r="E44" s="108"/>
    </row>
    <row r="45" spans="2:7">
      <c r="B45" s="105" t="s">
        <v>75</v>
      </c>
      <c r="C45" s="106">
        <f>C46</f>
        <v>6750.8917369999999</v>
      </c>
      <c r="D45" s="106">
        <f>D46</f>
        <v>562.574297</v>
      </c>
      <c r="E45" s="108"/>
    </row>
    <row r="46" spans="2:7">
      <c r="B46" s="107" t="s">
        <v>76</v>
      </c>
      <c r="C46" s="93">
        <v>6750.8917369999999</v>
      </c>
      <c r="D46" s="93">
        <v>562.574297</v>
      </c>
      <c r="E46" s="108"/>
      <c r="G46" s="109"/>
    </row>
    <row r="47" spans="2:7">
      <c r="B47" s="105" t="s">
        <v>77</v>
      </c>
      <c r="C47" s="106">
        <f>C48</f>
        <v>1524.2480869999999</v>
      </c>
      <c r="D47" s="106">
        <f>D48</f>
        <v>127.020577</v>
      </c>
      <c r="E47" s="108"/>
    </row>
    <row r="48" spans="2:7">
      <c r="B48" s="107" t="s">
        <v>78</v>
      </c>
      <c r="C48" s="93">
        <v>1524.2480869999999</v>
      </c>
      <c r="D48" s="93">
        <v>127.020577</v>
      </c>
      <c r="E48" s="108"/>
    </row>
    <row r="49" spans="2:7">
      <c r="B49" s="105" t="s">
        <v>79</v>
      </c>
      <c r="C49" s="106">
        <f>C50</f>
        <v>1900.371875</v>
      </c>
      <c r="D49" s="106">
        <f>D50</f>
        <v>158.36431300000001</v>
      </c>
      <c r="E49" s="108"/>
      <c r="F49" s="109"/>
      <c r="G49" s="109"/>
    </row>
    <row r="50" spans="2:7">
      <c r="B50" s="107" t="s">
        <v>80</v>
      </c>
      <c r="C50" s="93">
        <v>1900.371875</v>
      </c>
      <c r="D50" s="93">
        <v>158.36431300000001</v>
      </c>
      <c r="E50" s="108"/>
      <c r="F50" s="109"/>
    </row>
    <row r="51" spans="2:7">
      <c r="B51" s="105" t="s">
        <v>81</v>
      </c>
      <c r="C51" s="106">
        <f>C52</f>
        <v>375</v>
      </c>
      <c r="D51" s="106">
        <f>D52</f>
        <v>19.34006291</v>
      </c>
      <c r="E51" s="108"/>
    </row>
    <row r="52" spans="2:7">
      <c r="B52" s="107" t="s">
        <v>82</v>
      </c>
      <c r="C52" s="93">
        <v>375</v>
      </c>
      <c r="D52" s="93">
        <v>19.34006291</v>
      </c>
      <c r="E52" s="108"/>
    </row>
    <row r="53" spans="2:7">
      <c r="B53" s="105" t="s">
        <v>83</v>
      </c>
      <c r="C53" s="106">
        <f>C54</f>
        <v>1193.3993809999999</v>
      </c>
      <c r="D53" s="106">
        <f>D54</f>
        <v>79.323458960000025</v>
      </c>
      <c r="E53" s="108"/>
    </row>
    <row r="54" spans="2:7">
      <c r="B54" s="107" t="s">
        <v>2925</v>
      </c>
      <c r="C54" s="93">
        <v>1193.3993809999999</v>
      </c>
      <c r="D54" s="93">
        <v>79.323458960000025</v>
      </c>
      <c r="E54" s="108"/>
      <c r="G54" s="109"/>
    </row>
    <row r="55" spans="2:7">
      <c r="B55" s="111" t="s">
        <v>84</v>
      </c>
      <c r="C55" s="106">
        <f>C56</f>
        <v>836.66948300000001</v>
      </c>
      <c r="D55" s="106">
        <f>D56</f>
        <v>56.637504119999988</v>
      </c>
      <c r="E55" s="108"/>
    </row>
    <row r="56" spans="2:7">
      <c r="B56" s="107" t="s">
        <v>2277</v>
      </c>
      <c r="C56" s="93">
        <v>836.66948300000001</v>
      </c>
      <c r="D56" s="93">
        <v>56.637504119999988</v>
      </c>
      <c r="E56" s="108"/>
    </row>
    <row r="57" spans="2:7">
      <c r="B57" s="112" t="s">
        <v>38</v>
      </c>
      <c r="C57" s="113">
        <f>C58</f>
        <v>108120.51053500001</v>
      </c>
      <c r="D57" s="113">
        <f>D58</f>
        <v>17631.950779489998</v>
      </c>
      <c r="E57" s="108"/>
    </row>
    <row r="58" spans="2:7">
      <c r="B58" s="105" t="s">
        <v>47</v>
      </c>
      <c r="C58" s="106">
        <f>SUM(C59:C63)</f>
        <v>108120.51053500001</v>
      </c>
      <c r="D58" s="106">
        <f>SUM(D59:D63)</f>
        <v>17631.950779489998</v>
      </c>
      <c r="E58" s="108"/>
      <c r="G58" s="109"/>
    </row>
    <row r="59" spans="2:7">
      <c r="B59" s="107" t="s">
        <v>53</v>
      </c>
      <c r="C59" s="114">
        <v>0</v>
      </c>
      <c r="D59" s="114">
        <v>0</v>
      </c>
      <c r="E59" s="108"/>
      <c r="G59" s="109"/>
    </row>
    <row r="60" spans="2:7">
      <c r="B60" s="107" t="s">
        <v>57</v>
      </c>
      <c r="C60" s="114">
        <v>0</v>
      </c>
      <c r="D60" s="114">
        <v>0</v>
      </c>
      <c r="E60" s="108"/>
      <c r="G60" s="109"/>
    </row>
    <row r="61" spans="2:7">
      <c r="B61" s="107" t="s">
        <v>67</v>
      </c>
      <c r="C61" s="93">
        <v>835.789266</v>
      </c>
      <c r="D61" s="114">
        <v>0</v>
      </c>
      <c r="E61" s="108"/>
      <c r="G61" s="109"/>
    </row>
    <row r="62" spans="2:7">
      <c r="B62" s="107" t="s">
        <v>71</v>
      </c>
      <c r="C62" s="93">
        <v>93784.721269000001</v>
      </c>
      <c r="D62" s="93">
        <v>17397.54338915</v>
      </c>
      <c r="E62" s="108"/>
    </row>
    <row r="63" spans="2:7">
      <c r="B63" s="107" t="s">
        <v>72</v>
      </c>
      <c r="C63" s="93">
        <v>13500</v>
      </c>
      <c r="D63" s="93">
        <v>234.40739034000001</v>
      </c>
    </row>
    <row r="64" spans="2:7">
      <c r="B64" s="98" t="s">
        <v>85</v>
      </c>
      <c r="C64" s="99">
        <f>C13+C57</f>
        <v>1592355.1214940003</v>
      </c>
      <c r="D64" s="99">
        <f>(D13+D57)</f>
        <v>121363.71817187998</v>
      </c>
      <c r="F64" s="104"/>
    </row>
    <row r="65" spans="2:5">
      <c r="B65" s="100" t="s">
        <v>3122</v>
      </c>
      <c r="C65" s="60"/>
      <c r="D65" s="60"/>
      <c r="E65" s="108"/>
    </row>
    <row r="66" spans="2:5" ht="32.4" customHeight="1">
      <c r="B66" s="59" t="s">
        <v>3143</v>
      </c>
      <c r="C66" s="59"/>
      <c r="D66" s="59"/>
    </row>
    <row r="67" spans="2:5">
      <c r="B67" s="68" t="s">
        <v>42</v>
      </c>
    </row>
    <row r="68" spans="2:5">
      <c r="C68" s="115"/>
      <c r="D68" s="115"/>
    </row>
    <row r="69" spans="2:5">
      <c r="C69" s="115"/>
      <c r="D69" s="115"/>
    </row>
    <row r="70" spans="2:5">
      <c r="C70" s="115"/>
      <c r="D70" s="115"/>
    </row>
  </sheetData>
  <mergeCells count="11">
    <mergeCell ref="A1:E1"/>
    <mergeCell ref="A2:E2"/>
    <mergeCell ref="A3:E3"/>
    <mergeCell ref="A4:E4"/>
    <mergeCell ref="A5:E5"/>
    <mergeCell ref="B66:D66"/>
    <mergeCell ref="A8:E8"/>
    <mergeCell ref="B11:B12"/>
    <mergeCell ref="A6:E6"/>
    <mergeCell ref="A7:E7"/>
    <mergeCell ref="D11:D1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61"/>
  <sheetViews>
    <sheetView showGridLines="0" workbookViewId="0">
      <selection activeCell="B11" sqref="B11:B12"/>
    </sheetView>
  </sheetViews>
  <sheetFormatPr defaultColWidth="11.5546875" defaultRowHeight="14.4"/>
  <cols>
    <col min="1" max="1" width="11.5546875" style="13"/>
    <col min="2" max="2" width="101.6640625" style="13" bestFit="1" customWidth="1"/>
    <col min="3" max="4" width="16.6640625" style="13" customWidth="1"/>
    <col min="5" max="16384" width="11.5546875" style="13"/>
  </cols>
  <sheetData>
    <row r="1" spans="1:5" ht="28.2" customHeight="1">
      <c r="A1" s="12" t="s">
        <v>0</v>
      </c>
      <c r="B1" s="12"/>
      <c r="C1" s="12"/>
      <c r="D1" s="12"/>
    </row>
    <row r="2" spans="1:5" ht="21" customHeight="1">
      <c r="A2" s="14" t="s">
        <v>1</v>
      </c>
      <c r="B2" s="14"/>
      <c r="C2" s="14"/>
      <c r="D2" s="14"/>
    </row>
    <row r="3" spans="1:5" ht="14.4" customHeight="1">
      <c r="A3" s="71" t="s">
        <v>2</v>
      </c>
      <c r="B3" s="71"/>
      <c r="C3" s="71"/>
      <c r="D3" s="71"/>
    </row>
    <row r="5" spans="1:5" ht="18" customHeight="1">
      <c r="A5" s="77" t="s">
        <v>25</v>
      </c>
      <c r="B5" s="77"/>
      <c r="C5" s="77"/>
      <c r="D5" s="77"/>
    </row>
    <row r="6" spans="1:5" ht="18" customHeight="1">
      <c r="A6" s="77" t="s">
        <v>86</v>
      </c>
      <c r="B6" s="77"/>
      <c r="C6" s="77"/>
      <c r="D6" s="77"/>
    </row>
    <row r="7" spans="1:5" ht="18">
      <c r="A7" s="78" t="s">
        <v>3142</v>
      </c>
      <c r="B7" s="78"/>
      <c r="C7" s="78"/>
      <c r="D7" s="78"/>
    </row>
    <row r="8" spans="1:5" ht="18">
      <c r="A8" s="20" t="s">
        <v>2928</v>
      </c>
      <c r="B8" s="20"/>
      <c r="C8" s="20"/>
      <c r="D8" s="20"/>
      <c r="E8" s="80"/>
    </row>
    <row r="9" spans="1:5" ht="15.6">
      <c r="A9" s="81" t="s">
        <v>5</v>
      </c>
      <c r="B9" s="81"/>
      <c r="C9" s="81"/>
      <c r="D9" s="81"/>
    </row>
    <row r="11" spans="1:5">
      <c r="B11" s="83" t="s">
        <v>6</v>
      </c>
      <c r="C11" s="101" t="s">
        <v>7</v>
      </c>
      <c r="D11" s="83" t="s">
        <v>3119</v>
      </c>
    </row>
    <row r="12" spans="1:5">
      <c r="B12" s="83"/>
      <c r="C12" s="24" t="s">
        <v>2928</v>
      </c>
      <c r="D12" s="83"/>
    </row>
    <row r="13" spans="1:5">
      <c r="B13" s="120" t="s">
        <v>249</v>
      </c>
      <c r="C13" s="121">
        <f>C14+C38+C74+C104+C150</f>
        <v>1484234610959</v>
      </c>
      <c r="D13" s="121">
        <f>D14+D38+D74+D104+D150</f>
        <v>103731767392.38998</v>
      </c>
    </row>
    <row r="14" spans="1:5">
      <c r="B14" s="122" t="s">
        <v>3124</v>
      </c>
      <c r="C14" s="123">
        <f>C15+C22+C25+C30</f>
        <v>239464288875</v>
      </c>
      <c r="D14" s="123">
        <f>D15+D22+D25+D30</f>
        <v>14573643058.329998</v>
      </c>
    </row>
    <row r="15" spans="1:5">
      <c r="B15" s="124" t="s">
        <v>87</v>
      </c>
      <c r="C15" s="123">
        <f>SUM(C16:C21)</f>
        <v>92986411967</v>
      </c>
      <c r="D15" s="123">
        <f>SUM(D16:D21)</f>
        <v>5586037252.8499985</v>
      </c>
    </row>
    <row r="16" spans="1:5">
      <c r="B16" s="125" t="s">
        <v>88</v>
      </c>
      <c r="C16" s="126">
        <v>7957691218</v>
      </c>
      <c r="D16" s="126">
        <v>662446891.45000005</v>
      </c>
    </row>
    <row r="17" spans="2:4">
      <c r="B17" s="125" t="s">
        <v>89</v>
      </c>
      <c r="C17" s="126">
        <v>50979967939</v>
      </c>
      <c r="D17" s="126">
        <v>2220893108.9399986</v>
      </c>
    </row>
    <row r="18" spans="2:4">
      <c r="B18" s="125" t="s">
        <v>90</v>
      </c>
      <c r="C18" s="126">
        <v>26405736634</v>
      </c>
      <c r="D18" s="126">
        <v>2101080658</v>
      </c>
    </row>
    <row r="19" spans="2:4">
      <c r="B19" s="125" t="s">
        <v>91</v>
      </c>
      <c r="C19" s="126">
        <v>6738756737</v>
      </c>
      <c r="D19" s="126">
        <v>561563297</v>
      </c>
    </row>
    <row r="20" spans="2:4">
      <c r="B20" s="125" t="s">
        <v>92</v>
      </c>
      <c r="C20" s="126">
        <v>813154551</v>
      </c>
      <c r="D20" s="126">
        <v>40053297.460000001</v>
      </c>
    </row>
    <row r="21" spans="2:4">
      <c r="B21" s="125" t="s">
        <v>2929</v>
      </c>
      <c r="C21" s="126">
        <v>91104888</v>
      </c>
      <c r="D21" s="126">
        <v>0</v>
      </c>
    </row>
    <row r="22" spans="2:4">
      <c r="B22" s="124" t="s">
        <v>93</v>
      </c>
      <c r="C22" s="123">
        <f>SUM(C23:C24)</f>
        <v>15166993749</v>
      </c>
      <c r="D22" s="123">
        <f>SUM(D23:D24)</f>
        <v>832921485.1400001</v>
      </c>
    </row>
    <row r="23" spans="2:4">
      <c r="B23" s="125" t="s">
        <v>94</v>
      </c>
      <c r="C23" s="126">
        <v>5679916947</v>
      </c>
      <c r="D23" s="126">
        <v>136547937.72999999</v>
      </c>
    </row>
    <row r="24" spans="2:4">
      <c r="B24" s="125" t="s">
        <v>95</v>
      </c>
      <c r="C24" s="126">
        <v>9487076802</v>
      </c>
      <c r="D24" s="126">
        <v>696373547.41000009</v>
      </c>
    </row>
    <row r="25" spans="2:4">
      <c r="B25" s="124" t="s">
        <v>96</v>
      </c>
      <c r="C25" s="123">
        <f>SUM(C26:C29)</f>
        <v>53706951427</v>
      </c>
      <c r="D25" s="123">
        <f>SUM(D26:D29)</f>
        <v>3529772073.3499999</v>
      </c>
    </row>
    <row r="26" spans="2:4">
      <c r="B26" s="125" t="s">
        <v>97</v>
      </c>
      <c r="C26" s="126">
        <v>49289055265</v>
      </c>
      <c r="D26" s="126">
        <v>3388170517.5500002</v>
      </c>
    </row>
    <row r="27" spans="2:4">
      <c r="B27" s="125" t="s">
        <v>98</v>
      </c>
      <c r="C27" s="126">
        <v>4065026483</v>
      </c>
      <c r="D27" s="126">
        <v>120722568.90000001</v>
      </c>
    </row>
    <row r="28" spans="2:4">
      <c r="B28" s="125" t="s">
        <v>2069</v>
      </c>
      <c r="C28" s="126">
        <v>280480234</v>
      </c>
      <c r="D28" s="126">
        <v>16167371.969999999</v>
      </c>
    </row>
    <row r="29" spans="2:4">
      <c r="B29" s="125" t="s">
        <v>99</v>
      </c>
      <c r="C29" s="126">
        <v>72389445</v>
      </c>
      <c r="D29" s="126">
        <v>4711614.93</v>
      </c>
    </row>
    <row r="30" spans="2:4">
      <c r="B30" s="124" t="s">
        <v>100</v>
      </c>
      <c r="C30" s="123">
        <f>SUM(C31:C37)</f>
        <v>77603931732</v>
      </c>
      <c r="D30" s="123">
        <f>SUM(D31:D37)</f>
        <v>4624912246.9899988</v>
      </c>
    </row>
    <row r="31" spans="2:4">
      <c r="B31" s="125" t="s">
        <v>101</v>
      </c>
      <c r="C31" s="126">
        <v>38088754745</v>
      </c>
      <c r="D31" s="126">
        <v>2040590639.3299999</v>
      </c>
    </row>
    <row r="32" spans="2:4">
      <c r="B32" s="125" t="s">
        <v>102</v>
      </c>
      <c r="C32" s="126">
        <v>1400429350</v>
      </c>
      <c r="D32" s="126">
        <v>69727079.00999999</v>
      </c>
    </row>
    <row r="33" spans="2:4">
      <c r="B33" s="125" t="s">
        <v>103</v>
      </c>
      <c r="C33" s="126">
        <v>26646094384</v>
      </c>
      <c r="D33" s="126">
        <v>2052536116.1999996</v>
      </c>
    </row>
    <row r="34" spans="2:4">
      <c r="B34" s="125" t="s">
        <v>104</v>
      </c>
      <c r="C34" s="126">
        <v>2809356496</v>
      </c>
      <c r="D34" s="126">
        <v>173949383.5</v>
      </c>
    </row>
    <row r="35" spans="2:4">
      <c r="B35" s="125" t="s">
        <v>105</v>
      </c>
      <c r="C35" s="126">
        <v>4003984382</v>
      </c>
      <c r="D35" s="126">
        <v>132301840.65000001</v>
      </c>
    </row>
    <row r="36" spans="2:4">
      <c r="B36" s="125" t="s">
        <v>106</v>
      </c>
      <c r="C36" s="126">
        <v>69484140</v>
      </c>
      <c r="D36" s="126">
        <v>5790345</v>
      </c>
    </row>
    <row r="37" spans="2:4">
      <c r="B37" s="125" t="s">
        <v>107</v>
      </c>
      <c r="C37" s="126">
        <v>4585828235</v>
      </c>
      <c r="D37" s="126">
        <v>150016843.30000001</v>
      </c>
    </row>
    <row r="38" spans="2:4">
      <c r="B38" s="122" t="s">
        <v>2431</v>
      </c>
      <c r="C38" s="123">
        <f>C39+C43+C49+C51+C56+C59+C65+C67+C69</f>
        <v>230637101483</v>
      </c>
      <c r="D38" s="123">
        <f>D39+D43+D49+D51+D56+D59+D65+D67+D69</f>
        <v>11064380923.450001</v>
      </c>
    </row>
    <row r="39" spans="2:4">
      <c r="B39" s="124" t="s">
        <v>108</v>
      </c>
      <c r="C39" s="123">
        <f>SUM(C40:C42)</f>
        <v>23281068771</v>
      </c>
      <c r="D39" s="123">
        <f>SUM(D40:D42)</f>
        <v>1224912384.3499997</v>
      </c>
    </row>
    <row r="40" spans="2:4">
      <c r="B40" s="125" t="s">
        <v>109</v>
      </c>
      <c r="C40" s="126">
        <v>21343196201</v>
      </c>
      <c r="D40" s="126">
        <v>1138428367.2399998</v>
      </c>
    </row>
    <row r="41" spans="2:4">
      <c r="B41" s="125" t="s">
        <v>110</v>
      </c>
      <c r="C41" s="126">
        <v>1694583465</v>
      </c>
      <c r="D41" s="126">
        <v>77806835.050000012</v>
      </c>
    </row>
    <row r="42" spans="2:4">
      <c r="B42" s="125" t="s">
        <v>111</v>
      </c>
      <c r="C42" s="126">
        <v>243289105</v>
      </c>
      <c r="D42" s="126">
        <v>8677182.0600000005</v>
      </c>
    </row>
    <row r="43" spans="2:4">
      <c r="B43" s="124" t="s">
        <v>112</v>
      </c>
      <c r="C43" s="123">
        <f>SUM(C44:C48)</f>
        <v>18069727753</v>
      </c>
      <c r="D43" s="123">
        <f>SUM(D44:D48)</f>
        <v>760455656.89999998</v>
      </c>
    </row>
    <row r="44" spans="2:4">
      <c r="B44" s="125" t="s">
        <v>113</v>
      </c>
      <c r="C44" s="126">
        <v>12036003957</v>
      </c>
      <c r="D44" s="126">
        <v>466559812.96999997</v>
      </c>
    </row>
    <row r="45" spans="2:4">
      <c r="B45" s="125" t="s">
        <v>114</v>
      </c>
      <c r="C45" s="126">
        <v>178780957</v>
      </c>
      <c r="D45" s="126">
        <v>8834768.1699999999</v>
      </c>
    </row>
    <row r="46" spans="2:4">
      <c r="B46" s="125" t="s">
        <v>2070</v>
      </c>
      <c r="C46" s="126">
        <v>252440000</v>
      </c>
      <c r="D46" s="126">
        <v>0</v>
      </c>
    </row>
    <row r="47" spans="2:4">
      <c r="B47" s="125" t="s">
        <v>115</v>
      </c>
      <c r="C47" s="126">
        <v>281636753</v>
      </c>
      <c r="D47" s="126">
        <v>0</v>
      </c>
    </row>
    <row r="48" spans="2:4">
      <c r="B48" s="125" t="s">
        <v>116</v>
      </c>
      <c r="C48" s="126">
        <v>5320866086</v>
      </c>
      <c r="D48" s="126">
        <v>285061075.75999999</v>
      </c>
    </row>
    <row r="49" spans="2:4">
      <c r="B49" s="124" t="s">
        <v>117</v>
      </c>
      <c r="C49" s="123">
        <f>SUM(C50)</f>
        <v>8478676742</v>
      </c>
      <c r="D49" s="123">
        <f>SUM(D50)</f>
        <v>410670176.59000003</v>
      </c>
    </row>
    <row r="50" spans="2:4">
      <c r="B50" s="125" t="s">
        <v>118</v>
      </c>
      <c r="C50" s="126">
        <v>8478676742</v>
      </c>
      <c r="D50" s="126">
        <v>410670176.59000003</v>
      </c>
    </row>
    <row r="51" spans="2:4">
      <c r="B51" s="124" t="s">
        <v>119</v>
      </c>
      <c r="C51" s="123">
        <f>SUM(C52:C55)</f>
        <v>90444999546</v>
      </c>
      <c r="D51" s="123">
        <f>SUM(D52:D55)</f>
        <v>6830053464.9400005</v>
      </c>
    </row>
    <row r="52" spans="2:4">
      <c r="B52" s="125" t="s">
        <v>120</v>
      </c>
      <c r="C52" s="126">
        <v>670854956</v>
      </c>
      <c r="D52" s="126">
        <v>25021829.670000002</v>
      </c>
    </row>
    <row r="53" spans="2:4">
      <c r="B53" s="125" t="s">
        <v>121</v>
      </c>
      <c r="C53" s="126">
        <v>84996417664</v>
      </c>
      <c r="D53" s="126">
        <v>6734795481.5100002</v>
      </c>
    </row>
    <row r="54" spans="2:4">
      <c r="B54" s="125" t="s">
        <v>122</v>
      </c>
      <c r="C54" s="126">
        <v>51500001</v>
      </c>
      <c r="D54" s="126">
        <v>0</v>
      </c>
    </row>
    <row r="55" spans="2:4">
      <c r="B55" s="125" t="s">
        <v>123</v>
      </c>
      <c r="C55" s="126">
        <v>4726226925</v>
      </c>
      <c r="D55" s="126">
        <v>70236153.75999999</v>
      </c>
    </row>
    <row r="56" spans="2:4">
      <c r="B56" s="124" t="s">
        <v>124</v>
      </c>
      <c r="C56" s="123">
        <f>SUM(C57:C58)</f>
        <v>879261823</v>
      </c>
      <c r="D56" s="123">
        <f>SUM(D57:D58)</f>
        <v>14591670.220000001</v>
      </c>
    </row>
    <row r="57" spans="2:4">
      <c r="B57" s="125" t="s">
        <v>125</v>
      </c>
      <c r="C57" s="126">
        <v>868707038</v>
      </c>
      <c r="D57" s="126">
        <v>14591670.220000001</v>
      </c>
    </row>
    <row r="58" spans="2:4">
      <c r="B58" s="125" t="s">
        <v>827</v>
      </c>
      <c r="C58" s="126">
        <v>10554785</v>
      </c>
      <c r="D58" s="126">
        <v>0</v>
      </c>
    </row>
    <row r="59" spans="2:4">
      <c r="B59" s="124" t="s">
        <v>126</v>
      </c>
      <c r="C59" s="123">
        <f>SUM(C60:C64)</f>
        <v>77465525556</v>
      </c>
      <c r="D59" s="123">
        <f>SUM(D60:D64)</f>
        <v>1606055128.54</v>
      </c>
    </row>
    <row r="60" spans="2:4">
      <c r="B60" s="125" t="s">
        <v>127</v>
      </c>
      <c r="C60" s="126">
        <v>37110140373</v>
      </c>
      <c r="D60" s="126">
        <v>1194962179.6099999</v>
      </c>
    </row>
    <row r="61" spans="2:4">
      <c r="B61" s="125" t="s">
        <v>128</v>
      </c>
      <c r="C61" s="126">
        <v>21182604</v>
      </c>
      <c r="D61" s="126">
        <v>0</v>
      </c>
    </row>
    <row r="62" spans="2:4">
      <c r="B62" s="125" t="s">
        <v>129</v>
      </c>
      <c r="C62" s="126">
        <v>35218491997</v>
      </c>
      <c r="D62" s="126">
        <v>263374037.71000001</v>
      </c>
    </row>
    <row r="63" spans="2:4">
      <c r="B63" s="125" t="s">
        <v>130</v>
      </c>
      <c r="C63" s="126">
        <v>1202510594</v>
      </c>
      <c r="D63" s="126">
        <v>0</v>
      </c>
    </row>
    <row r="64" spans="2:4">
      <c r="B64" s="125" t="s">
        <v>131</v>
      </c>
      <c r="C64" s="126">
        <v>3913199988</v>
      </c>
      <c r="D64" s="126">
        <v>147718911.22</v>
      </c>
    </row>
    <row r="65" spans="2:4">
      <c r="B65" s="124" t="s">
        <v>132</v>
      </c>
      <c r="C65" s="123">
        <f>C66</f>
        <v>3805308248</v>
      </c>
      <c r="D65" s="123">
        <f>D66</f>
        <v>77046910.359999999</v>
      </c>
    </row>
    <row r="66" spans="2:4">
      <c r="B66" s="125" t="s">
        <v>133</v>
      </c>
      <c r="C66" s="126">
        <v>3805308248</v>
      </c>
      <c r="D66" s="126">
        <v>77046910.359999999</v>
      </c>
    </row>
    <row r="67" spans="2:4">
      <c r="B67" s="124" t="s">
        <v>134</v>
      </c>
      <c r="C67" s="123">
        <f>C68</f>
        <v>149703020</v>
      </c>
      <c r="D67" s="123">
        <f>D68</f>
        <v>6237625.8300000001</v>
      </c>
    </row>
    <row r="68" spans="2:4">
      <c r="B68" s="125" t="s">
        <v>135</v>
      </c>
      <c r="C68" s="126">
        <v>149703020</v>
      </c>
      <c r="D68" s="126">
        <v>6237625.8300000001</v>
      </c>
    </row>
    <row r="69" spans="2:4">
      <c r="B69" s="124" t="s">
        <v>136</v>
      </c>
      <c r="C69" s="123">
        <f>SUM(C70:C73)</f>
        <v>8062830024</v>
      </c>
      <c r="D69" s="123">
        <f>SUM(D70:D73)</f>
        <v>134357905.72</v>
      </c>
    </row>
    <row r="70" spans="2:4">
      <c r="B70" s="125" t="s">
        <v>713</v>
      </c>
      <c r="C70" s="126">
        <v>146511280</v>
      </c>
      <c r="D70" s="126">
        <v>12120903</v>
      </c>
    </row>
    <row r="71" spans="2:4">
      <c r="B71" s="125" t="s">
        <v>2930</v>
      </c>
      <c r="C71" s="126">
        <v>3922569</v>
      </c>
      <c r="D71" s="126">
        <v>0</v>
      </c>
    </row>
    <row r="72" spans="2:4">
      <c r="B72" s="125" t="s">
        <v>137</v>
      </c>
      <c r="C72" s="126">
        <v>7738724918</v>
      </c>
      <c r="D72" s="126">
        <v>107764397.97</v>
      </c>
    </row>
    <row r="73" spans="2:4">
      <c r="B73" s="125" t="s">
        <v>2071</v>
      </c>
      <c r="C73" s="126">
        <v>173671257</v>
      </c>
      <c r="D73" s="126">
        <v>14472604.75</v>
      </c>
    </row>
    <row r="74" spans="2:4">
      <c r="B74" s="122" t="s">
        <v>2438</v>
      </c>
      <c r="C74" s="123">
        <f>C75+C80+C95</f>
        <v>14788243644</v>
      </c>
      <c r="D74" s="123">
        <f>D75+D80+D95</f>
        <v>374380270</v>
      </c>
    </row>
    <row r="75" spans="2:4">
      <c r="B75" s="124" t="s">
        <v>138</v>
      </c>
      <c r="C75" s="123">
        <f>SUM(C76:C79)</f>
        <v>1069403568</v>
      </c>
      <c r="D75" s="123">
        <f>SUM(D76:D79)</f>
        <v>8110898.1900000004</v>
      </c>
    </row>
    <row r="76" spans="2:4">
      <c r="B76" s="125" t="s">
        <v>139</v>
      </c>
      <c r="C76" s="126">
        <v>225042000</v>
      </c>
      <c r="D76" s="126">
        <v>3634916.67</v>
      </c>
    </row>
    <row r="77" spans="2:4">
      <c r="B77" s="125" t="s">
        <v>140</v>
      </c>
      <c r="C77" s="126">
        <v>736634979</v>
      </c>
      <c r="D77" s="126">
        <v>1166637.28</v>
      </c>
    </row>
    <row r="78" spans="2:4">
      <c r="B78" s="125" t="s">
        <v>1831</v>
      </c>
      <c r="C78" s="126">
        <v>18204464</v>
      </c>
      <c r="D78" s="126">
        <v>0</v>
      </c>
    </row>
    <row r="79" spans="2:4">
      <c r="B79" s="125" t="s">
        <v>141</v>
      </c>
      <c r="C79" s="126">
        <v>89522125</v>
      </c>
      <c r="D79" s="126">
        <v>3309344.24</v>
      </c>
    </row>
    <row r="80" spans="2:4">
      <c r="B80" s="124" t="s">
        <v>142</v>
      </c>
      <c r="C80" s="123">
        <f>SUM(C81:C94)</f>
        <v>8369852296</v>
      </c>
      <c r="D80" s="123">
        <f>SUM(D81:D94)</f>
        <v>208170078.58999997</v>
      </c>
    </row>
    <row r="81" spans="2:4">
      <c r="B81" s="125" t="s">
        <v>143</v>
      </c>
      <c r="C81" s="126">
        <v>1130049719</v>
      </c>
      <c r="D81" s="126">
        <v>5839024.71</v>
      </c>
    </row>
    <row r="82" spans="2:4">
      <c r="B82" s="125" t="s">
        <v>2072</v>
      </c>
      <c r="C82" s="126">
        <v>31467776</v>
      </c>
      <c r="D82" s="126">
        <v>0</v>
      </c>
    </row>
    <row r="83" spans="2:4">
      <c r="B83" s="125" t="s">
        <v>144</v>
      </c>
      <c r="C83" s="126">
        <v>320091495</v>
      </c>
      <c r="D83" s="126">
        <v>12272625</v>
      </c>
    </row>
    <row r="84" spans="2:4">
      <c r="B84" s="125" t="s">
        <v>145</v>
      </c>
      <c r="C84" s="126">
        <v>35000000</v>
      </c>
      <c r="D84" s="126">
        <v>0</v>
      </c>
    </row>
    <row r="85" spans="2:4">
      <c r="B85" s="125" t="s">
        <v>146</v>
      </c>
      <c r="C85" s="126">
        <v>8409716</v>
      </c>
      <c r="D85" s="126">
        <v>264044.71999999997</v>
      </c>
    </row>
    <row r="86" spans="2:4">
      <c r="B86" s="125" t="s">
        <v>147</v>
      </c>
      <c r="C86" s="126">
        <v>166300000</v>
      </c>
      <c r="D86" s="126">
        <v>11705833.369999999</v>
      </c>
    </row>
    <row r="87" spans="2:4">
      <c r="B87" s="125" t="s">
        <v>2073</v>
      </c>
      <c r="C87" s="126">
        <v>121855463</v>
      </c>
      <c r="D87" s="126">
        <v>3040769.2800000003</v>
      </c>
    </row>
    <row r="88" spans="2:4">
      <c r="B88" s="125" t="s">
        <v>148</v>
      </c>
      <c r="C88" s="126">
        <v>1338168834</v>
      </c>
      <c r="D88" s="126">
        <v>33346515.710000001</v>
      </c>
    </row>
    <row r="89" spans="2:4">
      <c r="B89" s="125" t="s">
        <v>149</v>
      </c>
      <c r="C89" s="126">
        <v>2031451113</v>
      </c>
      <c r="D89" s="126">
        <v>29430931.300000001</v>
      </c>
    </row>
    <row r="90" spans="2:4">
      <c r="B90" s="125" t="s">
        <v>150</v>
      </c>
      <c r="C90" s="126">
        <v>101411794</v>
      </c>
      <c r="D90" s="126">
        <v>3477756.7</v>
      </c>
    </row>
    <row r="91" spans="2:4">
      <c r="B91" s="125" t="s">
        <v>151</v>
      </c>
      <c r="C91" s="126">
        <v>1000000</v>
      </c>
      <c r="D91" s="126">
        <v>0</v>
      </c>
    </row>
    <row r="92" spans="2:4">
      <c r="B92" s="125" t="s">
        <v>2074</v>
      </c>
      <c r="C92" s="126">
        <v>30547779</v>
      </c>
      <c r="D92" s="126">
        <v>633905.88</v>
      </c>
    </row>
    <row r="93" spans="2:4">
      <c r="B93" s="125" t="s">
        <v>152</v>
      </c>
      <c r="C93" s="126">
        <v>12000000</v>
      </c>
      <c r="D93" s="126">
        <v>0</v>
      </c>
    </row>
    <row r="94" spans="2:4">
      <c r="B94" s="125" t="s">
        <v>153</v>
      </c>
      <c r="C94" s="126">
        <v>3042098607</v>
      </c>
      <c r="D94" s="126">
        <v>108158671.91999999</v>
      </c>
    </row>
    <row r="95" spans="2:4">
      <c r="B95" s="124" t="s">
        <v>154</v>
      </c>
      <c r="C95" s="123">
        <f>SUM(C96:C103)</f>
        <v>5348987780</v>
      </c>
      <c r="D95" s="123">
        <f>SUM(D96:D103)</f>
        <v>158099293.22</v>
      </c>
    </row>
    <row r="96" spans="2:4">
      <c r="B96" s="125" t="s">
        <v>155</v>
      </c>
      <c r="C96" s="126">
        <v>260177938</v>
      </c>
      <c r="D96" s="126">
        <v>15036174.1</v>
      </c>
    </row>
    <row r="97" spans="2:4">
      <c r="B97" s="125" t="s">
        <v>156</v>
      </c>
      <c r="C97" s="126">
        <v>5548543</v>
      </c>
      <c r="D97" s="126">
        <v>379878.51</v>
      </c>
    </row>
    <row r="98" spans="2:4">
      <c r="B98" s="125" t="s">
        <v>157</v>
      </c>
      <c r="C98" s="126">
        <v>153296868</v>
      </c>
      <c r="D98" s="126">
        <v>5389096.1500000004</v>
      </c>
    </row>
    <row r="99" spans="2:4">
      <c r="B99" s="125" t="s">
        <v>158</v>
      </c>
      <c r="C99" s="126">
        <v>17300000</v>
      </c>
      <c r="D99" s="126">
        <v>0</v>
      </c>
    </row>
    <row r="100" spans="2:4">
      <c r="B100" s="125" t="s">
        <v>2075</v>
      </c>
      <c r="C100" s="126">
        <v>4740902179</v>
      </c>
      <c r="D100" s="126">
        <v>129724467.50999999</v>
      </c>
    </row>
    <row r="101" spans="2:4">
      <c r="B101" s="125" t="s">
        <v>2076</v>
      </c>
      <c r="C101" s="126">
        <v>6044676</v>
      </c>
      <c r="D101" s="126">
        <v>0</v>
      </c>
    </row>
    <row r="102" spans="2:4">
      <c r="B102" s="125" t="s">
        <v>159</v>
      </c>
      <c r="C102" s="126">
        <v>6553009</v>
      </c>
      <c r="D102" s="126">
        <v>448584.02</v>
      </c>
    </row>
    <row r="103" spans="2:4">
      <c r="B103" s="125" t="s">
        <v>160</v>
      </c>
      <c r="C103" s="126">
        <v>159164567</v>
      </c>
      <c r="D103" s="126">
        <v>7121092.9299999997</v>
      </c>
    </row>
    <row r="104" spans="2:4">
      <c r="B104" s="122" t="s">
        <v>2432</v>
      </c>
      <c r="C104" s="123">
        <f>C105+C110+C117+C124+C136+C145</f>
        <v>665858505819</v>
      </c>
      <c r="D104" s="123">
        <f>D105+D110+D117+D124+D136+D145</f>
        <v>35931053777.309998</v>
      </c>
    </row>
    <row r="105" spans="2:4">
      <c r="B105" s="124" t="s">
        <v>161</v>
      </c>
      <c r="C105" s="123">
        <f>SUM(C106:C109)</f>
        <v>30826676151</v>
      </c>
      <c r="D105" s="123">
        <f>SUM(D106:D109)</f>
        <v>673579813.38</v>
      </c>
    </row>
    <row r="106" spans="2:4">
      <c r="B106" s="125" t="s">
        <v>162</v>
      </c>
      <c r="C106" s="126">
        <v>8210060178</v>
      </c>
      <c r="D106" s="126">
        <v>88601619.129999995</v>
      </c>
    </row>
    <row r="107" spans="2:4">
      <c r="B107" s="125" t="s">
        <v>163</v>
      </c>
      <c r="C107" s="126">
        <v>761513094</v>
      </c>
      <c r="D107" s="126">
        <v>0</v>
      </c>
    </row>
    <row r="108" spans="2:4">
      <c r="B108" s="125" t="s">
        <v>164</v>
      </c>
      <c r="C108" s="126">
        <v>21833102879</v>
      </c>
      <c r="D108" s="126">
        <v>584978194.25</v>
      </c>
    </row>
    <row r="109" spans="2:4">
      <c r="B109" s="125" t="s">
        <v>2522</v>
      </c>
      <c r="C109" s="126">
        <v>22000000</v>
      </c>
      <c r="D109" s="126">
        <v>0</v>
      </c>
    </row>
    <row r="110" spans="2:4">
      <c r="B110" s="124" t="s">
        <v>165</v>
      </c>
      <c r="C110" s="123">
        <f>SUM(C111:C116)</f>
        <v>137362566364</v>
      </c>
      <c r="D110" s="123">
        <f>SUM(D111:D116)</f>
        <v>8831532173.8799992</v>
      </c>
    </row>
    <row r="111" spans="2:4">
      <c r="B111" s="125" t="s">
        <v>2077</v>
      </c>
      <c r="C111" s="126">
        <v>212504665</v>
      </c>
      <c r="D111" s="126">
        <v>16420330.52</v>
      </c>
    </row>
    <row r="112" spans="2:4">
      <c r="B112" s="125" t="s">
        <v>166</v>
      </c>
      <c r="C112" s="126">
        <v>13920343099</v>
      </c>
      <c r="D112" s="126">
        <v>968413368.98000014</v>
      </c>
    </row>
    <row r="113" spans="2:4">
      <c r="B113" s="125" t="s">
        <v>167</v>
      </c>
      <c r="C113" s="126">
        <v>11014637150</v>
      </c>
      <c r="D113" s="126">
        <v>589949513.74000001</v>
      </c>
    </row>
    <row r="114" spans="2:4">
      <c r="B114" s="125" t="s">
        <v>168</v>
      </c>
      <c r="C114" s="126">
        <v>35070000</v>
      </c>
      <c r="D114" s="126">
        <v>0</v>
      </c>
    </row>
    <row r="115" spans="2:4">
      <c r="B115" s="125" t="s">
        <v>169</v>
      </c>
      <c r="C115" s="126">
        <v>91010414</v>
      </c>
      <c r="D115" s="126">
        <v>5324754.07</v>
      </c>
    </row>
    <row r="116" spans="2:4">
      <c r="B116" s="125" t="s">
        <v>170</v>
      </c>
      <c r="C116" s="126">
        <v>112089001036</v>
      </c>
      <c r="D116" s="126">
        <v>7251424206.5699997</v>
      </c>
    </row>
    <row r="117" spans="2:4">
      <c r="B117" s="124" t="s">
        <v>171</v>
      </c>
      <c r="C117" s="123">
        <f>SUM(C118:C123)</f>
        <v>12302416115</v>
      </c>
      <c r="D117" s="123">
        <f>SUM(D118:D123)</f>
        <v>346571693.38999999</v>
      </c>
    </row>
    <row r="118" spans="2:4">
      <c r="B118" s="125" t="s">
        <v>172</v>
      </c>
      <c r="C118" s="126">
        <v>2555010000</v>
      </c>
      <c r="D118" s="126">
        <v>12227109.66</v>
      </c>
    </row>
    <row r="119" spans="2:4">
      <c r="B119" s="125" t="s">
        <v>173</v>
      </c>
      <c r="C119" s="126">
        <v>2345722436</v>
      </c>
      <c r="D119" s="126">
        <v>6789309.6000000006</v>
      </c>
    </row>
    <row r="120" spans="2:4">
      <c r="B120" s="125" t="s">
        <v>174</v>
      </c>
      <c r="C120" s="126">
        <v>4302636691</v>
      </c>
      <c r="D120" s="126">
        <v>229461887.79999998</v>
      </c>
    </row>
    <row r="121" spans="2:4">
      <c r="B121" s="125" t="s">
        <v>699</v>
      </c>
      <c r="C121" s="126">
        <v>1301843</v>
      </c>
      <c r="D121" s="126">
        <v>0</v>
      </c>
    </row>
    <row r="122" spans="2:4">
      <c r="B122" s="125" t="s">
        <v>175</v>
      </c>
      <c r="C122" s="126">
        <v>209429511</v>
      </c>
      <c r="D122" s="126">
        <v>4219169.0200000005</v>
      </c>
    </row>
    <row r="123" spans="2:4">
      <c r="B123" s="125" t="s">
        <v>176</v>
      </c>
      <c r="C123" s="126">
        <v>2888315634</v>
      </c>
      <c r="D123" s="126">
        <v>93874217.310000002</v>
      </c>
    </row>
    <row r="124" spans="2:4">
      <c r="B124" s="124" t="s">
        <v>2931</v>
      </c>
      <c r="C124" s="123">
        <f>SUM(C125:C135)</f>
        <v>309600274351</v>
      </c>
      <c r="D124" s="123">
        <f>SUM(D125:D135)</f>
        <v>16512007291.300001</v>
      </c>
    </row>
    <row r="125" spans="2:4">
      <c r="B125" s="125" t="s">
        <v>177</v>
      </c>
      <c r="C125" s="126">
        <v>15790264521</v>
      </c>
      <c r="D125" s="126">
        <v>68727978.709999993</v>
      </c>
    </row>
    <row r="126" spans="2:4">
      <c r="B126" s="125" t="s">
        <v>828</v>
      </c>
      <c r="C126" s="126">
        <v>110523979362</v>
      </c>
      <c r="D126" s="126">
        <v>7547054084.8400002</v>
      </c>
    </row>
    <row r="127" spans="2:4">
      <c r="B127" s="125" t="s">
        <v>829</v>
      </c>
      <c r="C127" s="126">
        <v>33349383498</v>
      </c>
      <c r="D127" s="126">
        <v>2032874951.9400001</v>
      </c>
    </row>
    <row r="128" spans="2:4">
      <c r="B128" s="125" t="s">
        <v>178</v>
      </c>
      <c r="C128" s="126">
        <v>25693434943</v>
      </c>
      <c r="D128" s="126">
        <v>1484030992.5700002</v>
      </c>
    </row>
    <row r="129" spans="2:4">
      <c r="B129" s="125" t="s">
        <v>179</v>
      </c>
      <c r="C129" s="126">
        <v>4244581789</v>
      </c>
      <c r="D129" s="126">
        <v>152112018.56999999</v>
      </c>
    </row>
    <row r="130" spans="2:4">
      <c r="B130" s="125" t="s">
        <v>180</v>
      </c>
      <c r="C130" s="126">
        <v>12539267332</v>
      </c>
      <c r="D130" s="126">
        <v>839222766.89999998</v>
      </c>
    </row>
    <row r="131" spans="2:4">
      <c r="B131" s="125" t="s">
        <v>181</v>
      </c>
      <c r="C131" s="126">
        <v>1607713676</v>
      </c>
      <c r="D131" s="126">
        <v>68814008.659999996</v>
      </c>
    </row>
    <row r="132" spans="2:4">
      <c r="B132" s="125" t="s">
        <v>182</v>
      </c>
      <c r="C132" s="126">
        <v>718994467</v>
      </c>
      <c r="D132" s="126">
        <v>43110684.120000005</v>
      </c>
    </row>
    <row r="133" spans="2:4">
      <c r="B133" s="125" t="s">
        <v>183</v>
      </c>
      <c r="C133" s="126">
        <v>839652468</v>
      </c>
      <c r="D133" s="126">
        <v>28106568.52</v>
      </c>
    </row>
    <row r="134" spans="2:4">
      <c r="B134" s="125" t="s">
        <v>184</v>
      </c>
      <c r="C134" s="126">
        <v>973196386</v>
      </c>
      <c r="D134" s="126">
        <v>44877035.869999997</v>
      </c>
    </row>
    <row r="135" spans="2:4">
      <c r="B135" s="125" t="s">
        <v>185</v>
      </c>
      <c r="C135" s="126">
        <v>103319805909</v>
      </c>
      <c r="D135" s="126">
        <v>4203076200.6000004</v>
      </c>
    </row>
    <row r="136" spans="2:4">
      <c r="B136" s="124" t="s">
        <v>2433</v>
      </c>
      <c r="C136" s="123">
        <f>SUM(C137:C144)</f>
        <v>174781847098</v>
      </c>
      <c r="D136" s="123">
        <f>SUM(D137:D144)</f>
        <v>9531812913.6399994</v>
      </c>
    </row>
    <row r="137" spans="2:4">
      <c r="B137" s="125" t="s">
        <v>186</v>
      </c>
      <c r="C137" s="126">
        <v>91290753302</v>
      </c>
      <c r="D137" s="126">
        <v>4836917136.2299995</v>
      </c>
    </row>
    <row r="138" spans="2:4">
      <c r="B138" s="125" t="s">
        <v>1810</v>
      </c>
      <c r="C138" s="126">
        <v>6692496</v>
      </c>
      <c r="D138" s="126">
        <v>0</v>
      </c>
    </row>
    <row r="139" spans="2:4">
      <c r="B139" s="125" t="s">
        <v>187</v>
      </c>
      <c r="C139" s="126">
        <v>1147105000</v>
      </c>
      <c r="D139" s="126">
        <v>0</v>
      </c>
    </row>
    <row r="140" spans="2:4">
      <c r="B140" s="125" t="s">
        <v>188</v>
      </c>
      <c r="C140" s="126">
        <v>3530385764</v>
      </c>
      <c r="D140" s="126">
        <v>163594248.75</v>
      </c>
    </row>
    <row r="141" spans="2:4">
      <c r="B141" s="125" t="s">
        <v>189</v>
      </c>
      <c r="C141" s="126">
        <v>1578403695</v>
      </c>
      <c r="D141" s="126">
        <v>59705961.850000001</v>
      </c>
    </row>
    <row r="142" spans="2:4">
      <c r="B142" s="125" t="s">
        <v>190</v>
      </c>
      <c r="C142" s="126">
        <v>73145556675</v>
      </c>
      <c r="D142" s="126">
        <v>4399147063.9899988</v>
      </c>
    </row>
    <row r="143" spans="2:4">
      <c r="B143" s="125" t="s">
        <v>2078</v>
      </c>
      <c r="C143" s="126">
        <v>1600000</v>
      </c>
      <c r="D143" s="126">
        <v>0</v>
      </c>
    </row>
    <row r="144" spans="2:4">
      <c r="B144" s="125" t="s">
        <v>191</v>
      </c>
      <c r="C144" s="126">
        <v>4081350166</v>
      </c>
      <c r="D144" s="126">
        <v>72448502.819999993</v>
      </c>
    </row>
    <row r="145" spans="2:5">
      <c r="B145" s="124" t="s">
        <v>192</v>
      </c>
      <c r="C145" s="123">
        <f>SUM(C146:C149)</f>
        <v>984725740</v>
      </c>
      <c r="D145" s="123">
        <f>SUM(D146:D149)</f>
        <v>35549891.719999999</v>
      </c>
    </row>
    <row r="146" spans="2:5">
      <c r="B146" s="125" t="s">
        <v>193</v>
      </c>
      <c r="C146" s="126">
        <v>224073001</v>
      </c>
      <c r="D146" s="126">
        <v>3808615.63</v>
      </c>
    </row>
    <row r="147" spans="2:5">
      <c r="B147" s="125" t="s">
        <v>2079</v>
      </c>
      <c r="C147" s="126">
        <v>112471764</v>
      </c>
      <c r="D147" s="126">
        <v>3666143.43</v>
      </c>
    </row>
    <row r="148" spans="2:5">
      <c r="B148" s="125" t="s">
        <v>194</v>
      </c>
      <c r="C148" s="126">
        <v>253359525</v>
      </c>
      <c r="D148" s="126">
        <v>4512677.05</v>
      </c>
    </row>
    <row r="149" spans="2:5">
      <c r="B149" s="125" t="s">
        <v>195</v>
      </c>
      <c r="C149" s="126">
        <v>394821450</v>
      </c>
      <c r="D149" s="126">
        <v>23562455.609999999</v>
      </c>
    </row>
    <row r="150" spans="2:5">
      <c r="B150" s="122" t="s">
        <v>2932</v>
      </c>
      <c r="C150" s="123">
        <f>C151</f>
        <v>333486471138</v>
      </c>
      <c r="D150" s="123">
        <f>D151</f>
        <v>41788309363.299995</v>
      </c>
    </row>
    <row r="151" spans="2:5">
      <c r="B151" s="124" t="s">
        <v>2933</v>
      </c>
      <c r="C151" s="123">
        <f>C152</f>
        <v>333486471138</v>
      </c>
      <c r="D151" s="123">
        <f>D152</f>
        <v>41788309363.299995</v>
      </c>
    </row>
    <row r="152" spans="2:5">
      <c r="B152" s="125" t="s">
        <v>2934</v>
      </c>
      <c r="C152" s="126">
        <v>333486471138</v>
      </c>
      <c r="D152" s="126">
        <v>41788309363.299995</v>
      </c>
    </row>
    <row r="153" spans="2:5">
      <c r="B153" s="120" t="s">
        <v>698</v>
      </c>
      <c r="C153" s="121">
        <f>C154</f>
        <v>108120510535</v>
      </c>
      <c r="D153" s="121">
        <v>17631950779.490002</v>
      </c>
    </row>
    <row r="154" spans="2:5">
      <c r="B154" s="122" t="s">
        <v>2935</v>
      </c>
      <c r="C154" s="123">
        <f>C155</f>
        <v>108120510535</v>
      </c>
      <c r="D154" s="123">
        <v>17631950779.490002</v>
      </c>
    </row>
    <row r="155" spans="2:5">
      <c r="B155" s="124" t="s">
        <v>2936</v>
      </c>
      <c r="C155" s="123">
        <f>C156</f>
        <v>108120510535</v>
      </c>
      <c r="D155" s="123">
        <v>17631950779.490002</v>
      </c>
    </row>
    <row r="156" spans="2:5">
      <c r="B156" s="125" t="s">
        <v>2937</v>
      </c>
      <c r="C156" s="126">
        <v>108120510535</v>
      </c>
      <c r="D156" s="126">
        <v>17631950779.490002</v>
      </c>
    </row>
    <row r="157" spans="2:5">
      <c r="B157" s="98" t="s">
        <v>461</v>
      </c>
      <c r="C157" s="127">
        <f>C153+C13</f>
        <v>1592355121494</v>
      </c>
      <c r="D157" s="127">
        <f>D153+D13</f>
        <v>121363718171.87999</v>
      </c>
    </row>
    <row r="158" spans="2:5">
      <c r="B158" s="100" t="s">
        <v>3122</v>
      </c>
      <c r="C158" s="60"/>
      <c r="D158" s="60"/>
      <c r="E158" s="60"/>
    </row>
    <row r="159" spans="2:5" ht="27.6" customHeight="1">
      <c r="B159" s="60" t="s">
        <v>3143</v>
      </c>
      <c r="C159" s="68"/>
      <c r="D159" s="68"/>
      <c r="E159" s="68"/>
    </row>
    <row r="160" spans="2:5">
      <c r="B160" s="68" t="s">
        <v>42</v>
      </c>
      <c r="C160" s="63"/>
      <c r="D160" s="63"/>
      <c r="E160" s="63"/>
    </row>
    <row r="161" ht="27" customHeight="1"/>
  </sheetData>
  <mergeCells count="10">
    <mergeCell ref="A6:D6"/>
    <mergeCell ref="A5:D5"/>
    <mergeCell ref="A3:D3"/>
    <mergeCell ref="A2:D2"/>
    <mergeCell ref="A1:D1"/>
    <mergeCell ref="D11:D12"/>
    <mergeCell ref="B11:B12"/>
    <mergeCell ref="A9:D9"/>
    <mergeCell ref="A8:D8"/>
    <mergeCell ref="A7:D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G82"/>
  <sheetViews>
    <sheetView showGridLines="0" workbookViewId="0">
      <selection activeCell="C11" sqref="C11:C12"/>
    </sheetView>
  </sheetViews>
  <sheetFormatPr defaultColWidth="11.5546875" defaultRowHeight="14.4"/>
  <cols>
    <col min="1" max="2" width="11.5546875" style="13"/>
    <col min="3" max="3" width="88.88671875" style="13" bestFit="1" customWidth="1"/>
    <col min="4" max="5" width="21.44140625" style="13" customWidth="1"/>
    <col min="6" max="16384" width="11.5546875" style="13"/>
  </cols>
  <sheetData>
    <row r="1" spans="1:6" ht="28.2" customHeight="1">
      <c r="A1" s="12" t="s">
        <v>0</v>
      </c>
      <c r="B1" s="12"/>
      <c r="C1" s="12"/>
      <c r="D1" s="12"/>
      <c r="E1" s="12"/>
    </row>
    <row r="2" spans="1:6" ht="21" customHeight="1">
      <c r="A2" s="14" t="s">
        <v>1</v>
      </c>
      <c r="B2" s="14"/>
      <c r="C2" s="14"/>
      <c r="D2" s="14"/>
      <c r="E2" s="14"/>
    </row>
    <row r="3" spans="1:6" ht="14.4" customHeight="1">
      <c r="A3" s="71" t="s">
        <v>2</v>
      </c>
      <c r="B3" s="71"/>
      <c r="C3" s="71"/>
      <c r="D3" s="71"/>
      <c r="E3" s="71"/>
    </row>
    <row r="5" spans="1:6" ht="18" customHeight="1">
      <c r="A5" s="77" t="s">
        <v>25</v>
      </c>
      <c r="B5" s="77"/>
      <c r="C5" s="77"/>
      <c r="D5" s="77"/>
      <c r="E5" s="77"/>
      <c r="F5" s="75"/>
    </row>
    <row r="6" spans="1:6" ht="18">
      <c r="A6" s="74" t="s">
        <v>196</v>
      </c>
      <c r="B6" s="74"/>
      <c r="C6" s="74"/>
      <c r="D6" s="74"/>
      <c r="E6" s="74"/>
    </row>
    <row r="7" spans="1:6" ht="18">
      <c r="A7" s="19" t="s">
        <v>3142</v>
      </c>
      <c r="B7" s="19"/>
      <c r="C7" s="19"/>
      <c r="D7" s="19"/>
      <c r="E7" s="19"/>
    </row>
    <row r="8" spans="1:6" ht="18">
      <c r="A8" s="20" t="s">
        <v>2928</v>
      </c>
      <c r="B8" s="20"/>
      <c r="C8" s="20"/>
      <c r="D8" s="20"/>
      <c r="E8" s="20"/>
    </row>
    <row r="9" spans="1:6" ht="15.6">
      <c r="A9" s="81" t="s">
        <v>5</v>
      </c>
      <c r="B9" s="81"/>
      <c r="C9" s="81"/>
      <c r="D9" s="81"/>
      <c r="E9" s="81"/>
    </row>
    <row r="11" spans="1:6">
      <c r="C11" s="83" t="s">
        <v>6</v>
      </c>
      <c r="D11" s="101" t="s">
        <v>7</v>
      </c>
      <c r="E11" s="83" t="s">
        <v>3119</v>
      </c>
    </row>
    <row r="12" spans="1:6">
      <c r="C12" s="83"/>
      <c r="D12" s="24" t="s">
        <v>2928</v>
      </c>
      <c r="E12" s="83"/>
    </row>
    <row r="13" spans="1:6">
      <c r="C13" s="86" t="s">
        <v>249</v>
      </c>
      <c r="D13" s="165">
        <f>D14+D20+D30+D40+D49+D56+D66+D70</f>
        <v>1484234610959</v>
      </c>
      <c r="E13" s="165">
        <f>E14+E20+E30+E40+E49+E56+E66+E70</f>
        <v>103731767392.39001</v>
      </c>
    </row>
    <row r="14" spans="1:6">
      <c r="C14" s="122" t="s">
        <v>2938</v>
      </c>
      <c r="D14" s="123">
        <f>SUM(D15:D19)</f>
        <v>359129924800</v>
      </c>
      <c r="E14" s="123">
        <f>SUM(E15:E19)</f>
        <v>24332192212.080017</v>
      </c>
    </row>
    <row r="15" spans="1:6">
      <c r="C15" s="166" t="s">
        <v>197</v>
      </c>
      <c r="D15" s="126">
        <v>292808493173</v>
      </c>
      <c r="E15" s="126">
        <v>20325906074.640011</v>
      </c>
    </row>
    <row r="16" spans="1:6">
      <c r="C16" s="166" t="s">
        <v>198</v>
      </c>
      <c r="D16" s="126">
        <v>24402035100</v>
      </c>
      <c r="E16" s="126">
        <v>950386910.1099999</v>
      </c>
    </row>
    <row r="17" spans="3:5">
      <c r="C17" s="166" t="s">
        <v>199</v>
      </c>
      <c r="D17" s="126">
        <v>1099164830</v>
      </c>
      <c r="E17" s="126">
        <v>84176785.650000006</v>
      </c>
    </row>
    <row r="18" spans="3:5">
      <c r="C18" s="166" t="s">
        <v>2276</v>
      </c>
      <c r="D18" s="126">
        <v>3422949480</v>
      </c>
      <c r="E18" s="126">
        <v>89500757.239999995</v>
      </c>
    </row>
    <row r="19" spans="3:5">
      <c r="C19" s="166" t="s">
        <v>200</v>
      </c>
      <c r="D19" s="126">
        <v>37397282217</v>
      </c>
      <c r="E19" s="126">
        <v>2882221684.440001</v>
      </c>
    </row>
    <row r="20" spans="3:5">
      <c r="C20" s="122" t="s">
        <v>2939</v>
      </c>
      <c r="D20" s="123">
        <f>SUM(D21:D29)</f>
        <v>99817643203</v>
      </c>
      <c r="E20" s="123">
        <f>SUM(E21:E29)</f>
        <v>4879409679.8600006</v>
      </c>
    </row>
    <row r="21" spans="3:5">
      <c r="C21" s="166" t="s">
        <v>201</v>
      </c>
      <c r="D21" s="126">
        <v>13742110765</v>
      </c>
      <c r="E21" s="126">
        <v>877444916.76000011</v>
      </c>
    </row>
    <row r="22" spans="3:5">
      <c r="C22" s="166" t="s">
        <v>202</v>
      </c>
      <c r="D22" s="126">
        <v>8656922363</v>
      </c>
      <c r="E22" s="126">
        <v>27116264.089999996</v>
      </c>
    </row>
    <row r="23" spans="3:5">
      <c r="C23" s="166" t="s">
        <v>203</v>
      </c>
      <c r="D23" s="126">
        <v>4877527982</v>
      </c>
      <c r="E23" s="126">
        <v>175494326.41000003</v>
      </c>
    </row>
    <row r="24" spans="3:5">
      <c r="C24" s="166" t="s">
        <v>204</v>
      </c>
      <c r="D24" s="126">
        <v>1402437570</v>
      </c>
      <c r="E24" s="126">
        <v>19428740.780000001</v>
      </c>
    </row>
    <row r="25" spans="3:5">
      <c r="C25" s="166" t="s">
        <v>205</v>
      </c>
      <c r="D25" s="126">
        <v>11699573503</v>
      </c>
      <c r="E25" s="126">
        <v>299213308.12</v>
      </c>
    </row>
    <row r="26" spans="3:5">
      <c r="C26" s="166" t="s">
        <v>206</v>
      </c>
      <c r="D26" s="126">
        <v>7607648253</v>
      </c>
      <c r="E26" s="126">
        <v>698457143.50999963</v>
      </c>
    </row>
    <row r="27" spans="3:5">
      <c r="C27" s="166" t="s">
        <v>207</v>
      </c>
      <c r="D27" s="126">
        <v>5769953612</v>
      </c>
      <c r="E27" s="126">
        <v>85317823.460000008</v>
      </c>
    </row>
    <row r="28" spans="3:5">
      <c r="C28" s="166" t="s">
        <v>208</v>
      </c>
      <c r="D28" s="126">
        <v>15421115898</v>
      </c>
      <c r="E28" s="126">
        <v>183261609.94999999</v>
      </c>
    </row>
    <row r="29" spans="3:5">
      <c r="C29" s="166" t="s">
        <v>209</v>
      </c>
      <c r="D29" s="126">
        <v>30640353257</v>
      </c>
      <c r="E29" s="126">
        <v>2513675546.7800002</v>
      </c>
    </row>
    <row r="30" spans="3:5">
      <c r="C30" s="122" t="s">
        <v>2940</v>
      </c>
      <c r="D30" s="123">
        <f>SUM(D31:D39)</f>
        <v>68595936122</v>
      </c>
      <c r="E30" s="123">
        <f>SUM(E31:E39)</f>
        <v>819986387.68000007</v>
      </c>
    </row>
    <row r="31" spans="3:5">
      <c r="C31" s="166" t="s">
        <v>210</v>
      </c>
      <c r="D31" s="126">
        <v>10628747193</v>
      </c>
      <c r="E31" s="126">
        <v>172223194.01000002</v>
      </c>
    </row>
    <row r="32" spans="3:5">
      <c r="C32" s="166" t="s">
        <v>211</v>
      </c>
      <c r="D32" s="126">
        <v>6846615635</v>
      </c>
      <c r="E32" s="126">
        <v>47615671.68</v>
      </c>
    </row>
    <row r="33" spans="3:5">
      <c r="C33" s="166" t="s">
        <v>212</v>
      </c>
      <c r="D33" s="126">
        <v>3047776625</v>
      </c>
      <c r="E33" s="126">
        <v>124599319.83</v>
      </c>
    </row>
    <row r="34" spans="3:5">
      <c r="C34" s="166" t="s">
        <v>213</v>
      </c>
      <c r="D34" s="126">
        <v>13549146818</v>
      </c>
      <c r="E34" s="126">
        <v>91780055.600000009</v>
      </c>
    </row>
    <row r="35" spans="3:5">
      <c r="C35" s="166" t="s">
        <v>214</v>
      </c>
      <c r="D35" s="126">
        <v>513714714</v>
      </c>
      <c r="E35" s="126">
        <v>3218150.9499999997</v>
      </c>
    </row>
    <row r="36" spans="3:5">
      <c r="C36" s="166" t="s">
        <v>215</v>
      </c>
      <c r="D36" s="126">
        <v>4533807075</v>
      </c>
      <c r="E36" s="126">
        <v>66012538.039999999</v>
      </c>
    </row>
    <row r="37" spans="3:5">
      <c r="C37" s="166" t="s">
        <v>216</v>
      </c>
      <c r="D37" s="126">
        <v>8986825154</v>
      </c>
      <c r="E37" s="126">
        <v>208655053.68999997</v>
      </c>
    </row>
    <row r="38" spans="3:5">
      <c r="C38" s="166" t="s">
        <v>217</v>
      </c>
      <c r="D38" s="126">
        <v>3801497018</v>
      </c>
      <c r="E38" s="126">
        <v>0</v>
      </c>
    </row>
    <row r="39" spans="3:5">
      <c r="C39" s="166" t="s">
        <v>218</v>
      </c>
      <c r="D39" s="126">
        <v>16687805890</v>
      </c>
      <c r="E39" s="126">
        <v>105882403.88</v>
      </c>
    </row>
    <row r="40" spans="3:5">
      <c r="C40" s="122" t="s">
        <v>2941</v>
      </c>
      <c r="D40" s="123">
        <f>SUM(D41:D48)</f>
        <v>492738209581</v>
      </c>
      <c r="E40" s="123">
        <f>SUM(E41:E48)</f>
        <v>34954823566.369995</v>
      </c>
    </row>
    <row r="41" spans="3:5">
      <c r="C41" s="166" t="s">
        <v>219</v>
      </c>
      <c r="D41" s="126">
        <v>158377967357</v>
      </c>
      <c r="E41" s="126">
        <v>8664360010.7300014</v>
      </c>
    </row>
    <row r="42" spans="3:5">
      <c r="C42" s="166" t="s">
        <v>220</v>
      </c>
      <c r="D42" s="126">
        <v>155752820444</v>
      </c>
      <c r="E42" s="126">
        <v>10762226991.15</v>
      </c>
    </row>
    <row r="43" spans="3:5">
      <c r="C43" s="166" t="s">
        <v>221</v>
      </c>
      <c r="D43" s="126">
        <v>15862403949</v>
      </c>
      <c r="E43" s="126">
        <v>1211120360.3500001</v>
      </c>
    </row>
    <row r="44" spans="3:5">
      <c r="C44" s="166" t="s">
        <v>222</v>
      </c>
      <c r="D44" s="126">
        <v>96748493755</v>
      </c>
      <c r="E44" s="126">
        <v>7476423727.0100002</v>
      </c>
    </row>
    <row r="45" spans="3:5">
      <c r="C45" s="166" t="s">
        <v>223</v>
      </c>
      <c r="D45" s="126">
        <v>35900368300</v>
      </c>
      <c r="E45" s="126">
        <v>5852365680.8000002</v>
      </c>
    </row>
    <row r="46" spans="3:5">
      <c r="C46" s="166" t="s">
        <v>224</v>
      </c>
      <c r="D46" s="126">
        <v>13500000000</v>
      </c>
      <c r="E46" s="126">
        <v>723346310.59000003</v>
      </c>
    </row>
    <row r="47" spans="3:5">
      <c r="C47" s="166" t="s">
        <v>225</v>
      </c>
      <c r="D47" s="126">
        <v>966938373</v>
      </c>
      <c r="E47" s="126">
        <v>32628935.069999997</v>
      </c>
    </row>
    <row r="48" spans="3:5">
      <c r="C48" s="166" t="s">
        <v>226</v>
      </c>
      <c r="D48" s="126">
        <v>15629217403</v>
      </c>
      <c r="E48" s="126">
        <v>232351550.66999999</v>
      </c>
    </row>
    <row r="49" spans="3:5">
      <c r="C49" s="122" t="s">
        <v>2942</v>
      </c>
      <c r="D49" s="123">
        <f>SUM(D50:D55)</f>
        <v>60117023257</v>
      </c>
      <c r="E49" s="123">
        <f>SUM(E50:E55)</f>
        <v>1355309808.01</v>
      </c>
    </row>
    <row r="50" spans="3:5">
      <c r="C50" s="166" t="s">
        <v>227</v>
      </c>
      <c r="D50" s="126">
        <v>174810000</v>
      </c>
      <c r="E50" s="126">
        <v>0</v>
      </c>
    </row>
    <row r="51" spans="3:5">
      <c r="C51" s="166" t="s">
        <v>228</v>
      </c>
      <c r="D51" s="126">
        <v>9757551453</v>
      </c>
      <c r="E51" s="126">
        <v>403181407.01000005</v>
      </c>
    </row>
    <row r="52" spans="3:5">
      <c r="C52" s="166" t="s">
        <v>229</v>
      </c>
      <c r="D52" s="126">
        <v>9925543008</v>
      </c>
      <c r="E52" s="126">
        <v>827128401</v>
      </c>
    </row>
    <row r="53" spans="3:5">
      <c r="C53" s="166" t="s">
        <v>230</v>
      </c>
      <c r="D53" s="126">
        <v>37633288796</v>
      </c>
      <c r="E53" s="126">
        <v>0</v>
      </c>
    </row>
    <row r="54" spans="3:5">
      <c r="C54" s="166" t="s">
        <v>231</v>
      </c>
      <c r="D54" s="126">
        <v>2582630000</v>
      </c>
      <c r="E54" s="126">
        <v>125000000</v>
      </c>
    </row>
    <row r="55" spans="3:5">
      <c r="C55" s="166" t="s">
        <v>232</v>
      </c>
      <c r="D55" s="126">
        <v>43200000</v>
      </c>
      <c r="E55" s="126">
        <v>0</v>
      </c>
    </row>
    <row r="56" spans="3:5">
      <c r="C56" s="122" t="s">
        <v>2943</v>
      </c>
      <c r="D56" s="123">
        <f>SUM(D57:D65)</f>
        <v>34281034269</v>
      </c>
      <c r="E56" s="123">
        <f>SUM(E57:E65)</f>
        <v>264534336.90999997</v>
      </c>
    </row>
    <row r="57" spans="3:5">
      <c r="C57" s="166" t="s">
        <v>233</v>
      </c>
      <c r="D57" s="126">
        <v>12876618810</v>
      </c>
      <c r="E57" s="126">
        <v>124956317.95</v>
      </c>
    </row>
    <row r="58" spans="3:5">
      <c r="C58" s="166" t="s">
        <v>234</v>
      </c>
      <c r="D58" s="126">
        <v>1615878299</v>
      </c>
      <c r="E58" s="126">
        <v>1538217.32</v>
      </c>
    </row>
    <row r="59" spans="3:5">
      <c r="C59" s="166" t="s">
        <v>235</v>
      </c>
      <c r="D59" s="126">
        <v>1644102108</v>
      </c>
      <c r="E59" s="126">
        <v>79250755.769999996</v>
      </c>
    </row>
    <row r="60" spans="3:5">
      <c r="C60" s="166" t="s">
        <v>236</v>
      </c>
      <c r="D60" s="126">
        <v>7693071581</v>
      </c>
      <c r="E60" s="126">
        <v>6499982.3300000001</v>
      </c>
    </row>
    <row r="61" spans="3:5">
      <c r="C61" s="166" t="s">
        <v>237</v>
      </c>
      <c r="D61" s="126">
        <v>4718971920</v>
      </c>
      <c r="E61" s="126">
        <v>29140410.539999999</v>
      </c>
    </row>
    <row r="62" spans="3:5">
      <c r="C62" s="166" t="s">
        <v>238</v>
      </c>
      <c r="D62" s="126">
        <v>496204002</v>
      </c>
      <c r="E62" s="126">
        <v>454732</v>
      </c>
    </row>
    <row r="63" spans="3:5">
      <c r="C63" s="166" t="s">
        <v>239</v>
      </c>
      <c r="D63" s="126">
        <v>559057674</v>
      </c>
      <c r="E63" s="126">
        <v>0</v>
      </c>
    </row>
    <row r="64" spans="3:5">
      <c r="C64" s="166" t="s">
        <v>240</v>
      </c>
      <c r="D64" s="126">
        <v>2337432214</v>
      </c>
      <c r="E64" s="126">
        <v>4332177.67</v>
      </c>
    </row>
    <row r="65" spans="3:7">
      <c r="C65" s="166" t="s">
        <v>241</v>
      </c>
      <c r="D65" s="126">
        <v>2339697661</v>
      </c>
      <c r="E65" s="126">
        <v>18361743.329999998</v>
      </c>
    </row>
    <row r="66" spans="3:7">
      <c r="C66" s="122" t="s">
        <v>2944</v>
      </c>
      <c r="D66" s="123">
        <f>SUM(D67:D69)</f>
        <v>71068398115</v>
      </c>
      <c r="E66" s="123">
        <f>SUM(E67:E69)</f>
        <v>1137202038.1800003</v>
      </c>
    </row>
    <row r="67" spans="3:7">
      <c r="C67" s="166" t="s">
        <v>242</v>
      </c>
      <c r="D67" s="126">
        <v>27030215824</v>
      </c>
      <c r="E67" s="126">
        <v>245282054.12</v>
      </c>
    </row>
    <row r="68" spans="3:7">
      <c r="C68" s="166" t="s">
        <v>243</v>
      </c>
      <c r="D68" s="126">
        <v>42591058016</v>
      </c>
      <c r="E68" s="126">
        <v>891919984.06000018</v>
      </c>
    </row>
    <row r="69" spans="3:7">
      <c r="C69" s="166" t="s">
        <v>244</v>
      </c>
      <c r="D69" s="126">
        <v>1447124275</v>
      </c>
      <c r="E69" s="126">
        <v>0</v>
      </c>
    </row>
    <row r="70" spans="3:7">
      <c r="C70" s="122" t="s">
        <v>2945</v>
      </c>
      <c r="D70" s="123">
        <f>SUM(D71:D73)</f>
        <v>298486441612</v>
      </c>
      <c r="E70" s="123">
        <f>SUM(E71:E73)</f>
        <v>35988309363.299995</v>
      </c>
    </row>
    <row r="71" spans="3:7">
      <c r="C71" s="166" t="s">
        <v>245</v>
      </c>
      <c r="D71" s="126">
        <v>120010652162</v>
      </c>
      <c r="E71" s="126">
        <v>3281081325.77</v>
      </c>
    </row>
    <row r="72" spans="3:7">
      <c r="C72" s="166" t="s">
        <v>246</v>
      </c>
      <c r="D72" s="126">
        <v>176990963659</v>
      </c>
      <c r="E72" s="126">
        <v>32453023113.5</v>
      </c>
    </row>
    <row r="73" spans="3:7">
      <c r="C73" s="166" t="s">
        <v>247</v>
      </c>
      <c r="D73" s="126">
        <v>1484825791</v>
      </c>
      <c r="E73" s="126">
        <v>254204924.03</v>
      </c>
    </row>
    <row r="74" spans="3:7">
      <c r="C74" s="86" t="s">
        <v>698</v>
      </c>
      <c r="D74" s="167">
        <f>D75+D77</f>
        <v>108120510535</v>
      </c>
      <c r="E74" s="167">
        <f>E75+E77</f>
        <v>17631950779.490002</v>
      </c>
    </row>
    <row r="75" spans="3:7">
      <c r="C75" s="122" t="s">
        <v>2946</v>
      </c>
      <c r="D75" s="123">
        <f>D76</f>
        <v>5117721882</v>
      </c>
      <c r="E75" s="123">
        <f>E76</f>
        <v>0</v>
      </c>
    </row>
    <row r="76" spans="3:7">
      <c r="C76" s="166" t="s">
        <v>2947</v>
      </c>
      <c r="D76" s="126">
        <v>5117721882</v>
      </c>
      <c r="E76" s="126">
        <v>0</v>
      </c>
    </row>
    <row r="77" spans="3:7">
      <c r="C77" s="122" t="s">
        <v>2948</v>
      </c>
      <c r="D77" s="123">
        <f>D78</f>
        <v>103002788653</v>
      </c>
      <c r="E77" s="123">
        <f>E78</f>
        <v>17631950779.490002</v>
      </c>
    </row>
    <row r="78" spans="3:7">
      <c r="C78" s="166" t="s">
        <v>2949</v>
      </c>
      <c r="D78" s="126">
        <v>103002788653</v>
      </c>
      <c r="E78" s="126">
        <v>17631950779.490002</v>
      </c>
    </row>
    <row r="79" spans="3:7">
      <c r="C79" s="168" t="s">
        <v>461</v>
      </c>
      <c r="D79" s="127">
        <f>D74+D13</f>
        <v>1592355121494</v>
      </c>
      <c r="E79" s="127">
        <f>E74+E13</f>
        <v>121363718171.88002</v>
      </c>
    </row>
    <row r="80" spans="3:7">
      <c r="C80" s="100" t="s">
        <v>3122</v>
      </c>
      <c r="D80" s="60"/>
      <c r="E80" s="60"/>
      <c r="F80" s="60"/>
      <c r="G80" s="143"/>
    </row>
    <row r="81" spans="3:6" ht="28.2" customHeight="1">
      <c r="C81" s="59" t="s">
        <v>3143</v>
      </c>
      <c r="D81" s="59"/>
      <c r="E81" s="128"/>
      <c r="F81" s="68"/>
    </row>
    <row r="82" spans="3:6">
      <c r="C82" s="68" t="s">
        <v>42</v>
      </c>
      <c r="D82" s="63"/>
      <c r="E82" s="63"/>
      <c r="F82" s="63"/>
    </row>
  </sheetData>
  <mergeCells count="11">
    <mergeCell ref="A1:E1"/>
    <mergeCell ref="A2:E2"/>
    <mergeCell ref="A3:E3"/>
    <mergeCell ref="A5:E5"/>
    <mergeCell ref="A6:E6"/>
    <mergeCell ref="A7:E7"/>
    <mergeCell ref="C81:D81"/>
    <mergeCell ref="E11:E12"/>
    <mergeCell ref="C11:C12"/>
    <mergeCell ref="A8:E8"/>
    <mergeCell ref="A9:E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C1:G259"/>
  <sheetViews>
    <sheetView showGridLines="0" topLeftCell="A4" zoomScaleNormal="100" workbookViewId="0">
      <selection activeCell="C12" sqref="C12:C14"/>
    </sheetView>
  </sheetViews>
  <sheetFormatPr defaultColWidth="11.44140625" defaultRowHeight="14.4"/>
  <cols>
    <col min="1" max="2" width="11.44140625" style="1"/>
    <col min="3" max="3" width="99.109375" style="1" customWidth="1"/>
    <col min="4" max="5" width="15.44140625" style="1" customWidth="1"/>
    <col min="6" max="6" width="21.88671875" style="1" bestFit="1" customWidth="1"/>
    <col min="7" max="7" width="38.5546875" style="1" customWidth="1"/>
    <col min="8" max="16384" width="11.44140625" style="1"/>
  </cols>
  <sheetData>
    <row r="1" spans="3:7" ht="28.2">
      <c r="C1" s="12" t="s">
        <v>0</v>
      </c>
      <c r="D1" s="12"/>
      <c r="E1" s="117"/>
    </row>
    <row r="2" spans="3:7" ht="31.5" customHeight="1">
      <c r="C2" s="129" t="s">
        <v>1</v>
      </c>
      <c r="D2" s="129"/>
      <c r="E2" s="130"/>
    </row>
    <row r="3" spans="3:7" ht="15.6" customHeight="1">
      <c r="C3" s="15" t="s">
        <v>2</v>
      </c>
      <c r="D3" s="15"/>
      <c r="E3" s="131"/>
    </row>
    <row r="4" spans="3:7" ht="13.95" customHeight="1">
      <c r="C4" s="13"/>
      <c r="D4" s="13"/>
      <c r="E4" s="13"/>
    </row>
    <row r="5" spans="3:7" ht="18">
      <c r="C5" s="77" t="s">
        <v>25</v>
      </c>
      <c r="D5" s="77"/>
      <c r="E5" s="118"/>
    </row>
    <row r="6" spans="3:7" ht="18">
      <c r="C6" s="77" t="s">
        <v>2436</v>
      </c>
      <c r="D6" s="77"/>
      <c r="E6" s="118"/>
      <c r="G6" s="2"/>
    </row>
    <row r="7" spans="3:7" ht="18">
      <c r="C7" s="19" t="s">
        <v>3142</v>
      </c>
      <c r="D7" s="19"/>
      <c r="E7" s="119"/>
      <c r="G7" s="2"/>
    </row>
    <row r="8" spans="3:7" ht="18">
      <c r="C8" s="20" t="s">
        <v>2928</v>
      </c>
      <c r="D8" s="20"/>
      <c r="E8" s="119"/>
      <c r="F8" s="80"/>
      <c r="G8" s="2"/>
    </row>
    <row r="9" spans="3:7" ht="15.6">
      <c r="C9" s="81" t="s">
        <v>5</v>
      </c>
      <c r="D9" s="81"/>
      <c r="E9" s="22"/>
      <c r="G9" s="3"/>
    </row>
    <row r="10" spans="3:7">
      <c r="C10" s="13"/>
      <c r="D10" s="13"/>
      <c r="E10" s="13"/>
      <c r="G10" s="3"/>
    </row>
    <row r="11" spans="3:7" ht="14.4" customHeight="1">
      <c r="C11" s="8"/>
      <c r="D11" s="8"/>
      <c r="E11" s="8"/>
      <c r="G11" s="3"/>
    </row>
    <row r="12" spans="3:7" ht="9.6" customHeight="1">
      <c r="C12" s="83" t="s">
        <v>6</v>
      </c>
      <c r="D12" s="132" t="s">
        <v>7</v>
      </c>
      <c r="E12" s="132" t="s">
        <v>3119</v>
      </c>
    </row>
    <row r="13" spans="3:7" ht="13.2" customHeight="1">
      <c r="C13" s="83"/>
      <c r="D13" s="132"/>
      <c r="E13" s="132"/>
      <c r="F13" s="10"/>
    </row>
    <row r="14" spans="3:7" ht="15" customHeight="1">
      <c r="C14" s="83"/>
      <c r="D14" s="133" t="s">
        <v>2928</v>
      </c>
      <c r="E14" s="132"/>
      <c r="G14" s="4"/>
    </row>
    <row r="15" spans="3:7">
      <c r="C15" s="134" t="s">
        <v>2430</v>
      </c>
      <c r="D15" s="106">
        <f>D16+D18</f>
        <v>882.63869099999999</v>
      </c>
      <c r="E15" s="106">
        <f t="shared" ref="E15" si="0">E16+E18</f>
        <v>45.843642459999998</v>
      </c>
      <c r="F15" s="5"/>
      <c r="G15" s="6"/>
    </row>
    <row r="16" spans="3:7">
      <c r="C16" s="135" t="s">
        <v>87</v>
      </c>
      <c r="D16" s="136">
        <f>D17</f>
        <v>813.15455099999997</v>
      </c>
      <c r="E16" s="136">
        <f t="shared" ref="E16" si="1">E17</f>
        <v>40.053297459999996</v>
      </c>
      <c r="F16" s="5"/>
      <c r="G16" s="4"/>
    </row>
    <row r="17" spans="3:7" ht="16.2" customHeight="1">
      <c r="C17" s="137" t="s">
        <v>92</v>
      </c>
      <c r="D17" s="109">
        <v>813.15455099999997</v>
      </c>
      <c r="E17" s="109">
        <v>40.053297459999996</v>
      </c>
      <c r="F17" s="5"/>
      <c r="G17" s="9"/>
    </row>
    <row r="18" spans="3:7">
      <c r="C18" s="138" t="s">
        <v>100</v>
      </c>
      <c r="D18" s="114">
        <f>D19</f>
        <v>69.484139999999996</v>
      </c>
      <c r="E18" s="114">
        <f t="shared" ref="E18" si="2">E19</f>
        <v>5.7903450000000003</v>
      </c>
      <c r="F18" s="5"/>
      <c r="G18" s="9"/>
    </row>
    <row r="19" spans="3:7" ht="14.4" customHeight="1">
      <c r="C19" s="139" t="s">
        <v>106</v>
      </c>
      <c r="D19" s="93">
        <v>69.484139999999996</v>
      </c>
      <c r="E19" s="93">
        <v>5.7903450000000003</v>
      </c>
      <c r="F19" s="5"/>
      <c r="G19" s="6"/>
    </row>
    <row r="20" spans="3:7" ht="13.95" customHeight="1">
      <c r="C20" s="134" t="s">
        <v>2431</v>
      </c>
      <c r="D20" s="106">
        <f t="shared" ref="D20:E21" si="3">D21</f>
        <v>243.28910500000001</v>
      </c>
      <c r="E20" s="106">
        <f t="shared" si="3"/>
        <v>8.6771820599999998</v>
      </c>
      <c r="F20" s="5"/>
      <c r="G20" s="6"/>
    </row>
    <row r="21" spans="3:7" ht="10.95" customHeight="1">
      <c r="C21" s="138" t="s">
        <v>108</v>
      </c>
      <c r="D21" s="114">
        <f t="shared" si="3"/>
        <v>243.28910500000001</v>
      </c>
      <c r="E21" s="114">
        <f t="shared" si="3"/>
        <v>8.6771820599999998</v>
      </c>
      <c r="F21" s="5"/>
      <c r="G21" s="7"/>
    </row>
    <row r="22" spans="3:7">
      <c r="C22" s="140" t="s">
        <v>111</v>
      </c>
      <c r="D22" s="93">
        <v>243.28910500000001</v>
      </c>
      <c r="E22" s="93">
        <v>8.6771820599999998</v>
      </c>
      <c r="F22" s="5"/>
      <c r="G22" s="6"/>
    </row>
    <row r="23" spans="3:7">
      <c r="C23" s="134" t="s">
        <v>2432</v>
      </c>
      <c r="D23" s="106">
        <f>D24+D26+D28</f>
        <v>1026.4882359999999</v>
      </c>
      <c r="E23" s="106">
        <f t="shared" ref="E23" si="4">E24+E26+E28</f>
        <v>35.549891719999998</v>
      </c>
      <c r="F23" s="5"/>
      <c r="G23" s="6"/>
    </row>
    <row r="24" spans="3:7">
      <c r="C24" s="135" t="s">
        <v>165</v>
      </c>
      <c r="D24" s="136">
        <f>D25</f>
        <v>35.07</v>
      </c>
      <c r="E24" s="136">
        <f t="shared" ref="E24" si="5">E25</f>
        <v>0</v>
      </c>
      <c r="F24" s="5"/>
      <c r="G24" s="6"/>
    </row>
    <row r="25" spans="3:7">
      <c r="C25" s="141" t="s">
        <v>168</v>
      </c>
      <c r="D25" s="109">
        <v>35.07</v>
      </c>
      <c r="E25" s="109">
        <v>0</v>
      </c>
      <c r="F25" s="5"/>
      <c r="G25" s="6"/>
    </row>
    <row r="26" spans="3:7">
      <c r="C26" s="135" t="s">
        <v>2433</v>
      </c>
      <c r="D26" s="136">
        <f>D27</f>
        <v>6.6924960000000002</v>
      </c>
      <c r="E26" s="136">
        <f t="shared" ref="E26" si="6">E27</f>
        <v>0</v>
      </c>
      <c r="F26" s="5"/>
      <c r="G26" s="6"/>
    </row>
    <row r="27" spans="3:7">
      <c r="C27" s="141" t="s">
        <v>1810</v>
      </c>
      <c r="D27" s="109">
        <v>6.6924960000000002</v>
      </c>
      <c r="E27" s="109">
        <v>0</v>
      </c>
      <c r="F27" s="5"/>
      <c r="G27" s="6"/>
    </row>
    <row r="28" spans="3:7">
      <c r="C28" s="135" t="s">
        <v>192</v>
      </c>
      <c r="D28" s="136">
        <f>D29+D31+D32+D30</f>
        <v>984.72573999999997</v>
      </c>
      <c r="E28" s="136">
        <f t="shared" ref="E28" si="7">E29+E31+E32+E30</f>
        <v>35.549891719999998</v>
      </c>
      <c r="F28" s="5"/>
      <c r="G28" s="6"/>
    </row>
    <row r="29" spans="3:7" ht="15.6" customHeight="1">
      <c r="C29" s="141" t="s">
        <v>193</v>
      </c>
      <c r="D29" s="109">
        <v>224.073001</v>
      </c>
      <c r="E29" s="109">
        <v>3.8086156299999998</v>
      </c>
      <c r="F29" s="5"/>
      <c r="G29" s="6"/>
    </row>
    <row r="30" spans="3:7" ht="24.75" customHeight="1">
      <c r="C30" s="141" t="s">
        <v>2079</v>
      </c>
      <c r="D30" s="109">
        <v>112.47176399999999</v>
      </c>
      <c r="E30" s="109">
        <v>3.66614343</v>
      </c>
      <c r="F30" s="5"/>
      <c r="G30" s="6"/>
    </row>
    <row r="31" spans="3:7" ht="18.600000000000001" customHeight="1">
      <c r="C31" s="141" t="s">
        <v>194</v>
      </c>
      <c r="D31" s="109">
        <v>253.35952499999999</v>
      </c>
      <c r="E31" s="109">
        <v>4.5126770499999997</v>
      </c>
      <c r="F31" s="5"/>
      <c r="G31" s="9"/>
    </row>
    <row r="32" spans="3:7" ht="19.95" customHeight="1">
      <c r="C32" s="141" t="s">
        <v>195</v>
      </c>
      <c r="D32" s="109">
        <v>394.82145000000003</v>
      </c>
      <c r="E32" s="109">
        <v>23.562455610000001</v>
      </c>
      <c r="F32" s="5"/>
      <c r="G32" s="7"/>
    </row>
    <row r="33" spans="3:6">
      <c r="C33" s="142" t="s">
        <v>2434</v>
      </c>
      <c r="D33" s="99">
        <f>D15+D20+D23</f>
        <v>2152.4160320000001</v>
      </c>
      <c r="E33" s="99">
        <f>E15+E20+E23</f>
        <v>90.070716239999996</v>
      </c>
      <c r="F33" s="5"/>
    </row>
    <row r="34" spans="3:6">
      <c r="C34" s="100" t="s">
        <v>3122</v>
      </c>
      <c r="D34" s="60"/>
      <c r="E34" s="60"/>
      <c r="F34" s="60"/>
    </row>
    <row r="35" spans="3:6" ht="43.2" customHeight="1">
      <c r="C35" s="59" t="s">
        <v>3143</v>
      </c>
      <c r="D35" s="59"/>
      <c r="E35" s="128"/>
      <c r="F35" s="68"/>
    </row>
    <row r="36" spans="3:6">
      <c r="C36" s="68" t="s">
        <v>42</v>
      </c>
      <c r="D36" s="63"/>
      <c r="E36" s="63"/>
      <c r="F36" s="63"/>
    </row>
    <row r="259" spans="3:3">
      <c r="C259" s="1" t="s">
        <v>2435</v>
      </c>
    </row>
  </sheetData>
  <mergeCells count="12">
    <mergeCell ref="C35:D35"/>
    <mergeCell ref="E12:E14"/>
    <mergeCell ref="C8:D8"/>
    <mergeCell ref="C1:D1"/>
    <mergeCell ref="C5:D5"/>
    <mergeCell ref="C6:D6"/>
    <mergeCell ref="D12:D13"/>
    <mergeCell ref="C12:C14"/>
    <mergeCell ref="C2:D2"/>
    <mergeCell ref="C3:D3"/>
    <mergeCell ref="C7:D7"/>
    <mergeCell ref="C9:D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L70"/>
  <sheetViews>
    <sheetView showGridLines="0" zoomScaleNormal="100" workbookViewId="0">
      <selection activeCell="B11" sqref="B11:B15"/>
    </sheetView>
  </sheetViews>
  <sheetFormatPr defaultColWidth="11.5546875" defaultRowHeight="14.4"/>
  <cols>
    <col min="1" max="1" width="11.5546875" style="143"/>
    <col min="2" max="2" width="87.88671875" style="143" bestFit="1" customWidth="1"/>
    <col min="3" max="6" width="24.6640625" style="143" customWidth="1"/>
    <col min="7" max="7" width="21.5546875" style="143" customWidth="1"/>
    <col min="8" max="10" width="11.5546875" style="143"/>
    <col min="11" max="11" width="36.33203125" style="143" bestFit="1" customWidth="1"/>
    <col min="12" max="12" width="25.33203125" style="143" bestFit="1" customWidth="1"/>
    <col min="13" max="16384" width="11.5546875" style="143"/>
  </cols>
  <sheetData>
    <row r="1" spans="2:12" ht="28.8" thickBot="1">
      <c r="B1" s="12" t="s">
        <v>0</v>
      </c>
      <c r="C1" s="12"/>
      <c r="D1" s="12"/>
      <c r="E1" s="12"/>
      <c r="F1" s="12"/>
      <c r="G1" s="12"/>
    </row>
    <row r="2" spans="2:12" ht="21" customHeight="1" thickBot="1">
      <c r="B2" s="14" t="s">
        <v>1</v>
      </c>
      <c r="C2" s="14"/>
      <c r="D2" s="14"/>
      <c r="E2" s="14"/>
      <c r="F2" s="14"/>
      <c r="G2" s="14"/>
      <c r="K2" s="11" t="s">
        <v>2437</v>
      </c>
      <c r="L2" s="58">
        <v>8113264.0481685502</v>
      </c>
    </row>
    <row r="3" spans="2:12" ht="14.4" customHeight="1">
      <c r="B3" s="71" t="s">
        <v>2</v>
      </c>
      <c r="C3" s="71"/>
      <c r="D3" s="71"/>
      <c r="E3" s="71"/>
      <c r="F3" s="71"/>
      <c r="G3" s="71"/>
    </row>
    <row r="4" spans="2:12" ht="14.4" customHeight="1">
      <c r="C4" s="13"/>
      <c r="D4" s="13"/>
      <c r="E4" s="13"/>
      <c r="F4" s="13"/>
      <c r="G4" s="13"/>
    </row>
    <row r="5" spans="2:12" ht="18" customHeight="1">
      <c r="B5" s="77" t="s">
        <v>25</v>
      </c>
      <c r="C5" s="77"/>
      <c r="D5" s="77"/>
      <c r="E5" s="77"/>
      <c r="F5" s="77"/>
      <c r="G5" s="77"/>
    </row>
    <row r="6" spans="2:12" ht="18" customHeight="1">
      <c r="B6" s="74" t="s">
        <v>2441</v>
      </c>
      <c r="C6" s="74"/>
      <c r="D6" s="74"/>
      <c r="E6" s="74"/>
      <c r="F6" s="74"/>
      <c r="G6" s="74"/>
    </row>
    <row r="7" spans="2:12" ht="18" customHeight="1">
      <c r="B7" s="19" t="s">
        <v>3142</v>
      </c>
      <c r="C7" s="19"/>
      <c r="D7" s="19"/>
      <c r="E7" s="19"/>
      <c r="F7" s="19"/>
      <c r="G7" s="19"/>
    </row>
    <row r="8" spans="2:12" ht="18" customHeight="1">
      <c r="B8" s="20" t="s">
        <v>2928</v>
      </c>
      <c r="C8" s="20"/>
      <c r="D8" s="20"/>
      <c r="E8" s="20"/>
      <c r="F8" s="20"/>
      <c r="G8" s="20"/>
    </row>
    <row r="9" spans="2:12" ht="15.6" customHeight="1">
      <c r="B9" s="81" t="s">
        <v>5</v>
      </c>
      <c r="C9" s="81"/>
      <c r="D9" s="81"/>
      <c r="E9" s="81"/>
      <c r="F9" s="81"/>
      <c r="G9" s="81"/>
    </row>
    <row r="11" spans="2:12" ht="11.4" customHeight="1">
      <c r="B11" s="198" t="s">
        <v>6</v>
      </c>
      <c r="C11" s="199" t="s">
        <v>7</v>
      </c>
      <c r="D11" s="199" t="s">
        <v>3119</v>
      </c>
      <c r="E11" s="199" t="s">
        <v>3117</v>
      </c>
      <c r="F11" s="199" t="s">
        <v>3118</v>
      </c>
      <c r="G11" s="199" t="s">
        <v>2440</v>
      </c>
    </row>
    <row r="12" spans="2:12" ht="2.4" customHeight="1">
      <c r="B12" s="198"/>
      <c r="C12" s="199"/>
      <c r="D12" s="199"/>
      <c r="E12" s="199"/>
      <c r="F12" s="199"/>
      <c r="G12" s="199"/>
    </row>
    <row r="13" spans="2:12" ht="6.6" customHeight="1">
      <c r="B13" s="198"/>
      <c r="C13" s="200"/>
      <c r="D13" s="199"/>
      <c r="E13" s="199"/>
      <c r="F13" s="199"/>
      <c r="G13" s="199"/>
    </row>
    <row r="14" spans="2:12" ht="15.6" customHeight="1">
      <c r="B14" s="198"/>
      <c r="C14" s="201" t="s">
        <v>2928</v>
      </c>
      <c r="D14" s="199"/>
      <c r="E14" s="199"/>
      <c r="F14" s="199"/>
      <c r="G14" s="199"/>
    </row>
    <row r="15" spans="2:12" ht="13.2" customHeight="1">
      <c r="B15" s="198"/>
      <c r="C15" s="202">
        <v>1</v>
      </c>
      <c r="D15" s="202">
        <v>2</v>
      </c>
      <c r="E15" s="202">
        <v>3</v>
      </c>
      <c r="F15" s="202">
        <v>4</v>
      </c>
      <c r="G15" s="202" t="s">
        <v>3141</v>
      </c>
    </row>
    <row r="16" spans="2:12">
      <c r="B16" s="144" t="s">
        <v>2430</v>
      </c>
      <c r="C16" s="145">
        <f>C17</f>
        <v>1400.4293500000001</v>
      </c>
      <c r="D16" s="145">
        <f>D17</f>
        <v>69.727079010000011</v>
      </c>
      <c r="E16" s="146">
        <f>E17</f>
        <v>69.727079010000011</v>
      </c>
      <c r="F16" s="145">
        <f>F17</f>
        <v>0</v>
      </c>
      <c r="G16" s="147">
        <f>D16/$L$2</f>
        <v>8.5942080272538238E-6</v>
      </c>
      <c r="K16" s="10"/>
    </row>
    <row r="17" spans="2:11">
      <c r="B17" s="148" t="s">
        <v>100</v>
      </c>
      <c r="C17" s="149">
        <f>C18</f>
        <v>1400.4293500000001</v>
      </c>
      <c r="D17" s="149">
        <f>D18</f>
        <v>69.727079010000011</v>
      </c>
      <c r="E17" s="149">
        <f>E18</f>
        <v>69.727079010000011</v>
      </c>
      <c r="F17" s="149"/>
      <c r="G17" s="150">
        <f>C17/$L$2</f>
        <v>1.726098573503381E-4</v>
      </c>
    </row>
    <row r="18" spans="2:11">
      <c r="B18" s="151" t="s">
        <v>102</v>
      </c>
      <c r="C18" s="149">
        <v>1400.4293500000001</v>
      </c>
      <c r="D18" s="149">
        <v>69.727079010000011</v>
      </c>
      <c r="E18" s="149">
        <f>D18</f>
        <v>69.727079010000011</v>
      </c>
      <c r="F18" s="149"/>
      <c r="G18" s="152">
        <f t="shared" ref="G18:G55" si="0">D18/$L$2</f>
        <v>8.5942080272538238E-6</v>
      </c>
    </row>
    <row r="19" spans="2:11">
      <c r="B19" s="144" t="s">
        <v>2431</v>
      </c>
      <c r="C19" s="145">
        <f>C20+C23+C28+C30</f>
        <v>127066.27533399998</v>
      </c>
      <c r="D19" s="145">
        <f>D20+D23+D28+D30</f>
        <v>7108.0191728700011</v>
      </c>
      <c r="E19" s="145">
        <f>E20+E23+E28+E30</f>
        <v>333.61019147000002</v>
      </c>
      <c r="F19" s="145">
        <f>F20+F23+F28+F30</f>
        <v>6774.4089814000008</v>
      </c>
      <c r="G19" s="147">
        <f t="shared" si="0"/>
        <v>8.7609858753143026E-4</v>
      </c>
      <c r="I19" s="153"/>
    </row>
    <row r="20" spans="2:11">
      <c r="B20" s="148" t="s">
        <v>112</v>
      </c>
      <c r="C20" s="154">
        <f>C22+C21</f>
        <v>534.07675300000005</v>
      </c>
      <c r="D20" s="154">
        <f>D22+D21</f>
        <v>0</v>
      </c>
      <c r="E20" s="154">
        <f>E22+E21</f>
        <v>0</v>
      </c>
      <c r="F20" s="154">
        <f>F22+F21</f>
        <v>0</v>
      </c>
      <c r="G20" s="150">
        <f t="shared" si="0"/>
        <v>0</v>
      </c>
      <c r="I20" s="153"/>
    </row>
    <row r="21" spans="2:11">
      <c r="B21" s="151" t="s">
        <v>2439</v>
      </c>
      <c r="C21" s="149">
        <v>252.44</v>
      </c>
      <c r="D21" s="149">
        <v>0</v>
      </c>
      <c r="E21" s="149">
        <f>D21</f>
        <v>0</v>
      </c>
      <c r="F21" s="149"/>
      <c r="G21" s="150">
        <f t="shared" si="0"/>
        <v>0</v>
      </c>
      <c r="I21" s="155"/>
      <c r="K21" s="156"/>
    </row>
    <row r="22" spans="2:11">
      <c r="B22" s="151" t="s">
        <v>115</v>
      </c>
      <c r="C22" s="149">
        <v>281.636753</v>
      </c>
      <c r="D22" s="149">
        <v>0</v>
      </c>
      <c r="E22" s="149">
        <f>D22</f>
        <v>0</v>
      </c>
      <c r="F22" s="149"/>
      <c r="G22" s="157">
        <f t="shared" si="0"/>
        <v>0</v>
      </c>
      <c r="I22" s="158"/>
    </row>
    <row r="23" spans="2:11">
      <c r="B23" s="148" t="s">
        <v>119</v>
      </c>
      <c r="C23" s="154">
        <f>SUM(C24:C27)</f>
        <v>90444.999545999977</v>
      </c>
      <c r="D23" s="154">
        <f>SUM(D24:D27)</f>
        <v>6830.0534649400006</v>
      </c>
      <c r="E23" s="154">
        <f>SUM(E24:E27)</f>
        <v>70.236153760000008</v>
      </c>
      <c r="F23" s="154">
        <f>SUM(F24:F27)</f>
        <v>6759.8173111800006</v>
      </c>
      <c r="G23" s="159">
        <f t="shared" si="0"/>
        <v>8.4183793654315792E-4</v>
      </c>
    </row>
    <row r="24" spans="2:11">
      <c r="B24" s="151" t="s">
        <v>120</v>
      </c>
      <c r="C24" s="149">
        <v>670.85495600000002</v>
      </c>
      <c r="D24" s="149">
        <v>25.021829669999999</v>
      </c>
      <c r="E24" s="149"/>
      <c r="F24" s="149">
        <f>D24</f>
        <v>25.021829669999999</v>
      </c>
      <c r="G24" s="157">
        <f t="shared" si="0"/>
        <v>3.0840645049199784E-6</v>
      </c>
    </row>
    <row r="25" spans="2:11">
      <c r="B25" s="151" t="s">
        <v>121</v>
      </c>
      <c r="C25" s="149">
        <v>84996.417663999993</v>
      </c>
      <c r="D25" s="149">
        <v>6734.7954815100002</v>
      </c>
      <c r="E25" s="149"/>
      <c r="F25" s="149">
        <f>D25</f>
        <v>6734.7954815100002</v>
      </c>
      <c r="G25" s="157">
        <f t="shared" si="0"/>
        <v>8.3009691802527754E-4</v>
      </c>
      <c r="I25" s="160"/>
    </row>
    <row r="26" spans="2:11">
      <c r="B26" s="151" t="s">
        <v>122</v>
      </c>
      <c r="C26" s="149">
        <v>51.500000999999997</v>
      </c>
      <c r="D26" s="149">
        <v>0</v>
      </c>
      <c r="E26" s="149">
        <f>D26</f>
        <v>0</v>
      </c>
      <c r="F26" s="149"/>
      <c r="G26" s="157">
        <f t="shared" si="0"/>
        <v>0</v>
      </c>
    </row>
    <row r="27" spans="2:11">
      <c r="B27" s="151" t="s">
        <v>123</v>
      </c>
      <c r="C27" s="149">
        <v>4726.2269249999999</v>
      </c>
      <c r="D27" s="149">
        <v>70.236153760000008</v>
      </c>
      <c r="E27" s="149">
        <f>D27</f>
        <v>70.236153760000008</v>
      </c>
      <c r="F27" s="149"/>
      <c r="G27" s="157">
        <f t="shared" si="0"/>
        <v>8.656954012960393E-6</v>
      </c>
    </row>
    <row r="28" spans="2:11">
      <c r="B28" s="148" t="s">
        <v>124</v>
      </c>
      <c r="C28" s="154">
        <f>C29</f>
        <v>868.70703800000001</v>
      </c>
      <c r="D28" s="154">
        <f>D29</f>
        <v>14.591670220000001</v>
      </c>
      <c r="E28" s="154">
        <f>E29</f>
        <v>0</v>
      </c>
      <c r="F28" s="154">
        <f>F29</f>
        <v>14.591670220000001</v>
      </c>
      <c r="G28" s="159">
        <f t="shared" si="0"/>
        <v>1.7984956650454209E-6</v>
      </c>
    </row>
    <row r="29" spans="2:11">
      <c r="B29" s="151" t="s">
        <v>125</v>
      </c>
      <c r="C29" s="149">
        <v>868.70703800000001</v>
      </c>
      <c r="D29" s="149">
        <v>14.591670220000001</v>
      </c>
      <c r="E29" s="149"/>
      <c r="F29" s="149">
        <f>D29</f>
        <v>14.591670220000001</v>
      </c>
      <c r="G29" s="157">
        <f t="shared" si="0"/>
        <v>1.7984956650454209E-6</v>
      </c>
    </row>
    <row r="30" spans="2:11">
      <c r="B30" s="148" t="s">
        <v>126</v>
      </c>
      <c r="C30" s="154">
        <f>C31</f>
        <v>35218.491996999997</v>
      </c>
      <c r="D30" s="154">
        <f>D31</f>
        <v>263.37403770999998</v>
      </c>
      <c r="E30" s="154">
        <f>E31</f>
        <v>263.37403770999998</v>
      </c>
      <c r="F30" s="154">
        <f>F31</f>
        <v>0</v>
      </c>
      <c r="G30" s="159">
        <f t="shared" si="0"/>
        <v>3.2462155323226884E-5</v>
      </c>
    </row>
    <row r="31" spans="2:11">
      <c r="B31" s="151" t="s">
        <v>129</v>
      </c>
      <c r="C31" s="149">
        <v>35218.491996999997</v>
      </c>
      <c r="D31" s="149">
        <v>263.37403770999998</v>
      </c>
      <c r="E31" s="149">
        <f>D31</f>
        <v>263.37403770999998</v>
      </c>
      <c r="F31" s="149"/>
      <c r="G31" s="152">
        <f t="shared" si="0"/>
        <v>3.2462155323226884E-5</v>
      </c>
    </row>
    <row r="32" spans="2:11">
      <c r="B32" s="144" t="s">
        <v>2438</v>
      </c>
      <c r="C32" s="145">
        <f>C33+C36+C47</f>
        <v>13678.780962000001</v>
      </c>
      <c r="D32" s="145">
        <f>D33+D36+D47</f>
        <v>358.46703006999996</v>
      </c>
      <c r="E32" s="145">
        <f>E33+E36+E47</f>
        <v>357.83312419000004</v>
      </c>
      <c r="F32" s="145">
        <f>F33+F36+F47</f>
        <v>0.63390588000000003</v>
      </c>
      <c r="G32" s="147">
        <f t="shared" si="0"/>
        <v>4.4182837874100571E-5</v>
      </c>
    </row>
    <row r="33" spans="2:7">
      <c r="B33" s="148" t="s">
        <v>138</v>
      </c>
      <c r="C33" s="154">
        <f>C34+C35</f>
        <v>314.56412499999999</v>
      </c>
      <c r="D33" s="154">
        <f>D34+D35</f>
        <v>6.9442609100000006</v>
      </c>
      <c r="E33" s="154">
        <f>E34+E35</f>
        <v>6.9442609100000006</v>
      </c>
      <c r="F33" s="154">
        <f>F34+F35</f>
        <v>0</v>
      </c>
      <c r="G33" s="150">
        <f t="shared" si="0"/>
        <v>8.5591457011282219E-7</v>
      </c>
    </row>
    <row r="34" spans="2:7">
      <c r="B34" s="151" t="s">
        <v>139</v>
      </c>
      <c r="C34" s="149">
        <v>225.042</v>
      </c>
      <c r="D34" s="149">
        <v>3.63491667</v>
      </c>
      <c r="E34" s="149">
        <f>D34</f>
        <v>3.63491667</v>
      </c>
      <c r="F34" s="149"/>
      <c r="G34" s="152">
        <f t="shared" si="0"/>
        <v>4.4802149275796449E-7</v>
      </c>
    </row>
    <row r="35" spans="2:7">
      <c r="B35" s="151" t="s">
        <v>141</v>
      </c>
      <c r="C35" s="149">
        <v>89.522125000000003</v>
      </c>
      <c r="D35" s="149">
        <v>3.3093442400000002</v>
      </c>
      <c r="E35" s="149">
        <f>D35</f>
        <v>3.3093442400000002</v>
      </c>
      <c r="F35" s="149"/>
      <c r="G35" s="152">
        <f t="shared" si="0"/>
        <v>4.0789307735485765E-7</v>
      </c>
    </row>
    <row r="36" spans="2:7">
      <c r="B36" s="148" t="s">
        <v>142</v>
      </c>
      <c r="C36" s="154">
        <f>SUM(C37:C46)</f>
        <v>8015.2290570000005</v>
      </c>
      <c r="D36" s="154">
        <f>SUM(D37:D46)</f>
        <v>193.42347594</v>
      </c>
      <c r="E36" s="154">
        <f>SUM(E37:E46)</f>
        <v>192.78957006000002</v>
      </c>
      <c r="F36" s="154">
        <f>SUM(F37:F46)</f>
        <v>0.63390588000000003</v>
      </c>
      <c r="G36" s="150">
        <f t="shared" si="0"/>
        <v>2.3840401938312669E-5</v>
      </c>
    </row>
    <row r="37" spans="2:7">
      <c r="B37" s="151" t="s">
        <v>143</v>
      </c>
      <c r="C37" s="149">
        <v>1130.0497190000001</v>
      </c>
      <c r="D37" s="149">
        <v>5.8390247100000003</v>
      </c>
      <c r="E37" s="149">
        <f>D37</f>
        <v>5.8390247100000003</v>
      </c>
      <c r="F37" s="149"/>
      <c r="G37" s="152">
        <f t="shared" si="0"/>
        <v>7.1968873135813618E-7</v>
      </c>
    </row>
    <row r="38" spans="2:7">
      <c r="B38" s="151" t="s">
        <v>144</v>
      </c>
      <c r="C38" s="149">
        <v>320.09149500000001</v>
      </c>
      <c r="D38" s="149">
        <v>12.272625</v>
      </c>
      <c r="E38" s="149">
        <f>D38</f>
        <v>12.272625</v>
      </c>
      <c r="F38" s="149"/>
      <c r="G38" s="157">
        <f t="shared" si="0"/>
        <v>1.5126618494279578E-6</v>
      </c>
    </row>
    <row r="39" spans="2:7">
      <c r="B39" s="151" t="s">
        <v>146</v>
      </c>
      <c r="C39" s="149">
        <v>8.4097159999999995</v>
      </c>
      <c r="D39" s="149">
        <v>0.26404471999999996</v>
      </c>
      <c r="E39" s="149">
        <f>D39</f>
        <v>0.26404471999999996</v>
      </c>
      <c r="F39" s="149"/>
      <c r="G39" s="157">
        <f t="shared" si="0"/>
        <v>3.2544820239100216E-8</v>
      </c>
    </row>
    <row r="40" spans="2:7">
      <c r="B40" s="151" t="s">
        <v>148</v>
      </c>
      <c r="C40" s="149">
        <v>1338.1688340000001</v>
      </c>
      <c r="D40" s="149">
        <v>33.346515709999998</v>
      </c>
      <c r="E40" s="149">
        <f t="shared" ref="E40:E43" si="1">D40</f>
        <v>33.346515709999998</v>
      </c>
      <c r="F40" s="149"/>
      <c r="G40" s="157">
        <f t="shared" si="0"/>
        <v>4.1101233131352949E-6</v>
      </c>
    </row>
    <row r="41" spans="2:7">
      <c r="B41" s="151" t="s">
        <v>149</v>
      </c>
      <c r="C41" s="149">
        <v>2031.4511130000001</v>
      </c>
      <c r="D41" s="149">
        <v>29.430931300000001</v>
      </c>
      <c r="E41" s="149">
        <f t="shared" si="1"/>
        <v>29.430931300000001</v>
      </c>
      <c r="F41" s="149"/>
      <c r="G41" s="157">
        <f t="shared" si="0"/>
        <v>3.6275081305462503E-6</v>
      </c>
    </row>
    <row r="42" spans="2:7">
      <c r="B42" s="151" t="s">
        <v>150</v>
      </c>
      <c r="C42" s="149">
        <v>101.411794</v>
      </c>
      <c r="D42" s="149">
        <v>3.4777567</v>
      </c>
      <c r="E42" s="149">
        <f t="shared" si="1"/>
        <v>3.4777567</v>
      </c>
      <c r="F42" s="149"/>
      <c r="G42" s="157">
        <f t="shared" si="0"/>
        <v>4.2865074763406131E-7</v>
      </c>
    </row>
    <row r="43" spans="2:7">
      <c r="B43" s="151" t="s">
        <v>151</v>
      </c>
      <c r="C43" s="149">
        <v>1</v>
      </c>
      <c r="D43" s="149">
        <v>0</v>
      </c>
      <c r="E43" s="149">
        <f t="shared" si="1"/>
        <v>0</v>
      </c>
      <c r="F43" s="149"/>
      <c r="G43" s="157">
        <f t="shared" si="0"/>
        <v>0</v>
      </c>
    </row>
    <row r="44" spans="2:7">
      <c r="B44" s="151" t="s">
        <v>2074</v>
      </c>
      <c r="C44" s="149">
        <v>30.547778999999998</v>
      </c>
      <c r="D44" s="149">
        <v>0.63390588000000003</v>
      </c>
      <c r="E44" s="149"/>
      <c r="F44" s="149">
        <f>D44</f>
        <v>0.63390588000000003</v>
      </c>
      <c r="G44" s="157">
        <f t="shared" si="0"/>
        <v>7.8132041091784137E-8</v>
      </c>
    </row>
    <row r="45" spans="2:7">
      <c r="B45" s="151" t="s">
        <v>152</v>
      </c>
      <c r="C45" s="149">
        <v>12</v>
      </c>
      <c r="D45" s="149">
        <v>0</v>
      </c>
      <c r="E45" s="149">
        <f>D45</f>
        <v>0</v>
      </c>
      <c r="F45" s="149"/>
      <c r="G45" s="157">
        <f t="shared" si="0"/>
        <v>0</v>
      </c>
    </row>
    <row r="46" spans="2:7">
      <c r="B46" s="151" t="s">
        <v>153</v>
      </c>
      <c r="C46" s="149">
        <v>3042.0986069999999</v>
      </c>
      <c r="D46" s="149">
        <v>108.15867192</v>
      </c>
      <c r="E46" s="149">
        <f>D46</f>
        <v>108.15867192</v>
      </c>
      <c r="F46" s="149"/>
      <c r="G46" s="157">
        <f t="shared" si="0"/>
        <v>1.3331092304880085E-5</v>
      </c>
    </row>
    <row r="47" spans="2:7">
      <c r="B47" s="148" t="s">
        <v>154</v>
      </c>
      <c r="C47" s="154">
        <f>SUM(C48:C55)</f>
        <v>5348.9877800000004</v>
      </c>
      <c r="D47" s="154">
        <f>SUM(D48:D55)</f>
        <v>158.09929321999999</v>
      </c>
      <c r="E47" s="154">
        <f>SUM(E48:E55)</f>
        <v>158.09929321999999</v>
      </c>
      <c r="F47" s="154">
        <f>SUM(F48:F55)</f>
        <v>0</v>
      </c>
      <c r="G47" s="159">
        <f t="shared" si="0"/>
        <v>1.9486521365675085E-5</v>
      </c>
    </row>
    <row r="48" spans="2:7">
      <c r="B48" s="151" t="s">
        <v>155</v>
      </c>
      <c r="C48" s="149">
        <v>260.17793799999998</v>
      </c>
      <c r="D48" s="149">
        <v>15.0361741</v>
      </c>
      <c r="E48" s="149">
        <f>D48</f>
        <v>15.0361741</v>
      </c>
      <c r="F48" s="149"/>
      <c r="G48" s="157">
        <f t="shared" si="0"/>
        <v>1.8532829710373095E-6</v>
      </c>
    </row>
    <row r="49" spans="2:8">
      <c r="B49" s="151" t="s">
        <v>156</v>
      </c>
      <c r="C49" s="149">
        <v>5.5485429999999996</v>
      </c>
      <c r="D49" s="149">
        <v>0.37987851</v>
      </c>
      <c r="E49" s="149">
        <f t="shared" ref="E49:E55" si="2">D49</f>
        <v>0.37987851</v>
      </c>
      <c r="F49" s="149"/>
      <c r="G49" s="157">
        <f t="shared" si="0"/>
        <v>4.6821908882128888E-8</v>
      </c>
    </row>
    <row r="50" spans="2:8">
      <c r="B50" s="151" t="s">
        <v>157</v>
      </c>
      <c r="C50" s="149">
        <v>153.29686799999999</v>
      </c>
      <c r="D50" s="149">
        <v>5.3890961500000003</v>
      </c>
      <c r="E50" s="149">
        <f t="shared" si="2"/>
        <v>5.3890961500000003</v>
      </c>
      <c r="F50" s="149"/>
      <c r="G50" s="152">
        <f t="shared" si="0"/>
        <v>6.6423280667372209E-7</v>
      </c>
    </row>
    <row r="51" spans="2:8">
      <c r="B51" s="151" t="s">
        <v>158</v>
      </c>
      <c r="C51" s="149">
        <v>17.3</v>
      </c>
      <c r="D51" s="149">
        <v>0</v>
      </c>
      <c r="E51" s="149">
        <f t="shared" si="2"/>
        <v>0</v>
      </c>
      <c r="F51" s="149"/>
      <c r="G51" s="152">
        <f t="shared" si="0"/>
        <v>0</v>
      </c>
    </row>
    <row r="52" spans="2:8">
      <c r="B52" s="151" t="s">
        <v>2075</v>
      </c>
      <c r="C52" s="149">
        <v>4740.9021789999997</v>
      </c>
      <c r="D52" s="149">
        <v>129.72446750999998</v>
      </c>
      <c r="E52" s="149">
        <f t="shared" si="2"/>
        <v>129.72446750999998</v>
      </c>
      <c r="F52" s="149"/>
      <c r="G52" s="152">
        <f t="shared" si="0"/>
        <v>1.5989183482729541E-5</v>
      </c>
    </row>
    <row r="53" spans="2:8">
      <c r="B53" s="151" t="s">
        <v>2076</v>
      </c>
      <c r="C53" s="149">
        <v>6.0446759999999999</v>
      </c>
      <c r="D53" s="149">
        <v>0</v>
      </c>
      <c r="E53" s="149">
        <f t="shared" si="2"/>
        <v>0</v>
      </c>
      <c r="F53" s="149"/>
      <c r="G53" s="152">
        <f t="shared" si="0"/>
        <v>0</v>
      </c>
    </row>
    <row r="54" spans="2:8">
      <c r="B54" s="151" t="s">
        <v>159</v>
      </c>
      <c r="C54" s="149">
        <v>6.5530090000000003</v>
      </c>
      <c r="D54" s="149">
        <v>0.44858402000000003</v>
      </c>
      <c r="E54" s="149">
        <f t="shared" si="2"/>
        <v>0.44858402000000003</v>
      </c>
      <c r="F54" s="149"/>
      <c r="G54" s="152">
        <f t="shared" si="0"/>
        <v>5.5290203466416366E-8</v>
      </c>
    </row>
    <row r="55" spans="2:8">
      <c r="B55" s="151" t="s">
        <v>160</v>
      </c>
      <c r="C55" s="149">
        <v>159.16456700000001</v>
      </c>
      <c r="D55" s="149">
        <v>7.1210929299999997</v>
      </c>
      <c r="E55" s="149">
        <f t="shared" si="2"/>
        <v>7.1210929299999997</v>
      </c>
      <c r="F55" s="149"/>
      <c r="G55" s="152">
        <f t="shared" si="0"/>
        <v>8.7770999288596821E-7</v>
      </c>
    </row>
    <row r="56" spans="2:8">
      <c r="B56" s="161" t="s">
        <v>461</v>
      </c>
      <c r="C56" s="162">
        <f>C16+C19+C32</f>
        <v>142145.48564599999</v>
      </c>
      <c r="D56" s="162">
        <f>D16+D19+D32</f>
        <v>7536.2132819500011</v>
      </c>
      <c r="E56" s="162">
        <f>E16+E19+E32</f>
        <v>761.17039467000006</v>
      </c>
      <c r="F56" s="162">
        <f>F16+F19+F32</f>
        <v>6775.0428872800012</v>
      </c>
      <c r="G56" s="163">
        <f>D56/$L$2</f>
        <v>9.2887563343278475E-4</v>
      </c>
    </row>
    <row r="57" spans="2:8">
      <c r="B57" s="100" t="s">
        <v>3122</v>
      </c>
      <c r="C57" s="60"/>
      <c r="D57" s="60"/>
      <c r="E57" s="60"/>
    </row>
    <row r="58" spans="2:8" ht="36" customHeight="1">
      <c r="B58" s="59" t="s">
        <v>3143</v>
      </c>
      <c r="C58" s="59"/>
      <c r="D58" s="128"/>
      <c r="E58" s="68"/>
    </row>
    <row r="59" spans="2:8">
      <c r="B59" s="68" t="s">
        <v>42</v>
      </c>
      <c r="C59" s="63"/>
      <c r="D59" s="63"/>
      <c r="E59" s="63"/>
    </row>
    <row r="60" spans="2:8">
      <c r="G60" s="153"/>
      <c r="H60" s="153"/>
    </row>
    <row r="62" spans="2:8">
      <c r="G62" s="153"/>
    </row>
    <row r="63" spans="2:8">
      <c r="G63" s="153"/>
    </row>
    <row r="64" spans="2:8">
      <c r="G64" s="153"/>
    </row>
    <row r="65" spans="7:7">
      <c r="G65" s="164"/>
    </row>
    <row r="66" spans="7:7">
      <c r="G66" s="164"/>
    </row>
    <row r="70" spans="7:7">
      <c r="G70" s="153"/>
    </row>
  </sheetData>
  <mergeCells count="15">
    <mergeCell ref="B58:C58"/>
    <mergeCell ref="D11:D14"/>
    <mergeCell ref="B9:G9"/>
    <mergeCell ref="B8:G8"/>
    <mergeCell ref="B1:G1"/>
    <mergeCell ref="B2:G2"/>
    <mergeCell ref="G11:G14"/>
    <mergeCell ref="B11:B15"/>
    <mergeCell ref="C11:C13"/>
    <mergeCell ref="B3:G3"/>
    <mergeCell ref="B5:G5"/>
    <mergeCell ref="B6:G6"/>
    <mergeCell ref="B7:G7"/>
    <mergeCell ref="F11:F14"/>
    <mergeCell ref="E11:E14"/>
  </mergeCells>
  <pageMargins left="0.7" right="0.7" top="0.75" bottom="0.75" header="0.3" footer="0.3"/>
  <ignoredErrors>
    <ignoredError sqref="E47 F29 E36" formula="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F3019"/>
  <sheetViews>
    <sheetView showGridLines="0" workbookViewId="0">
      <selection activeCell="C13" sqref="C13:C14"/>
    </sheetView>
  </sheetViews>
  <sheetFormatPr defaultColWidth="11.5546875" defaultRowHeight="14.4"/>
  <cols>
    <col min="1" max="2" width="11.5546875" style="203"/>
    <col min="3" max="3" width="135.88671875" style="203" customWidth="1"/>
    <col min="4" max="5" width="16.6640625" style="203" customWidth="1"/>
    <col min="6" max="16384" width="11.5546875" style="203"/>
  </cols>
  <sheetData>
    <row r="1" spans="1:6" ht="28.2">
      <c r="A1" s="169" t="s">
        <v>0</v>
      </c>
      <c r="B1" s="169"/>
      <c r="C1" s="169"/>
      <c r="D1" s="169"/>
      <c r="E1" s="169"/>
      <c r="F1" s="169"/>
    </row>
    <row r="2" spans="1:6" ht="21">
      <c r="A2" s="204" t="s">
        <v>1</v>
      </c>
      <c r="B2" s="204"/>
      <c r="C2" s="204"/>
      <c r="D2" s="204"/>
      <c r="E2" s="204"/>
      <c r="F2" s="204"/>
    </row>
    <row r="3" spans="1:6">
      <c r="A3" s="205" t="s">
        <v>2</v>
      </c>
      <c r="B3" s="205"/>
      <c r="C3" s="205"/>
      <c r="D3" s="205"/>
      <c r="E3" s="205"/>
      <c r="F3" s="205"/>
    </row>
    <row r="4" spans="1:6">
      <c r="A4" s="206"/>
      <c r="B4" s="206"/>
      <c r="C4" s="206"/>
      <c r="D4" s="206"/>
      <c r="E4" s="206"/>
      <c r="F4" s="206"/>
    </row>
    <row r="5" spans="1:6" ht="18">
      <c r="A5" s="207" t="s">
        <v>25</v>
      </c>
      <c r="B5" s="207"/>
      <c r="C5" s="207"/>
      <c r="D5" s="207"/>
      <c r="E5" s="207"/>
      <c r="F5" s="207"/>
    </row>
    <row r="6" spans="1:6" ht="18">
      <c r="A6" s="208" t="s">
        <v>248</v>
      </c>
      <c r="B6" s="208"/>
      <c r="C6" s="208"/>
      <c r="D6" s="208"/>
      <c r="E6" s="208"/>
      <c r="F6" s="208"/>
    </row>
    <row r="7" spans="1:6" ht="18">
      <c r="A7" s="170" t="s">
        <v>3142</v>
      </c>
      <c r="B7" s="170"/>
      <c r="C7" s="170"/>
      <c r="D7" s="170"/>
      <c r="E7" s="170"/>
      <c r="F7" s="170"/>
    </row>
    <row r="8" spans="1:6" ht="18">
      <c r="A8" s="20" t="s">
        <v>2928</v>
      </c>
      <c r="B8" s="20"/>
      <c r="C8" s="20"/>
      <c r="D8" s="20"/>
      <c r="E8" s="20"/>
      <c r="F8" s="20"/>
    </row>
    <row r="9" spans="1:6" ht="15.6">
      <c r="A9" s="209" t="s">
        <v>5</v>
      </c>
      <c r="B9" s="209"/>
      <c r="C9" s="209"/>
      <c r="D9" s="209"/>
      <c r="E9" s="209"/>
      <c r="F9" s="209"/>
    </row>
    <row r="10" spans="1:6">
      <c r="A10" s="206"/>
      <c r="B10" s="206"/>
      <c r="C10" s="206"/>
      <c r="D10" s="206"/>
      <c r="E10" s="206"/>
      <c r="F10" s="206"/>
    </row>
    <row r="11" spans="1:6">
      <c r="A11" s="206"/>
      <c r="B11" s="206"/>
      <c r="C11" s="206"/>
      <c r="D11" s="206"/>
      <c r="E11" s="206"/>
      <c r="F11" s="206"/>
    </row>
    <row r="13" spans="1:6">
      <c r="C13" s="172" t="s">
        <v>6</v>
      </c>
      <c r="D13" s="173" t="s">
        <v>7</v>
      </c>
      <c r="E13" s="174" t="s">
        <v>3119</v>
      </c>
    </row>
    <row r="14" spans="1:6">
      <c r="C14" s="172"/>
      <c r="D14" s="210" t="s">
        <v>2928</v>
      </c>
      <c r="E14" s="174"/>
    </row>
    <row r="15" spans="1:6">
      <c r="C15" s="211" t="s">
        <v>249</v>
      </c>
      <c r="D15" s="211">
        <v>1484234610959</v>
      </c>
      <c r="E15" s="212">
        <v>103731767392.38998</v>
      </c>
    </row>
    <row r="16" spans="1:6">
      <c r="C16" s="213" t="s">
        <v>3125</v>
      </c>
      <c r="D16" s="214">
        <v>1405231227574</v>
      </c>
      <c r="E16" s="214">
        <v>102422143131.88998</v>
      </c>
    </row>
    <row r="17" spans="3:5">
      <c r="C17" s="215" t="s">
        <v>250</v>
      </c>
      <c r="D17" s="216">
        <v>12803138793</v>
      </c>
      <c r="E17" s="216">
        <v>665859396.83000016</v>
      </c>
    </row>
    <row r="18" spans="3:5">
      <c r="C18" s="217" t="s">
        <v>251</v>
      </c>
      <c r="D18" s="218">
        <v>12768524419</v>
      </c>
      <c r="E18" s="218">
        <v>664281240.83000016</v>
      </c>
    </row>
    <row r="19" spans="3:5">
      <c r="C19" s="215" t="s">
        <v>252</v>
      </c>
      <c r="D19" s="216">
        <v>12768524419</v>
      </c>
      <c r="E19" s="216">
        <v>664281240.83000016</v>
      </c>
    </row>
    <row r="20" spans="3:5">
      <c r="C20" s="217" t="s">
        <v>253</v>
      </c>
      <c r="D20" s="218">
        <v>34614374</v>
      </c>
      <c r="E20" s="218">
        <v>1578156</v>
      </c>
    </row>
    <row r="21" spans="3:5">
      <c r="C21" s="215" t="s">
        <v>252</v>
      </c>
      <c r="D21" s="216">
        <v>34614374</v>
      </c>
      <c r="E21" s="216">
        <v>1578156</v>
      </c>
    </row>
    <row r="22" spans="3:5">
      <c r="C22" s="215" t="s">
        <v>278</v>
      </c>
      <c r="D22" s="216">
        <v>42965382</v>
      </c>
      <c r="E22" s="216">
        <v>1721145.85</v>
      </c>
    </row>
    <row r="23" spans="3:5">
      <c r="C23" s="217" t="s">
        <v>251</v>
      </c>
      <c r="D23" s="218">
        <v>42965382</v>
      </c>
      <c r="E23" s="218">
        <v>1721145.85</v>
      </c>
    </row>
    <row r="24" spans="3:5">
      <c r="C24" s="215" t="s">
        <v>252</v>
      </c>
      <c r="D24" s="216">
        <v>42965382</v>
      </c>
      <c r="E24" s="216">
        <v>1721145.85</v>
      </c>
    </row>
    <row r="25" spans="3:5">
      <c r="C25" s="215" t="s">
        <v>256</v>
      </c>
      <c r="D25" s="216">
        <v>11370000</v>
      </c>
      <c r="E25" s="216">
        <v>798593.05</v>
      </c>
    </row>
    <row r="26" spans="3:5">
      <c r="C26" s="217" t="s">
        <v>251</v>
      </c>
      <c r="D26" s="218">
        <v>11370000</v>
      </c>
      <c r="E26" s="218">
        <v>798593.05</v>
      </c>
    </row>
    <row r="27" spans="3:5">
      <c r="C27" s="215" t="s">
        <v>252</v>
      </c>
      <c r="D27" s="216">
        <v>11370000</v>
      </c>
      <c r="E27" s="216">
        <v>798593.05</v>
      </c>
    </row>
    <row r="28" spans="3:5">
      <c r="C28" s="215" t="s">
        <v>257</v>
      </c>
      <c r="D28" s="216">
        <v>10328000</v>
      </c>
      <c r="E28" s="216">
        <v>798593.05</v>
      </c>
    </row>
    <row r="29" spans="3:5">
      <c r="C29" s="217" t="s">
        <v>251</v>
      </c>
      <c r="D29" s="218">
        <v>10328000</v>
      </c>
      <c r="E29" s="218">
        <v>798593.05</v>
      </c>
    </row>
    <row r="30" spans="3:5">
      <c r="C30" s="215" t="s">
        <v>252</v>
      </c>
      <c r="D30" s="216">
        <v>10328000</v>
      </c>
      <c r="E30" s="216">
        <v>798593.05</v>
      </c>
    </row>
    <row r="31" spans="3:5">
      <c r="C31" s="215" t="s">
        <v>258</v>
      </c>
      <c r="D31" s="216">
        <v>13134000</v>
      </c>
      <c r="E31" s="216">
        <v>1115088.57</v>
      </c>
    </row>
    <row r="32" spans="3:5">
      <c r="C32" s="217" t="s">
        <v>251</v>
      </c>
      <c r="D32" s="218">
        <v>13134000</v>
      </c>
      <c r="E32" s="218">
        <v>1115088.57</v>
      </c>
    </row>
    <row r="33" spans="3:5">
      <c r="C33" s="215" t="s">
        <v>252</v>
      </c>
      <c r="D33" s="216">
        <v>13134000</v>
      </c>
      <c r="E33" s="216">
        <v>1115088.57</v>
      </c>
    </row>
    <row r="34" spans="3:5">
      <c r="C34" s="215" t="s">
        <v>259</v>
      </c>
      <c r="D34" s="216">
        <v>41285955</v>
      </c>
      <c r="E34" s="216">
        <v>1059756.29</v>
      </c>
    </row>
    <row r="35" spans="3:5">
      <c r="C35" s="217" t="s">
        <v>251</v>
      </c>
      <c r="D35" s="218">
        <v>41285955</v>
      </c>
      <c r="E35" s="218">
        <v>1059756.29</v>
      </c>
    </row>
    <row r="36" spans="3:5">
      <c r="C36" s="215" t="s">
        <v>252</v>
      </c>
      <c r="D36" s="216">
        <v>41285955</v>
      </c>
      <c r="E36" s="216">
        <v>1059756.29</v>
      </c>
    </row>
    <row r="37" spans="3:5">
      <c r="C37" s="215" t="s">
        <v>260</v>
      </c>
      <c r="D37" s="216">
        <v>43912764</v>
      </c>
      <c r="E37" s="216">
        <v>1437058.67</v>
      </c>
    </row>
    <row r="38" spans="3:5">
      <c r="C38" s="217" t="s">
        <v>251</v>
      </c>
      <c r="D38" s="218">
        <v>43912764</v>
      </c>
      <c r="E38" s="218">
        <v>1437058.67</v>
      </c>
    </row>
    <row r="39" spans="3:5">
      <c r="C39" s="215" t="s">
        <v>252</v>
      </c>
      <c r="D39" s="216">
        <v>43912764</v>
      </c>
      <c r="E39" s="216">
        <v>1437058.67</v>
      </c>
    </row>
    <row r="40" spans="3:5">
      <c r="C40" s="215" t="s">
        <v>261</v>
      </c>
      <c r="D40" s="216">
        <v>75396869</v>
      </c>
      <c r="E40" s="216">
        <v>1496860.8</v>
      </c>
    </row>
    <row r="41" spans="3:5">
      <c r="C41" s="217" t="s">
        <v>251</v>
      </c>
      <c r="D41" s="218">
        <v>75396869</v>
      </c>
      <c r="E41" s="218">
        <v>1496860.8</v>
      </c>
    </row>
    <row r="42" spans="3:5">
      <c r="C42" s="215" t="s">
        <v>252</v>
      </c>
      <c r="D42" s="216">
        <v>75396869</v>
      </c>
      <c r="E42" s="216">
        <v>1496860.8</v>
      </c>
    </row>
    <row r="43" spans="3:5">
      <c r="C43" s="215" t="s">
        <v>358</v>
      </c>
      <c r="D43" s="216">
        <v>45846673</v>
      </c>
      <c r="E43" s="216">
        <v>250000</v>
      </c>
    </row>
    <row r="44" spans="3:5">
      <c r="C44" s="217" t="s">
        <v>251</v>
      </c>
      <c r="D44" s="218">
        <v>45846673</v>
      </c>
      <c r="E44" s="218">
        <v>250000</v>
      </c>
    </row>
    <row r="45" spans="3:5">
      <c r="C45" s="215" t="s">
        <v>252</v>
      </c>
      <c r="D45" s="216">
        <v>45846673</v>
      </c>
      <c r="E45" s="216">
        <v>250000</v>
      </c>
    </row>
    <row r="46" spans="3:5">
      <c r="C46" s="215" t="s">
        <v>262</v>
      </c>
      <c r="D46" s="216">
        <v>10754000</v>
      </c>
      <c r="E46" s="216">
        <v>789259.85</v>
      </c>
    </row>
    <row r="47" spans="3:5">
      <c r="C47" s="217" t="s">
        <v>251</v>
      </c>
      <c r="D47" s="218">
        <v>10754000</v>
      </c>
      <c r="E47" s="218">
        <v>789259.85</v>
      </c>
    </row>
    <row r="48" spans="3:5">
      <c r="C48" s="215" t="s">
        <v>252</v>
      </c>
      <c r="D48" s="216">
        <v>10754000</v>
      </c>
      <c r="E48" s="216">
        <v>789259.85</v>
      </c>
    </row>
    <row r="49" spans="3:5">
      <c r="C49" s="215" t="s">
        <v>263</v>
      </c>
      <c r="D49" s="216">
        <v>43809957</v>
      </c>
      <c r="E49" s="216">
        <v>1299502.8999999999</v>
      </c>
    </row>
    <row r="50" spans="3:5">
      <c r="C50" s="217" t="s">
        <v>251</v>
      </c>
      <c r="D50" s="218">
        <v>43809957</v>
      </c>
      <c r="E50" s="218">
        <v>1299502.8999999999</v>
      </c>
    </row>
    <row r="51" spans="3:5">
      <c r="C51" s="215" t="s">
        <v>252</v>
      </c>
      <c r="D51" s="216">
        <v>43809957</v>
      </c>
      <c r="E51" s="216">
        <v>1299502.8999999999</v>
      </c>
    </row>
    <row r="52" spans="3:5">
      <c r="C52" s="215" t="s">
        <v>264</v>
      </c>
      <c r="D52" s="216">
        <v>54797452</v>
      </c>
      <c r="E52" s="216">
        <v>3303675.41</v>
      </c>
    </row>
    <row r="53" spans="3:5">
      <c r="C53" s="217" t="s">
        <v>251</v>
      </c>
      <c r="D53" s="218">
        <v>54797452</v>
      </c>
      <c r="E53" s="218">
        <v>3303675.41</v>
      </c>
    </row>
    <row r="54" spans="3:5">
      <c r="C54" s="215" t="s">
        <v>252</v>
      </c>
      <c r="D54" s="216">
        <v>54797452</v>
      </c>
      <c r="E54" s="216">
        <v>3303675.41</v>
      </c>
    </row>
    <row r="55" spans="3:5">
      <c r="C55" s="215" t="s">
        <v>265</v>
      </c>
      <c r="D55" s="216">
        <v>52932672</v>
      </c>
      <c r="E55" s="216">
        <v>909889.12</v>
      </c>
    </row>
    <row r="56" spans="3:5">
      <c r="C56" s="217" t="s">
        <v>251</v>
      </c>
      <c r="D56" s="218">
        <v>52932672</v>
      </c>
      <c r="E56" s="218">
        <v>909889.12</v>
      </c>
    </row>
    <row r="57" spans="3:5">
      <c r="C57" s="215" t="s">
        <v>252</v>
      </c>
      <c r="D57" s="216">
        <v>52932672</v>
      </c>
      <c r="E57" s="216">
        <v>909889.12</v>
      </c>
    </row>
    <row r="58" spans="3:5">
      <c r="C58" s="215" t="s">
        <v>439</v>
      </c>
      <c r="D58" s="216">
        <v>49694367</v>
      </c>
      <c r="E58" s="216">
        <v>0</v>
      </c>
    </row>
    <row r="59" spans="3:5">
      <c r="C59" s="217" t="s">
        <v>251</v>
      </c>
      <c r="D59" s="218">
        <v>49694367</v>
      </c>
      <c r="E59" s="218">
        <v>0</v>
      </c>
    </row>
    <row r="60" spans="3:5">
      <c r="C60" s="215" t="s">
        <v>252</v>
      </c>
      <c r="D60" s="216">
        <v>49694367</v>
      </c>
      <c r="E60" s="216">
        <v>0</v>
      </c>
    </row>
    <row r="61" spans="3:5">
      <c r="C61" s="215" t="s">
        <v>266</v>
      </c>
      <c r="D61" s="216">
        <v>5599313667</v>
      </c>
      <c r="E61" s="216">
        <v>411809801.14999998</v>
      </c>
    </row>
    <row r="62" spans="3:5">
      <c r="C62" s="217" t="s">
        <v>251</v>
      </c>
      <c r="D62" s="218">
        <v>5556078082</v>
      </c>
      <c r="E62" s="218">
        <v>408640169.06999999</v>
      </c>
    </row>
    <row r="63" spans="3:5">
      <c r="C63" s="215" t="s">
        <v>252</v>
      </c>
      <c r="D63" s="216">
        <v>5556078082</v>
      </c>
      <c r="E63" s="216">
        <v>408640169.06999999</v>
      </c>
    </row>
    <row r="64" spans="3:5">
      <c r="C64" s="217" t="s">
        <v>254</v>
      </c>
      <c r="D64" s="218">
        <v>43235585</v>
      </c>
      <c r="E64" s="218">
        <v>3169632.08</v>
      </c>
    </row>
    <row r="65" spans="3:5">
      <c r="C65" s="215" t="s">
        <v>252</v>
      </c>
      <c r="D65" s="216">
        <v>43235585</v>
      </c>
      <c r="E65" s="216">
        <v>3169632.08</v>
      </c>
    </row>
    <row r="66" spans="3:5">
      <c r="C66" s="215" t="s">
        <v>267</v>
      </c>
      <c r="D66" s="216">
        <v>1386332547023</v>
      </c>
      <c r="E66" s="216">
        <v>101329494510.34999</v>
      </c>
    </row>
    <row r="67" spans="3:5">
      <c r="C67" s="217" t="s">
        <v>251</v>
      </c>
      <c r="D67" s="218">
        <v>1034196827890</v>
      </c>
      <c r="E67" s="218">
        <v>64207733755.789986</v>
      </c>
    </row>
    <row r="68" spans="3:5">
      <c r="C68" s="215" t="s">
        <v>1832</v>
      </c>
      <c r="D68" s="216">
        <v>100</v>
      </c>
      <c r="E68" s="216">
        <v>0</v>
      </c>
    </row>
    <row r="69" spans="3:5">
      <c r="C69" s="215" t="s">
        <v>252</v>
      </c>
      <c r="D69" s="216">
        <v>1034196827790</v>
      </c>
      <c r="E69" s="216">
        <v>64207733755.789986</v>
      </c>
    </row>
    <row r="70" spans="3:5">
      <c r="C70" s="217" t="s">
        <v>253</v>
      </c>
      <c r="D70" s="218">
        <v>113264264759</v>
      </c>
      <c r="E70" s="218">
        <v>33400272441.729996</v>
      </c>
    </row>
    <row r="71" spans="3:5">
      <c r="C71" s="215" t="s">
        <v>252</v>
      </c>
      <c r="D71" s="216">
        <v>113264264759</v>
      </c>
      <c r="E71" s="216">
        <v>33400272441.729996</v>
      </c>
    </row>
    <row r="72" spans="3:5">
      <c r="C72" s="217" t="s">
        <v>268</v>
      </c>
      <c r="D72" s="218">
        <v>115232563886</v>
      </c>
      <c r="E72" s="218">
        <v>0</v>
      </c>
    </row>
    <row r="73" spans="3:5">
      <c r="C73" s="215" t="s">
        <v>252</v>
      </c>
      <c r="D73" s="216">
        <v>115232563886</v>
      </c>
      <c r="E73" s="216">
        <v>0</v>
      </c>
    </row>
    <row r="74" spans="3:5">
      <c r="C74" s="217" t="s">
        <v>254</v>
      </c>
      <c r="D74" s="218">
        <v>122733151615</v>
      </c>
      <c r="E74" s="218">
        <v>3721488312.8299999</v>
      </c>
    </row>
    <row r="75" spans="3:5">
      <c r="C75" s="215" t="s">
        <v>252</v>
      </c>
      <c r="D75" s="216">
        <v>122733151615</v>
      </c>
      <c r="E75" s="216">
        <v>3721488312.8299999</v>
      </c>
    </row>
    <row r="76" spans="3:5">
      <c r="C76" s="217" t="s">
        <v>255</v>
      </c>
      <c r="D76" s="218">
        <v>905738873</v>
      </c>
      <c r="E76" s="218">
        <v>0</v>
      </c>
    </row>
    <row r="77" spans="3:5">
      <c r="C77" s="215" t="s">
        <v>252</v>
      </c>
      <c r="D77" s="216">
        <v>905738873</v>
      </c>
      <c r="E77" s="216">
        <v>0</v>
      </c>
    </row>
    <row r="78" spans="3:5">
      <c r="C78" s="219" t="s">
        <v>3126</v>
      </c>
      <c r="D78" s="214">
        <v>79003383385</v>
      </c>
      <c r="E78" s="214">
        <v>1309624260.5</v>
      </c>
    </row>
    <row r="79" spans="3:5">
      <c r="C79" s="215" t="s">
        <v>250</v>
      </c>
      <c r="D79" s="216">
        <v>6834958632</v>
      </c>
      <c r="E79" s="216">
        <v>65168672.18</v>
      </c>
    </row>
    <row r="80" spans="3:5">
      <c r="C80" s="217" t="s">
        <v>251</v>
      </c>
      <c r="D80" s="218">
        <v>4863809031</v>
      </c>
      <c r="E80" s="218">
        <v>65168672.18</v>
      </c>
    </row>
    <row r="81" spans="3:5">
      <c r="C81" s="215" t="s">
        <v>1953</v>
      </c>
      <c r="D81" s="216">
        <v>241517712</v>
      </c>
      <c r="E81" s="216">
        <v>0</v>
      </c>
    </row>
    <row r="82" spans="3:5">
      <c r="C82" s="215" t="s">
        <v>3127</v>
      </c>
      <c r="D82" s="216">
        <v>241517712</v>
      </c>
      <c r="E82" s="216">
        <v>0</v>
      </c>
    </row>
    <row r="83" spans="3:5">
      <c r="C83" s="215" t="s">
        <v>2821</v>
      </c>
      <c r="D83" s="216">
        <v>700000000</v>
      </c>
      <c r="E83" s="216">
        <v>0</v>
      </c>
    </row>
    <row r="84" spans="3:5">
      <c r="C84" s="215" t="s">
        <v>2521</v>
      </c>
      <c r="D84" s="216">
        <v>700000000</v>
      </c>
      <c r="E84" s="216">
        <v>0</v>
      </c>
    </row>
    <row r="85" spans="3:5">
      <c r="C85" s="215" t="s">
        <v>2950</v>
      </c>
      <c r="D85" s="216">
        <v>12373947</v>
      </c>
      <c r="E85" s="216">
        <v>0</v>
      </c>
    </row>
    <row r="86" spans="3:5">
      <c r="C86" s="215" t="s">
        <v>3128</v>
      </c>
      <c r="D86" s="216">
        <v>12373947</v>
      </c>
      <c r="E86" s="216">
        <v>0</v>
      </c>
    </row>
    <row r="87" spans="3:5">
      <c r="C87" s="215" t="s">
        <v>2392</v>
      </c>
      <c r="D87" s="216">
        <v>24586631</v>
      </c>
      <c r="E87" s="216">
        <v>0</v>
      </c>
    </row>
    <row r="88" spans="3:5">
      <c r="C88" s="215" t="s">
        <v>3129</v>
      </c>
      <c r="D88" s="216">
        <v>24586631</v>
      </c>
      <c r="E88" s="216">
        <v>0</v>
      </c>
    </row>
    <row r="89" spans="3:5">
      <c r="C89" s="215" t="s">
        <v>2820</v>
      </c>
      <c r="D89" s="216">
        <v>300000000</v>
      </c>
      <c r="E89" s="216">
        <v>0</v>
      </c>
    </row>
    <row r="90" spans="3:5">
      <c r="C90" s="215" t="s">
        <v>478</v>
      </c>
      <c r="D90" s="216">
        <v>300000000</v>
      </c>
      <c r="E90" s="216">
        <v>0</v>
      </c>
    </row>
    <row r="91" spans="3:5">
      <c r="C91" s="215" t="s">
        <v>3130</v>
      </c>
      <c r="D91" s="216">
        <v>20000000</v>
      </c>
      <c r="E91" s="216">
        <v>0</v>
      </c>
    </row>
    <row r="92" spans="3:5">
      <c r="C92" s="215" t="s">
        <v>479</v>
      </c>
      <c r="D92" s="216">
        <v>20000000</v>
      </c>
      <c r="E92" s="216">
        <v>0</v>
      </c>
    </row>
    <row r="93" spans="3:5">
      <c r="C93" s="215" t="s">
        <v>2951</v>
      </c>
      <c r="D93" s="216">
        <v>662449960</v>
      </c>
      <c r="E93" s="216">
        <v>0</v>
      </c>
    </row>
    <row r="94" spans="3:5">
      <c r="C94" s="215" t="s">
        <v>3131</v>
      </c>
      <c r="D94" s="216">
        <v>662449960</v>
      </c>
      <c r="E94" s="216">
        <v>0</v>
      </c>
    </row>
    <row r="95" spans="3:5">
      <c r="C95" s="215" t="s">
        <v>2911</v>
      </c>
      <c r="D95" s="216">
        <v>34295224</v>
      </c>
      <c r="E95" s="216">
        <v>0</v>
      </c>
    </row>
    <row r="96" spans="3:5">
      <c r="C96" s="215" t="s">
        <v>2910</v>
      </c>
      <c r="D96" s="216">
        <v>34295224</v>
      </c>
      <c r="E96" s="216">
        <v>0</v>
      </c>
    </row>
    <row r="97" spans="3:5">
      <c r="C97" s="215" t="s">
        <v>3132</v>
      </c>
      <c r="D97" s="216">
        <v>7273652</v>
      </c>
      <c r="E97" s="216">
        <v>0</v>
      </c>
    </row>
    <row r="98" spans="3:5">
      <c r="C98" s="215" t="s">
        <v>2952</v>
      </c>
      <c r="D98" s="216">
        <v>7273652</v>
      </c>
      <c r="E98" s="216">
        <v>0</v>
      </c>
    </row>
    <row r="99" spans="3:5">
      <c r="C99" s="215" t="s">
        <v>269</v>
      </c>
      <c r="D99" s="216">
        <v>100000000</v>
      </c>
      <c r="E99" s="216">
        <v>0</v>
      </c>
    </row>
    <row r="100" spans="3:5">
      <c r="C100" s="215" t="s">
        <v>3133</v>
      </c>
      <c r="D100" s="216">
        <v>100000000</v>
      </c>
      <c r="E100" s="216">
        <v>0</v>
      </c>
    </row>
    <row r="101" spans="3:5">
      <c r="C101" s="215" t="s">
        <v>830</v>
      </c>
      <c r="D101" s="216">
        <v>1235409</v>
      </c>
      <c r="E101" s="216">
        <v>0</v>
      </c>
    </row>
    <row r="102" spans="3:5">
      <c r="C102" s="215" t="s">
        <v>831</v>
      </c>
      <c r="D102" s="216">
        <v>1235409</v>
      </c>
      <c r="E102" s="216">
        <v>0</v>
      </c>
    </row>
    <row r="103" spans="3:5">
      <c r="C103" s="215" t="s">
        <v>832</v>
      </c>
      <c r="D103" s="216">
        <v>8415087</v>
      </c>
      <c r="E103" s="216">
        <v>0</v>
      </c>
    </row>
    <row r="104" spans="3:5">
      <c r="C104" s="215" t="s">
        <v>833</v>
      </c>
      <c r="D104" s="216">
        <v>8415087</v>
      </c>
      <c r="E104" s="216">
        <v>0</v>
      </c>
    </row>
    <row r="105" spans="3:5">
      <c r="C105" s="215" t="s">
        <v>2819</v>
      </c>
      <c r="D105" s="216">
        <v>6705517</v>
      </c>
      <c r="E105" s="216">
        <v>0</v>
      </c>
    </row>
    <row r="106" spans="3:5">
      <c r="C106" s="215" t="s">
        <v>2391</v>
      </c>
      <c r="D106" s="216">
        <v>6705517</v>
      </c>
      <c r="E106" s="216">
        <v>0</v>
      </c>
    </row>
    <row r="107" spans="3:5">
      <c r="C107" s="215" t="s">
        <v>2818</v>
      </c>
      <c r="D107" s="216">
        <v>161911169</v>
      </c>
      <c r="E107" s="216">
        <v>26311171.32</v>
      </c>
    </row>
    <row r="108" spans="3:5">
      <c r="C108" s="215" t="s">
        <v>480</v>
      </c>
      <c r="D108" s="216">
        <v>161911169</v>
      </c>
      <c r="E108" s="216">
        <v>26311171.32</v>
      </c>
    </row>
    <row r="109" spans="3:5">
      <c r="C109" s="215" t="s">
        <v>2817</v>
      </c>
      <c r="D109" s="216">
        <v>114305</v>
      </c>
      <c r="E109" s="216">
        <v>0</v>
      </c>
    </row>
    <row r="110" spans="3:5">
      <c r="C110" s="215" t="s">
        <v>2390</v>
      </c>
      <c r="D110" s="216">
        <v>114305</v>
      </c>
      <c r="E110" s="216">
        <v>0</v>
      </c>
    </row>
    <row r="111" spans="3:5">
      <c r="C111" s="215" t="s">
        <v>2953</v>
      </c>
      <c r="D111" s="216">
        <v>200183491</v>
      </c>
      <c r="E111" s="216">
        <v>0</v>
      </c>
    </row>
    <row r="112" spans="3:5">
      <c r="C112" s="215" t="s">
        <v>2837</v>
      </c>
      <c r="D112" s="216">
        <v>200183491</v>
      </c>
      <c r="E112" s="216">
        <v>0</v>
      </c>
    </row>
    <row r="113" spans="3:5">
      <c r="C113" s="215" t="s">
        <v>270</v>
      </c>
      <c r="D113" s="216">
        <v>110000000</v>
      </c>
      <c r="E113" s="216">
        <v>0</v>
      </c>
    </row>
    <row r="114" spans="3:5">
      <c r="C114" s="215" t="s">
        <v>481</v>
      </c>
      <c r="D114" s="216">
        <v>110000000</v>
      </c>
      <c r="E114" s="216">
        <v>0</v>
      </c>
    </row>
    <row r="115" spans="3:5">
      <c r="C115" s="215" t="s">
        <v>2954</v>
      </c>
      <c r="D115" s="216">
        <v>30000000</v>
      </c>
      <c r="E115" s="216">
        <v>0</v>
      </c>
    </row>
    <row r="116" spans="3:5">
      <c r="C116" s="215" t="s">
        <v>2955</v>
      </c>
      <c r="D116" s="216">
        <v>30000000</v>
      </c>
      <c r="E116" s="216">
        <v>0</v>
      </c>
    </row>
    <row r="117" spans="3:5">
      <c r="C117" s="215" t="s">
        <v>2816</v>
      </c>
      <c r="D117" s="216">
        <v>45904934</v>
      </c>
      <c r="E117" s="216">
        <v>0</v>
      </c>
    </row>
    <row r="118" spans="3:5">
      <c r="C118" s="215" t="s">
        <v>2448</v>
      </c>
      <c r="D118" s="216">
        <v>45904934</v>
      </c>
      <c r="E118" s="216">
        <v>0</v>
      </c>
    </row>
    <row r="119" spans="3:5">
      <c r="C119" s="215" t="s">
        <v>1300</v>
      </c>
      <c r="D119" s="216">
        <v>2865375</v>
      </c>
      <c r="E119" s="216">
        <v>0</v>
      </c>
    </row>
    <row r="120" spans="3:5">
      <c r="C120" s="215" t="s">
        <v>1301</v>
      </c>
      <c r="D120" s="216">
        <v>2865375</v>
      </c>
      <c r="E120" s="216">
        <v>0</v>
      </c>
    </row>
    <row r="121" spans="3:5">
      <c r="C121" s="215" t="s">
        <v>2815</v>
      </c>
      <c r="D121" s="216">
        <v>46244296</v>
      </c>
      <c r="E121" s="216">
        <v>0</v>
      </c>
    </row>
    <row r="122" spans="3:5">
      <c r="C122" s="215" t="s">
        <v>2457</v>
      </c>
      <c r="D122" s="216">
        <v>46244296</v>
      </c>
      <c r="E122" s="216">
        <v>0</v>
      </c>
    </row>
    <row r="123" spans="3:5">
      <c r="C123" s="215" t="s">
        <v>2909</v>
      </c>
      <c r="D123" s="216">
        <v>23765179</v>
      </c>
      <c r="E123" s="216">
        <v>0</v>
      </c>
    </row>
    <row r="124" spans="3:5">
      <c r="C124" s="215" t="s">
        <v>2908</v>
      </c>
      <c r="D124" s="216">
        <v>23765179</v>
      </c>
      <c r="E124" s="216">
        <v>0</v>
      </c>
    </row>
    <row r="125" spans="3:5">
      <c r="C125" s="215" t="s">
        <v>2527</v>
      </c>
      <c r="D125" s="216">
        <v>4000000</v>
      </c>
      <c r="E125" s="216">
        <v>0</v>
      </c>
    </row>
    <row r="126" spans="3:5">
      <c r="C126" s="215" t="s">
        <v>2080</v>
      </c>
      <c r="D126" s="216">
        <v>4000000</v>
      </c>
      <c r="E126" s="216">
        <v>0</v>
      </c>
    </row>
    <row r="127" spans="3:5">
      <c r="C127" s="215" t="s">
        <v>714</v>
      </c>
      <c r="D127" s="216">
        <v>41404153</v>
      </c>
      <c r="E127" s="216">
        <v>0</v>
      </c>
    </row>
    <row r="128" spans="3:5">
      <c r="C128" s="215" t="s">
        <v>715</v>
      </c>
      <c r="D128" s="216">
        <v>41404153</v>
      </c>
      <c r="E128" s="216">
        <v>0</v>
      </c>
    </row>
    <row r="129" spans="3:5">
      <c r="C129" s="215" t="s">
        <v>2923</v>
      </c>
      <c r="D129" s="216">
        <v>679693856</v>
      </c>
      <c r="E129" s="216">
        <v>0</v>
      </c>
    </row>
    <row r="130" spans="3:5">
      <c r="C130" s="215" t="s">
        <v>2924</v>
      </c>
      <c r="D130" s="216">
        <v>679693856</v>
      </c>
      <c r="E130" s="216">
        <v>0</v>
      </c>
    </row>
    <row r="131" spans="3:5">
      <c r="C131" s="215" t="s">
        <v>2956</v>
      </c>
      <c r="D131" s="216">
        <v>1000000</v>
      </c>
      <c r="E131" s="216">
        <v>0</v>
      </c>
    </row>
    <row r="132" spans="3:5">
      <c r="C132" s="215" t="s">
        <v>2456</v>
      </c>
      <c r="D132" s="216">
        <v>1000000</v>
      </c>
      <c r="E132" s="216">
        <v>0</v>
      </c>
    </row>
    <row r="133" spans="3:5">
      <c r="C133" s="215" t="s">
        <v>271</v>
      </c>
      <c r="D133" s="216">
        <v>20934524</v>
      </c>
      <c r="E133" s="216">
        <v>0</v>
      </c>
    </row>
    <row r="134" spans="3:5">
      <c r="C134" s="215" t="s">
        <v>482</v>
      </c>
      <c r="D134" s="216">
        <v>19934524</v>
      </c>
      <c r="E134" s="216">
        <v>0</v>
      </c>
    </row>
    <row r="135" spans="3:5">
      <c r="C135" s="215" t="s">
        <v>2456</v>
      </c>
      <c r="D135" s="216">
        <v>1000000</v>
      </c>
      <c r="E135" s="216">
        <v>0</v>
      </c>
    </row>
    <row r="136" spans="3:5">
      <c r="C136" s="215" t="s">
        <v>2957</v>
      </c>
      <c r="D136" s="216">
        <v>212013478</v>
      </c>
      <c r="E136" s="216">
        <v>0</v>
      </c>
    </row>
    <row r="137" spans="3:5">
      <c r="C137" s="215" t="s">
        <v>2958</v>
      </c>
      <c r="D137" s="216">
        <v>212013478</v>
      </c>
      <c r="E137" s="216">
        <v>0</v>
      </c>
    </row>
    <row r="138" spans="3:5">
      <c r="C138" s="215" t="s">
        <v>2389</v>
      </c>
      <c r="D138" s="216">
        <v>3750000</v>
      </c>
      <c r="E138" s="216">
        <v>0</v>
      </c>
    </row>
    <row r="139" spans="3:5">
      <c r="C139" s="215" t="s">
        <v>2388</v>
      </c>
      <c r="D139" s="216">
        <v>3750000</v>
      </c>
      <c r="E139" s="216">
        <v>0</v>
      </c>
    </row>
    <row r="140" spans="3:5">
      <c r="C140" s="215" t="s">
        <v>2419</v>
      </c>
      <c r="D140" s="216">
        <v>7143615</v>
      </c>
      <c r="E140" s="216">
        <v>0</v>
      </c>
    </row>
    <row r="141" spans="3:5">
      <c r="C141" s="215" t="s">
        <v>2418</v>
      </c>
      <c r="D141" s="216">
        <v>7143615</v>
      </c>
      <c r="E141" s="216">
        <v>0</v>
      </c>
    </row>
    <row r="142" spans="3:5">
      <c r="C142" s="215" t="s">
        <v>1954</v>
      </c>
      <c r="D142" s="216">
        <v>11563777</v>
      </c>
      <c r="E142" s="216">
        <v>0</v>
      </c>
    </row>
    <row r="143" spans="3:5">
      <c r="C143" s="215" t="s">
        <v>716</v>
      </c>
      <c r="D143" s="216">
        <v>11563777</v>
      </c>
      <c r="E143" s="216">
        <v>0</v>
      </c>
    </row>
    <row r="144" spans="3:5">
      <c r="C144" s="215" t="s">
        <v>2807</v>
      </c>
      <c r="D144" s="216">
        <v>39721620</v>
      </c>
      <c r="E144" s="216">
        <v>0</v>
      </c>
    </row>
    <row r="145" spans="3:5">
      <c r="C145" s="215" t="s">
        <v>483</v>
      </c>
      <c r="D145" s="216">
        <v>39721620</v>
      </c>
      <c r="E145" s="216">
        <v>0</v>
      </c>
    </row>
    <row r="146" spans="3:5">
      <c r="C146" s="215" t="s">
        <v>2814</v>
      </c>
      <c r="D146" s="216">
        <v>22199522</v>
      </c>
      <c r="E146" s="216">
        <v>0</v>
      </c>
    </row>
    <row r="147" spans="3:5">
      <c r="C147" s="215" t="s">
        <v>484</v>
      </c>
      <c r="D147" s="216">
        <v>22199522</v>
      </c>
      <c r="E147" s="216">
        <v>0</v>
      </c>
    </row>
    <row r="148" spans="3:5">
      <c r="C148" s="215" t="s">
        <v>2907</v>
      </c>
      <c r="D148" s="216">
        <v>676036</v>
      </c>
      <c r="E148" s="216">
        <v>0</v>
      </c>
    </row>
    <row r="149" spans="3:5">
      <c r="C149" s="215" t="s">
        <v>2906</v>
      </c>
      <c r="D149" s="216">
        <v>676036</v>
      </c>
      <c r="E149" s="216">
        <v>0</v>
      </c>
    </row>
    <row r="150" spans="3:5">
      <c r="C150" s="215" t="s">
        <v>1955</v>
      </c>
      <c r="D150" s="216">
        <v>9841932</v>
      </c>
      <c r="E150" s="216">
        <v>0</v>
      </c>
    </row>
    <row r="151" spans="3:5">
      <c r="C151" s="215" t="s">
        <v>485</v>
      </c>
      <c r="D151" s="216">
        <v>9841932</v>
      </c>
      <c r="E151" s="216">
        <v>0</v>
      </c>
    </row>
    <row r="152" spans="3:5">
      <c r="C152" s="215" t="s">
        <v>272</v>
      </c>
      <c r="D152" s="216">
        <v>153476435</v>
      </c>
      <c r="E152" s="216">
        <v>38250648.539999999</v>
      </c>
    </row>
    <row r="153" spans="3:5">
      <c r="C153" s="215" t="s">
        <v>486</v>
      </c>
      <c r="D153" s="216">
        <v>153476435</v>
      </c>
      <c r="E153" s="216">
        <v>38250648.539999999</v>
      </c>
    </row>
    <row r="154" spans="3:5">
      <c r="C154" s="215" t="s">
        <v>2429</v>
      </c>
      <c r="D154" s="216">
        <v>70000000</v>
      </c>
      <c r="E154" s="216">
        <v>0</v>
      </c>
    </row>
    <row r="155" spans="3:5">
      <c r="C155" s="215" t="s">
        <v>2428</v>
      </c>
      <c r="D155" s="216">
        <v>70000000</v>
      </c>
      <c r="E155" s="216">
        <v>0</v>
      </c>
    </row>
    <row r="156" spans="3:5">
      <c r="C156" s="215" t="s">
        <v>2520</v>
      </c>
      <c r="D156" s="216">
        <v>26866592</v>
      </c>
      <c r="E156" s="216">
        <v>0</v>
      </c>
    </row>
    <row r="157" spans="3:5">
      <c r="C157" s="215" t="s">
        <v>2519</v>
      </c>
      <c r="D157" s="216">
        <v>26866592</v>
      </c>
      <c r="E157" s="216">
        <v>0</v>
      </c>
    </row>
    <row r="158" spans="3:5">
      <c r="C158" s="215" t="s">
        <v>273</v>
      </c>
      <c r="D158" s="216">
        <v>35594550</v>
      </c>
      <c r="E158" s="216">
        <v>0</v>
      </c>
    </row>
    <row r="159" spans="3:5">
      <c r="C159" s="215" t="s">
        <v>487</v>
      </c>
      <c r="D159" s="216">
        <v>35594550</v>
      </c>
      <c r="E159" s="216">
        <v>0</v>
      </c>
    </row>
    <row r="160" spans="3:5">
      <c r="C160" s="215" t="s">
        <v>2417</v>
      </c>
      <c r="D160" s="216">
        <v>100000000</v>
      </c>
      <c r="E160" s="216">
        <v>0</v>
      </c>
    </row>
    <row r="161" spans="3:5">
      <c r="C161" s="215" t="s">
        <v>2416</v>
      </c>
      <c r="D161" s="216">
        <v>100000000</v>
      </c>
      <c r="E161" s="216">
        <v>0</v>
      </c>
    </row>
    <row r="162" spans="3:5">
      <c r="C162" s="215" t="s">
        <v>274</v>
      </c>
      <c r="D162" s="216">
        <v>24095551</v>
      </c>
      <c r="E162" s="216">
        <v>0</v>
      </c>
    </row>
    <row r="163" spans="3:5">
      <c r="C163" s="215" t="s">
        <v>488</v>
      </c>
      <c r="D163" s="216">
        <v>24095551</v>
      </c>
      <c r="E163" s="216">
        <v>0</v>
      </c>
    </row>
    <row r="164" spans="3:5">
      <c r="C164" s="215" t="s">
        <v>275</v>
      </c>
      <c r="D164" s="216">
        <v>12659528</v>
      </c>
      <c r="E164" s="216">
        <v>0</v>
      </c>
    </row>
    <row r="165" spans="3:5">
      <c r="C165" s="215" t="s">
        <v>489</v>
      </c>
      <c r="D165" s="216">
        <v>12659528</v>
      </c>
      <c r="E165" s="216">
        <v>0</v>
      </c>
    </row>
    <row r="166" spans="3:5">
      <c r="C166" s="215" t="s">
        <v>1956</v>
      </c>
      <c r="D166" s="216">
        <v>5403355</v>
      </c>
      <c r="E166" s="216">
        <v>0</v>
      </c>
    </row>
    <row r="167" spans="3:5">
      <c r="C167" s="215" t="s">
        <v>1838</v>
      </c>
      <c r="D167" s="216">
        <v>5403355</v>
      </c>
      <c r="E167" s="216">
        <v>0</v>
      </c>
    </row>
    <row r="168" spans="3:5">
      <c r="C168" s="215" t="s">
        <v>2813</v>
      </c>
      <c r="D168" s="216">
        <v>1768693</v>
      </c>
      <c r="E168" s="216">
        <v>0</v>
      </c>
    </row>
    <row r="169" spans="3:5">
      <c r="C169" s="215" t="s">
        <v>490</v>
      </c>
      <c r="D169" s="216">
        <v>1768693</v>
      </c>
      <c r="E169" s="216">
        <v>0</v>
      </c>
    </row>
    <row r="170" spans="3:5">
      <c r="C170" s="215" t="s">
        <v>2387</v>
      </c>
      <c r="D170" s="216">
        <v>8125000</v>
      </c>
      <c r="E170" s="216">
        <v>0</v>
      </c>
    </row>
    <row r="171" spans="3:5">
      <c r="C171" s="215" t="s">
        <v>2386</v>
      </c>
      <c r="D171" s="216">
        <v>8125000</v>
      </c>
      <c r="E171" s="216">
        <v>0</v>
      </c>
    </row>
    <row r="172" spans="3:5">
      <c r="C172" s="215" t="s">
        <v>276</v>
      </c>
      <c r="D172" s="216">
        <v>41838481</v>
      </c>
      <c r="E172" s="216">
        <v>0</v>
      </c>
    </row>
    <row r="173" spans="3:5">
      <c r="C173" s="215" t="s">
        <v>491</v>
      </c>
      <c r="D173" s="216">
        <v>41838481</v>
      </c>
      <c r="E173" s="216">
        <v>0</v>
      </c>
    </row>
    <row r="174" spans="3:5">
      <c r="C174" s="215" t="s">
        <v>1564</v>
      </c>
      <c r="D174" s="216">
        <v>3655506</v>
      </c>
      <c r="E174" s="216">
        <v>0</v>
      </c>
    </row>
    <row r="175" spans="3:5">
      <c r="C175" s="215" t="s">
        <v>1565</v>
      </c>
      <c r="D175" s="216">
        <v>3655506</v>
      </c>
      <c r="E175" s="216">
        <v>0</v>
      </c>
    </row>
    <row r="176" spans="3:5">
      <c r="C176" s="215" t="s">
        <v>2812</v>
      </c>
      <c r="D176" s="216">
        <v>6149974</v>
      </c>
      <c r="E176" s="216">
        <v>0</v>
      </c>
    </row>
    <row r="177" spans="3:5">
      <c r="C177" s="215" t="s">
        <v>1566</v>
      </c>
      <c r="D177" s="216">
        <v>6149974</v>
      </c>
      <c r="E177" s="216">
        <v>0</v>
      </c>
    </row>
    <row r="178" spans="3:5">
      <c r="C178" s="215" t="s">
        <v>2811</v>
      </c>
      <c r="D178" s="216">
        <v>332217190</v>
      </c>
      <c r="E178" s="216">
        <v>0</v>
      </c>
    </row>
    <row r="179" spans="3:5">
      <c r="C179" s="215" t="s">
        <v>765</v>
      </c>
      <c r="D179" s="216">
        <v>332217190</v>
      </c>
      <c r="E179" s="216">
        <v>0</v>
      </c>
    </row>
    <row r="180" spans="3:5">
      <c r="C180" s="215" t="s">
        <v>757</v>
      </c>
      <c r="D180" s="216">
        <v>8067310</v>
      </c>
      <c r="E180" s="216">
        <v>606852.31999999995</v>
      </c>
    </row>
    <row r="181" spans="3:5">
      <c r="C181" s="215" t="s">
        <v>758</v>
      </c>
      <c r="D181" s="216">
        <v>8067310</v>
      </c>
      <c r="E181" s="216">
        <v>606852.31999999995</v>
      </c>
    </row>
    <row r="182" spans="3:5">
      <c r="C182" s="215" t="s">
        <v>1567</v>
      </c>
      <c r="D182" s="216">
        <v>8726494</v>
      </c>
      <c r="E182" s="216">
        <v>0</v>
      </c>
    </row>
    <row r="183" spans="3:5">
      <c r="C183" s="215" t="s">
        <v>1568</v>
      </c>
      <c r="D183" s="216">
        <v>8726494</v>
      </c>
      <c r="E183" s="216">
        <v>0</v>
      </c>
    </row>
    <row r="184" spans="3:5">
      <c r="C184" s="215" t="s">
        <v>2810</v>
      </c>
      <c r="D184" s="216">
        <v>27287191</v>
      </c>
      <c r="E184" s="216">
        <v>0</v>
      </c>
    </row>
    <row r="185" spans="3:5">
      <c r="C185" s="215" t="s">
        <v>2314</v>
      </c>
      <c r="D185" s="216">
        <v>27287191</v>
      </c>
      <c r="E185" s="216">
        <v>0</v>
      </c>
    </row>
    <row r="186" spans="3:5">
      <c r="C186" s="215" t="s">
        <v>1569</v>
      </c>
      <c r="D186" s="216">
        <v>8726494</v>
      </c>
      <c r="E186" s="216">
        <v>0</v>
      </c>
    </row>
    <row r="187" spans="3:5">
      <c r="C187" s="215" t="s">
        <v>1570</v>
      </c>
      <c r="D187" s="216">
        <v>8726494</v>
      </c>
      <c r="E187" s="216">
        <v>0</v>
      </c>
    </row>
    <row r="188" spans="3:5">
      <c r="C188" s="215" t="s">
        <v>1571</v>
      </c>
      <c r="D188" s="216">
        <v>11067494</v>
      </c>
      <c r="E188" s="216">
        <v>0</v>
      </c>
    </row>
    <row r="189" spans="3:5">
      <c r="C189" s="215" t="s">
        <v>1572</v>
      </c>
      <c r="D189" s="216">
        <v>11067494</v>
      </c>
      <c r="E189" s="216">
        <v>0</v>
      </c>
    </row>
    <row r="190" spans="3:5">
      <c r="C190" s="215" t="s">
        <v>1302</v>
      </c>
      <c r="D190" s="216">
        <v>4221977</v>
      </c>
      <c r="E190" s="216">
        <v>0</v>
      </c>
    </row>
    <row r="191" spans="3:5">
      <c r="C191" s="215" t="s">
        <v>1303</v>
      </c>
      <c r="D191" s="216">
        <v>4221977</v>
      </c>
      <c r="E191" s="216">
        <v>0</v>
      </c>
    </row>
    <row r="192" spans="3:5">
      <c r="C192" s="215" t="s">
        <v>1304</v>
      </c>
      <c r="D192" s="216">
        <v>7010838</v>
      </c>
      <c r="E192" s="216">
        <v>0</v>
      </c>
    </row>
    <row r="193" spans="3:5">
      <c r="C193" s="215" t="s">
        <v>1305</v>
      </c>
      <c r="D193" s="216">
        <v>7010838</v>
      </c>
      <c r="E193" s="216">
        <v>0</v>
      </c>
    </row>
    <row r="194" spans="3:5">
      <c r="C194" s="215" t="s">
        <v>2809</v>
      </c>
      <c r="D194" s="216">
        <v>498000</v>
      </c>
      <c r="E194" s="216">
        <v>0</v>
      </c>
    </row>
    <row r="195" spans="3:5">
      <c r="C195" s="215" t="s">
        <v>2278</v>
      </c>
      <c r="D195" s="216">
        <v>498000</v>
      </c>
      <c r="E195" s="216">
        <v>0</v>
      </c>
    </row>
    <row r="196" spans="3:5">
      <c r="C196" s="215" t="s">
        <v>1811</v>
      </c>
      <c r="D196" s="216">
        <v>172567977</v>
      </c>
      <c r="E196" s="216">
        <v>0</v>
      </c>
    </row>
    <row r="197" spans="3:5">
      <c r="C197" s="215" t="s">
        <v>1812</v>
      </c>
      <c r="D197" s="216">
        <v>172567977</v>
      </c>
      <c r="E197" s="216">
        <v>0</v>
      </c>
    </row>
    <row r="198" spans="3:5">
      <c r="C198" s="217" t="s">
        <v>253</v>
      </c>
      <c r="D198" s="218">
        <v>256200000</v>
      </c>
      <c r="E198" s="218">
        <v>0</v>
      </c>
    </row>
    <row r="199" spans="3:5">
      <c r="C199" s="215" t="s">
        <v>2808</v>
      </c>
      <c r="D199" s="216">
        <v>256200000</v>
      </c>
      <c r="E199" s="216">
        <v>0</v>
      </c>
    </row>
    <row r="200" spans="3:5">
      <c r="C200" s="215" t="s">
        <v>2420</v>
      </c>
      <c r="D200" s="216">
        <v>256200000</v>
      </c>
      <c r="E200" s="216">
        <v>0</v>
      </c>
    </row>
    <row r="201" spans="3:5">
      <c r="C201" s="217" t="s">
        <v>254</v>
      </c>
      <c r="D201" s="218">
        <v>1714949601</v>
      </c>
      <c r="E201" s="218">
        <v>0</v>
      </c>
    </row>
    <row r="202" spans="3:5">
      <c r="C202" s="215" t="s">
        <v>252</v>
      </c>
      <c r="D202" s="216">
        <v>2874479</v>
      </c>
      <c r="E202" s="216">
        <v>0</v>
      </c>
    </row>
    <row r="203" spans="3:5">
      <c r="C203" s="215" t="s">
        <v>477</v>
      </c>
      <c r="D203" s="216">
        <v>2874479</v>
      </c>
      <c r="E203" s="216">
        <v>0</v>
      </c>
    </row>
    <row r="204" spans="3:5">
      <c r="C204" s="215" t="s">
        <v>277</v>
      </c>
      <c r="D204" s="216">
        <v>1135979999</v>
      </c>
      <c r="E204" s="216">
        <v>0</v>
      </c>
    </row>
    <row r="205" spans="3:5">
      <c r="C205" s="215" t="s">
        <v>492</v>
      </c>
      <c r="D205" s="216">
        <v>1135979999</v>
      </c>
      <c r="E205" s="216">
        <v>0</v>
      </c>
    </row>
    <row r="206" spans="3:5">
      <c r="C206" s="215" t="s">
        <v>1833</v>
      </c>
      <c r="D206" s="216">
        <v>576095123</v>
      </c>
      <c r="E206" s="216">
        <v>0</v>
      </c>
    </row>
    <row r="207" spans="3:5">
      <c r="C207" s="215" t="s">
        <v>1834</v>
      </c>
      <c r="D207" s="216">
        <v>576095123</v>
      </c>
      <c r="E207" s="216">
        <v>0</v>
      </c>
    </row>
    <row r="208" spans="3:5">
      <c r="C208" s="215" t="s">
        <v>278</v>
      </c>
      <c r="D208" s="216">
        <v>2176625371</v>
      </c>
      <c r="E208" s="216">
        <v>0</v>
      </c>
    </row>
    <row r="209" spans="3:5">
      <c r="C209" s="217" t="s">
        <v>251</v>
      </c>
      <c r="D209" s="218">
        <v>2175905652</v>
      </c>
      <c r="E209" s="218">
        <v>0</v>
      </c>
    </row>
    <row r="210" spans="3:5">
      <c r="C210" s="215" t="s">
        <v>2806</v>
      </c>
      <c r="D210" s="216">
        <v>25922997</v>
      </c>
      <c r="E210" s="216">
        <v>0</v>
      </c>
    </row>
    <row r="211" spans="3:5">
      <c r="C211" s="215" t="s">
        <v>493</v>
      </c>
      <c r="D211" s="216">
        <v>25922997</v>
      </c>
      <c r="E211" s="216">
        <v>0</v>
      </c>
    </row>
    <row r="212" spans="3:5">
      <c r="C212" s="215" t="s">
        <v>279</v>
      </c>
      <c r="D212" s="216">
        <v>33669994</v>
      </c>
      <c r="E212" s="216">
        <v>0</v>
      </c>
    </row>
    <row r="213" spans="3:5">
      <c r="C213" s="215" t="s">
        <v>494</v>
      </c>
      <c r="D213" s="216">
        <v>33669994</v>
      </c>
      <c r="E213" s="216">
        <v>0</v>
      </c>
    </row>
    <row r="214" spans="3:5">
      <c r="C214" s="215" t="s">
        <v>2385</v>
      </c>
      <c r="D214" s="216">
        <v>1803614</v>
      </c>
      <c r="E214" s="216">
        <v>0</v>
      </c>
    </row>
    <row r="215" spans="3:5">
      <c r="C215" s="215" t="s">
        <v>2384</v>
      </c>
      <c r="D215" s="216">
        <v>1803614</v>
      </c>
      <c r="E215" s="216">
        <v>0</v>
      </c>
    </row>
    <row r="216" spans="3:5">
      <c r="C216" s="215" t="s">
        <v>2383</v>
      </c>
      <c r="D216" s="216">
        <v>2263438</v>
      </c>
      <c r="E216" s="216">
        <v>0</v>
      </c>
    </row>
    <row r="217" spans="3:5">
      <c r="C217" s="215" t="s">
        <v>2382</v>
      </c>
      <c r="D217" s="216">
        <v>2263438</v>
      </c>
      <c r="E217" s="216">
        <v>0</v>
      </c>
    </row>
    <row r="218" spans="3:5">
      <c r="C218" s="215" t="s">
        <v>287</v>
      </c>
      <c r="D218" s="216">
        <v>1050000000</v>
      </c>
      <c r="E218" s="216">
        <v>0</v>
      </c>
    </row>
    <row r="219" spans="3:5">
      <c r="C219" s="215" t="s">
        <v>2830</v>
      </c>
      <c r="D219" s="216">
        <v>1050000000</v>
      </c>
      <c r="E219" s="216">
        <v>0</v>
      </c>
    </row>
    <row r="220" spans="3:5">
      <c r="C220" s="215" t="s">
        <v>717</v>
      </c>
      <c r="D220" s="216">
        <v>5000000</v>
      </c>
      <c r="E220" s="216">
        <v>0</v>
      </c>
    </row>
    <row r="221" spans="3:5">
      <c r="C221" s="215" t="s">
        <v>718</v>
      </c>
      <c r="D221" s="216">
        <v>5000000</v>
      </c>
      <c r="E221" s="216">
        <v>0</v>
      </c>
    </row>
    <row r="222" spans="3:5">
      <c r="C222" s="215" t="s">
        <v>834</v>
      </c>
      <c r="D222" s="216">
        <v>1250434</v>
      </c>
      <c r="E222" s="216">
        <v>0</v>
      </c>
    </row>
    <row r="223" spans="3:5">
      <c r="C223" s="215" t="s">
        <v>835</v>
      </c>
      <c r="D223" s="216">
        <v>1250434</v>
      </c>
      <c r="E223" s="216">
        <v>0</v>
      </c>
    </row>
    <row r="224" spans="3:5">
      <c r="C224" s="215" t="s">
        <v>2805</v>
      </c>
      <c r="D224" s="216">
        <v>10479065</v>
      </c>
      <c r="E224" s="216">
        <v>0</v>
      </c>
    </row>
    <row r="225" spans="3:5">
      <c r="C225" s="215" t="s">
        <v>836</v>
      </c>
      <c r="D225" s="216">
        <v>789735</v>
      </c>
      <c r="E225" s="216">
        <v>0</v>
      </c>
    </row>
    <row r="226" spans="3:5">
      <c r="C226" s="215" t="s">
        <v>1064</v>
      </c>
      <c r="D226" s="216">
        <v>9689330</v>
      </c>
      <c r="E226" s="216">
        <v>0</v>
      </c>
    </row>
    <row r="227" spans="3:5">
      <c r="C227" s="215" t="s">
        <v>280</v>
      </c>
      <c r="D227" s="216">
        <v>82347035</v>
      </c>
      <c r="E227" s="216">
        <v>0</v>
      </c>
    </row>
    <row r="228" spans="3:5">
      <c r="C228" s="215" t="s">
        <v>495</v>
      </c>
      <c r="D228" s="216">
        <v>82347035</v>
      </c>
      <c r="E228" s="216">
        <v>0</v>
      </c>
    </row>
    <row r="229" spans="3:5">
      <c r="C229" s="215" t="s">
        <v>837</v>
      </c>
      <c r="D229" s="216">
        <v>2070200</v>
      </c>
      <c r="E229" s="216">
        <v>0</v>
      </c>
    </row>
    <row r="230" spans="3:5">
      <c r="C230" s="215" t="s">
        <v>838</v>
      </c>
      <c r="D230" s="216">
        <v>2070200</v>
      </c>
      <c r="E230" s="216">
        <v>0</v>
      </c>
    </row>
    <row r="231" spans="3:5">
      <c r="C231" s="215" t="s">
        <v>2959</v>
      </c>
      <c r="D231" s="216">
        <v>646004</v>
      </c>
      <c r="E231" s="216">
        <v>0</v>
      </c>
    </row>
    <row r="232" spans="3:5">
      <c r="C232" s="215" t="s">
        <v>1065</v>
      </c>
      <c r="D232" s="216">
        <v>646004</v>
      </c>
      <c r="E232" s="216">
        <v>0</v>
      </c>
    </row>
    <row r="233" spans="3:5">
      <c r="C233" s="215" t="s">
        <v>839</v>
      </c>
      <c r="D233" s="216">
        <v>13562081</v>
      </c>
      <c r="E233" s="216">
        <v>0</v>
      </c>
    </row>
    <row r="234" spans="3:5">
      <c r="C234" s="215" t="s">
        <v>840</v>
      </c>
      <c r="D234" s="216">
        <v>2080164</v>
      </c>
      <c r="E234" s="216">
        <v>0</v>
      </c>
    </row>
    <row r="235" spans="3:5">
      <c r="C235" s="215" t="s">
        <v>1065</v>
      </c>
      <c r="D235" s="216">
        <v>11481917</v>
      </c>
      <c r="E235" s="216">
        <v>0</v>
      </c>
    </row>
    <row r="236" spans="3:5">
      <c r="C236" s="215" t="s">
        <v>1066</v>
      </c>
      <c r="D236" s="216">
        <v>9689330</v>
      </c>
      <c r="E236" s="216">
        <v>0</v>
      </c>
    </row>
    <row r="237" spans="3:5">
      <c r="C237" s="215" t="s">
        <v>1067</v>
      </c>
      <c r="D237" s="216">
        <v>9689330</v>
      </c>
      <c r="E237" s="216">
        <v>0</v>
      </c>
    </row>
    <row r="238" spans="3:5">
      <c r="C238" s="215" t="s">
        <v>1068</v>
      </c>
      <c r="D238" s="216">
        <v>5861772</v>
      </c>
      <c r="E238" s="216">
        <v>0</v>
      </c>
    </row>
    <row r="239" spans="3:5">
      <c r="C239" s="215" t="s">
        <v>1069</v>
      </c>
      <c r="D239" s="216">
        <v>5861772</v>
      </c>
      <c r="E239" s="216">
        <v>0</v>
      </c>
    </row>
    <row r="240" spans="3:5">
      <c r="C240" s="215" t="s">
        <v>1070</v>
      </c>
      <c r="D240" s="216">
        <v>7330508</v>
      </c>
      <c r="E240" s="216">
        <v>0</v>
      </c>
    </row>
    <row r="241" spans="3:5">
      <c r="C241" s="215" t="s">
        <v>1071</v>
      </c>
      <c r="D241" s="216">
        <v>7330508</v>
      </c>
      <c r="E241" s="216">
        <v>0</v>
      </c>
    </row>
    <row r="242" spans="3:5">
      <c r="C242" s="215" t="s">
        <v>2804</v>
      </c>
      <c r="D242" s="216">
        <v>9689330</v>
      </c>
      <c r="E242" s="216">
        <v>0</v>
      </c>
    </row>
    <row r="243" spans="3:5">
      <c r="C243" s="215" t="s">
        <v>1072</v>
      </c>
      <c r="D243" s="216">
        <v>9689330</v>
      </c>
      <c r="E243" s="216">
        <v>0</v>
      </c>
    </row>
    <row r="244" spans="3:5">
      <c r="C244" s="215" t="s">
        <v>1573</v>
      </c>
      <c r="D244" s="216">
        <v>7000000</v>
      </c>
      <c r="E244" s="216">
        <v>0</v>
      </c>
    </row>
    <row r="245" spans="3:5">
      <c r="C245" s="215" t="s">
        <v>1574</v>
      </c>
      <c r="D245" s="216">
        <v>7000000</v>
      </c>
      <c r="E245" s="216">
        <v>0</v>
      </c>
    </row>
    <row r="246" spans="3:5">
      <c r="C246" s="215" t="s">
        <v>2803</v>
      </c>
      <c r="D246" s="216">
        <v>9689330</v>
      </c>
      <c r="E246" s="216">
        <v>0</v>
      </c>
    </row>
    <row r="247" spans="3:5">
      <c r="C247" s="215" t="s">
        <v>1073</v>
      </c>
      <c r="D247" s="216">
        <v>9689330</v>
      </c>
      <c r="E247" s="216">
        <v>0</v>
      </c>
    </row>
    <row r="248" spans="3:5">
      <c r="C248" s="215" t="s">
        <v>281</v>
      </c>
      <c r="D248" s="216">
        <v>2772824</v>
      </c>
      <c r="E248" s="216">
        <v>0</v>
      </c>
    </row>
    <row r="249" spans="3:5">
      <c r="C249" s="215" t="s">
        <v>496</v>
      </c>
      <c r="D249" s="216">
        <v>2772824</v>
      </c>
      <c r="E249" s="216">
        <v>0</v>
      </c>
    </row>
    <row r="250" spans="3:5">
      <c r="C250" s="215" t="s">
        <v>1074</v>
      </c>
      <c r="D250" s="216">
        <v>9800049</v>
      </c>
      <c r="E250" s="216">
        <v>0</v>
      </c>
    </row>
    <row r="251" spans="3:5">
      <c r="C251" s="215" t="s">
        <v>1075</v>
      </c>
      <c r="D251" s="216">
        <v>9800049</v>
      </c>
      <c r="E251" s="216">
        <v>0</v>
      </c>
    </row>
    <row r="252" spans="3:5">
      <c r="C252" s="215" t="s">
        <v>1076</v>
      </c>
      <c r="D252" s="216">
        <v>10724015</v>
      </c>
      <c r="E252" s="216">
        <v>0</v>
      </c>
    </row>
    <row r="253" spans="3:5">
      <c r="C253" s="215" t="s">
        <v>1077</v>
      </c>
      <c r="D253" s="216">
        <v>10724015</v>
      </c>
      <c r="E253" s="216">
        <v>0</v>
      </c>
    </row>
    <row r="254" spans="3:5">
      <c r="C254" s="215" t="s">
        <v>2905</v>
      </c>
      <c r="D254" s="216">
        <v>30000000</v>
      </c>
      <c r="E254" s="216">
        <v>0</v>
      </c>
    </row>
    <row r="255" spans="3:5">
      <c r="C255" s="215" t="s">
        <v>2904</v>
      </c>
      <c r="D255" s="216">
        <v>30000000</v>
      </c>
      <c r="E255" s="216">
        <v>0</v>
      </c>
    </row>
    <row r="256" spans="3:5">
      <c r="C256" s="215" t="s">
        <v>1078</v>
      </c>
      <c r="D256" s="216">
        <v>9800049</v>
      </c>
      <c r="E256" s="216">
        <v>0</v>
      </c>
    </row>
    <row r="257" spans="3:5">
      <c r="C257" s="215" t="s">
        <v>1079</v>
      </c>
      <c r="D257" s="216">
        <v>9800049</v>
      </c>
      <c r="E257" s="216">
        <v>0</v>
      </c>
    </row>
    <row r="258" spans="3:5">
      <c r="C258" s="215" t="s">
        <v>1080</v>
      </c>
      <c r="D258" s="216">
        <v>5852236</v>
      </c>
      <c r="E258" s="216">
        <v>0</v>
      </c>
    </row>
    <row r="259" spans="3:5">
      <c r="C259" s="215" t="s">
        <v>1081</v>
      </c>
      <c r="D259" s="216">
        <v>5852236</v>
      </c>
      <c r="E259" s="216">
        <v>0</v>
      </c>
    </row>
    <row r="260" spans="3:5">
      <c r="C260" s="215" t="s">
        <v>1082</v>
      </c>
      <c r="D260" s="216">
        <v>5861771</v>
      </c>
      <c r="E260" s="216">
        <v>0</v>
      </c>
    </row>
    <row r="261" spans="3:5">
      <c r="C261" s="215" t="s">
        <v>1083</v>
      </c>
      <c r="D261" s="216">
        <v>5861771</v>
      </c>
      <c r="E261" s="216">
        <v>0</v>
      </c>
    </row>
    <row r="262" spans="3:5">
      <c r="C262" s="215" t="s">
        <v>2802</v>
      </c>
      <c r="D262" s="216">
        <v>9689330</v>
      </c>
      <c r="E262" s="216">
        <v>0</v>
      </c>
    </row>
    <row r="263" spans="3:5">
      <c r="C263" s="215" t="s">
        <v>1084</v>
      </c>
      <c r="D263" s="216">
        <v>9689330</v>
      </c>
      <c r="E263" s="216">
        <v>0</v>
      </c>
    </row>
    <row r="264" spans="3:5">
      <c r="C264" s="215" t="s">
        <v>1957</v>
      </c>
      <c r="D264" s="216">
        <v>5861771</v>
      </c>
      <c r="E264" s="216">
        <v>0</v>
      </c>
    </row>
    <row r="265" spans="3:5">
      <c r="C265" s="215" t="s">
        <v>1085</v>
      </c>
      <c r="D265" s="216">
        <v>5861771</v>
      </c>
      <c r="E265" s="216">
        <v>0</v>
      </c>
    </row>
    <row r="266" spans="3:5">
      <c r="C266" s="215" t="s">
        <v>1958</v>
      </c>
      <c r="D266" s="216">
        <v>9689330</v>
      </c>
      <c r="E266" s="216">
        <v>0</v>
      </c>
    </row>
    <row r="267" spans="3:5">
      <c r="C267" s="215" t="s">
        <v>1086</v>
      </c>
      <c r="D267" s="216">
        <v>9689330</v>
      </c>
      <c r="E267" s="216">
        <v>0</v>
      </c>
    </row>
    <row r="268" spans="3:5">
      <c r="C268" s="215" t="s">
        <v>1087</v>
      </c>
      <c r="D268" s="216">
        <v>1407491</v>
      </c>
      <c r="E268" s="216">
        <v>0</v>
      </c>
    </row>
    <row r="269" spans="3:5">
      <c r="C269" s="215" t="s">
        <v>1088</v>
      </c>
      <c r="D269" s="216">
        <v>1407491</v>
      </c>
      <c r="E269" s="216">
        <v>0</v>
      </c>
    </row>
    <row r="270" spans="3:5">
      <c r="C270" s="215" t="s">
        <v>2801</v>
      </c>
      <c r="D270" s="216">
        <v>3448179</v>
      </c>
      <c r="E270" s="216">
        <v>0</v>
      </c>
    </row>
    <row r="271" spans="3:5">
      <c r="C271" s="215" t="s">
        <v>1089</v>
      </c>
      <c r="D271" s="216">
        <v>3448179</v>
      </c>
      <c r="E271" s="216">
        <v>0</v>
      </c>
    </row>
    <row r="272" spans="3:5">
      <c r="C272" s="215" t="s">
        <v>719</v>
      </c>
      <c r="D272" s="216">
        <v>1000000</v>
      </c>
      <c r="E272" s="216">
        <v>0</v>
      </c>
    </row>
    <row r="273" spans="3:5">
      <c r="C273" s="215" t="s">
        <v>720</v>
      </c>
      <c r="D273" s="216">
        <v>1000000</v>
      </c>
      <c r="E273" s="216">
        <v>0</v>
      </c>
    </row>
    <row r="274" spans="3:5">
      <c r="C274" s="215" t="s">
        <v>1090</v>
      </c>
      <c r="D274" s="216">
        <v>2113557</v>
      </c>
      <c r="E274" s="216">
        <v>0</v>
      </c>
    </row>
    <row r="275" spans="3:5">
      <c r="C275" s="215" t="s">
        <v>1091</v>
      </c>
      <c r="D275" s="216">
        <v>2113557</v>
      </c>
      <c r="E275" s="216">
        <v>0</v>
      </c>
    </row>
    <row r="276" spans="3:5">
      <c r="C276" s="215" t="s">
        <v>1092</v>
      </c>
      <c r="D276" s="216">
        <v>2113557</v>
      </c>
      <c r="E276" s="216">
        <v>0</v>
      </c>
    </row>
    <row r="277" spans="3:5">
      <c r="C277" s="215" t="s">
        <v>1093</v>
      </c>
      <c r="D277" s="216">
        <v>2113557</v>
      </c>
      <c r="E277" s="216">
        <v>0</v>
      </c>
    </row>
    <row r="278" spans="3:5">
      <c r="C278" s="215" t="s">
        <v>2800</v>
      </c>
      <c r="D278" s="216">
        <v>2113557</v>
      </c>
      <c r="E278" s="216">
        <v>0</v>
      </c>
    </row>
    <row r="279" spans="3:5">
      <c r="C279" s="215" t="s">
        <v>1094</v>
      </c>
      <c r="D279" s="216">
        <v>2113557</v>
      </c>
      <c r="E279" s="216">
        <v>0</v>
      </c>
    </row>
    <row r="280" spans="3:5">
      <c r="C280" s="215" t="s">
        <v>282</v>
      </c>
      <c r="D280" s="216">
        <v>10000000</v>
      </c>
      <c r="E280" s="216">
        <v>0</v>
      </c>
    </row>
    <row r="281" spans="3:5">
      <c r="C281" s="215" t="s">
        <v>497</v>
      </c>
      <c r="D281" s="216">
        <v>10000000</v>
      </c>
      <c r="E281" s="216">
        <v>0</v>
      </c>
    </row>
    <row r="282" spans="3:5">
      <c r="C282" s="215" t="s">
        <v>2960</v>
      </c>
      <c r="D282" s="216">
        <v>9367191</v>
      </c>
      <c r="E282" s="216">
        <v>0</v>
      </c>
    </row>
    <row r="283" spans="3:5">
      <c r="C283" s="215" t="s">
        <v>2961</v>
      </c>
      <c r="D283" s="216">
        <v>9367191</v>
      </c>
      <c r="E283" s="216">
        <v>0</v>
      </c>
    </row>
    <row r="284" spans="3:5">
      <c r="C284" s="215" t="s">
        <v>1839</v>
      </c>
      <c r="D284" s="216">
        <v>46485819</v>
      </c>
      <c r="E284" s="216">
        <v>0</v>
      </c>
    </row>
    <row r="285" spans="3:5">
      <c r="C285" s="215" t="s">
        <v>1840</v>
      </c>
      <c r="D285" s="216">
        <v>46485819</v>
      </c>
      <c r="E285" s="216">
        <v>0</v>
      </c>
    </row>
    <row r="286" spans="3:5">
      <c r="C286" s="215" t="s">
        <v>2799</v>
      </c>
      <c r="D286" s="216">
        <v>5000000</v>
      </c>
      <c r="E286" s="216">
        <v>0</v>
      </c>
    </row>
    <row r="287" spans="3:5">
      <c r="C287" s="215" t="s">
        <v>2058</v>
      </c>
      <c r="D287" s="216">
        <v>5000000</v>
      </c>
      <c r="E287" s="216">
        <v>0</v>
      </c>
    </row>
    <row r="288" spans="3:5">
      <c r="C288" s="215" t="s">
        <v>283</v>
      </c>
      <c r="D288" s="216">
        <v>5338363</v>
      </c>
      <c r="E288" s="216">
        <v>0</v>
      </c>
    </row>
    <row r="289" spans="3:5">
      <c r="C289" s="215" t="s">
        <v>498</v>
      </c>
      <c r="D289" s="216">
        <v>5338363</v>
      </c>
      <c r="E289" s="216">
        <v>0</v>
      </c>
    </row>
    <row r="290" spans="3:5">
      <c r="C290" s="215" t="s">
        <v>1841</v>
      </c>
      <c r="D290" s="216">
        <v>33884341</v>
      </c>
      <c r="E290" s="216">
        <v>0</v>
      </c>
    </row>
    <row r="291" spans="3:5">
      <c r="C291" s="215" t="s">
        <v>1842</v>
      </c>
      <c r="D291" s="216">
        <v>33884341</v>
      </c>
      <c r="E291" s="216">
        <v>0</v>
      </c>
    </row>
    <row r="292" spans="3:5">
      <c r="C292" s="215" t="s">
        <v>2081</v>
      </c>
      <c r="D292" s="216">
        <v>37430382</v>
      </c>
      <c r="E292" s="216">
        <v>0</v>
      </c>
    </row>
    <row r="293" spans="3:5">
      <c r="C293" s="215" t="s">
        <v>1843</v>
      </c>
      <c r="D293" s="216">
        <v>37430382</v>
      </c>
      <c r="E293" s="216">
        <v>0</v>
      </c>
    </row>
    <row r="294" spans="3:5">
      <c r="C294" s="215" t="s">
        <v>284</v>
      </c>
      <c r="D294" s="216">
        <v>24000000</v>
      </c>
      <c r="E294" s="216">
        <v>0</v>
      </c>
    </row>
    <row r="295" spans="3:5">
      <c r="C295" s="215" t="s">
        <v>499</v>
      </c>
      <c r="D295" s="216">
        <v>24000000</v>
      </c>
      <c r="E295" s="216">
        <v>0</v>
      </c>
    </row>
    <row r="296" spans="3:5">
      <c r="C296" s="215" t="s">
        <v>2798</v>
      </c>
      <c r="D296" s="216">
        <v>50190407</v>
      </c>
      <c r="E296" s="216">
        <v>0</v>
      </c>
    </row>
    <row r="297" spans="3:5">
      <c r="C297" s="215" t="s">
        <v>1844</v>
      </c>
      <c r="D297" s="216">
        <v>50190407</v>
      </c>
      <c r="E297" s="216">
        <v>0</v>
      </c>
    </row>
    <row r="298" spans="3:5">
      <c r="C298" s="215" t="s">
        <v>1845</v>
      </c>
      <c r="D298" s="216">
        <v>37562100</v>
      </c>
      <c r="E298" s="216">
        <v>0</v>
      </c>
    </row>
    <row r="299" spans="3:5">
      <c r="C299" s="215" t="s">
        <v>1846</v>
      </c>
      <c r="D299" s="216">
        <v>37562100</v>
      </c>
      <c r="E299" s="216">
        <v>0</v>
      </c>
    </row>
    <row r="300" spans="3:5">
      <c r="C300" s="215" t="s">
        <v>2006</v>
      </c>
      <c r="D300" s="216">
        <v>39848367</v>
      </c>
      <c r="E300" s="216">
        <v>0</v>
      </c>
    </row>
    <row r="301" spans="3:5">
      <c r="C301" s="215" t="s">
        <v>2007</v>
      </c>
      <c r="D301" s="216">
        <v>39848367</v>
      </c>
      <c r="E301" s="216">
        <v>0</v>
      </c>
    </row>
    <row r="302" spans="3:5">
      <c r="C302" s="215" t="s">
        <v>2797</v>
      </c>
      <c r="D302" s="216">
        <v>25758899</v>
      </c>
      <c r="E302" s="216">
        <v>0</v>
      </c>
    </row>
    <row r="303" spans="3:5">
      <c r="C303" s="215" t="s">
        <v>500</v>
      </c>
      <c r="D303" s="216">
        <v>25758899</v>
      </c>
      <c r="E303" s="216">
        <v>0</v>
      </c>
    </row>
    <row r="304" spans="3:5">
      <c r="C304" s="215" t="s">
        <v>285</v>
      </c>
      <c r="D304" s="216">
        <v>54490521</v>
      </c>
      <c r="E304" s="216">
        <v>0</v>
      </c>
    </row>
    <row r="305" spans="3:5">
      <c r="C305" s="215" t="s">
        <v>501</v>
      </c>
      <c r="D305" s="216">
        <v>54490521</v>
      </c>
      <c r="E305" s="216">
        <v>0</v>
      </c>
    </row>
    <row r="306" spans="3:5">
      <c r="C306" s="215" t="s">
        <v>286</v>
      </c>
      <c r="D306" s="216">
        <v>59320308</v>
      </c>
      <c r="E306" s="216">
        <v>0</v>
      </c>
    </row>
    <row r="307" spans="3:5">
      <c r="C307" s="215" t="s">
        <v>502</v>
      </c>
      <c r="D307" s="216">
        <v>59320308</v>
      </c>
      <c r="E307" s="216">
        <v>0</v>
      </c>
    </row>
    <row r="308" spans="3:5">
      <c r="C308" s="215" t="s">
        <v>2518</v>
      </c>
      <c r="D308" s="216">
        <v>209900196</v>
      </c>
      <c r="E308" s="216">
        <v>0</v>
      </c>
    </row>
    <row r="309" spans="3:5">
      <c r="C309" s="215" t="s">
        <v>2517</v>
      </c>
      <c r="D309" s="216">
        <v>209900196</v>
      </c>
      <c r="E309" s="216">
        <v>0</v>
      </c>
    </row>
    <row r="310" spans="3:5">
      <c r="C310" s="215" t="s">
        <v>2008</v>
      </c>
      <c r="D310" s="216">
        <v>40136410</v>
      </c>
      <c r="E310" s="216">
        <v>0</v>
      </c>
    </row>
    <row r="311" spans="3:5">
      <c r="C311" s="215" t="s">
        <v>2009</v>
      </c>
      <c r="D311" s="216">
        <v>40136410</v>
      </c>
      <c r="E311" s="216">
        <v>0</v>
      </c>
    </row>
    <row r="312" spans="3:5">
      <c r="C312" s="215" t="s">
        <v>766</v>
      </c>
      <c r="D312" s="216">
        <v>96171500</v>
      </c>
      <c r="E312" s="216">
        <v>0</v>
      </c>
    </row>
    <row r="313" spans="3:5">
      <c r="C313" s="215" t="s">
        <v>767</v>
      </c>
      <c r="D313" s="216">
        <v>96171500</v>
      </c>
      <c r="E313" s="216">
        <v>0</v>
      </c>
    </row>
    <row r="314" spans="3:5">
      <c r="C314" s="215" t="s">
        <v>2796</v>
      </c>
      <c r="D314" s="216">
        <v>498000</v>
      </c>
      <c r="E314" s="216">
        <v>0</v>
      </c>
    </row>
    <row r="315" spans="3:5">
      <c r="C315" s="215" t="s">
        <v>2279</v>
      </c>
      <c r="D315" s="216">
        <v>498000</v>
      </c>
      <c r="E315" s="216">
        <v>0</v>
      </c>
    </row>
    <row r="316" spans="3:5">
      <c r="C316" s="217" t="s">
        <v>253</v>
      </c>
      <c r="D316" s="218">
        <v>719719</v>
      </c>
      <c r="E316" s="218">
        <v>0</v>
      </c>
    </row>
    <row r="317" spans="3:5">
      <c r="C317" s="215" t="s">
        <v>2081</v>
      </c>
      <c r="D317" s="216">
        <v>719719</v>
      </c>
      <c r="E317" s="216">
        <v>0</v>
      </c>
    </row>
    <row r="318" spans="3:5">
      <c r="C318" s="215" t="s">
        <v>2381</v>
      </c>
      <c r="D318" s="216">
        <v>719719</v>
      </c>
      <c r="E318" s="216">
        <v>0</v>
      </c>
    </row>
    <row r="319" spans="3:5">
      <c r="C319" s="215" t="s">
        <v>288</v>
      </c>
      <c r="D319" s="216">
        <v>642205428</v>
      </c>
      <c r="E319" s="216">
        <v>6564556.3600000003</v>
      </c>
    </row>
    <row r="320" spans="3:5">
      <c r="C320" s="217" t="s">
        <v>251</v>
      </c>
      <c r="D320" s="218">
        <v>576852165</v>
      </c>
      <c r="E320" s="218">
        <v>0</v>
      </c>
    </row>
    <row r="321" spans="3:5">
      <c r="C321" s="215" t="s">
        <v>841</v>
      </c>
      <c r="D321" s="216">
        <v>1875179</v>
      </c>
      <c r="E321" s="216">
        <v>0</v>
      </c>
    </row>
    <row r="322" spans="3:5">
      <c r="C322" s="215" t="s">
        <v>842</v>
      </c>
      <c r="D322" s="216">
        <v>1875179</v>
      </c>
      <c r="E322" s="216">
        <v>0</v>
      </c>
    </row>
    <row r="323" spans="3:5">
      <c r="C323" s="215" t="s">
        <v>2795</v>
      </c>
      <c r="D323" s="216">
        <v>2799546</v>
      </c>
      <c r="E323" s="216">
        <v>0</v>
      </c>
    </row>
    <row r="324" spans="3:5">
      <c r="C324" s="215" t="s">
        <v>843</v>
      </c>
      <c r="D324" s="216">
        <v>2799546</v>
      </c>
      <c r="E324" s="216">
        <v>0</v>
      </c>
    </row>
    <row r="325" spans="3:5">
      <c r="C325" s="215" t="s">
        <v>2918</v>
      </c>
      <c r="D325" s="216">
        <v>53000000</v>
      </c>
      <c r="E325" s="216">
        <v>0</v>
      </c>
    </row>
    <row r="326" spans="3:5">
      <c r="C326" s="215" t="s">
        <v>2917</v>
      </c>
      <c r="D326" s="216">
        <v>53000000</v>
      </c>
      <c r="E326" s="216">
        <v>0</v>
      </c>
    </row>
    <row r="327" spans="3:5">
      <c r="C327" s="215" t="s">
        <v>844</v>
      </c>
      <c r="D327" s="216">
        <v>4364944</v>
      </c>
      <c r="E327" s="216">
        <v>0</v>
      </c>
    </row>
    <row r="328" spans="3:5">
      <c r="C328" s="215" t="s">
        <v>845</v>
      </c>
      <c r="D328" s="216">
        <v>4364944</v>
      </c>
      <c r="E328" s="216">
        <v>0</v>
      </c>
    </row>
    <row r="329" spans="3:5">
      <c r="C329" s="215" t="s">
        <v>1959</v>
      </c>
      <c r="D329" s="216">
        <v>1256445</v>
      </c>
      <c r="E329" s="216">
        <v>0</v>
      </c>
    </row>
    <row r="330" spans="3:5">
      <c r="C330" s="215" t="s">
        <v>846</v>
      </c>
      <c r="D330" s="216">
        <v>1256445</v>
      </c>
      <c r="E330" s="216">
        <v>0</v>
      </c>
    </row>
    <row r="331" spans="3:5">
      <c r="C331" s="215" t="s">
        <v>2794</v>
      </c>
      <c r="D331" s="216">
        <v>24812074</v>
      </c>
      <c r="E331" s="216">
        <v>0</v>
      </c>
    </row>
    <row r="332" spans="3:5">
      <c r="C332" s="215" t="s">
        <v>1847</v>
      </c>
      <c r="D332" s="216">
        <v>24812074</v>
      </c>
      <c r="E332" s="216">
        <v>0</v>
      </c>
    </row>
    <row r="333" spans="3:5">
      <c r="C333" s="215" t="s">
        <v>847</v>
      </c>
      <c r="D333" s="216">
        <v>5309113</v>
      </c>
      <c r="E333" s="216">
        <v>0</v>
      </c>
    </row>
    <row r="334" spans="3:5">
      <c r="C334" s="215" t="s">
        <v>848</v>
      </c>
      <c r="D334" s="216">
        <v>5309113</v>
      </c>
      <c r="E334" s="216">
        <v>0</v>
      </c>
    </row>
    <row r="335" spans="3:5">
      <c r="C335" s="215" t="s">
        <v>2793</v>
      </c>
      <c r="D335" s="216">
        <v>44195541</v>
      </c>
      <c r="E335" s="216">
        <v>0</v>
      </c>
    </row>
    <row r="336" spans="3:5">
      <c r="C336" s="215" t="s">
        <v>1848</v>
      </c>
      <c r="D336" s="216">
        <v>44195541</v>
      </c>
      <c r="E336" s="216">
        <v>0</v>
      </c>
    </row>
    <row r="337" spans="3:5">
      <c r="C337" s="215" t="s">
        <v>2415</v>
      </c>
      <c r="D337" s="216">
        <v>40000000</v>
      </c>
      <c r="E337" s="216">
        <v>0</v>
      </c>
    </row>
    <row r="338" spans="3:5">
      <c r="C338" s="215" t="s">
        <v>2414</v>
      </c>
      <c r="D338" s="216">
        <v>40000000</v>
      </c>
      <c r="E338" s="216">
        <v>0</v>
      </c>
    </row>
    <row r="339" spans="3:5">
      <c r="C339" s="215" t="s">
        <v>2962</v>
      </c>
      <c r="D339" s="216">
        <v>17512384</v>
      </c>
      <c r="E339" s="216">
        <v>0</v>
      </c>
    </row>
    <row r="340" spans="3:5">
      <c r="C340" s="215" t="s">
        <v>2963</v>
      </c>
      <c r="D340" s="216">
        <v>17512384</v>
      </c>
      <c r="E340" s="216">
        <v>0</v>
      </c>
    </row>
    <row r="341" spans="3:5">
      <c r="C341" s="215" t="s">
        <v>289</v>
      </c>
      <c r="D341" s="216">
        <v>31386350</v>
      </c>
      <c r="E341" s="216">
        <v>0</v>
      </c>
    </row>
    <row r="342" spans="3:5">
      <c r="C342" s="215" t="s">
        <v>503</v>
      </c>
      <c r="D342" s="216">
        <v>31386350</v>
      </c>
      <c r="E342" s="216">
        <v>0</v>
      </c>
    </row>
    <row r="343" spans="3:5">
      <c r="C343" s="215" t="s">
        <v>1575</v>
      </c>
      <c r="D343" s="216">
        <v>10982339</v>
      </c>
      <c r="E343" s="216">
        <v>0</v>
      </c>
    </row>
    <row r="344" spans="3:5">
      <c r="C344" s="215" t="s">
        <v>1576</v>
      </c>
      <c r="D344" s="216">
        <v>10982339</v>
      </c>
      <c r="E344" s="216">
        <v>0</v>
      </c>
    </row>
    <row r="345" spans="3:5">
      <c r="C345" s="215" t="s">
        <v>1577</v>
      </c>
      <c r="D345" s="216">
        <v>4040505</v>
      </c>
      <c r="E345" s="216">
        <v>0</v>
      </c>
    </row>
    <row r="346" spans="3:5">
      <c r="C346" s="215" t="s">
        <v>1578</v>
      </c>
      <c r="D346" s="216">
        <v>4040505</v>
      </c>
      <c r="E346" s="216">
        <v>0</v>
      </c>
    </row>
    <row r="347" spans="3:5">
      <c r="C347" s="215" t="s">
        <v>1579</v>
      </c>
      <c r="D347" s="216">
        <v>19093002</v>
      </c>
      <c r="E347" s="216">
        <v>0</v>
      </c>
    </row>
    <row r="348" spans="3:5">
      <c r="C348" s="215" t="s">
        <v>1580</v>
      </c>
      <c r="D348" s="216">
        <v>19093002</v>
      </c>
      <c r="E348" s="216">
        <v>0</v>
      </c>
    </row>
    <row r="349" spans="3:5">
      <c r="C349" s="215" t="s">
        <v>1581</v>
      </c>
      <c r="D349" s="216">
        <v>6768144</v>
      </c>
      <c r="E349" s="216">
        <v>0</v>
      </c>
    </row>
    <row r="350" spans="3:5">
      <c r="C350" s="215" t="s">
        <v>1582</v>
      </c>
      <c r="D350" s="216">
        <v>6768144</v>
      </c>
      <c r="E350" s="216">
        <v>0</v>
      </c>
    </row>
    <row r="351" spans="3:5">
      <c r="C351" s="215" t="s">
        <v>1583</v>
      </c>
      <c r="D351" s="216">
        <v>1415865</v>
      </c>
      <c r="E351" s="216">
        <v>0</v>
      </c>
    </row>
    <row r="352" spans="3:5">
      <c r="C352" s="215" t="s">
        <v>1584</v>
      </c>
      <c r="D352" s="216">
        <v>1415865</v>
      </c>
      <c r="E352" s="216">
        <v>0</v>
      </c>
    </row>
    <row r="353" spans="3:5">
      <c r="C353" s="215" t="s">
        <v>1585</v>
      </c>
      <c r="D353" s="216">
        <v>3468356</v>
      </c>
      <c r="E353" s="216">
        <v>0</v>
      </c>
    </row>
    <row r="354" spans="3:5">
      <c r="C354" s="215" t="s">
        <v>1586</v>
      </c>
      <c r="D354" s="216">
        <v>3468356</v>
      </c>
      <c r="E354" s="216">
        <v>0</v>
      </c>
    </row>
    <row r="355" spans="3:5">
      <c r="C355" s="215" t="s">
        <v>1587</v>
      </c>
      <c r="D355" s="216">
        <v>19003156</v>
      </c>
      <c r="E355" s="216">
        <v>0</v>
      </c>
    </row>
    <row r="356" spans="3:5">
      <c r="C356" s="215" t="s">
        <v>1588</v>
      </c>
      <c r="D356" s="216">
        <v>19003156</v>
      </c>
      <c r="E356" s="216">
        <v>0</v>
      </c>
    </row>
    <row r="357" spans="3:5">
      <c r="C357" s="215" t="s">
        <v>2792</v>
      </c>
      <c r="D357" s="216">
        <v>9730988</v>
      </c>
      <c r="E357" s="216">
        <v>0</v>
      </c>
    </row>
    <row r="358" spans="3:5">
      <c r="C358" s="215" t="s">
        <v>1589</v>
      </c>
      <c r="D358" s="216">
        <v>9730988</v>
      </c>
      <c r="E358" s="216">
        <v>0</v>
      </c>
    </row>
    <row r="359" spans="3:5">
      <c r="C359" s="215" t="s">
        <v>290</v>
      </c>
      <c r="D359" s="216">
        <v>36143668</v>
      </c>
      <c r="E359" s="216">
        <v>0</v>
      </c>
    </row>
    <row r="360" spans="3:5">
      <c r="C360" s="215" t="s">
        <v>504</v>
      </c>
      <c r="D360" s="216">
        <v>36143668</v>
      </c>
      <c r="E360" s="216">
        <v>0</v>
      </c>
    </row>
    <row r="361" spans="3:5">
      <c r="C361" s="215" t="s">
        <v>1590</v>
      </c>
      <c r="D361" s="216">
        <v>5922790</v>
      </c>
      <c r="E361" s="216">
        <v>0</v>
      </c>
    </row>
    <row r="362" spans="3:5">
      <c r="C362" s="215" t="s">
        <v>1591</v>
      </c>
      <c r="D362" s="216">
        <v>5922790</v>
      </c>
      <c r="E362" s="216">
        <v>0</v>
      </c>
    </row>
    <row r="363" spans="3:5">
      <c r="C363" s="215" t="s">
        <v>1960</v>
      </c>
      <c r="D363" s="216">
        <v>2433363</v>
      </c>
      <c r="E363" s="216">
        <v>0</v>
      </c>
    </row>
    <row r="364" spans="3:5">
      <c r="C364" s="215" t="s">
        <v>1592</v>
      </c>
      <c r="D364" s="216">
        <v>2433363</v>
      </c>
      <c r="E364" s="216">
        <v>0</v>
      </c>
    </row>
    <row r="365" spans="3:5">
      <c r="C365" s="215" t="s">
        <v>2964</v>
      </c>
      <c r="D365" s="216">
        <v>20000000</v>
      </c>
      <c r="E365" s="216">
        <v>0</v>
      </c>
    </row>
    <row r="366" spans="3:5">
      <c r="C366" s="215" t="s">
        <v>2965</v>
      </c>
      <c r="D366" s="216">
        <v>20000000</v>
      </c>
      <c r="E366" s="216">
        <v>0</v>
      </c>
    </row>
    <row r="367" spans="3:5">
      <c r="C367" s="215" t="s">
        <v>2966</v>
      </c>
      <c r="D367" s="216">
        <v>20685034</v>
      </c>
      <c r="E367" s="216">
        <v>0</v>
      </c>
    </row>
    <row r="368" spans="3:5">
      <c r="C368" s="215" t="s">
        <v>2967</v>
      </c>
      <c r="D368" s="216">
        <v>20685034</v>
      </c>
      <c r="E368" s="216">
        <v>0</v>
      </c>
    </row>
    <row r="369" spans="3:5">
      <c r="C369" s="215" t="s">
        <v>1593</v>
      </c>
      <c r="D369" s="216">
        <v>2433461</v>
      </c>
      <c r="E369" s="216">
        <v>0</v>
      </c>
    </row>
    <row r="370" spans="3:5">
      <c r="C370" s="215" t="s">
        <v>1594</v>
      </c>
      <c r="D370" s="216">
        <v>2433461</v>
      </c>
      <c r="E370" s="216">
        <v>0</v>
      </c>
    </row>
    <row r="371" spans="3:5">
      <c r="C371" s="215" t="s">
        <v>2968</v>
      </c>
      <c r="D371" s="216">
        <v>21589475</v>
      </c>
      <c r="E371" s="216">
        <v>0</v>
      </c>
    </row>
    <row r="372" spans="3:5">
      <c r="C372" s="215" t="s">
        <v>2969</v>
      </c>
      <c r="D372" s="216">
        <v>21589475</v>
      </c>
      <c r="E372" s="216">
        <v>0</v>
      </c>
    </row>
    <row r="373" spans="3:5">
      <c r="C373" s="215" t="s">
        <v>2791</v>
      </c>
      <c r="D373" s="216">
        <v>76325759</v>
      </c>
      <c r="E373" s="216">
        <v>0</v>
      </c>
    </row>
    <row r="374" spans="3:5">
      <c r="C374" s="215" t="s">
        <v>1849</v>
      </c>
      <c r="D374" s="216">
        <v>76325759</v>
      </c>
      <c r="E374" s="216">
        <v>0</v>
      </c>
    </row>
    <row r="375" spans="3:5">
      <c r="C375" s="215" t="s">
        <v>1850</v>
      </c>
      <c r="D375" s="216">
        <v>32164869</v>
      </c>
      <c r="E375" s="216">
        <v>0</v>
      </c>
    </row>
    <row r="376" spans="3:5">
      <c r="C376" s="215" t="s">
        <v>1851</v>
      </c>
      <c r="D376" s="216">
        <v>32164869</v>
      </c>
      <c r="E376" s="216">
        <v>0</v>
      </c>
    </row>
    <row r="377" spans="3:5">
      <c r="C377" s="215" t="s">
        <v>768</v>
      </c>
      <c r="D377" s="216">
        <v>55847966</v>
      </c>
      <c r="E377" s="216">
        <v>0</v>
      </c>
    </row>
    <row r="378" spans="3:5">
      <c r="C378" s="215" t="s">
        <v>769</v>
      </c>
      <c r="D378" s="216">
        <v>55847966</v>
      </c>
      <c r="E378" s="216">
        <v>0</v>
      </c>
    </row>
    <row r="379" spans="3:5">
      <c r="C379" s="215" t="s">
        <v>2970</v>
      </c>
      <c r="D379" s="216">
        <v>2291849</v>
      </c>
      <c r="E379" s="216">
        <v>0</v>
      </c>
    </row>
    <row r="380" spans="3:5">
      <c r="C380" s="215" t="s">
        <v>2971</v>
      </c>
      <c r="D380" s="216">
        <v>2291849</v>
      </c>
      <c r="E380" s="216">
        <v>0</v>
      </c>
    </row>
    <row r="381" spans="3:5">
      <c r="C381" s="217" t="s">
        <v>253</v>
      </c>
      <c r="D381" s="218">
        <v>65353263</v>
      </c>
      <c r="E381" s="218">
        <v>6564556.3600000003</v>
      </c>
    </row>
    <row r="382" spans="3:5">
      <c r="C382" s="215" t="s">
        <v>2380</v>
      </c>
      <c r="D382" s="216">
        <v>65353263</v>
      </c>
      <c r="E382" s="216">
        <v>6564556.3600000003</v>
      </c>
    </row>
    <row r="383" spans="3:5">
      <c r="C383" s="215" t="s">
        <v>2379</v>
      </c>
      <c r="D383" s="216">
        <v>65353263</v>
      </c>
      <c r="E383" s="216">
        <v>6564556.3600000003</v>
      </c>
    </row>
    <row r="384" spans="3:5">
      <c r="C384" s="215" t="s">
        <v>256</v>
      </c>
      <c r="D384" s="216">
        <v>1994538093</v>
      </c>
      <c r="E384" s="216">
        <v>61814945.270000003</v>
      </c>
    </row>
    <row r="385" spans="3:5">
      <c r="C385" s="217" t="s">
        <v>251</v>
      </c>
      <c r="D385" s="218">
        <v>1543538092</v>
      </c>
      <c r="E385" s="218">
        <v>61814945.270000003</v>
      </c>
    </row>
    <row r="386" spans="3:5">
      <c r="C386" s="215" t="s">
        <v>2972</v>
      </c>
      <c r="D386" s="216">
        <v>18972995</v>
      </c>
      <c r="E386" s="216">
        <v>0</v>
      </c>
    </row>
    <row r="387" spans="3:5">
      <c r="C387" s="215" t="s">
        <v>2973</v>
      </c>
      <c r="D387" s="216">
        <v>18972995</v>
      </c>
      <c r="E387" s="216">
        <v>0</v>
      </c>
    </row>
    <row r="388" spans="3:5">
      <c r="C388" s="215" t="s">
        <v>291</v>
      </c>
      <c r="D388" s="216">
        <v>20000000</v>
      </c>
      <c r="E388" s="216">
        <v>0</v>
      </c>
    </row>
    <row r="389" spans="3:5">
      <c r="C389" s="215" t="s">
        <v>505</v>
      </c>
      <c r="D389" s="216">
        <v>20000000</v>
      </c>
      <c r="E389" s="216">
        <v>0</v>
      </c>
    </row>
    <row r="390" spans="3:5">
      <c r="C390" s="215" t="s">
        <v>2790</v>
      </c>
      <c r="D390" s="216">
        <v>77083282</v>
      </c>
      <c r="E390" s="216">
        <v>0</v>
      </c>
    </row>
    <row r="391" spans="3:5">
      <c r="C391" s="215" t="s">
        <v>1852</v>
      </c>
      <c r="D391" s="216">
        <v>77083282</v>
      </c>
      <c r="E391" s="216">
        <v>0</v>
      </c>
    </row>
    <row r="392" spans="3:5">
      <c r="C392" s="215" t="s">
        <v>292</v>
      </c>
      <c r="D392" s="216">
        <v>8195408</v>
      </c>
      <c r="E392" s="216">
        <v>0</v>
      </c>
    </row>
    <row r="393" spans="3:5">
      <c r="C393" s="215" t="s">
        <v>506</v>
      </c>
      <c r="D393" s="216">
        <v>8195408</v>
      </c>
      <c r="E393" s="216">
        <v>0</v>
      </c>
    </row>
    <row r="394" spans="3:5">
      <c r="C394" s="215" t="s">
        <v>2789</v>
      </c>
      <c r="D394" s="216">
        <v>57646988</v>
      </c>
      <c r="E394" s="216">
        <v>0</v>
      </c>
    </row>
    <row r="395" spans="3:5">
      <c r="C395" s="215" t="s">
        <v>1853</v>
      </c>
      <c r="D395" s="216">
        <v>57646988</v>
      </c>
      <c r="E395" s="216">
        <v>0</v>
      </c>
    </row>
    <row r="396" spans="3:5">
      <c r="C396" s="215" t="s">
        <v>2974</v>
      </c>
      <c r="D396" s="216">
        <v>82480910</v>
      </c>
      <c r="E396" s="216">
        <v>0</v>
      </c>
    </row>
    <row r="397" spans="3:5">
      <c r="C397" s="215" t="s">
        <v>2975</v>
      </c>
      <c r="D397" s="216">
        <v>82480910</v>
      </c>
      <c r="E397" s="216">
        <v>0</v>
      </c>
    </row>
    <row r="398" spans="3:5">
      <c r="C398" s="215" t="s">
        <v>2976</v>
      </c>
      <c r="D398" s="216">
        <v>1000000</v>
      </c>
      <c r="E398" s="216">
        <v>0</v>
      </c>
    </row>
    <row r="399" spans="3:5">
      <c r="C399" s="215" t="s">
        <v>2378</v>
      </c>
      <c r="D399" s="216">
        <v>1000000</v>
      </c>
      <c r="E399" s="216">
        <v>0</v>
      </c>
    </row>
    <row r="400" spans="3:5">
      <c r="C400" s="215" t="s">
        <v>1961</v>
      </c>
      <c r="D400" s="216">
        <v>5789992</v>
      </c>
      <c r="E400" s="216">
        <v>1325094.07</v>
      </c>
    </row>
    <row r="401" spans="3:5">
      <c r="C401" s="215" t="s">
        <v>721</v>
      </c>
      <c r="D401" s="216">
        <v>490770</v>
      </c>
      <c r="E401" s="216">
        <v>0</v>
      </c>
    </row>
    <row r="402" spans="3:5">
      <c r="C402" s="215" t="s">
        <v>2378</v>
      </c>
      <c r="D402" s="216">
        <v>5299222</v>
      </c>
      <c r="E402" s="216">
        <v>1325094.07</v>
      </c>
    </row>
    <row r="403" spans="3:5">
      <c r="C403" s="215" t="s">
        <v>2788</v>
      </c>
      <c r="D403" s="216">
        <v>35822391</v>
      </c>
      <c r="E403" s="216">
        <v>0</v>
      </c>
    </row>
    <row r="404" spans="3:5">
      <c r="C404" s="215" t="s">
        <v>507</v>
      </c>
      <c r="D404" s="216">
        <v>35822391</v>
      </c>
      <c r="E404" s="216">
        <v>0</v>
      </c>
    </row>
    <row r="405" spans="3:5">
      <c r="C405" s="215" t="s">
        <v>293</v>
      </c>
      <c r="D405" s="216">
        <v>100000000</v>
      </c>
      <c r="E405" s="216">
        <v>0</v>
      </c>
    </row>
    <row r="406" spans="3:5">
      <c r="C406" s="215" t="s">
        <v>508</v>
      </c>
      <c r="D406" s="216">
        <v>100000000</v>
      </c>
      <c r="E406" s="216">
        <v>0</v>
      </c>
    </row>
    <row r="407" spans="3:5">
      <c r="C407" s="215" t="s">
        <v>2413</v>
      </c>
      <c r="D407" s="216">
        <v>780209</v>
      </c>
      <c r="E407" s="216">
        <v>0</v>
      </c>
    </row>
    <row r="408" spans="3:5">
      <c r="C408" s="215" t="s">
        <v>2412</v>
      </c>
      <c r="D408" s="216">
        <v>780209</v>
      </c>
      <c r="E408" s="216">
        <v>0</v>
      </c>
    </row>
    <row r="409" spans="3:5">
      <c r="C409" s="215" t="s">
        <v>849</v>
      </c>
      <c r="D409" s="216">
        <v>1256445</v>
      </c>
      <c r="E409" s="216">
        <v>0</v>
      </c>
    </row>
    <row r="410" spans="3:5">
      <c r="C410" s="215" t="s">
        <v>850</v>
      </c>
      <c r="D410" s="216">
        <v>1256445</v>
      </c>
      <c r="E410" s="216">
        <v>0</v>
      </c>
    </row>
    <row r="411" spans="3:5">
      <c r="C411" s="215" t="s">
        <v>851</v>
      </c>
      <c r="D411" s="216">
        <v>10611201</v>
      </c>
      <c r="E411" s="216">
        <v>0</v>
      </c>
    </row>
    <row r="412" spans="3:5">
      <c r="C412" s="215" t="s">
        <v>852</v>
      </c>
      <c r="D412" s="216">
        <v>10611201</v>
      </c>
      <c r="E412" s="216">
        <v>0</v>
      </c>
    </row>
    <row r="413" spans="3:5">
      <c r="C413" s="215" t="s">
        <v>853</v>
      </c>
      <c r="D413" s="216">
        <v>10611201</v>
      </c>
      <c r="E413" s="216">
        <v>0</v>
      </c>
    </row>
    <row r="414" spans="3:5">
      <c r="C414" s="215" t="s">
        <v>854</v>
      </c>
      <c r="D414" s="216">
        <v>10611201</v>
      </c>
      <c r="E414" s="216">
        <v>0</v>
      </c>
    </row>
    <row r="415" spans="3:5">
      <c r="C415" s="215" t="s">
        <v>855</v>
      </c>
      <c r="D415" s="216">
        <v>11762182</v>
      </c>
      <c r="E415" s="216">
        <v>0</v>
      </c>
    </row>
    <row r="416" spans="3:5">
      <c r="C416" s="215" t="s">
        <v>856</v>
      </c>
      <c r="D416" s="216">
        <v>11762182</v>
      </c>
      <c r="E416" s="216">
        <v>0</v>
      </c>
    </row>
    <row r="417" spans="3:5">
      <c r="C417" s="215" t="s">
        <v>857</v>
      </c>
      <c r="D417" s="216">
        <v>2411805</v>
      </c>
      <c r="E417" s="216">
        <v>0</v>
      </c>
    </row>
    <row r="418" spans="3:5">
      <c r="C418" s="215" t="s">
        <v>858</v>
      </c>
      <c r="D418" s="216">
        <v>2411805</v>
      </c>
      <c r="E418" s="216">
        <v>0</v>
      </c>
    </row>
    <row r="419" spans="3:5">
      <c r="C419" s="215" t="s">
        <v>859</v>
      </c>
      <c r="D419" s="216">
        <v>4364944</v>
      </c>
      <c r="E419" s="216">
        <v>0</v>
      </c>
    </row>
    <row r="420" spans="3:5">
      <c r="C420" s="215" t="s">
        <v>860</v>
      </c>
      <c r="D420" s="216">
        <v>4364944</v>
      </c>
      <c r="E420" s="216">
        <v>0</v>
      </c>
    </row>
    <row r="421" spans="3:5">
      <c r="C421" s="215" t="s">
        <v>861</v>
      </c>
      <c r="D421" s="216">
        <v>4364944</v>
      </c>
      <c r="E421" s="216">
        <v>0</v>
      </c>
    </row>
    <row r="422" spans="3:5">
      <c r="C422" s="215" t="s">
        <v>862</v>
      </c>
      <c r="D422" s="216">
        <v>4364944</v>
      </c>
      <c r="E422" s="216">
        <v>0</v>
      </c>
    </row>
    <row r="423" spans="3:5">
      <c r="C423" s="215" t="s">
        <v>863</v>
      </c>
      <c r="D423" s="216">
        <v>2035527</v>
      </c>
      <c r="E423" s="216">
        <v>0</v>
      </c>
    </row>
    <row r="424" spans="3:5">
      <c r="C424" s="215" t="s">
        <v>864</v>
      </c>
      <c r="D424" s="216">
        <v>2035527</v>
      </c>
      <c r="E424" s="216">
        <v>0</v>
      </c>
    </row>
    <row r="425" spans="3:5">
      <c r="C425" s="215" t="s">
        <v>865</v>
      </c>
      <c r="D425" s="216">
        <v>4303741</v>
      </c>
      <c r="E425" s="216">
        <v>0</v>
      </c>
    </row>
    <row r="426" spans="3:5">
      <c r="C426" s="215" t="s">
        <v>866</v>
      </c>
      <c r="D426" s="216">
        <v>4303741</v>
      </c>
      <c r="E426" s="216">
        <v>0</v>
      </c>
    </row>
    <row r="427" spans="3:5">
      <c r="C427" s="215" t="s">
        <v>2787</v>
      </c>
      <c r="D427" s="216">
        <v>9546252</v>
      </c>
      <c r="E427" s="216">
        <v>0</v>
      </c>
    </row>
    <row r="428" spans="3:5">
      <c r="C428" s="215" t="s">
        <v>1030</v>
      </c>
      <c r="D428" s="216">
        <v>9546252</v>
      </c>
      <c r="E428" s="216">
        <v>0</v>
      </c>
    </row>
    <row r="429" spans="3:5">
      <c r="C429" s="215" t="s">
        <v>294</v>
      </c>
      <c r="D429" s="216">
        <v>5468175</v>
      </c>
      <c r="E429" s="216">
        <v>0</v>
      </c>
    </row>
    <row r="430" spans="3:5">
      <c r="C430" s="215" t="s">
        <v>509</v>
      </c>
      <c r="D430" s="216">
        <v>5468175</v>
      </c>
      <c r="E430" s="216">
        <v>0</v>
      </c>
    </row>
    <row r="431" spans="3:5">
      <c r="C431" s="215" t="s">
        <v>2786</v>
      </c>
      <c r="D431" s="216">
        <v>9754400</v>
      </c>
      <c r="E431" s="216">
        <v>0</v>
      </c>
    </row>
    <row r="432" spans="3:5">
      <c r="C432" s="215" t="s">
        <v>1031</v>
      </c>
      <c r="D432" s="216">
        <v>9754400</v>
      </c>
      <c r="E432" s="216">
        <v>0</v>
      </c>
    </row>
    <row r="433" spans="3:5">
      <c r="C433" s="215" t="s">
        <v>700</v>
      </c>
      <c r="D433" s="216">
        <v>68386280</v>
      </c>
      <c r="E433" s="216">
        <v>0</v>
      </c>
    </row>
    <row r="434" spans="3:5">
      <c r="C434" s="215" t="s">
        <v>701</v>
      </c>
      <c r="D434" s="216">
        <v>68386280</v>
      </c>
      <c r="E434" s="216">
        <v>0</v>
      </c>
    </row>
    <row r="435" spans="3:5">
      <c r="C435" s="215" t="s">
        <v>2785</v>
      </c>
      <c r="D435" s="216">
        <v>12217662</v>
      </c>
      <c r="E435" s="216">
        <v>0</v>
      </c>
    </row>
    <row r="436" spans="3:5">
      <c r="C436" s="215" t="s">
        <v>1032</v>
      </c>
      <c r="D436" s="216">
        <v>12217662</v>
      </c>
      <c r="E436" s="216">
        <v>0</v>
      </c>
    </row>
    <row r="437" spans="3:5">
      <c r="C437" s="215" t="s">
        <v>295</v>
      </c>
      <c r="D437" s="216">
        <v>49999368</v>
      </c>
      <c r="E437" s="216">
        <v>0</v>
      </c>
    </row>
    <row r="438" spans="3:5">
      <c r="C438" s="215" t="s">
        <v>510</v>
      </c>
      <c r="D438" s="216">
        <v>49999368</v>
      </c>
      <c r="E438" s="216">
        <v>0</v>
      </c>
    </row>
    <row r="439" spans="3:5">
      <c r="C439" s="215" t="s">
        <v>1033</v>
      </c>
      <c r="D439" s="216">
        <v>9754400</v>
      </c>
      <c r="E439" s="216">
        <v>0</v>
      </c>
    </row>
    <row r="440" spans="3:5">
      <c r="C440" s="215" t="s">
        <v>1034</v>
      </c>
      <c r="D440" s="216">
        <v>9754400</v>
      </c>
      <c r="E440" s="216">
        <v>0</v>
      </c>
    </row>
    <row r="441" spans="3:5">
      <c r="C441" s="215" t="s">
        <v>1035</v>
      </c>
      <c r="D441" s="216">
        <v>9754400</v>
      </c>
      <c r="E441" s="216">
        <v>0</v>
      </c>
    </row>
    <row r="442" spans="3:5">
      <c r="C442" s="215" t="s">
        <v>1036</v>
      </c>
      <c r="D442" s="216">
        <v>9754400</v>
      </c>
      <c r="E442" s="216">
        <v>0</v>
      </c>
    </row>
    <row r="443" spans="3:5">
      <c r="C443" s="215" t="s">
        <v>2784</v>
      </c>
      <c r="D443" s="216">
        <v>4114177</v>
      </c>
      <c r="E443" s="216">
        <v>0</v>
      </c>
    </row>
    <row r="444" spans="3:5">
      <c r="C444" s="215" t="s">
        <v>1037</v>
      </c>
      <c r="D444" s="216">
        <v>4114177</v>
      </c>
      <c r="E444" s="216">
        <v>0</v>
      </c>
    </row>
    <row r="445" spans="3:5">
      <c r="C445" s="215" t="s">
        <v>296</v>
      </c>
      <c r="D445" s="216">
        <v>25000000</v>
      </c>
      <c r="E445" s="216">
        <v>0</v>
      </c>
    </row>
    <row r="446" spans="3:5">
      <c r="C446" s="215" t="s">
        <v>511</v>
      </c>
      <c r="D446" s="216">
        <v>25000000</v>
      </c>
      <c r="E446" s="216">
        <v>0</v>
      </c>
    </row>
    <row r="447" spans="3:5">
      <c r="C447" s="215" t="s">
        <v>1038</v>
      </c>
      <c r="D447" s="216">
        <v>9618926</v>
      </c>
      <c r="E447" s="216">
        <v>0</v>
      </c>
    </row>
    <row r="448" spans="3:5">
      <c r="C448" s="215" t="s">
        <v>1039</v>
      </c>
      <c r="D448" s="216">
        <v>9618926</v>
      </c>
      <c r="E448" s="216">
        <v>0</v>
      </c>
    </row>
    <row r="449" spans="3:5">
      <c r="C449" s="215" t="s">
        <v>2783</v>
      </c>
      <c r="D449" s="216">
        <v>4114177</v>
      </c>
      <c r="E449" s="216">
        <v>0</v>
      </c>
    </row>
    <row r="450" spans="3:5">
      <c r="C450" s="215" t="s">
        <v>1040</v>
      </c>
      <c r="D450" s="216">
        <v>4114177</v>
      </c>
      <c r="E450" s="216">
        <v>0</v>
      </c>
    </row>
    <row r="451" spans="3:5">
      <c r="C451" s="215" t="s">
        <v>297</v>
      </c>
      <c r="D451" s="216">
        <v>299768860</v>
      </c>
      <c r="E451" s="216">
        <v>0</v>
      </c>
    </row>
    <row r="452" spans="3:5">
      <c r="C452" s="215" t="s">
        <v>512</v>
      </c>
      <c r="D452" s="216">
        <v>299768860</v>
      </c>
      <c r="E452" s="216">
        <v>0</v>
      </c>
    </row>
    <row r="453" spans="3:5">
      <c r="C453" s="215" t="s">
        <v>2782</v>
      </c>
      <c r="D453" s="216">
        <v>5969519</v>
      </c>
      <c r="E453" s="216">
        <v>0</v>
      </c>
    </row>
    <row r="454" spans="3:5">
      <c r="C454" s="215" t="s">
        <v>1041</v>
      </c>
      <c r="D454" s="216">
        <v>5969519</v>
      </c>
      <c r="E454" s="216">
        <v>0</v>
      </c>
    </row>
    <row r="455" spans="3:5">
      <c r="C455" s="215" t="s">
        <v>1595</v>
      </c>
      <c r="D455" s="216">
        <v>31500000</v>
      </c>
      <c r="E455" s="216">
        <v>0</v>
      </c>
    </row>
    <row r="456" spans="3:5">
      <c r="C456" s="215" t="s">
        <v>1596</v>
      </c>
      <c r="D456" s="216">
        <v>31500000</v>
      </c>
      <c r="E456" s="216">
        <v>0</v>
      </c>
    </row>
    <row r="457" spans="3:5">
      <c r="C457" s="215" t="s">
        <v>1042</v>
      </c>
      <c r="D457" s="216">
        <v>3730008</v>
      </c>
      <c r="E457" s="216">
        <v>0</v>
      </c>
    </row>
    <row r="458" spans="3:5">
      <c r="C458" s="215" t="s">
        <v>1043</v>
      </c>
      <c r="D458" s="216">
        <v>3730008</v>
      </c>
      <c r="E458" s="216">
        <v>0</v>
      </c>
    </row>
    <row r="459" spans="3:5">
      <c r="C459" s="215" t="s">
        <v>298</v>
      </c>
      <c r="D459" s="216">
        <v>97182538</v>
      </c>
      <c r="E459" s="216">
        <v>0</v>
      </c>
    </row>
    <row r="460" spans="3:5">
      <c r="C460" s="215" t="s">
        <v>513</v>
      </c>
      <c r="D460" s="216">
        <v>97182538</v>
      </c>
      <c r="E460" s="216">
        <v>0</v>
      </c>
    </row>
    <row r="461" spans="3:5">
      <c r="C461" s="215" t="s">
        <v>2977</v>
      </c>
      <c r="D461" s="216">
        <v>10000000</v>
      </c>
      <c r="E461" s="216">
        <v>0</v>
      </c>
    </row>
    <row r="462" spans="3:5">
      <c r="C462" s="215" t="s">
        <v>2516</v>
      </c>
      <c r="D462" s="216">
        <v>10000000</v>
      </c>
      <c r="E462" s="216">
        <v>0</v>
      </c>
    </row>
    <row r="463" spans="3:5">
      <c r="C463" s="215" t="s">
        <v>2978</v>
      </c>
      <c r="D463" s="216">
        <v>5000000</v>
      </c>
      <c r="E463" s="216">
        <v>0</v>
      </c>
    </row>
    <row r="464" spans="3:5">
      <c r="C464" s="215" t="s">
        <v>2059</v>
      </c>
      <c r="D464" s="216">
        <v>5000000</v>
      </c>
      <c r="E464" s="216">
        <v>0</v>
      </c>
    </row>
    <row r="465" spans="3:5">
      <c r="C465" s="215" t="s">
        <v>2781</v>
      </c>
      <c r="D465" s="216">
        <v>40765042</v>
      </c>
      <c r="E465" s="216">
        <v>0</v>
      </c>
    </row>
    <row r="466" spans="3:5">
      <c r="C466" s="215" t="s">
        <v>515</v>
      </c>
      <c r="D466" s="216">
        <v>40765042</v>
      </c>
      <c r="E466" s="216">
        <v>0</v>
      </c>
    </row>
    <row r="467" spans="3:5">
      <c r="C467" s="215" t="s">
        <v>300</v>
      </c>
      <c r="D467" s="216">
        <v>14527129</v>
      </c>
      <c r="E467" s="216">
        <v>0</v>
      </c>
    </row>
    <row r="468" spans="3:5">
      <c r="C468" s="215" t="s">
        <v>516</v>
      </c>
      <c r="D468" s="216">
        <v>14527129</v>
      </c>
      <c r="E468" s="216">
        <v>0</v>
      </c>
    </row>
    <row r="469" spans="3:5">
      <c r="C469" s="215" t="s">
        <v>2979</v>
      </c>
      <c r="D469" s="216">
        <v>5000000</v>
      </c>
      <c r="E469" s="216">
        <v>0</v>
      </c>
    </row>
    <row r="470" spans="3:5">
      <c r="C470" s="215" t="s">
        <v>2082</v>
      </c>
      <c r="D470" s="216">
        <v>5000000</v>
      </c>
      <c r="E470" s="216">
        <v>0</v>
      </c>
    </row>
    <row r="471" spans="3:5">
      <c r="C471" s="215" t="s">
        <v>2780</v>
      </c>
      <c r="D471" s="216">
        <v>5507427</v>
      </c>
      <c r="E471" s="216">
        <v>0</v>
      </c>
    </row>
    <row r="472" spans="3:5">
      <c r="C472" s="215" t="s">
        <v>517</v>
      </c>
      <c r="D472" s="216">
        <v>5507427</v>
      </c>
      <c r="E472" s="216">
        <v>0</v>
      </c>
    </row>
    <row r="473" spans="3:5">
      <c r="C473" s="215" t="s">
        <v>2779</v>
      </c>
      <c r="D473" s="216">
        <v>54873628</v>
      </c>
      <c r="E473" s="216">
        <v>0</v>
      </c>
    </row>
    <row r="474" spans="3:5">
      <c r="C474" s="215" t="s">
        <v>518</v>
      </c>
      <c r="D474" s="216">
        <v>54873628</v>
      </c>
      <c r="E474" s="216">
        <v>0</v>
      </c>
    </row>
    <row r="475" spans="3:5">
      <c r="C475" s="215" t="s">
        <v>2083</v>
      </c>
      <c r="D475" s="216">
        <v>5000000</v>
      </c>
      <c r="E475" s="216">
        <v>0</v>
      </c>
    </row>
    <row r="476" spans="3:5">
      <c r="C476" s="215" t="s">
        <v>2084</v>
      </c>
      <c r="D476" s="216">
        <v>5000000</v>
      </c>
      <c r="E476" s="216">
        <v>0</v>
      </c>
    </row>
    <row r="477" spans="3:5">
      <c r="C477" s="215" t="s">
        <v>2085</v>
      </c>
      <c r="D477" s="216">
        <v>5000000</v>
      </c>
      <c r="E477" s="216">
        <v>0</v>
      </c>
    </row>
    <row r="478" spans="3:5">
      <c r="C478" s="215" t="s">
        <v>2086</v>
      </c>
      <c r="D478" s="216">
        <v>5000000</v>
      </c>
      <c r="E478" s="216">
        <v>0</v>
      </c>
    </row>
    <row r="479" spans="3:5">
      <c r="C479" s="215" t="s">
        <v>2515</v>
      </c>
      <c r="D479" s="216">
        <v>5000000</v>
      </c>
      <c r="E479" s="216">
        <v>0</v>
      </c>
    </row>
    <row r="480" spans="3:5">
      <c r="C480" s="215" t="s">
        <v>2514</v>
      </c>
      <c r="D480" s="216">
        <v>5000000</v>
      </c>
      <c r="E480" s="216">
        <v>0</v>
      </c>
    </row>
    <row r="481" spans="3:5">
      <c r="C481" s="215" t="s">
        <v>301</v>
      </c>
      <c r="D481" s="216">
        <v>89300116</v>
      </c>
      <c r="E481" s="216">
        <v>0</v>
      </c>
    </row>
    <row r="482" spans="3:5">
      <c r="C482" s="215" t="s">
        <v>519</v>
      </c>
      <c r="D482" s="216">
        <v>89300116</v>
      </c>
      <c r="E482" s="216">
        <v>0</v>
      </c>
    </row>
    <row r="483" spans="3:5">
      <c r="C483" s="215" t="s">
        <v>302</v>
      </c>
      <c r="D483" s="216">
        <v>48148600</v>
      </c>
      <c r="E483" s="216">
        <v>0</v>
      </c>
    </row>
    <row r="484" spans="3:5">
      <c r="C484" s="215" t="s">
        <v>520</v>
      </c>
      <c r="D484" s="216">
        <v>48148600</v>
      </c>
      <c r="E484" s="216">
        <v>0</v>
      </c>
    </row>
    <row r="485" spans="3:5">
      <c r="C485" s="215" t="s">
        <v>770</v>
      </c>
      <c r="D485" s="216">
        <v>30749922</v>
      </c>
      <c r="E485" s="216">
        <v>0</v>
      </c>
    </row>
    <row r="486" spans="3:5">
      <c r="C486" s="215" t="s">
        <v>771</v>
      </c>
      <c r="D486" s="216">
        <v>30749922</v>
      </c>
      <c r="E486" s="216">
        <v>0</v>
      </c>
    </row>
    <row r="487" spans="3:5">
      <c r="C487" s="215" t="s">
        <v>2010</v>
      </c>
      <c r="D487" s="216">
        <v>79059020</v>
      </c>
      <c r="E487" s="216">
        <v>60489851.200000003</v>
      </c>
    </row>
    <row r="488" spans="3:5">
      <c r="C488" s="215" t="s">
        <v>2011</v>
      </c>
      <c r="D488" s="216">
        <v>79059020</v>
      </c>
      <c r="E488" s="216">
        <v>60489851.200000003</v>
      </c>
    </row>
    <row r="489" spans="3:5">
      <c r="C489" s="215" t="s">
        <v>2280</v>
      </c>
      <c r="D489" s="216">
        <v>27039993</v>
      </c>
      <c r="E489" s="216">
        <v>0</v>
      </c>
    </row>
    <row r="490" spans="3:5">
      <c r="C490" s="215" t="s">
        <v>2281</v>
      </c>
      <c r="D490" s="216">
        <v>27039993</v>
      </c>
      <c r="E490" s="216">
        <v>0</v>
      </c>
    </row>
    <row r="491" spans="3:5">
      <c r="C491" s="215" t="s">
        <v>2282</v>
      </c>
      <c r="D491" s="216">
        <v>1941168</v>
      </c>
      <c r="E491" s="216">
        <v>0</v>
      </c>
    </row>
    <row r="492" spans="3:5">
      <c r="C492" s="215" t="s">
        <v>2283</v>
      </c>
      <c r="D492" s="216">
        <v>1941168</v>
      </c>
      <c r="E492" s="216">
        <v>0</v>
      </c>
    </row>
    <row r="493" spans="3:5">
      <c r="C493" s="215" t="s">
        <v>2284</v>
      </c>
      <c r="D493" s="216">
        <v>498000</v>
      </c>
      <c r="E493" s="216">
        <v>0</v>
      </c>
    </row>
    <row r="494" spans="3:5">
      <c r="C494" s="215" t="s">
        <v>2285</v>
      </c>
      <c r="D494" s="216">
        <v>498000</v>
      </c>
      <c r="E494" s="216">
        <v>0</v>
      </c>
    </row>
    <row r="495" spans="3:5">
      <c r="C495" s="215" t="s">
        <v>2286</v>
      </c>
      <c r="D495" s="216">
        <v>754740</v>
      </c>
      <c r="E495" s="216">
        <v>0</v>
      </c>
    </row>
    <row r="496" spans="3:5">
      <c r="C496" s="215" t="s">
        <v>2287</v>
      </c>
      <c r="D496" s="216">
        <v>754740</v>
      </c>
      <c r="E496" s="216">
        <v>0</v>
      </c>
    </row>
    <row r="497" spans="3:5">
      <c r="C497" s="217" t="s">
        <v>253</v>
      </c>
      <c r="D497" s="218">
        <v>451000001</v>
      </c>
      <c r="E497" s="218">
        <v>0</v>
      </c>
    </row>
    <row r="498" spans="3:5">
      <c r="C498" s="215" t="s">
        <v>299</v>
      </c>
      <c r="D498" s="216">
        <v>1000000</v>
      </c>
      <c r="E498" s="216">
        <v>0</v>
      </c>
    </row>
    <row r="499" spans="3:5">
      <c r="C499" s="215" t="s">
        <v>514</v>
      </c>
      <c r="D499" s="216">
        <v>1000000</v>
      </c>
      <c r="E499" s="216">
        <v>0</v>
      </c>
    </row>
    <row r="500" spans="3:5">
      <c r="C500" s="215" t="s">
        <v>2315</v>
      </c>
      <c r="D500" s="216">
        <v>450000001</v>
      </c>
      <c r="E500" s="216">
        <v>0</v>
      </c>
    </row>
    <row r="501" spans="3:5">
      <c r="C501" s="215" t="s">
        <v>2316</v>
      </c>
      <c r="D501" s="216">
        <v>450000001</v>
      </c>
      <c r="E501" s="216">
        <v>0</v>
      </c>
    </row>
    <row r="502" spans="3:5">
      <c r="C502" s="215" t="s">
        <v>303</v>
      </c>
      <c r="D502" s="216">
        <v>1570957495</v>
      </c>
      <c r="E502" s="216">
        <v>27349965.970000003</v>
      </c>
    </row>
    <row r="503" spans="3:5">
      <c r="C503" s="217" t="s">
        <v>251</v>
      </c>
      <c r="D503" s="218">
        <v>1570957495</v>
      </c>
      <c r="E503" s="218">
        <v>27349965.970000003</v>
      </c>
    </row>
    <row r="504" spans="3:5">
      <c r="C504" s="215" t="s">
        <v>2980</v>
      </c>
      <c r="D504" s="216">
        <v>5000000</v>
      </c>
      <c r="E504" s="216">
        <v>0</v>
      </c>
    </row>
    <row r="505" spans="3:5">
      <c r="C505" s="215" t="s">
        <v>2981</v>
      </c>
      <c r="D505" s="216">
        <v>5000000</v>
      </c>
      <c r="E505" s="216">
        <v>0</v>
      </c>
    </row>
    <row r="506" spans="3:5">
      <c r="C506" s="215" t="s">
        <v>1962</v>
      </c>
      <c r="D506" s="216">
        <v>1000000000</v>
      </c>
      <c r="E506" s="216">
        <v>4963134.7</v>
      </c>
    </row>
    <row r="507" spans="3:5">
      <c r="C507" s="215" t="s">
        <v>521</v>
      </c>
      <c r="D507" s="216">
        <v>1000000000</v>
      </c>
      <c r="E507" s="216">
        <v>4963134.7</v>
      </c>
    </row>
    <row r="508" spans="3:5">
      <c r="C508" s="215" t="s">
        <v>722</v>
      </c>
      <c r="D508" s="216">
        <v>25000000</v>
      </c>
      <c r="E508" s="216">
        <v>0</v>
      </c>
    </row>
    <row r="509" spans="3:5">
      <c r="C509" s="215" t="s">
        <v>723</v>
      </c>
      <c r="D509" s="216">
        <v>25000000</v>
      </c>
      <c r="E509" s="216">
        <v>0</v>
      </c>
    </row>
    <row r="510" spans="3:5">
      <c r="C510" s="215" t="s">
        <v>2513</v>
      </c>
      <c r="D510" s="216">
        <v>35000000</v>
      </c>
      <c r="E510" s="216">
        <v>0</v>
      </c>
    </row>
    <row r="511" spans="3:5">
      <c r="C511" s="215" t="s">
        <v>2512</v>
      </c>
      <c r="D511" s="216">
        <v>35000000</v>
      </c>
      <c r="E511" s="216">
        <v>0</v>
      </c>
    </row>
    <row r="512" spans="3:5">
      <c r="C512" s="215" t="s">
        <v>2778</v>
      </c>
      <c r="D512" s="216">
        <v>42776437</v>
      </c>
      <c r="E512" s="216">
        <v>11795352.380000001</v>
      </c>
    </row>
    <row r="513" spans="3:5">
      <c r="C513" s="215" t="s">
        <v>1854</v>
      </c>
      <c r="D513" s="216">
        <v>42776437</v>
      </c>
      <c r="E513" s="216">
        <v>11795352.380000001</v>
      </c>
    </row>
    <row r="514" spans="3:5">
      <c r="C514" s="215" t="s">
        <v>867</v>
      </c>
      <c r="D514" s="216">
        <v>1256445</v>
      </c>
      <c r="E514" s="216">
        <v>0</v>
      </c>
    </row>
    <row r="515" spans="3:5">
      <c r="C515" s="215" t="s">
        <v>868</v>
      </c>
      <c r="D515" s="216">
        <v>1256445</v>
      </c>
      <c r="E515" s="216">
        <v>0</v>
      </c>
    </row>
    <row r="516" spans="3:5">
      <c r="C516" s="215" t="s">
        <v>869</v>
      </c>
      <c r="D516" s="216">
        <v>2035527</v>
      </c>
      <c r="E516" s="216">
        <v>0</v>
      </c>
    </row>
    <row r="517" spans="3:5">
      <c r="C517" s="215" t="s">
        <v>870</v>
      </c>
      <c r="D517" s="216">
        <v>2035527</v>
      </c>
      <c r="E517" s="216">
        <v>0</v>
      </c>
    </row>
    <row r="518" spans="3:5">
      <c r="C518" s="215" t="s">
        <v>2777</v>
      </c>
      <c r="D518" s="216">
        <v>43642562</v>
      </c>
      <c r="E518" s="216">
        <v>0</v>
      </c>
    </row>
    <row r="519" spans="3:5">
      <c r="C519" s="215" t="s">
        <v>1855</v>
      </c>
      <c r="D519" s="216">
        <v>43642562</v>
      </c>
      <c r="E519" s="216">
        <v>0</v>
      </c>
    </row>
    <row r="520" spans="3:5">
      <c r="C520" s="215" t="s">
        <v>871</v>
      </c>
      <c r="D520" s="216">
        <v>1615107</v>
      </c>
      <c r="E520" s="216">
        <v>0</v>
      </c>
    </row>
    <row r="521" spans="3:5">
      <c r="C521" s="215" t="s">
        <v>872</v>
      </c>
      <c r="D521" s="216">
        <v>1615107</v>
      </c>
      <c r="E521" s="216">
        <v>0</v>
      </c>
    </row>
    <row r="522" spans="3:5">
      <c r="C522" s="215" t="s">
        <v>304</v>
      </c>
      <c r="D522" s="216">
        <v>65000000</v>
      </c>
      <c r="E522" s="216">
        <v>0</v>
      </c>
    </row>
    <row r="523" spans="3:5">
      <c r="C523" s="215" t="s">
        <v>522</v>
      </c>
      <c r="D523" s="216">
        <v>65000000</v>
      </c>
      <c r="E523" s="216">
        <v>0</v>
      </c>
    </row>
    <row r="524" spans="3:5">
      <c r="C524" s="215" t="s">
        <v>2776</v>
      </c>
      <c r="D524" s="216">
        <v>31702983</v>
      </c>
      <c r="E524" s="216">
        <v>0</v>
      </c>
    </row>
    <row r="525" spans="3:5">
      <c r="C525" s="215" t="s">
        <v>1856</v>
      </c>
      <c r="D525" s="216">
        <v>31702983</v>
      </c>
      <c r="E525" s="216">
        <v>0</v>
      </c>
    </row>
    <row r="526" spans="3:5">
      <c r="C526" s="215" t="s">
        <v>1857</v>
      </c>
      <c r="D526" s="216">
        <v>40450972</v>
      </c>
      <c r="E526" s="216">
        <v>0</v>
      </c>
    </row>
    <row r="527" spans="3:5">
      <c r="C527" s="215" t="s">
        <v>1858</v>
      </c>
      <c r="D527" s="216">
        <v>40450972</v>
      </c>
      <c r="E527" s="216">
        <v>0</v>
      </c>
    </row>
    <row r="528" spans="3:5">
      <c r="C528" s="215" t="s">
        <v>2982</v>
      </c>
      <c r="D528" s="216">
        <v>10928434</v>
      </c>
      <c r="E528" s="216">
        <v>0</v>
      </c>
    </row>
    <row r="529" spans="3:5">
      <c r="C529" s="215" t="s">
        <v>2983</v>
      </c>
      <c r="D529" s="216">
        <v>10928434</v>
      </c>
      <c r="E529" s="216">
        <v>0</v>
      </c>
    </row>
    <row r="530" spans="3:5">
      <c r="C530" s="215" t="s">
        <v>2317</v>
      </c>
      <c r="D530" s="216">
        <v>10000000</v>
      </c>
      <c r="E530" s="216">
        <v>0</v>
      </c>
    </row>
    <row r="531" spans="3:5">
      <c r="C531" s="215" t="s">
        <v>2318</v>
      </c>
      <c r="D531" s="216">
        <v>10000000</v>
      </c>
      <c r="E531" s="216">
        <v>0</v>
      </c>
    </row>
    <row r="532" spans="3:5">
      <c r="C532" s="215" t="s">
        <v>2319</v>
      </c>
      <c r="D532" s="216">
        <v>5000000</v>
      </c>
      <c r="E532" s="216">
        <v>0</v>
      </c>
    </row>
    <row r="533" spans="3:5">
      <c r="C533" s="215" t="s">
        <v>2320</v>
      </c>
      <c r="D533" s="216">
        <v>5000000</v>
      </c>
      <c r="E533" s="216">
        <v>0</v>
      </c>
    </row>
    <row r="534" spans="3:5">
      <c r="C534" s="215" t="s">
        <v>1597</v>
      </c>
      <c r="D534" s="216">
        <v>1083448</v>
      </c>
      <c r="E534" s="216">
        <v>0</v>
      </c>
    </row>
    <row r="535" spans="3:5">
      <c r="C535" s="215" t="s">
        <v>1598</v>
      </c>
      <c r="D535" s="216">
        <v>1083448</v>
      </c>
      <c r="E535" s="216">
        <v>0</v>
      </c>
    </row>
    <row r="536" spans="3:5">
      <c r="C536" s="215" t="s">
        <v>1599</v>
      </c>
      <c r="D536" s="216">
        <v>763869</v>
      </c>
      <c r="E536" s="216">
        <v>0</v>
      </c>
    </row>
    <row r="537" spans="3:5">
      <c r="C537" s="215" t="s">
        <v>1600</v>
      </c>
      <c r="D537" s="216">
        <v>763869</v>
      </c>
      <c r="E537" s="216">
        <v>0</v>
      </c>
    </row>
    <row r="538" spans="3:5">
      <c r="C538" s="215" t="s">
        <v>1601</v>
      </c>
      <c r="D538" s="216">
        <v>1552536</v>
      </c>
      <c r="E538" s="216">
        <v>0</v>
      </c>
    </row>
    <row r="539" spans="3:5">
      <c r="C539" s="215" t="s">
        <v>1602</v>
      </c>
      <c r="D539" s="216">
        <v>1552536</v>
      </c>
      <c r="E539" s="216">
        <v>0</v>
      </c>
    </row>
    <row r="540" spans="3:5">
      <c r="C540" s="215" t="s">
        <v>2984</v>
      </c>
      <c r="D540" s="216">
        <v>42609614</v>
      </c>
      <c r="E540" s="216">
        <v>0</v>
      </c>
    </row>
    <row r="541" spans="3:5">
      <c r="C541" s="215" t="s">
        <v>2985</v>
      </c>
      <c r="D541" s="216">
        <v>42609614</v>
      </c>
      <c r="E541" s="216">
        <v>0</v>
      </c>
    </row>
    <row r="542" spans="3:5">
      <c r="C542" s="215" t="s">
        <v>2087</v>
      </c>
      <c r="D542" s="216">
        <v>7040167</v>
      </c>
      <c r="E542" s="216">
        <v>0</v>
      </c>
    </row>
    <row r="543" spans="3:5">
      <c r="C543" s="215" t="s">
        <v>2088</v>
      </c>
      <c r="D543" s="216">
        <v>7040167</v>
      </c>
      <c r="E543" s="216">
        <v>0</v>
      </c>
    </row>
    <row r="544" spans="3:5">
      <c r="C544" s="215" t="s">
        <v>772</v>
      </c>
      <c r="D544" s="216">
        <v>30011676</v>
      </c>
      <c r="E544" s="216">
        <v>0</v>
      </c>
    </row>
    <row r="545" spans="3:5">
      <c r="C545" s="215" t="s">
        <v>773</v>
      </c>
      <c r="D545" s="216">
        <v>30011676</v>
      </c>
      <c r="E545" s="216">
        <v>0</v>
      </c>
    </row>
    <row r="546" spans="3:5">
      <c r="C546" s="215" t="s">
        <v>305</v>
      </c>
      <c r="D546" s="216">
        <v>168487718</v>
      </c>
      <c r="E546" s="216">
        <v>10591478.890000001</v>
      </c>
    </row>
    <row r="547" spans="3:5">
      <c r="C547" s="215" t="s">
        <v>523</v>
      </c>
      <c r="D547" s="216">
        <v>168487718</v>
      </c>
      <c r="E547" s="216">
        <v>10591478.890000001</v>
      </c>
    </row>
    <row r="548" spans="3:5">
      <c r="C548" s="215" t="s">
        <v>257</v>
      </c>
      <c r="D548" s="216">
        <v>2226093904</v>
      </c>
      <c r="E548" s="216">
        <v>128616101.02999999</v>
      </c>
    </row>
    <row r="549" spans="3:5">
      <c r="C549" s="217" t="s">
        <v>251</v>
      </c>
      <c r="D549" s="218">
        <v>1744361889</v>
      </c>
      <c r="E549" s="218">
        <v>128616101.02999999</v>
      </c>
    </row>
    <row r="550" spans="3:5">
      <c r="C550" s="215" t="s">
        <v>2089</v>
      </c>
      <c r="D550" s="216">
        <v>5000000</v>
      </c>
      <c r="E550" s="216">
        <v>0</v>
      </c>
    </row>
    <row r="551" spans="3:5">
      <c r="C551" s="215" t="s">
        <v>2090</v>
      </c>
      <c r="D551" s="216">
        <v>5000000</v>
      </c>
      <c r="E551" s="216">
        <v>0</v>
      </c>
    </row>
    <row r="552" spans="3:5">
      <c r="C552" s="215" t="s">
        <v>2986</v>
      </c>
      <c r="D552" s="216">
        <v>43219709</v>
      </c>
      <c r="E552" s="216">
        <v>0</v>
      </c>
    </row>
    <row r="553" spans="3:5">
      <c r="C553" s="215" t="s">
        <v>2987</v>
      </c>
      <c r="D553" s="216">
        <v>43219709</v>
      </c>
      <c r="E553" s="216">
        <v>0</v>
      </c>
    </row>
    <row r="554" spans="3:5">
      <c r="C554" s="215" t="s">
        <v>2775</v>
      </c>
      <c r="D554" s="216">
        <v>2025413</v>
      </c>
      <c r="E554" s="216">
        <v>0</v>
      </c>
    </row>
    <row r="555" spans="3:5">
      <c r="C555" s="215" t="s">
        <v>873</v>
      </c>
      <c r="D555" s="216">
        <v>2025413</v>
      </c>
      <c r="E555" s="216">
        <v>0</v>
      </c>
    </row>
    <row r="556" spans="3:5">
      <c r="C556" s="215" t="s">
        <v>306</v>
      </c>
      <c r="D556" s="216">
        <v>10000000</v>
      </c>
      <c r="E556" s="216">
        <v>0</v>
      </c>
    </row>
    <row r="557" spans="3:5">
      <c r="C557" s="215" t="s">
        <v>524</v>
      </c>
      <c r="D557" s="216">
        <v>10000000</v>
      </c>
      <c r="E557" s="216">
        <v>0</v>
      </c>
    </row>
    <row r="558" spans="3:5">
      <c r="C558" s="215" t="s">
        <v>874</v>
      </c>
      <c r="D558" s="216">
        <v>3181309</v>
      </c>
      <c r="E558" s="216">
        <v>0</v>
      </c>
    </row>
    <row r="559" spans="3:5">
      <c r="C559" s="215" t="s">
        <v>875</v>
      </c>
      <c r="D559" s="216">
        <v>3181309</v>
      </c>
      <c r="E559" s="216">
        <v>0</v>
      </c>
    </row>
    <row r="560" spans="3:5">
      <c r="C560" s="215" t="s">
        <v>2774</v>
      </c>
      <c r="D560" s="216">
        <v>8367524</v>
      </c>
      <c r="E560" s="216">
        <v>0</v>
      </c>
    </row>
    <row r="561" spans="3:5">
      <c r="C561" s="215" t="s">
        <v>876</v>
      </c>
      <c r="D561" s="216">
        <v>8367524</v>
      </c>
      <c r="E561" s="216">
        <v>0</v>
      </c>
    </row>
    <row r="562" spans="3:5">
      <c r="C562" s="215" t="s">
        <v>307</v>
      </c>
      <c r="D562" s="216">
        <v>12214957</v>
      </c>
      <c r="E562" s="216">
        <v>0</v>
      </c>
    </row>
    <row r="563" spans="3:5">
      <c r="C563" s="215" t="s">
        <v>525</v>
      </c>
      <c r="D563" s="216">
        <v>12214957</v>
      </c>
      <c r="E563" s="216">
        <v>0</v>
      </c>
    </row>
    <row r="564" spans="3:5">
      <c r="C564" s="215" t="s">
        <v>2761</v>
      </c>
      <c r="D564" s="216">
        <v>11951551</v>
      </c>
      <c r="E564" s="216">
        <v>0</v>
      </c>
    </row>
    <row r="565" spans="3:5">
      <c r="C565" s="215" t="s">
        <v>526</v>
      </c>
      <c r="D565" s="216">
        <v>11951551</v>
      </c>
      <c r="E565" s="216">
        <v>0</v>
      </c>
    </row>
    <row r="566" spans="3:5">
      <c r="C566" s="215" t="s">
        <v>1963</v>
      </c>
      <c r="D566" s="216">
        <v>31844312</v>
      </c>
      <c r="E566" s="216">
        <v>0</v>
      </c>
    </row>
    <row r="567" spans="3:5">
      <c r="C567" s="215" t="s">
        <v>724</v>
      </c>
      <c r="D567" s="216">
        <v>31844312</v>
      </c>
      <c r="E567" s="216">
        <v>0</v>
      </c>
    </row>
    <row r="568" spans="3:5">
      <c r="C568" s="215" t="s">
        <v>308</v>
      </c>
      <c r="D568" s="216">
        <v>24467133</v>
      </c>
      <c r="E568" s="216">
        <v>0</v>
      </c>
    </row>
    <row r="569" spans="3:5">
      <c r="C569" s="215" t="s">
        <v>527</v>
      </c>
      <c r="D569" s="216">
        <v>24467133</v>
      </c>
      <c r="E569" s="216">
        <v>0</v>
      </c>
    </row>
    <row r="570" spans="3:5">
      <c r="C570" s="215" t="s">
        <v>309</v>
      </c>
      <c r="D570" s="216">
        <v>50000000</v>
      </c>
      <c r="E570" s="216">
        <v>0</v>
      </c>
    </row>
    <row r="571" spans="3:5">
      <c r="C571" s="215" t="s">
        <v>528</v>
      </c>
      <c r="D571" s="216">
        <v>50000000</v>
      </c>
      <c r="E571" s="216">
        <v>0</v>
      </c>
    </row>
    <row r="572" spans="3:5">
      <c r="C572" s="215" t="s">
        <v>1860</v>
      </c>
      <c r="D572" s="216">
        <v>38141743</v>
      </c>
      <c r="E572" s="216">
        <v>0</v>
      </c>
    </row>
    <row r="573" spans="3:5">
      <c r="C573" s="215" t="s">
        <v>1861</v>
      </c>
      <c r="D573" s="216">
        <v>33210573</v>
      </c>
      <c r="E573" s="216">
        <v>0</v>
      </c>
    </row>
    <row r="574" spans="3:5">
      <c r="C574" s="215" t="s">
        <v>2091</v>
      </c>
      <c r="D574" s="216">
        <v>4931170</v>
      </c>
      <c r="E574" s="216">
        <v>0</v>
      </c>
    </row>
    <row r="575" spans="3:5">
      <c r="C575" s="215" t="s">
        <v>2012</v>
      </c>
      <c r="D575" s="216">
        <v>31500968</v>
      </c>
      <c r="E575" s="216">
        <v>0</v>
      </c>
    </row>
    <row r="576" spans="3:5">
      <c r="C576" s="215" t="s">
        <v>2013</v>
      </c>
      <c r="D576" s="216">
        <v>31500968</v>
      </c>
      <c r="E576" s="216">
        <v>0</v>
      </c>
    </row>
    <row r="577" spans="3:5">
      <c r="C577" s="215" t="s">
        <v>1306</v>
      </c>
      <c r="D577" s="216">
        <v>2355166</v>
      </c>
      <c r="E577" s="216">
        <v>0</v>
      </c>
    </row>
    <row r="578" spans="3:5">
      <c r="C578" s="215" t="s">
        <v>1307</v>
      </c>
      <c r="D578" s="216">
        <v>2355166</v>
      </c>
      <c r="E578" s="216">
        <v>0</v>
      </c>
    </row>
    <row r="579" spans="3:5">
      <c r="C579" s="215" t="s">
        <v>2773</v>
      </c>
      <c r="D579" s="216">
        <v>5000000</v>
      </c>
      <c r="E579" s="216">
        <v>0</v>
      </c>
    </row>
    <row r="580" spans="3:5">
      <c r="C580" s="215" t="s">
        <v>2092</v>
      </c>
      <c r="D580" s="216">
        <v>5000000</v>
      </c>
      <c r="E580" s="216">
        <v>0</v>
      </c>
    </row>
    <row r="581" spans="3:5">
      <c r="C581" s="215" t="s">
        <v>1308</v>
      </c>
      <c r="D581" s="216">
        <v>8311329</v>
      </c>
      <c r="E581" s="216">
        <v>0</v>
      </c>
    </row>
    <row r="582" spans="3:5">
      <c r="C582" s="215" t="s">
        <v>1309</v>
      </c>
      <c r="D582" s="216">
        <v>8311329</v>
      </c>
      <c r="E582" s="216">
        <v>0</v>
      </c>
    </row>
    <row r="583" spans="3:5">
      <c r="C583" s="215" t="s">
        <v>1310</v>
      </c>
      <c r="D583" s="216">
        <v>4224748</v>
      </c>
      <c r="E583" s="216">
        <v>0</v>
      </c>
    </row>
    <row r="584" spans="3:5">
      <c r="C584" s="215" t="s">
        <v>1311</v>
      </c>
      <c r="D584" s="216">
        <v>4224748</v>
      </c>
      <c r="E584" s="216">
        <v>0</v>
      </c>
    </row>
    <row r="585" spans="3:5">
      <c r="C585" s="215" t="s">
        <v>1964</v>
      </c>
      <c r="D585" s="216">
        <v>8311369</v>
      </c>
      <c r="E585" s="216">
        <v>0</v>
      </c>
    </row>
    <row r="586" spans="3:5">
      <c r="C586" s="215" t="s">
        <v>1312</v>
      </c>
      <c r="D586" s="216">
        <v>8311369</v>
      </c>
      <c r="E586" s="216">
        <v>0</v>
      </c>
    </row>
    <row r="587" spans="3:5">
      <c r="C587" s="215" t="s">
        <v>1313</v>
      </c>
      <c r="D587" s="216">
        <v>3026487</v>
      </c>
      <c r="E587" s="216">
        <v>0</v>
      </c>
    </row>
    <row r="588" spans="3:5">
      <c r="C588" s="215" t="s">
        <v>1314</v>
      </c>
      <c r="D588" s="216">
        <v>3026487</v>
      </c>
      <c r="E588" s="216">
        <v>0</v>
      </c>
    </row>
    <row r="589" spans="3:5">
      <c r="C589" s="215" t="s">
        <v>1315</v>
      </c>
      <c r="D589" s="216">
        <v>3026487</v>
      </c>
      <c r="E589" s="216">
        <v>0</v>
      </c>
    </row>
    <row r="590" spans="3:5">
      <c r="C590" s="215" t="s">
        <v>1316</v>
      </c>
      <c r="D590" s="216">
        <v>3026487</v>
      </c>
      <c r="E590" s="216">
        <v>0</v>
      </c>
    </row>
    <row r="591" spans="3:5">
      <c r="C591" s="215" t="s">
        <v>2772</v>
      </c>
      <c r="D591" s="216">
        <v>3448179</v>
      </c>
      <c r="E591" s="216">
        <v>0</v>
      </c>
    </row>
    <row r="592" spans="3:5">
      <c r="C592" s="215" t="s">
        <v>1317</v>
      </c>
      <c r="D592" s="216">
        <v>3448179</v>
      </c>
      <c r="E592" s="216">
        <v>0</v>
      </c>
    </row>
    <row r="593" spans="3:5">
      <c r="C593" s="215" t="s">
        <v>310</v>
      </c>
      <c r="D593" s="216">
        <v>27191764</v>
      </c>
      <c r="E593" s="216">
        <v>0</v>
      </c>
    </row>
    <row r="594" spans="3:5">
      <c r="C594" s="215" t="s">
        <v>529</v>
      </c>
      <c r="D594" s="216">
        <v>27191764</v>
      </c>
      <c r="E594" s="216">
        <v>0</v>
      </c>
    </row>
    <row r="595" spans="3:5">
      <c r="C595" s="215" t="s">
        <v>1318</v>
      </c>
      <c r="D595" s="216">
        <v>5879038</v>
      </c>
      <c r="E595" s="216">
        <v>0</v>
      </c>
    </row>
    <row r="596" spans="3:5">
      <c r="C596" s="215" t="s">
        <v>1319</v>
      </c>
      <c r="D596" s="216">
        <v>5879038</v>
      </c>
      <c r="E596" s="216">
        <v>0</v>
      </c>
    </row>
    <row r="597" spans="3:5">
      <c r="C597" s="215" t="s">
        <v>2771</v>
      </c>
      <c r="D597" s="216">
        <v>5879038</v>
      </c>
      <c r="E597" s="216">
        <v>0</v>
      </c>
    </row>
    <row r="598" spans="3:5">
      <c r="C598" s="215" t="s">
        <v>1320</v>
      </c>
      <c r="D598" s="216">
        <v>5879038</v>
      </c>
      <c r="E598" s="216">
        <v>0</v>
      </c>
    </row>
    <row r="599" spans="3:5">
      <c r="C599" s="215" t="s">
        <v>725</v>
      </c>
      <c r="D599" s="216">
        <v>42655051</v>
      </c>
      <c r="E599" s="216">
        <v>0</v>
      </c>
    </row>
    <row r="600" spans="3:5">
      <c r="C600" s="215" t="s">
        <v>726</v>
      </c>
      <c r="D600" s="216">
        <v>42655051</v>
      </c>
      <c r="E600" s="216">
        <v>0</v>
      </c>
    </row>
    <row r="601" spans="3:5">
      <c r="C601" s="215" t="s">
        <v>1965</v>
      </c>
      <c r="D601" s="216">
        <v>8722081</v>
      </c>
      <c r="E601" s="216">
        <v>0</v>
      </c>
    </row>
    <row r="602" spans="3:5">
      <c r="C602" s="215" t="s">
        <v>1321</v>
      </c>
      <c r="D602" s="216">
        <v>8722081</v>
      </c>
      <c r="E602" s="216">
        <v>0</v>
      </c>
    </row>
    <row r="603" spans="3:5">
      <c r="C603" s="215" t="s">
        <v>1322</v>
      </c>
      <c r="D603" s="216">
        <v>3448179</v>
      </c>
      <c r="E603" s="216">
        <v>0</v>
      </c>
    </row>
    <row r="604" spans="3:5">
      <c r="C604" s="215" t="s">
        <v>1323</v>
      </c>
      <c r="D604" s="216">
        <v>3448179</v>
      </c>
      <c r="E604" s="216">
        <v>0</v>
      </c>
    </row>
    <row r="605" spans="3:5">
      <c r="C605" s="215" t="s">
        <v>2770</v>
      </c>
      <c r="D605" s="216">
        <v>9542834</v>
      </c>
      <c r="E605" s="216">
        <v>0</v>
      </c>
    </row>
    <row r="606" spans="3:5">
      <c r="C606" s="215" t="s">
        <v>2093</v>
      </c>
      <c r="D606" s="216">
        <v>9542834</v>
      </c>
      <c r="E606" s="216">
        <v>0</v>
      </c>
    </row>
    <row r="607" spans="3:5">
      <c r="C607" s="215" t="s">
        <v>1324</v>
      </c>
      <c r="D607" s="216">
        <v>4550604</v>
      </c>
      <c r="E607" s="216">
        <v>0</v>
      </c>
    </row>
    <row r="608" spans="3:5">
      <c r="C608" s="215" t="s">
        <v>1325</v>
      </c>
      <c r="D608" s="216">
        <v>4550604</v>
      </c>
      <c r="E608" s="216">
        <v>0</v>
      </c>
    </row>
    <row r="609" spans="3:5">
      <c r="C609" s="215" t="s">
        <v>727</v>
      </c>
      <c r="D609" s="216">
        <v>20000000</v>
      </c>
      <c r="E609" s="216">
        <v>0</v>
      </c>
    </row>
    <row r="610" spans="3:5">
      <c r="C610" s="215" t="s">
        <v>728</v>
      </c>
      <c r="D610" s="216">
        <v>20000000</v>
      </c>
      <c r="E610" s="216">
        <v>0</v>
      </c>
    </row>
    <row r="611" spans="3:5">
      <c r="C611" s="215" t="s">
        <v>1326</v>
      </c>
      <c r="D611" s="216">
        <v>13139317</v>
      </c>
      <c r="E611" s="216">
        <v>0</v>
      </c>
    </row>
    <row r="612" spans="3:5">
      <c r="C612" s="215" t="s">
        <v>1327</v>
      </c>
      <c r="D612" s="216">
        <v>13139317</v>
      </c>
      <c r="E612" s="216">
        <v>0</v>
      </c>
    </row>
    <row r="613" spans="3:5">
      <c r="C613" s="215" t="s">
        <v>2769</v>
      </c>
      <c r="D613" s="216">
        <v>40000000</v>
      </c>
      <c r="E613" s="216">
        <v>0</v>
      </c>
    </row>
    <row r="614" spans="3:5">
      <c r="C614" s="215" t="s">
        <v>1862</v>
      </c>
      <c r="D614" s="216">
        <v>40000000</v>
      </c>
      <c r="E614" s="216">
        <v>0</v>
      </c>
    </row>
    <row r="615" spans="3:5">
      <c r="C615" s="215" t="s">
        <v>2768</v>
      </c>
      <c r="D615" s="216">
        <v>30000000</v>
      </c>
      <c r="E615" s="216">
        <v>0</v>
      </c>
    </row>
    <row r="616" spans="3:5">
      <c r="C616" s="215" t="s">
        <v>1859</v>
      </c>
      <c r="D616" s="216">
        <v>30000000</v>
      </c>
      <c r="E616" s="216">
        <v>0</v>
      </c>
    </row>
    <row r="617" spans="3:5">
      <c r="C617" s="215" t="s">
        <v>1328</v>
      </c>
      <c r="D617" s="216">
        <v>7286083</v>
      </c>
      <c r="E617" s="216">
        <v>0</v>
      </c>
    </row>
    <row r="618" spans="3:5">
      <c r="C618" s="215" t="s">
        <v>1329</v>
      </c>
      <c r="D618" s="216">
        <v>7286083</v>
      </c>
      <c r="E618" s="216">
        <v>0</v>
      </c>
    </row>
    <row r="619" spans="3:5">
      <c r="C619" s="215" t="s">
        <v>2767</v>
      </c>
      <c r="D619" s="216">
        <v>6021071</v>
      </c>
      <c r="E619" s="216">
        <v>0</v>
      </c>
    </row>
    <row r="620" spans="3:5">
      <c r="C620" s="215" t="s">
        <v>1330</v>
      </c>
      <c r="D620" s="216">
        <v>6021071</v>
      </c>
      <c r="E620" s="216">
        <v>0</v>
      </c>
    </row>
    <row r="621" spans="3:5">
      <c r="C621" s="215" t="s">
        <v>2988</v>
      </c>
      <c r="D621" s="216">
        <v>10000000</v>
      </c>
      <c r="E621" s="216">
        <v>0</v>
      </c>
    </row>
    <row r="622" spans="3:5">
      <c r="C622" s="215" t="s">
        <v>2094</v>
      </c>
      <c r="D622" s="216">
        <v>10000000</v>
      </c>
      <c r="E622" s="216">
        <v>0</v>
      </c>
    </row>
    <row r="623" spans="3:5">
      <c r="C623" s="215" t="s">
        <v>311</v>
      </c>
      <c r="D623" s="216">
        <v>15376092</v>
      </c>
      <c r="E623" s="216">
        <v>0</v>
      </c>
    </row>
    <row r="624" spans="3:5">
      <c r="C624" s="215" t="s">
        <v>530</v>
      </c>
      <c r="D624" s="216">
        <v>15376092</v>
      </c>
      <c r="E624" s="216">
        <v>0</v>
      </c>
    </row>
    <row r="625" spans="3:5">
      <c r="C625" s="215" t="s">
        <v>2766</v>
      </c>
      <c r="D625" s="216">
        <v>5103175</v>
      </c>
      <c r="E625" s="216">
        <v>0</v>
      </c>
    </row>
    <row r="626" spans="3:5">
      <c r="C626" s="215" t="s">
        <v>1331</v>
      </c>
      <c r="D626" s="216">
        <v>5103175</v>
      </c>
      <c r="E626" s="216">
        <v>0</v>
      </c>
    </row>
    <row r="627" spans="3:5">
      <c r="C627" s="215" t="s">
        <v>2765</v>
      </c>
      <c r="D627" s="216">
        <v>75940047</v>
      </c>
      <c r="E627" s="216">
        <v>0</v>
      </c>
    </row>
    <row r="628" spans="3:5">
      <c r="C628" s="215" t="s">
        <v>2095</v>
      </c>
      <c r="D628" s="216">
        <v>75940047</v>
      </c>
      <c r="E628" s="216">
        <v>0</v>
      </c>
    </row>
    <row r="629" spans="3:5">
      <c r="C629" s="215" t="s">
        <v>1332</v>
      </c>
      <c r="D629" s="216">
        <v>7330508</v>
      </c>
      <c r="E629" s="216">
        <v>0</v>
      </c>
    </row>
    <row r="630" spans="3:5">
      <c r="C630" s="215" t="s">
        <v>1333</v>
      </c>
      <c r="D630" s="216">
        <v>7330508</v>
      </c>
      <c r="E630" s="216">
        <v>0</v>
      </c>
    </row>
    <row r="631" spans="3:5">
      <c r="C631" s="215" t="s">
        <v>1334</v>
      </c>
      <c r="D631" s="216">
        <v>7330508</v>
      </c>
      <c r="E631" s="216">
        <v>0</v>
      </c>
    </row>
    <row r="632" spans="3:5">
      <c r="C632" s="215" t="s">
        <v>1335</v>
      </c>
      <c r="D632" s="216">
        <v>7330508</v>
      </c>
      <c r="E632" s="216">
        <v>0</v>
      </c>
    </row>
    <row r="633" spans="3:5">
      <c r="C633" s="215" t="s">
        <v>1336</v>
      </c>
      <c r="D633" s="216">
        <v>761695</v>
      </c>
      <c r="E633" s="216">
        <v>0</v>
      </c>
    </row>
    <row r="634" spans="3:5">
      <c r="C634" s="215" t="s">
        <v>1337</v>
      </c>
      <c r="D634" s="216">
        <v>761695</v>
      </c>
      <c r="E634" s="216">
        <v>0</v>
      </c>
    </row>
    <row r="635" spans="3:5">
      <c r="C635" s="215" t="s">
        <v>1338</v>
      </c>
      <c r="D635" s="216">
        <v>761695</v>
      </c>
      <c r="E635" s="216">
        <v>0</v>
      </c>
    </row>
    <row r="636" spans="3:5">
      <c r="C636" s="215" t="s">
        <v>1339</v>
      </c>
      <c r="D636" s="216">
        <v>761695</v>
      </c>
      <c r="E636" s="216">
        <v>0</v>
      </c>
    </row>
    <row r="637" spans="3:5">
      <c r="C637" s="215" t="s">
        <v>1966</v>
      </c>
      <c r="D637" s="216">
        <v>1384399</v>
      </c>
      <c r="E637" s="216">
        <v>0</v>
      </c>
    </row>
    <row r="638" spans="3:5">
      <c r="C638" s="215" t="s">
        <v>1340</v>
      </c>
      <c r="D638" s="216">
        <v>1384399</v>
      </c>
      <c r="E638" s="216">
        <v>0</v>
      </c>
    </row>
    <row r="639" spans="3:5">
      <c r="C639" s="215" t="s">
        <v>1341</v>
      </c>
      <c r="D639" s="216">
        <v>761695</v>
      </c>
      <c r="E639" s="216">
        <v>0</v>
      </c>
    </row>
    <row r="640" spans="3:5">
      <c r="C640" s="215" t="s">
        <v>1342</v>
      </c>
      <c r="D640" s="216">
        <v>761695</v>
      </c>
      <c r="E640" s="216">
        <v>0</v>
      </c>
    </row>
    <row r="641" spans="3:5">
      <c r="C641" s="215" t="s">
        <v>1343</v>
      </c>
      <c r="D641" s="216">
        <v>7233108</v>
      </c>
      <c r="E641" s="216">
        <v>0</v>
      </c>
    </row>
    <row r="642" spans="3:5">
      <c r="C642" s="215" t="s">
        <v>1344</v>
      </c>
      <c r="D642" s="216">
        <v>7233108</v>
      </c>
      <c r="E642" s="216">
        <v>0</v>
      </c>
    </row>
    <row r="643" spans="3:5">
      <c r="C643" s="215" t="s">
        <v>2764</v>
      </c>
      <c r="D643" s="216">
        <v>12167387</v>
      </c>
      <c r="E643" s="216">
        <v>0</v>
      </c>
    </row>
    <row r="644" spans="3:5">
      <c r="C644" s="215" t="s">
        <v>1345</v>
      </c>
      <c r="D644" s="216">
        <v>12167387</v>
      </c>
      <c r="E644" s="216">
        <v>0</v>
      </c>
    </row>
    <row r="645" spans="3:5">
      <c r="C645" s="215" t="s">
        <v>2989</v>
      </c>
      <c r="D645" s="216">
        <v>10000000</v>
      </c>
      <c r="E645" s="216">
        <v>0</v>
      </c>
    </row>
    <row r="646" spans="3:5">
      <c r="C646" s="215" t="s">
        <v>2096</v>
      </c>
      <c r="D646" s="216">
        <v>10000000</v>
      </c>
      <c r="E646" s="216">
        <v>0</v>
      </c>
    </row>
    <row r="647" spans="3:5">
      <c r="C647" s="215" t="s">
        <v>312</v>
      </c>
      <c r="D647" s="216">
        <v>53185650</v>
      </c>
      <c r="E647" s="216">
        <v>0</v>
      </c>
    </row>
    <row r="648" spans="3:5">
      <c r="C648" s="215" t="s">
        <v>531</v>
      </c>
      <c r="D648" s="216">
        <v>53185650</v>
      </c>
      <c r="E648" s="216">
        <v>0</v>
      </c>
    </row>
    <row r="649" spans="3:5">
      <c r="C649" s="215" t="s">
        <v>1346</v>
      </c>
      <c r="D649" s="216">
        <v>12167387</v>
      </c>
      <c r="E649" s="216">
        <v>0</v>
      </c>
    </row>
    <row r="650" spans="3:5">
      <c r="C650" s="215" t="s">
        <v>1347</v>
      </c>
      <c r="D650" s="216">
        <v>12167387</v>
      </c>
      <c r="E650" s="216">
        <v>0</v>
      </c>
    </row>
    <row r="651" spans="3:5">
      <c r="C651" s="215" t="s">
        <v>1348</v>
      </c>
      <c r="D651" s="216">
        <v>12167387</v>
      </c>
      <c r="E651" s="216">
        <v>0</v>
      </c>
    </row>
    <row r="652" spans="3:5">
      <c r="C652" s="215" t="s">
        <v>1349</v>
      </c>
      <c r="D652" s="216">
        <v>12167387</v>
      </c>
      <c r="E652" s="216">
        <v>0</v>
      </c>
    </row>
    <row r="653" spans="3:5">
      <c r="C653" s="215" t="s">
        <v>1350</v>
      </c>
      <c r="D653" s="216">
        <v>5098639</v>
      </c>
      <c r="E653" s="216">
        <v>0</v>
      </c>
    </row>
    <row r="654" spans="3:5">
      <c r="C654" s="215" t="s">
        <v>1351</v>
      </c>
      <c r="D654" s="216">
        <v>5098639</v>
      </c>
      <c r="E654" s="216">
        <v>0</v>
      </c>
    </row>
    <row r="655" spans="3:5">
      <c r="C655" s="215" t="s">
        <v>2763</v>
      </c>
      <c r="D655" s="216">
        <v>20929582</v>
      </c>
      <c r="E655" s="216">
        <v>0</v>
      </c>
    </row>
    <row r="656" spans="3:5">
      <c r="C656" s="215" t="s">
        <v>2097</v>
      </c>
      <c r="D656" s="216">
        <v>20929582</v>
      </c>
      <c r="E656" s="216">
        <v>0</v>
      </c>
    </row>
    <row r="657" spans="3:5">
      <c r="C657" s="215" t="s">
        <v>1352</v>
      </c>
      <c r="D657" s="216">
        <v>5098639</v>
      </c>
      <c r="E657" s="216">
        <v>0</v>
      </c>
    </row>
    <row r="658" spans="3:5">
      <c r="C658" s="215" t="s">
        <v>1353</v>
      </c>
      <c r="D658" s="216">
        <v>5098639</v>
      </c>
      <c r="E658" s="216">
        <v>0</v>
      </c>
    </row>
    <row r="659" spans="3:5">
      <c r="C659" s="215" t="s">
        <v>1354</v>
      </c>
      <c r="D659" s="216">
        <v>5098639</v>
      </c>
      <c r="E659" s="216">
        <v>0</v>
      </c>
    </row>
    <row r="660" spans="3:5">
      <c r="C660" s="215" t="s">
        <v>1355</v>
      </c>
      <c r="D660" s="216">
        <v>5098639</v>
      </c>
      <c r="E660" s="216">
        <v>0</v>
      </c>
    </row>
    <row r="661" spans="3:5">
      <c r="C661" s="215" t="s">
        <v>313</v>
      </c>
      <c r="D661" s="216">
        <v>361715383</v>
      </c>
      <c r="E661" s="216">
        <v>119097464.07999998</v>
      </c>
    </row>
    <row r="662" spans="3:5">
      <c r="C662" s="215" t="s">
        <v>532</v>
      </c>
      <c r="D662" s="216">
        <v>361715383</v>
      </c>
      <c r="E662" s="216">
        <v>119097464.07999998</v>
      </c>
    </row>
    <row r="663" spans="3:5">
      <c r="C663" s="215" t="s">
        <v>2100</v>
      </c>
      <c r="D663" s="216">
        <v>8572349</v>
      </c>
      <c r="E663" s="216">
        <v>0</v>
      </c>
    </row>
    <row r="664" spans="3:5">
      <c r="C664" s="215" t="s">
        <v>2101</v>
      </c>
      <c r="D664" s="216">
        <v>8572349</v>
      </c>
      <c r="E664" s="216">
        <v>0</v>
      </c>
    </row>
    <row r="665" spans="3:5">
      <c r="C665" s="215" t="s">
        <v>2014</v>
      </c>
      <c r="D665" s="216">
        <v>45982468</v>
      </c>
      <c r="E665" s="216">
        <v>0</v>
      </c>
    </row>
    <row r="666" spans="3:5">
      <c r="C666" s="215" t="s">
        <v>2015</v>
      </c>
      <c r="D666" s="216">
        <v>45982468</v>
      </c>
      <c r="E666" s="216">
        <v>0</v>
      </c>
    </row>
    <row r="667" spans="3:5">
      <c r="C667" s="215" t="s">
        <v>1863</v>
      </c>
      <c r="D667" s="216">
        <v>41691694</v>
      </c>
      <c r="E667" s="216">
        <v>0</v>
      </c>
    </row>
    <row r="668" spans="3:5">
      <c r="C668" s="215" t="s">
        <v>1864</v>
      </c>
      <c r="D668" s="216">
        <v>41691694</v>
      </c>
      <c r="E668" s="216">
        <v>0</v>
      </c>
    </row>
    <row r="669" spans="3:5">
      <c r="C669" s="215" t="s">
        <v>2762</v>
      </c>
      <c r="D669" s="216">
        <v>4120000</v>
      </c>
      <c r="E669" s="216">
        <v>0</v>
      </c>
    </row>
    <row r="670" spans="3:5">
      <c r="C670" s="215" t="s">
        <v>2443</v>
      </c>
      <c r="D670" s="216">
        <v>4120000</v>
      </c>
      <c r="E670" s="216">
        <v>0</v>
      </c>
    </row>
    <row r="671" spans="3:5">
      <c r="C671" s="215" t="s">
        <v>1865</v>
      </c>
      <c r="D671" s="216">
        <v>105141182</v>
      </c>
      <c r="E671" s="216">
        <v>0</v>
      </c>
    </row>
    <row r="672" spans="3:5">
      <c r="C672" s="215" t="s">
        <v>1866</v>
      </c>
      <c r="D672" s="216">
        <v>105141182</v>
      </c>
      <c r="E672" s="216">
        <v>0</v>
      </c>
    </row>
    <row r="673" spans="3:5">
      <c r="C673" s="215" t="s">
        <v>2102</v>
      </c>
      <c r="D673" s="216">
        <v>1000000</v>
      </c>
      <c r="E673" s="216">
        <v>0</v>
      </c>
    </row>
    <row r="674" spans="3:5">
      <c r="C674" s="215" t="s">
        <v>2103</v>
      </c>
      <c r="D674" s="216">
        <v>1000000</v>
      </c>
      <c r="E674" s="216">
        <v>0</v>
      </c>
    </row>
    <row r="675" spans="3:5">
      <c r="C675" s="215" t="s">
        <v>314</v>
      </c>
      <c r="D675" s="216">
        <v>40000000</v>
      </c>
      <c r="E675" s="216">
        <v>0</v>
      </c>
    </row>
    <row r="676" spans="3:5">
      <c r="C676" s="215" t="s">
        <v>533</v>
      </c>
      <c r="D676" s="216">
        <v>40000000</v>
      </c>
      <c r="E676" s="216">
        <v>0</v>
      </c>
    </row>
    <row r="677" spans="3:5">
      <c r="C677" s="215" t="s">
        <v>2902</v>
      </c>
      <c r="D677" s="216">
        <v>58295592</v>
      </c>
      <c r="E677" s="216">
        <v>0</v>
      </c>
    </row>
    <row r="678" spans="3:5">
      <c r="C678" s="215" t="s">
        <v>2901</v>
      </c>
      <c r="D678" s="216">
        <v>58295592</v>
      </c>
      <c r="E678" s="216">
        <v>0</v>
      </c>
    </row>
    <row r="679" spans="3:5">
      <c r="C679" s="215" t="s">
        <v>2288</v>
      </c>
      <c r="D679" s="216">
        <v>30074683</v>
      </c>
      <c r="E679" s="216">
        <v>0</v>
      </c>
    </row>
    <row r="680" spans="3:5">
      <c r="C680" s="215" t="s">
        <v>2289</v>
      </c>
      <c r="D680" s="216">
        <v>30074683</v>
      </c>
      <c r="E680" s="216">
        <v>0</v>
      </c>
    </row>
    <row r="681" spans="3:5">
      <c r="C681" s="215" t="s">
        <v>2990</v>
      </c>
      <c r="D681" s="216">
        <v>33000000</v>
      </c>
      <c r="E681" s="216">
        <v>0</v>
      </c>
    </row>
    <row r="682" spans="3:5">
      <c r="C682" s="215" t="s">
        <v>2900</v>
      </c>
      <c r="D682" s="216">
        <v>33000000</v>
      </c>
      <c r="E682" s="216">
        <v>0</v>
      </c>
    </row>
    <row r="683" spans="3:5">
      <c r="C683" s="215" t="s">
        <v>2991</v>
      </c>
      <c r="D683" s="216">
        <v>129753211</v>
      </c>
      <c r="E683" s="216">
        <v>0</v>
      </c>
    </row>
    <row r="684" spans="3:5">
      <c r="C684" s="215" t="s">
        <v>2992</v>
      </c>
      <c r="D684" s="216">
        <v>129753211</v>
      </c>
      <c r="E684" s="216">
        <v>0</v>
      </c>
    </row>
    <row r="685" spans="3:5">
      <c r="C685" s="215" t="s">
        <v>774</v>
      </c>
      <c r="D685" s="216">
        <v>83185651</v>
      </c>
      <c r="E685" s="216">
        <v>9518636.9499999993</v>
      </c>
    </row>
    <row r="686" spans="3:5">
      <c r="C686" s="215" t="s">
        <v>775</v>
      </c>
      <c r="D686" s="216">
        <v>83185651</v>
      </c>
      <c r="E686" s="216">
        <v>9518636.9499999993</v>
      </c>
    </row>
    <row r="687" spans="3:5">
      <c r="C687" s="217" t="s">
        <v>253</v>
      </c>
      <c r="D687" s="218">
        <v>98434809</v>
      </c>
      <c r="E687" s="218">
        <v>0</v>
      </c>
    </row>
    <row r="688" spans="3:5">
      <c r="C688" s="215" t="s">
        <v>2993</v>
      </c>
      <c r="D688" s="216">
        <v>3922442</v>
      </c>
      <c r="E688" s="216">
        <v>0</v>
      </c>
    </row>
    <row r="689" spans="3:5">
      <c r="C689" s="215" t="s">
        <v>2994</v>
      </c>
      <c r="D689" s="216">
        <v>3922442</v>
      </c>
      <c r="E689" s="216">
        <v>0</v>
      </c>
    </row>
    <row r="690" spans="3:5">
      <c r="C690" s="215" t="s">
        <v>1814</v>
      </c>
      <c r="D690" s="216">
        <v>355985</v>
      </c>
      <c r="E690" s="216">
        <v>0</v>
      </c>
    </row>
    <row r="691" spans="3:5">
      <c r="C691" s="215" t="s">
        <v>1815</v>
      </c>
      <c r="D691" s="216">
        <v>355985</v>
      </c>
      <c r="E691" s="216">
        <v>0</v>
      </c>
    </row>
    <row r="692" spans="3:5">
      <c r="C692" s="215" t="s">
        <v>2995</v>
      </c>
      <c r="D692" s="216">
        <v>5000000</v>
      </c>
      <c r="E692" s="216">
        <v>0</v>
      </c>
    </row>
    <row r="693" spans="3:5">
      <c r="C693" s="215" t="s">
        <v>2903</v>
      </c>
      <c r="D693" s="216">
        <v>5000000</v>
      </c>
      <c r="E693" s="216">
        <v>0</v>
      </c>
    </row>
    <row r="694" spans="3:5">
      <c r="C694" s="215" t="s">
        <v>2098</v>
      </c>
      <c r="D694" s="216">
        <v>43156382</v>
      </c>
      <c r="E694" s="216">
        <v>0</v>
      </c>
    </row>
    <row r="695" spans="3:5">
      <c r="C695" s="215" t="s">
        <v>2099</v>
      </c>
      <c r="D695" s="216">
        <v>43156382</v>
      </c>
      <c r="E695" s="216">
        <v>0</v>
      </c>
    </row>
    <row r="696" spans="3:5">
      <c r="C696" s="215" t="s">
        <v>2014</v>
      </c>
      <c r="D696" s="216">
        <v>45000000</v>
      </c>
      <c r="E696" s="216">
        <v>0</v>
      </c>
    </row>
    <row r="697" spans="3:5">
      <c r="C697" s="215" t="s">
        <v>2411</v>
      </c>
      <c r="D697" s="216">
        <v>45000000</v>
      </c>
      <c r="E697" s="216">
        <v>0</v>
      </c>
    </row>
    <row r="698" spans="3:5">
      <c r="C698" s="215" t="s">
        <v>2991</v>
      </c>
      <c r="D698" s="216">
        <v>1000000</v>
      </c>
      <c r="E698" s="216">
        <v>0</v>
      </c>
    </row>
    <row r="699" spans="3:5">
      <c r="C699" s="215" t="s">
        <v>2104</v>
      </c>
      <c r="D699" s="216">
        <v>1000000</v>
      </c>
      <c r="E699" s="216">
        <v>0</v>
      </c>
    </row>
    <row r="700" spans="3:5">
      <c r="C700" s="217" t="s">
        <v>254</v>
      </c>
      <c r="D700" s="218">
        <v>237320066</v>
      </c>
      <c r="E700" s="218">
        <v>0</v>
      </c>
    </row>
    <row r="701" spans="3:5">
      <c r="C701" s="215" t="s">
        <v>2761</v>
      </c>
      <c r="D701" s="216">
        <v>237320066</v>
      </c>
      <c r="E701" s="216">
        <v>0</v>
      </c>
    </row>
    <row r="702" spans="3:5">
      <c r="C702" s="215" t="s">
        <v>526</v>
      </c>
      <c r="D702" s="216">
        <v>237320066</v>
      </c>
      <c r="E702" s="216">
        <v>0</v>
      </c>
    </row>
    <row r="703" spans="3:5">
      <c r="C703" s="217" t="s">
        <v>255</v>
      </c>
      <c r="D703" s="218">
        <v>145977140</v>
      </c>
      <c r="E703" s="218">
        <v>0</v>
      </c>
    </row>
    <row r="704" spans="3:5">
      <c r="C704" s="215" t="s">
        <v>307</v>
      </c>
      <c r="D704" s="216">
        <v>79372140</v>
      </c>
      <c r="E704" s="216">
        <v>0</v>
      </c>
    </row>
    <row r="705" spans="3:5">
      <c r="C705" s="215" t="s">
        <v>525</v>
      </c>
      <c r="D705" s="216">
        <v>79372140</v>
      </c>
      <c r="E705" s="216">
        <v>0</v>
      </c>
    </row>
    <row r="706" spans="3:5">
      <c r="C706" s="215" t="s">
        <v>2761</v>
      </c>
      <c r="D706" s="216">
        <v>66605000</v>
      </c>
      <c r="E706" s="216">
        <v>0</v>
      </c>
    </row>
    <row r="707" spans="3:5">
      <c r="C707" s="215" t="s">
        <v>526</v>
      </c>
      <c r="D707" s="216">
        <v>66605000</v>
      </c>
      <c r="E707" s="216">
        <v>0</v>
      </c>
    </row>
    <row r="708" spans="3:5">
      <c r="C708" s="215" t="s">
        <v>315</v>
      </c>
      <c r="D708" s="216">
        <v>542758310</v>
      </c>
      <c r="E708" s="216">
        <v>0</v>
      </c>
    </row>
    <row r="709" spans="3:5">
      <c r="C709" s="217" t="s">
        <v>251</v>
      </c>
      <c r="D709" s="218">
        <v>522690848</v>
      </c>
      <c r="E709" s="218">
        <v>0</v>
      </c>
    </row>
    <row r="710" spans="3:5">
      <c r="C710" s="215" t="s">
        <v>1967</v>
      </c>
      <c r="D710" s="216">
        <v>35501007</v>
      </c>
      <c r="E710" s="216">
        <v>0</v>
      </c>
    </row>
    <row r="711" spans="3:5">
      <c r="C711" s="215" t="s">
        <v>1867</v>
      </c>
      <c r="D711" s="216">
        <v>35501007</v>
      </c>
      <c r="E711" s="216">
        <v>0</v>
      </c>
    </row>
    <row r="712" spans="3:5">
      <c r="C712" s="215" t="s">
        <v>2760</v>
      </c>
      <c r="D712" s="216">
        <v>24367708</v>
      </c>
      <c r="E712" s="216">
        <v>0</v>
      </c>
    </row>
    <row r="713" spans="3:5">
      <c r="C713" s="215" t="s">
        <v>2348</v>
      </c>
      <c r="D713" s="216">
        <v>24367708</v>
      </c>
      <c r="E713" s="216">
        <v>0</v>
      </c>
    </row>
    <row r="714" spans="3:5">
      <c r="C714" s="215" t="s">
        <v>2759</v>
      </c>
      <c r="D714" s="216">
        <v>37821946</v>
      </c>
      <c r="E714" s="216">
        <v>0</v>
      </c>
    </row>
    <row r="715" spans="3:5">
      <c r="C715" s="215" t="s">
        <v>1868</v>
      </c>
      <c r="D715" s="216">
        <v>37821946</v>
      </c>
      <c r="E715" s="216">
        <v>0</v>
      </c>
    </row>
    <row r="716" spans="3:5">
      <c r="C716" s="215" t="s">
        <v>877</v>
      </c>
      <c r="D716" s="216">
        <v>7036873</v>
      </c>
      <c r="E716" s="216">
        <v>0</v>
      </c>
    </row>
    <row r="717" spans="3:5">
      <c r="C717" s="215" t="s">
        <v>878</v>
      </c>
      <c r="D717" s="216">
        <v>7036873</v>
      </c>
      <c r="E717" s="216">
        <v>0</v>
      </c>
    </row>
    <row r="718" spans="3:5">
      <c r="C718" s="215" t="s">
        <v>879</v>
      </c>
      <c r="D718" s="216">
        <v>2400521</v>
      </c>
      <c r="E718" s="216">
        <v>0</v>
      </c>
    </row>
    <row r="719" spans="3:5">
      <c r="C719" s="215" t="s">
        <v>880</v>
      </c>
      <c r="D719" s="216">
        <v>2400521</v>
      </c>
      <c r="E719" s="216">
        <v>0</v>
      </c>
    </row>
    <row r="720" spans="3:5">
      <c r="C720" s="215" t="s">
        <v>1044</v>
      </c>
      <c r="D720" s="216">
        <v>2200407</v>
      </c>
      <c r="E720" s="216">
        <v>0</v>
      </c>
    </row>
    <row r="721" spans="3:5">
      <c r="C721" s="215" t="s">
        <v>1045</v>
      </c>
      <c r="D721" s="216">
        <v>2200407</v>
      </c>
      <c r="E721" s="216">
        <v>0</v>
      </c>
    </row>
    <row r="722" spans="3:5">
      <c r="C722" s="215" t="s">
        <v>1046</v>
      </c>
      <c r="D722" s="216">
        <v>5848496</v>
      </c>
      <c r="E722" s="216">
        <v>0</v>
      </c>
    </row>
    <row r="723" spans="3:5">
      <c r="C723" s="215" t="s">
        <v>1047</v>
      </c>
      <c r="D723" s="216">
        <v>5848496</v>
      </c>
      <c r="E723" s="216">
        <v>0</v>
      </c>
    </row>
    <row r="724" spans="3:5">
      <c r="C724" s="215" t="s">
        <v>316</v>
      </c>
      <c r="D724" s="216">
        <v>57660333</v>
      </c>
      <c r="E724" s="216">
        <v>0</v>
      </c>
    </row>
    <row r="725" spans="3:5">
      <c r="C725" s="215" t="s">
        <v>534</v>
      </c>
      <c r="D725" s="216">
        <v>57660333</v>
      </c>
      <c r="E725" s="216">
        <v>0</v>
      </c>
    </row>
    <row r="726" spans="3:5">
      <c r="C726" s="215" t="s">
        <v>2427</v>
      </c>
      <c r="D726" s="216">
        <v>30000000</v>
      </c>
      <c r="E726" s="216">
        <v>0</v>
      </c>
    </row>
    <row r="727" spans="3:5">
      <c r="C727" s="215" t="s">
        <v>2426</v>
      </c>
      <c r="D727" s="216">
        <v>30000000</v>
      </c>
      <c r="E727" s="216">
        <v>0</v>
      </c>
    </row>
    <row r="728" spans="3:5">
      <c r="C728" s="215" t="s">
        <v>317</v>
      </c>
      <c r="D728" s="216">
        <v>55000000</v>
      </c>
      <c r="E728" s="216">
        <v>0</v>
      </c>
    </row>
    <row r="729" spans="3:5">
      <c r="C729" s="215" t="s">
        <v>535</v>
      </c>
      <c r="D729" s="216">
        <v>55000000</v>
      </c>
      <c r="E729" s="216">
        <v>0</v>
      </c>
    </row>
    <row r="730" spans="3:5">
      <c r="C730" s="215" t="s">
        <v>318</v>
      </c>
      <c r="D730" s="216">
        <v>2000000</v>
      </c>
      <c r="E730" s="216">
        <v>0</v>
      </c>
    </row>
    <row r="731" spans="3:5">
      <c r="C731" s="215" t="s">
        <v>536</v>
      </c>
      <c r="D731" s="216">
        <v>2000000</v>
      </c>
      <c r="E731" s="216">
        <v>0</v>
      </c>
    </row>
    <row r="732" spans="3:5">
      <c r="C732" s="215" t="s">
        <v>1095</v>
      </c>
      <c r="D732" s="216">
        <v>7331935</v>
      </c>
      <c r="E732" s="216">
        <v>0</v>
      </c>
    </row>
    <row r="733" spans="3:5">
      <c r="C733" s="215" t="s">
        <v>1096</v>
      </c>
      <c r="D733" s="216">
        <v>7331935</v>
      </c>
      <c r="E733" s="216">
        <v>0</v>
      </c>
    </row>
    <row r="734" spans="3:5">
      <c r="C734" s="215" t="s">
        <v>2825</v>
      </c>
      <c r="D734" s="216">
        <v>30000000</v>
      </c>
      <c r="E734" s="216">
        <v>0</v>
      </c>
    </row>
    <row r="735" spans="3:5">
      <c r="C735" s="215" t="s">
        <v>2824</v>
      </c>
      <c r="D735" s="216">
        <v>30000000</v>
      </c>
      <c r="E735" s="216">
        <v>0</v>
      </c>
    </row>
    <row r="736" spans="3:5">
      <c r="C736" s="215" t="s">
        <v>2016</v>
      </c>
      <c r="D736" s="216">
        <v>30581085</v>
      </c>
      <c r="E736" s="216">
        <v>0</v>
      </c>
    </row>
    <row r="737" spans="3:5">
      <c r="C737" s="215" t="s">
        <v>2017</v>
      </c>
      <c r="D737" s="216">
        <v>30581085</v>
      </c>
      <c r="E737" s="216">
        <v>0</v>
      </c>
    </row>
    <row r="738" spans="3:5">
      <c r="C738" s="215" t="s">
        <v>2018</v>
      </c>
      <c r="D738" s="216">
        <v>33147489</v>
      </c>
      <c r="E738" s="216">
        <v>0</v>
      </c>
    </row>
    <row r="739" spans="3:5">
      <c r="C739" s="215" t="s">
        <v>2019</v>
      </c>
      <c r="D739" s="216">
        <v>33147489</v>
      </c>
      <c r="E739" s="216">
        <v>0</v>
      </c>
    </row>
    <row r="740" spans="3:5">
      <c r="C740" s="215" t="s">
        <v>2020</v>
      </c>
      <c r="D740" s="216">
        <v>42313597</v>
      </c>
      <c r="E740" s="216">
        <v>0</v>
      </c>
    </row>
    <row r="741" spans="3:5">
      <c r="C741" s="215" t="s">
        <v>2021</v>
      </c>
      <c r="D741" s="216">
        <v>42313597</v>
      </c>
      <c r="E741" s="216">
        <v>0</v>
      </c>
    </row>
    <row r="742" spans="3:5">
      <c r="C742" s="215" t="s">
        <v>2758</v>
      </c>
      <c r="D742" s="216">
        <v>9114710</v>
      </c>
      <c r="E742" s="216">
        <v>0</v>
      </c>
    </row>
    <row r="743" spans="3:5">
      <c r="C743" s="215" t="s">
        <v>2105</v>
      </c>
      <c r="D743" s="216">
        <v>9114710</v>
      </c>
      <c r="E743" s="216">
        <v>0</v>
      </c>
    </row>
    <row r="744" spans="3:5">
      <c r="C744" s="215" t="s">
        <v>2106</v>
      </c>
      <c r="D744" s="216">
        <v>1388002</v>
      </c>
      <c r="E744" s="216">
        <v>0</v>
      </c>
    </row>
    <row r="745" spans="3:5">
      <c r="C745" s="215" t="s">
        <v>2107</v>
      </c>
      <c r="D745" s="216">
        <v>1388002</v>
      </c>
      <c r="E745" s="216">
        <v>0</v>
      </c>
    </row>
    <row r="746" spans="3:5">
      <c r="C746" s="215" t="s">
        <v>2511</v>
      </c>
      <c r="D746" s="216">
        <v>714679</v>
      </c>
      <c r="E746" s="216">
        <v>0</v>
      </c>
    </row>
    <row r="747" spans="3:5">
      <c r="C747" s="215" t="s">
        <v>2510</v>
      </c>
      <c r="D747" s="216">
        <v>714679</v>
      </c>
      <c r="E747" s="216">
        <v>0</v>
      </c>
    </row>
    <row r="748" spans="3:5">
      <c r="C748" s="215" t="s">
        <v>776</v>
      </c>
      <c r="D748" s="216">
        <v>83038632</v>
      </c>
      <c r="E748" s="216">
        <v>0</v>
      </c>
    </row>
    <row r="749" spans="3:5">
      <c r="C749" s="215" t="s">
        <v>777</v>
      </c>
      <c r="D749" s="216">
        <v>83038632</v>
      </c>
      <c r="E749" s="216">
        <v>0</v>
      </c>
    </row>
    <row r="750" spans="3:5">
      <c r="C750" s="215" t="s">
        <v>319</v>
      </c>
      <c r="D750" s="216">
        <v>25223428</v>
      </c>
      <c r="E750" s="216">
        <v>0</v>
      </c>
    </row>
    <row r="751" spans="3:5">
      <c r="C751" s="215" t="s">
        <v>537</v>
      </c>
      <c r="D751" s="216">
        <v>25223428</v>
      </c>
      <c r="E751" s="216">
        <v>0</v>
      </c>
    </row>
    <row r="752" spans="3:5">
      <c r="C752" s="217" t="s">
        <v>253</v>
      </c>
      <c r="D752" s="218">
        <v>20067462</v>
      </c>
      <c r="E752" s="218">
        <v>0</v>
      </c>
    </row>
    <row r="753" spans="3:5">
      <c r="C753" s="215" t="s">
        <v>2757</v>
      </c>
      <c r="D753" s="216">
        <v>67462</v>
      </c>
      <c r="E753" s="216">
        <v>0</v>
      </c>
    </row>
    <row r="754" spans="3:5">
      <c r="C754" s="215" t="s">
        <v>1816</v>
      </c>
      <c r="D754" s="216">
        <v>67462</v>
      </c>
      <c r="E754" s="216">
        <v>0</v>
      </c>
    </row>
    <row r="755" spans="3:5">
      <c r="C755" s="215" t="s">
        <v>319</v>
      </c>
      <c r="D755" s="216">
        <v>20000000</v>
      </c>
      <c r="E755" s="216">
        <v>0</v>
      </c>
    </row>
    <row r="756" spans="3:5">
      <c r="C756" s="215" t="s">
        <v>537</v>
      </c>
      <c r="D756" s="216">
        <v>20000000</v>
      </c>
      <c r="E756" s="216">
        <v>0</v>
      </c>
    </row>
    <row r="757" spans="3:5">
      <c r="C757" s="215" t="s">
        <v>258</v>
      </c>
      <c r="D757" s="216">
        <v>1835873973</v>
      </c>
      <c r="E757" s="216">
        <v>0</v>
      </c>
    </row>
    <row r="758" spans="3:5">
      <c r="C758" s="217" t="s">
        <v>251</v>
      </c>
      <c r="D758" s="218">
        <v>1691564330</v>
      </c>
      <c r="E758" s="218">
        <v>0</v>
      </c>
    </row>
    <row r="759" spans="3:5">
      <c r="C759" s="215" t="s">
        <v>2899</v>
      </c>
      <c r="D759" s="216">
        <v>53828367</v>
      </c>
      <c r="E759" s="216">
        <v>0</v>
      </c>
    </row>
    <row r="760" spans="3:5">
      <c r="C760" s="215" t="s">
        <v>2898</v>
      </c>
      <c r="D760" s="216">
        <v>53828367</v>
      </c>
      <c r="E760" s="216">
        <v>0</v>
      </c>
    </row>
    <row r="761" spans="3:5">
      <c r="C761" s="215" t="s">
        <v>1817</v>
      </c>
      <c r="D761" s="216">
        <v>73520872</v>
      </c>
      <c r="E761" s="216">
        <v>0</v>
      </c>
    </row>
    <row r="762" spans="3:5">
      <c r="C762" s="215" t="s">
        <v>1818</v>
      </c>
      <c r="D762" s="216">
        <v>73520872</v>
      </c>
      <c r="E762" s="216">
        <v>0</v>
      </c>
    </row>
    <row r="763" spans="3:5">
      <c r="C763" s="215" t="s">
        <v>2321</v>
      </c>
      <c r="D763" s="216">
        <v>5000000</v>
      </c>
      <c r="E763" s="216">
        <v>0</v>
      </c>
    </row>
    <row r="764" spans="3:5">
      <c r="C764" s="215" t="s">
        <v>2322</v>
      </c>
      <c r="D764" s="216">
        <v>5000000</v>
      </c>
      <c r="E764" s="216">
        <v>0</v>
      </c>
    </row>
    <row r="765" spans="3:5">
      <c r="C765" s="215" t="s">
        <v>2996</v>
      </c>
      <c r="D765" s="216">
        <v>11814538</v>
      </c>
      <c r="E765" s="216">
        <v>0</v>
      </c>
    </row>
    <row r="766" spans="3:5">
      <c r="C766" s="215" t="s">
        <v>2997</v>
      </c>
      <c r="D766" s="216">
        <v>11814538</v>
      </c>
      <c r="E766" s="216">
        <v>0</v>
      </c>
    </row>
    <row r="767" spans="3:5">
      <c r="C767" s="215" t="s">
        <v>2897</v>
      </c>
      <c r="D767" s="216">
        <v>16115496</v>
      </c>
      <c r="E767" s="216">
        <v>0</v>
      </c>
    </row>
    <row r="768" spans="3:5">
      <c r="C768" s="215" t="s">
        <v>2896</v>
      </c>
      <c r="D768" s="216">
        <v>16115496</v>
      </c>
      <c r="E768" s="216">
        <v>0</v>
      </c>
    </row>
    <row r="769" spans="3:5">
      <c r="C769" s="215" t="s">
        <v>2509</v>
      </c>
      <c r="D769" s="216">
        <v>260000000</v>
      </c>
      <c r="E769" s="216">
        <v>0</v>
      </c>
    </row>
    <row r="770" spans="3:5">
      <c r="C770" s="215" t="s">
        <v>2508</v>
      </c>
      <c r="D770" s="216">
        <v>260000000</v>
      </c>
      <c r="E770" s="216">
        <v>0</v>
      </c>
    </row>
    <row r="771" spans="3:5">
      <c r="C771" s="215" t="s">
        <v>2377</v>
      </c>
      <c r="D771" s="216">
        <v>2335247</v>
      </c>
      <c r="E771" s="216">
        <v>0</v>
      </c>
    </row>
    <row r="772" spans="3:5">
      <c r="C772" s="215" t="s">
        <v>2376</v>
      </c>
      <c r="D772" s="216">
        <v>2335247</v>
      </c>
      <c r="E772" s="216">
        <v>0</v>
      </c>
    </row>
    <row r="773" spans="3:5">
      <c r="C773" s="215" t="s">
        <v>2507</v>
      </c>
      <c r="D773" s="216">
        <v>119460239</v>
      </c>
      <c r="E773" s="216">
        <v>0</v>
      </c>
    </row>
    <row r="774" spans="3:5">
      <c r="C774" s="215" t="s">
        <v>2506</v>
      </c>
      <c r="D774" s="216">
        <v>119460239</v>
      </c>
      <c r="E774" s="216">
        <v>0</v>
      </c>
    </row>
    <row r="775" spans="3:5">
      <c r="C775" s="215" t="s">
        <v>881</v>
      </c>
      <c r="D775" s="216">
        <v>7306888</v>
      </c>
      <c r="E775" s="216">
        <v>0</v>
      </c>
    </row>
    <row r="776" spans="3:5">
      <c r="C776" s="215" t="s">
        <v>882</v>
      </c>
      <c r="D776" s="216">
        <v>7306888</v>
      </c>
      <c r="E776" s="216">
        <v>0</v>
      </c>
    </row>
    <row r="777" spans="3:5">
      <c r="C777" s="215" t="s">
        <v>2895</v>
      </c>
      <c r="D777" s="216">
        <v>56778348</v>
      </c>
      <c r="E777" s="216">
        <v>0</v>
      </c>
    </row>
    <row r="778" spans="3:5">
      <c r="C778" s="215" t="s">
        <v>2894</v>
      </c>
      <c r="D778" s="216">
        <v>56778348</v>
      </c>
      <c r="E778" s="216">
        <v>0</v>
      </c>
    </row>
    <row r="779" spans="3:5">
      <c r="C779" s="215" t="s">
        <v>883</v>
      </c>
      <c r="D779" s="216">
        <v>2030470</v>
      </c>
      <c r="E779" s="216">
        <v>0</v>
      </c>
    </row>
    <row r="780" spans="3:5">
      <c r="C780" s="215" t="s">
        <v>884</v>
      </c>
      <c r="D780" s="216">
        <v>2030470</v>
      </c>
      <c r="E780" s="216">
        <v>0</v>
      </c>
    </row>
    <row r="781" spans="3:5">
      <c r="C781" s="215" t="s">
        <v>2893</v>
      </c>
      <c r="D781" s="216">
        <v>7851414</v>
      </c>
      <c r="E781" s="216">
        <v>0</v>
      </c>
    </row>
    <row r="782" spans="3:5">
      <c r="C782" s="215" t="s">
        <v>2892</v>
      </c>
      <c r="D782" s="216">
        <v>7851414</v>
      </c>
      <c r="E782" s="216">
        <v>0</v>
      </c>
    </row>
    <row r="783" spans="3:5">
      <c r="C783" s="215" t="s">
        <v>885</v>
      </c>
      <c r="D783" s="216">
        <v>2030470</v>
      </c>
      <c r="E783" s="216">
        <v>0</v>
      </c>
    </row>
    <row r="784" spans="3:5">
      <c r="C784" s="215" t="s">
        <v>886</v>
      </c>
      <c r="D784" s="216">
        <v>2030470</v>
      </c>
      <c r="E784" s="216">
        <v>0</v>
      </c>
    </row>
    <row r="785" spans="3:5">
      <c r="C785" s="215" t="s">
        <v>2891</v>
      </c>
      <c r="D785" s="216">
        <v>1340925</v>
      </c>
      <c r="E785" s="216">
        <v>0</v>
      </c>
    </row>
    <row r="786" spans="3:5">
      <c r="C786" s="215" t="s">
        <v>2890</v>
      </c>
      <c r="D786" s="216">
        <v>1340925</v>
      </c>
      <c r="E786" s="216">
        <v>0</v>
      </c>
    </row>
    <row r="787" spans="3:5">
      <c r="C787" s="215" t="s">
        <v>1097</v>
      </c>
      <c r="D787" s="216">
        <v>1394931</v>
      </c>
      <c r="E787" s="216">
        <v>0</v>
      </c>
    </row>
    <row r="788" spans="3:5">
      <c r="C788" s="215" t="s">
        <v>1098</v>
      </c>
      <c r="D788" s="216">
        <v>1394931</v>
      </c>
      <c r="E788" s="216">
        <v>0</v>
      </c>
    </row>
    <row r="789" spans="3:5">
      <c r="C789" s="215" t="s">
        <v>2998</v>
      </c>
      <c r="D789" s="216">
        <v>20000000</v>
      </c>
      <c r="E789" s="216">
        <v>0</v>
      </c>
    </row>
    <row r="790" spans="3:5">
      <c r="C790" s="215" t="s">
        <v>2836</v>
      </c>
      <c r="D790" s="216">
        <v>20000000</v>
      </c>
      <c r="E790" s="216">
        <v>0</v>
      </c>
    </row>
    <row r="791" spans="3:5">
      <c r="C791" s="215" t="s">
        <v>2999</v>
      </c>
      <c r="D791" s="216">
        <v>20000000</v>
      </c>
      <c r="E791" s="216">
        <v>0</v>
      </c>
    </row>
    <row r="792" spans="3:5">
      <c r="C792" s="215" t="s">
        <v>2835</v>
      </c>
      <c r="D792" s="216">
        <v>20000000</v>
      </c>
      <c r="E792" s="216">
        <v>0</v>
      </c>
    </row>
    <row r="793" spans="3:5">
      <c r="C793" s="215" t="s">
        <v>2108</v>
      </c>
      <c r="D793" s="216">
        <v>145075093</v>
      </c>
      <c r="E793" s="216">
        <v>0</v>
      </c>
    </row>
    <row r="794" spans="3:5">
      <c r="C794" s="215" t="s">
        <v>2109</v>
      </c>
      <c r="D794" s="216">
        <v>145075093</v>
      </c>
      <c r="E794" s="216">
        <v>0</v>
      </c>
    </row>
    <row r="795" spans="3:5">
      <c r="C795" s="215" t="s">
        <v>2110</v>
      </c>
      <c r="D795" s="216">
        <v>20000000</v>
      </c>
      <c r="E795" s="216">
        <v>0</v>
      </c>
    </row>
    <row r="796" spans="3:5">
      <c r="C796" s="215" t="s">
        <v>2111</v>
      </c>
      <c r="D796" s="216">
        <v>20000000</v>
      </c>
      <c r="E796" s="216">
        <v>0</v>
      </c>
    </row>
    <row r="797" spans="3:5">
      <c r="C797" s="215" t="s">
        <v>320</v>
      </c>
      <c r="D797" s="216">
        <v>85571997</v>
      </c>
      <c r="E797" s="216">
        <v>0</v>
      </c>
    </row>
    <row r="798" spans="3:5">
      <c r="C798" s="215" t="s">
        <v>538</v>
      </c>
      <c r="D798" s="216">
        <v>85571997</v>
      </c>
      <c r="E798" s="216">
        <v>0</v>
      </c>
    </row>
    <row r="799" spans="3:5">
      <c r="C799" s="215" t="s">
        <v>729</v>
      </c>
      <c r="D799" s="216">
        <v>12438836</v>
      </c>
      <c r="E799" s="216">
        <v>0</v>
      </c>
    </row>
    <row r="800" spans="3:5">
      <c r="C800" s="215" t="s">
        <v>730</v>
      </c>
      <c r="D800" s="216">
        <v>12438836</v>
      </c>
      <c r="E800" s="216">
        <v>0</v>
      </c>
    </row>
    <row r="801" spans="3:5">
      <c r="C801" s="215" t="s">
        <v>1869</v>
      </c>
      <c r="D801" s="216">
        <v>100453305</v>
      </c>
      <c r="E801" s="216">
        <v>0</v>
      </c>
    </row>
    <row r="802" spans="3:5">
      <c r="C802" s="215" t="s">
        <v>1870</v>
      </c>
      <c r="D802" s="216">
        <v>100453305</v>
      </c>
      <c r="E802" s="216">
        <v>0</v>
      </c>
    </row>
    <row r="803" spans="3:5">
      <c r="C803" s="215" t="s">
        <v>1871</v>
      </c>
      <c r="D803" s="216">
        <v>83357913</v>
      </c>
      <c r="E803" s="216">
        <v>0</v>
      </c>
    </row>
    <row r="804" spans="3:5">
      <c r="C804" s="215" t="s">
        <v>1872</v>
      </c>
      <c r="D804" s="216">
        <v>83357913</v>
      </c>
      <c r="E804" s="216">
        <v>0</v>
      </c>
    </row>
    <row r="805" spans="3:5">
      <c r="C805" s="215" t="s">
        <v>2290</v>
      </c>
      <c r="D805" s="216">
        <v>354098605</v>
      </c>
      <c r="E805" s="216">
        <v>0</v>
      </c>
    </row>
    <row r="806" spans="3:5">
      <c r="C806" s="215" t="s">
        <v>2291</v>
      </c>
      <c r="D806" s="216">
        <v>354098605</v>
      </c>
      <c r="E806" s="216">
        <v>0</v>
      </c>
    </row>
    <row r="807" spans="3:5">
      <c r="C807" s="215" t="s">
        <v>2112</v>
      </c>
      <c r="D807" s="216">
        <v>8000000</v>
      </c>
      <c r="E807" s="216">
        <v>0</v>
      </c>
    </row>
    <row r="808" spans="3:5">
      <c r="C808" s="215" t="s">
        <v>2113</v>
      </c>
      <c r="D808" s="216">
        <v>8000000</v>
      </c>
      <c r="E808" s="216">
        <v>0</v>
      </c>
    </row>
    <row r="809" spans="3:5">
      <c r="C809" s="215" t="s">
        <v>2756</v>
      </c>
      <c r="D809" s="216">
        <v>10217612</v>
      </c>
      <c r="E809" s="216">
        <v>0</v>
      </c>
    </row>
    <row r="810" spans="3:5">
      <c r="C810" s="215" t="s">
        <v>2114</v>
      </c>
      <c r="D810" s="216">
        <v>10217612</v>
      </c>
      <c r="E810" s="216">
        <v>0</v>
      </c>
    </row>
    <row r="811" spans="3:5">
      <c r="C811" s="215" t="s">
        <v>3000</v>
      </c>
      <c r="D811" s="216">
        <v>90994893</v>
      </c>
      <c r="E811" s="216">
        <v>0</v>
      </c>
    </row>
    <row r="812" spans="3:5">
      <c r="C812" s="215" t="s">
        <v>3001</v>
      </c>
      <c r="D812" s="216">
        <v>90994893</v>
      </c>
      <c r="E812" s="216">
        <v>0</v>
      </c>
    </row>
    <row r="813" spans="3:5">
      <c r="C813" s="215" t="s">
        <v>2060</v>
      </c>
      <c r="D813" s="216">
        <v>42029812</v>
      </c>
      <c r="E813" s="216">
        <v>0</v>
      </c>
    </row>
    <row r="814" spans="3:5">
      <c r="C814" s="215" t="s">
        <v>2061</v>
      </c>
      <c r="D814" s="216">
        <v>42029812</v>
      </c>
      <c r="E814" s="216">
        <v>0</v>
      </c>
    </row>
    <row r="815" spans="3:5">
      <c r="C815" s="215" t="s">
        <v>2115</v>
      </c>
      <c r="D815" s="216">
        <v>18486497</v>
      </c>
      <c r="E815" s="216">
        <v>0</v>
      </c>
    </row>
    <row r="816" spans="3:5">
      <c r="C816" s="215" t="s">
        <v>2116</v>
      </c>
      <c r="D816" s="216">
        <v>18486497</v>
      </c>
      <c r="E816" s="216">
        <v>0</v>
      </c>
    </row>
    <row r="817" spans="3:5">
      <c r="C817" s="215" t="s">
        <v>2117</v>
      </c>
      <c r="D817" s="216">
        <v>10000000</v>
      </c>
      <c r="E817" s="216">
        <v>0</v>
      </c>
    </row>
    <row r="818" spans="3:5">
      <c r="C818" s="215" t="s">
        <v>2118</v>
      </c>
      <c r="D818" s="216">
        <v>10000000</v>
      </c>
      <c r="E818" s="216">
        <v>0</v>
      </c>
    </row>
    <row r="819" spans="3:5">
      <c r="C819" s="215" t="s">
        <v>321</v>
      </c>
      <c r="D819" s="216">
        <v>50031562</v>
      </c>
      <c r="E819" s="216">
        <v>0</v>
      </c>
    </row>
    <row r="820" spans="3:5">
      <c r="C820" s="215" t="s">
        <v>539</v>
      </c>
      <c r="D820" s="216">
        <v>50031562</v>
      </c>
      <c r="E820" s="216">
        <v>0</v>
      </c>
    </row>
    <row r="821" spans="3:5">
      <c r="C821" s="217" t="s">
        <v>253</v>
      </c>
      <c r="D821" s="218">
        <v>144309643</v>
      </c>
      <c r="E821" s="218">
        <v>0</v>
      </c>
    </row>
    <row r="822" spans="3:5">
      <c r="C822" s="215" t="s">
        <v>2755</v>
      </c>
      <c r="D822" s="216">
        <v>19999999</v>
      </c>
      <c r="E822" s="216">
        <v>0</v>
      </c>
    </row>
    <row r="823" spans="3:5">
      <c r="C823" s="215" t="s">
        <v>1825</v>
      </c>
      <c r="D823" s="216">
        <v>19999999</v>
      </c>
      <c r="E823" s="216">
        <v>0</v>
      </c>
    </row>
    <row r="824" spans="3:5">
      <c r="C824" s="215" t="s">
        <v>2754</v>
      </c>
      <c r="D824" s="216">
        <v>41000000</v>
      </c>
      <c r="E824" s="216">
        <v>0</v>
      </c>
    </row>
    <row r="825" spans="3:5">
      <c r="C825" s="215" t="s">
        <v>2323</v>
      </c>
      <c r="D825" s="216">
        <v>41000000</v>
      </c>
      <c r="E825" s="216">
        <v>0</v>
      </c>
    </row>
    <row r="826" spans="3:5">
      <c r="C826" s="215" t="s">
        <v>2115</v>
      </c>
      <c r="D826" s="216">
        <v>83309644</v>
      </c>
      <c r="E826" s="216">
        <v>0</v>
      </c>
    </row>
    <row r="827" spans="3:5">
      <c r="C827" s="215" t="s">
        <v>2116</v>
      </c>
      <c r="D827" s="216">
        <v>83309644</v>
      </c>
      <c r="E827" s="216">
        <v>0</v>
      </c>
    </row>
    <row r="828" spans="3:5">
      <c r="C828" s="215" t="s">
        <v>322</v>
      </c>
      <c r="D828" s="216">
        <v>491426007</v>
      </c>
      <c r="E828" s="216">
        <v>52363870.090000004</v>
      </c>
    </row>
    <row r="829" spans="3:5">
      <c r="C829" s="217" t="s">
        <v>251</v>
      </c>
      <c r="D829" s="218">
        <v>471426007</v>
      </c>
      <c r="E829" s="218">
        <v>52363870.090000004</v>
      </c>
    </row>
    <row r="830" spans="3:5">
      <c r="C830" s="215" t="s">
        <v>2753</v>
      </c>
      <c r="D830" s="216">
        <v>4603072</v>
      </c>
      <c r="E830" s="216">
        <v>0</v>
      </c>
    </row>
    <row r="831" spans="3:5">
      <c r="C831" s="215" t="s">
        <v>887</v>
      </c>
      <c r="D831" s="216">
        <v>4603072</v>
      </c>
      <c r="E831" s="216">
        <v>0</v>
      </c>
    </row>
    <row r="832" spans="3:5">
      <c r="C832" s="215" t="s">
        <v>323</v>
      </c>
      <c r="D832" s="216">
        <v>48240000</v>
      </c>
      <c r="E832" s="216">
        <v>0</v>
      </c>
    </row>
    <row r="833" spans="3:5">
      <c r="C833" s="215" t="s">
        <v>540</v>
      </c>
      <c r="D833" s="216">
        <v>48240000</v>
      </c>
      <c r="E833" s="216">
        <v>0</v>
      </c>
    </row>
    <row r="834" spans="3:5">
      <c r="C834" s="215" t="s">
        <v>888</v>
      </c>
      <c r="D834" s="216">
        <v>789735</v>
      </c>
      <c r="E834" s="216">
        <v>0</v>
      </c>
    </row>
    <row r="835" spans="3:5">
      <c r="C835" s="215" t="s">
        <v>889</v>
      </c>
      <c r="D835" s="216">
        <v>789735</v>
      </c>
      <c r="E835" s="216">
        <v>0</v>
      </c>
    </row>
    <row r="836" spans="3:5">
      <c r="C836" s="215" t="s">
        <v>890</v>
      </c>
      <c r="D836" s="216">
        <v>4810533</v>
      </c>
      <c r="E836" s="216">
        <v>0</v>
      </c>
    </row>
    <row r="837" spans="3:5">
      <c r="C837" s="215" t="s">
        <v>891</v>
      </c>
      <c r="D837" s="216">
        <v>4810533</v>
      </c>
      <c r="E837" s="216">
        <v>0</v>
      </c>
    </row>
    <row r="838" spans="3:5">
      <c r="C838" s="215" t="s">
        <v>324</v>
      </c>
      <c r="D838" s="216">
        <v>62021281</v>
      </c>
      <c r="E838" s="216">
        <v>0</v>
      </c>
    </row>
    <row r="839" spans="3:5">
      <c r="C839" s="215" t="s">
        <v>541</v>
      </c>
      <c r="D839" s="216">
        <v>62021281</v>
      </c>
      <c r="E839" s="216">
        <v>0</v>
      </c>
    </row>
    <row r="840" spans="3:5">
      <c r="C840" s="215" t="s">
        <v>731</v>
      </c>
      <c r="D840" s="216">
        <v>20787154</v>
      </c>
      <c r="E840" s="216">
        <v>0</v>
      </c>
    </row>
    <row r="841" spans="3:5">
      <c r="C841" s="215" t="s">
        <v>732</v>
      </c>
      <c r="D841" s="216">
        <v>20787154</v>
      </c>
      <c r="E841" s="216">
        <v>0</v>
      </c>
    </row>
    <row r="842" spans="3:5">
      <c r="C842" s="215" t="s">
        <v>1099</v>
      </c>
      <c r="D842" s="216">
        <v>2523769</v>
      </c>
      <c r="E842" s="216">
        <v>0</v>
      </c>
    </row>
    <row r="843" spans="3:5">
      <c r="C843" s="215" t="s">
        <v>1100</v>
      </c>
      <c r="D843" s="216">
        <v>2523769</v>
      </c>
      <c r="E843" s="216">
        <v>0</v>
      </c>
    </row>
    <row r="844" spans="3:5">
      <c r="C844" s="215" t="s">
        <v>2752</v>
      </c>
      <c r="D844" s="216">
        <v>10947984</v>
      </c>
      <c r="E844" s="216">
        <v>3181189.17</v>
      </c>
    </row>
    <row r="845" spans="3:5">
      <c r="C845" s="215" t="s">
        <v>2505</v>
      </c>
      <c r="D845" s="216">
        <v>10947984</v>
      </c>
      <c r="E845" s="216">
        <v>3181189.17</v>
      </c>
    </row>
    <row r="846" spans="3:5">
      <c r="C846" s="215" t="s">
        <v>2751</v>
      </c>
      <c r="D846" s="216">
        <v>97282052</v>
      </c>
      <c r="E846" s="216">
        <v>49182680.920000002</v>
      </c>
    </row>
    <row r="847" spans="3:5">
      <c r="C847" s="215" t="s">
        <v>1873</v>
      </c>
      <c r="D847" s="216">
        <v>97282052</v>
      </c>
      <c r="E847" s="216">
        <v>49182680.920000002</v>
      </c>
    </row>
    <row r="848" spans="3:5">
      <c r="C848" s="215" t="s">
        <v>1101</v>
      </c>
      <c r="D848" s="216">
        <v>6944551</v>
      </c>
      <c r="E848" s="216">
        <v>0</v>
      </c>
    </row>
    <row r="849" spans="3:5">
      <c r="C849" s="215" t="s">
        <v>1102</v>
      </c>
      <c r="D849" s="216">
        <v>6944551</v>
      </c>
      <c r="E849" s="216">
        <v>0</v>
      </c>
    </row>
    <row r="850" spans="3:5">
      <c r="C850" s="215" t="s">
        <v>2750</v>
      </c>
      <c r="D850" s="216">
        <v>45173787</v>
      </c>
      <c r="E850" s="216">
        <v>0</v>
      </c>
    </row>
    <row r="851" spans="3:5">
      <c r="C851" s="215" t="s">
        <v>1874</v>
      </c>
      <c r="D851" s="216">
        <v>45173787</v>
      </c>
      <c r="E851" s="216">
        <v>0</v>
      </c>
    </row>
    <row r="852" spans="3:5">
      <c r="C852" s="215" t="s">
        <v>2749</v>
      </c>
      <c r="D852" s="216">
        <v>6944551</v>
      </c>
      <c r="E852" s="216">
        <v>0</v>
      </c>
    </row>
    <row r="853" spans="3:5">
      <c r="C853" s="215" t="s">
        <v>1103</v>
      </c>
      <c r="D853" s="216">
        <v>6944551</v>
      </c>
      <c r="E853" s="216">
        <v>0</v>
      </c>
    </row>
    <row r="854" spans="3:5">
      <c r="C854" s="215" t="s">
        <v>2748</v>
      </c>
      <c r="D854" s="216">
        <v>955159</v>
      </c>
      <c r="E854" s="216">
        <v>0</v>
      </c>
    </row>
    <row r="855" spans="3:5">
      <c r="C855" s="215" t="s">
        <v>2504</v>
      </c>
      <c r="D855" s="216">
        <v>955159</v>
      </c>
      <c r="E855" s="216">
        <v>0</v>
      </c>
    </row>
    <row r="856" spans="3:5">
      <c r="C856" s="215" t="s">
        <v>325</v>
      </c>
      <c r="D856" s="216">
        <v>10000000</v>
      </c>
      <c r="E856" s="216">
        <v>0</v>
      </c>
    </row>
    <row r="857" spans="3:5">
      <c r="C857" s="215" t="s">
        <v>542</v>
      </c>
      <c r="D857" s="216">
        <v>10000000</v>
      </c>
      <c r="E857" s="216">
        <v>0</v>
      </c>
    </row>
    <row r="858" spans="3:5">
      <c r="C858" s="215" t="s">
        <v>326</v>
      </c>
      <c r="D858" s="216">
        <v>32379976</v>
      </c>
      <c r="E858" s="216">
        <v>0</v>
      </c>
    </row>
    <row r="859" spans="3:5">
      <c r="C859" s="215" t="s">
        <v>543</v>
      </c>
      <c r="D859" s="216">
        <v>32379976</v>
      </c>
      <c r="E859" s="216">
        <v>0</v>
      </c>
    </row>
    <row r="860" spans="3:5">
      <c r="C860" s="215" t="s">
        <v>2747</v>
      </c>
      <c r="D860" s="216">
        <v>8081935</v>
      </c>
      <c r="E860" s="216">
        <v>0</v>
      </c>
    </row>
    <row r="861" spans="3:5">
      <c r="C861" s="215" t="s">
        <v>2324</v>
      </c>
      <c r="D861" s="216">
        <v>8081935</v>
      </c>
      <c r="E861" s="216">
        <v>0</v>
      </c>
    </row>
    <row r="862" spans="3:5">
      <c r="C862" s="215" t="s">
        <v>1968</v>
      </c>
      <c r="D862" s="216">
        <v>43776923</v>
      </c>
      <c r="E862" s="216">
        <v>0</v>
      </c>
    </row>
    <row r="863" spans="3:5">
      <c r="C863" s="215" t="s">
        <v>778</v>
      </c>
      <c r="D863" s="216">
        <v>43776923</v>
      </c>
      <c r="E863" s="216">
        <v>0</v>
      </c>
    </row>
    <row r="864" spans="3:5">
      <c r="C864" s="215" t="s">
        <v>1875</v>
      </c>
      <c r="D864" s="216">
        <v>30998493</v>
      </c>
      <c r="E864" s="216">
        <v>0</v>
      </c>
    </row>
    <row r="865" spans="3:5">
      <c r="C865" s="215" t="s">
        <v>1876</v>
      </c>
      <c r="D865" s="216">
        <v>30998493</v>
      </c>
      <c r="E865" s="216">
        <v>0</v>
      </c>
    </row>
    <row r="866" spans="3:5">
      <c r="C866" s="215" t="s">
        <v>3002</v>
      </c>
      <c r="D866" s="216">
        <v>34165052</v>
      </c>
      <c r="E866" s="216">
        <v>0</v>
      </c>
    </row>
    <row r="867" spans="3:5">
      <c r="C867" s="215" t="s">
        <v>2292</v>
      </c>
      <c r="D867" s="216">
        <v>34165052</v>
      </c>
      <c r="E867" s="216">
        <v>0</v>
      </c>
    </row>
    <row r="868" spans="3:5">
      <c r="C868" s="217" t="s">
        <v>253</v>
      </c>
      <c r="D868" s="218">
        <v>20000000</v>
      </c>
      <c r="E868" s="218">
        <v>0</v>
      </c>
    </row>
    <row r="869" spans="3:5">
      <c r="C869" s="215" t="s">
        <v>2062</v>
      </c>
      <c r="D869" s="216">
        <v>20000000</v>
      </c>
      <c r="E869" s="216">
        <v>0</v>
      </c>
    </row>
    <row r="870" spans="3:5">
      <c r="C870" s="215" t="s">
        <v>2063</v>
      </c>
      <c r="D870" s="216">
        <v>20000000</v>
      </c>
      <c r="E870" s="216">
        <v>0</v>
      </c>
    </row>
    <row r="871" spans="3:5">
      <c r="C871" s="215" t="s">
        <v>259</v>
      </c>
      <c r="D871" s="216">
        <v>464694984</v>
      </c>
      <c r="E871" s="216">
        <v>0</v>
      </c>
    </row>
    <row r="872" spans="3:5">
      <c r="C872" s="217" t="s">
        <v>251</v>
      </c>
      <c r="D872" s="218">
        <v>464694984</v>
      </c>
      <c r="E872" s="218">
        <v>0</v>
      </c>
    </row>
    <row r="873" spans="3:5">
      <c r="C873" s="215" t="s">
        <v>1969</v>
      </c>
      <c r="D873" s="216">
        <v>2799546</v>
      </c>
      <c r="E873" s="216">
        <v>0</v>
      </c>
    </row>
    <row r="874" spans="3:5">
      <c r="C874" s="215" t="s">
        <v>892</v>
      </c>
      <c r="D874" s="216">
        <v>2799546</v>
      </c>
      <c r="E874" s="216">
        <v>0</v>
      </c>
    </row>
    <row r="875" spans="3:5">
      <c r="C875" s="215" t="s">
        <v>893</v>
      </c>
      <c r="D875" s="216">
        <v>1256445</v>
      </c>
      <c r="E875" s="216">
        <v>0</v>
      </c>
    </row>
    <row r="876" spans="3:5">
      <c r="C876" s="215" t="s">
        <v>894</v>
      </c>
      <c r="D876" s="216">
        <v>1256445</v>
      </c>
      <c r="E876" s="216">
        <v>0</v>
      </c>
    </row>
    <row r="877" spans="3:5">
      <c r="C877" s="215" t="s">
        <v>2746</v>
      </c>
      <c r="D877" s="216">
        <v>2799546</v>
      </c>
      <c r="E877" s="216">
        <v>0</v>
      </c>
    </row>
    <row r="878" spans="3:5">
      <c r="C878" s="215" t="s">
        <v>895</v>
      </c>
      <c r="D878" s="216">
        <v>2799546</v>
      </c>
      <c r="E878" s="216">
        <v>0</v>
      </c>
    </row>
    <row r="879" spans="3:5">
      <c r="C879" s="215" t="s">
        <v>327</v>
      </c>
      <c r="D879" s="216">
        <v>15000000</v>
      </c>
      <c r="E879" s="216">
        <v>0</v>
      </c>
    </row>
    <row r="880" spans="3:5">
      <c r="C880" s="215" t="s">
        <v>544</v>
      </c>
      <c r="D880" s="216">
        <v>15000000</v>
      </c>
      <c r="E880" s="216">
        <v>0</v>
      </c>
    </row>
    <row r="881" spans="3:5">
      <c r="C881" s="215" t="s">
        <v>896</v>
      </c>
      <c r="D881" s="216">
        <v>10611201</v>
      </c>
      <c r="E881" s="216">
        <v>0</v>
      </c>
    </row>
    <row r="882" spans="3:5">
      <c r="C882" s="215" t="s">
        <v>897</v>
      </c>
      <c r="D882" s="216">
        <v>10611201</v>
      </c>
      <c r="E882" s="216">
        <v>0</v>
      </c>
    </row>
    <row r="883" spans="3:5">
      <c r="C883" s="215" t="s">
        <v>1877</v>
      </c>
      <c r="D883" s="216">
        <v>29646707</v>
      </c>
      <c r="E883" s="216">
        <v>0</v>
      </c>
    </row>
    <row r="884" spans="3:5">
      <c r="C884" s="215" t="s">
        <v>1878</v>
      </c>
      <c r="D884" s="216">
        <v>29646707</v>
      </c>
      <c r="E884" s="216">
        <v>0</v>
      </c>
    </row>
    <row r="885" spans="3:5">
      <c r="C885" s="215" t="s">
        <v>2503</v>
      </c>
      <c r="D885" s="216">
        <v>425768</v>
      </c>
      <c r="E885" s="216">
        <v>0</v>
      </c>
    </row>
    <row r="886" spans="3:5">
      <c r="C886" s="215" t="s">
        <v>2502</v>
      </c>
      <c r="D886" s="216">
        <v>425768</v>
      </c>
      <c r="E886" s="216">
        <v>0</v>
      </c>
    </row>
    <row r="887" spans="3:5">
      <c r="C887" s="215" t="s">
        <v>328</v>
      </c>
      <c r="D887" s="216">
        <v>37397609</v>
      </c>
      <c r="E887" s="216">
        <v>0</v>
      </c>
    </row>
    <row r="888" spans="3:5">
      <c r="C888" s="215" t="s">
        <v>545</v>
      </c>
      <c r="D888" s="216">
        <v>37397609</v>
      </c>
      <c r="E888" s="216">
        <v>0</v>
      </c>
    </row>
    <row r="889" spans="3:5">
      <c r="C889" s="215" t="s">
        <v>1603</v>
      </c>
      <c r="D889" s="216">
        <v>4920242</v>
      </c>
      <c r="E889" s="216">
        <v>0</v>
      </c>
    </row>
    <row r="890" spans="3:5">
      <c r="C890" s="215" t="s">
        <v>1604</v>
      </c>
      <c r="D890" s="216">
        <v>4920242</v>
      </c>
      <c r="E890" s="216">
        <v>0</v>
      </c>
    </row>
    <row r="891" spans="3:5">
      <c r="C891" s="215" t="s">
        <v>1605</v>
      </c>
      <c r="D891" s="216">
        <v>18284533</v>
      </c>
      <c r="E891" s="216">
        <v>0</v>
      </c>
    </row>
    <row r="892" spans="3:5">
      <c r="C892" s="215" t="s">
        <v>1606</v>
      </c>
      <c r="D892" s="216">
        <v>18284533</v>
      </c>
      <c r="E892" s="216">
        <v>0</v>
      </c>
    </row>
    <row r="893" spans="3:5">
      <c r="C893" s="215" t="s">
        <v>1607</v>
      </c>
      <c r="D893" s="216">
        <v>6106338</v>
      </c>
      <c r="E893" s="216">
        <v>0</v>
      </c>
    </row>
    <row r="894" spans="3:5">
      <c r="C894" s="215" t="s">
        <v>1608</v>
      </c>
      <c r="D894" s="216">
        <v>6106338</v>
      </c>
      <c r="E894" s="216">
        <v>0</v>
      </c>
    </row>
    <row r="895" spans="3:5">
      <c r="C895" s="215" t="s">
        <v>1609</v>
      </c>
      <c r="D895" s="216">
        <v>7364658</v>
      </c>
      <c r="E895" s="216">
        <v>0</v>
      </c>
    </row>
    <row r="896" spans="3:5">
      <c r="C896" s="215" t="s">
        <v>1610</v>
      </c>
      <c r="D896" s="216">
        <v>7364658</v>
      </c>
      <c r="E896" s="216">
        <v>0</v>
      </c>
    </row>
    <row r="897" spans="3:5">
      <c r="C897" s="215" t="s">
        <v>1611</v>
      </c>
      <c r="D897" s="216">
        <v>5129592</v>
      </c>
      <c r="E897" s="216">
        <v>0</v>
      </c>
    </row>
    <row r="898" spans="3:5">
      <c r="C898" s="215" t="s">
        <v>1612</v>
      </c>
      <c r="D898" s="216">
        <v>5129592</v>
      </c>
      <c r="E898" s="216">
        <v>0</v>
      </c>
    </row>
    <row r="899" spans="3:5">
      <c r="C899" s="215" t="s">
        <v>1613</v>
      </c>
      <c r="D899" s="216">
        <v>13752724</v>
      </c>
      <c r="E899" s="216">
        <v>0</v>
      </c>
    </row>
    <row r="900" spans="3:5">
      <c r="C900" s="215" t="s">
        <v>1614</v>
      </c>
      <c r="D900" s="216">
        <v>13752724</v>
      </c>
      <c r="E900" s="216">
        <v>0</v>
      </c>
    </row>
    <row r="901" spans="3:5">
      <c r="C901" s="215" t="s">
        <v>1615</v>
      </c>
      <c r="D901" s="216">
        <v>7379600</v>
      </c>
      <c r="E901" s="216">
        <v>0</v>
      </c>
    </row>
    <row r="902" spans="3:5">
      <c r="C902" s="215" t="s">
        <v>1616</v>
      </c>
      <c r="D902" s="216">
        <v>7379600</v>
      </c>
      <c r="E902" s="216">
        <v>0</v>
      </c>
    </row>
    <row r="903" spans="3:5">
      <c r="C903" s="215" t="s">
        <v>1617</v>
      </c>
      <c r="D903" s="216">
        <v>23744168</v>
      </c>
      <c r="E903" s="216">
        <v>0</v>
      </c>
    </row>
    <row r="904" spans="3:5">
      <c r="C904" s="215" t="s">
        <v>1618</v>
      </c>
      <c r="D904" s="216">
        <v>23744168</v>
      </c>
      <c r="E904" s="216">
        <v>0</v>
      </c>
    </row>
    <row r="905" spans="3:5">
      <c r="C905" s="215" t="s">
        <v>2745</v>
      </c>
      <c r="D905" s="216">
        <v>13421241</v>
      </c>
      <c r="E905" s="216">
        <v>0</v>
      </c>
    </row>
    <row r="906" spans="3:5">
      <c r="C906" s="215" t="s">
        <v>2119</v>
      </c>
      <c r="D906" s="216">
        <v>13421241</v>
      </c>
      <c r="E906" s="216">
        <v>0</v>
      </c>
    </row>
    <row r="907" spans="3:5">
      <c r="C907" s="215" t="s">
        <v>2744</v>
      </c>
      <c r="D907" s="216">
        <v>5137508</v>
      </c>
      <c r="E907" s="216">
        <v>0</v>
      </c>
    </row>
    <row r="908" spans="3:5">
      <c r="C908" s="215" t="s">
        <v>1619</v>
      </c>
      <c r="D908" s="216">
        <v>5137508</v>
      </c>
      <c r="E908" s="216">
        <v>0</v>
      </c>
    </row>
    <row r="909" spans="3:5">
      <c r="C909" s="215" t="s">
        <v>1620</v>
      </c>
      <c r="D909" s="216">
        <v>15774478</v>
      </c>
      <c r="E909" s="216">
        <v>0</v>
      </c>
    </row>
    <row r="910" spans="3:5">
      <c r="C910" s="215" t="s">
        <v>1621</v>
      </c>
      <c r="D910" s="216">
        <v>15774478</v>
      </c>
      <c r="E910" s="216">
        <v>0</v>
      </c>
    </row>
    <row r="911" spans="3:5">
      <c r="C911" s="215" t="s">
        <v>3003</v>
      </c>
      <c r="D911" s="216">
        <v>65464844</v>
      </c>
      <c r="E911" s="216">
        <v>0</v>
      </c>
    </row>
    <row r="912" spans="3:5">
      <c r="C912" s="215" t="s">
        <v>3004</v>
      </c>
      <c r="D912" s="216">
        <v>65464844</v>
      </c>
      <c r="E912" s="216">
        <v>0</v>
      </c>
    </row>
    <row r="913" spans="3:5">
      <c r="C913" s="215" t="s">
        <v>2325</v>
      </c>
      <c r="D913" s="216">
        <v>5000000</v>
      </c>
      <c r="E913" s="216">
        <v>0</v>
      </c>
    </row>
    <row r="914" spans="3:5">
      <c r="C914" s="215" t="s">
        <v>2326</v>
      </c>
      <c r="D914" s="216">
        <v>5000000</v>
      </c>
      <c r="E914" s="216">
        <v>0</v>
      </c>
    </row>
    <row r="915" spans="3:5">
      <c r="C915" s="215" t="s">
        <v>1879</v>
      </c>
      <c r="D915" s="216">
        <v>32081839</v>
      </c>
      <c r="E915" s="216">
        <v>0</v>
      </c>
    </row>
    <row r="916" spans="3:5">
      <c r="C916" s="215" t="s">
        <v>1880</v>
      </c>
      <c r="D916" s="216">
        <v>32081839</v>
      </c>
      <c r="E916" s="216">
        <v>0</v>
      </c>
    </row>
    <row r="917" spans="3:5">
      <c r="C917" s="215" t="s">
        <v>779</v>
      </c>
      <c r="D917" s="216">
        <v>102065877</v>
      </c>
      <c r="E917" s="216">
        <v>0</v>
      </c>
    </row>
    <row r="918" spans="3:5">
      <c r="C918" s="215" t="s">
        <v>780</v>
      </c>
      <c r="D918" s="216">
        <v>62935357</v>
      </c>
      <c r="E918" s="216">
        <v>0</v>
      </c>
    </row>
    <row r="919" spans="3:5">
      <c r="C919" s="215" t="s">
        <v>1881</v>
      </c>
      <c r="D919" s="216">
        <v>39130520</v>
      </c>
      <c r="E919" s="216">
        <v>0</v>
      </c>
    </row>
    <row r="920" spans="3:5">
      <c r="C920" s="215" t="s">
        <v>1882</v>
      </c>
      <c r="D920" s="216">
        <v>39130520</v>
      </c>
      <c r="E920" s="216">
        <v>0</v>
      </c>
    </row>
    <row r="921" spans="3:5">
      <c r="C921" s="215" t="s">
        <v>1883</v>
      </c>
      <c r="D921" s="216">
        <v>39130520</v>
      </c>
      <c r="E921" s="216">
        <v>0</v>
      </c>
    </row>
    <row r="922" spans="3:5">
      <c r="C922" s="215" t="s">
        <v>260</v>
      </c>
      <c r="D922" s="216">
        <v>1838115789</v>
      </c>
      <c r="E922" s="216">
        <v>35415789.390000001</v>
      </c>
    </row>
    <row r="923" spans="3:5">
      <c r="C923" s="217" t="s">
        <v>251</v>
      </c>
      <c r="D923" s="218">
        <v>1587700010</v>
      </c>
      <c r="E923" s="218">
        <v>35415789.390000001</v>
      </c>
    </row>
    <row r="924" spans="3:5">
      <c r="C924" s="215" t="s">
        <v>898</v>
      </c>
      <c r="D924" s="216">
        <v>2030470</v>
      </c>
      <c r="E924" s="216">
        <v>0</v>
      </c>
    </row>
    <row r="925" spans="3:5">
      <c r="C925" s="215" t="s">
        <v>899</v>
      </c>
      <c r="D925" s="216">
        <v>2030470</v>
      </c>
      <c r="E925" s="216">
        <v>0</v>
      </c>
    </row>
    <row r="926" spans="3:5">
      <c r="C926" s="215" t="s">
        <v>2743</v>
      </c>
      <c r="D926" s="216">
        <v>4127067</v>
      </c>
      <c r="E926" s="216">
        <v>0</v>
      </c>
    </row>
    <row r="927" spans="3:5">
      <c r="C927" s="215" t="s">
        <v>900</v>
      </c>
      <c r="D927" s="216">
        <v>4127067</v>
      </c>
      <c r="E927" s="216">
        <v>0</v>
      </c>
    </row>
    <row r="928" spans="3:5">
      <c r="C928" s="215" t="s">
        <v>901</v>
      </c>
      <c r="D928" s="216">
        <v>1253439</v>
      </c>
      <c r="E928" s="216">
        <v>0</v>
      </c>
    </row>
    <row r="929" spans="3:5">
      <c r="C929" s="215" t="s">
        <v>902</v>
      </c>
      <c r="D929" s="216">
        <v>1253439</v>
      </c>
      <c r="E929" s="216">
        <v>0</v>
      </c>
    </row>
    <row r="930" spans="3:5">
      <c r="C930" s="215" t="s">
        <v>3005</v>
      </c>
      <c r="D930" s="216">
        <v>44422301</v>
      </c>
      <c r="E930" s="216">
        <v>0</v>
      </c>
    </row>
    <row r="931" spans="3:5">
      <c r="C931" s="215" t="s">
        <v>3006</v>
      </c>
      <c r="D931" s="216">
        <v>44422301</v>
      </c>
      <c r="E931" s="216">
        <v>0</v>
      </c>
    </row>
    <row r="932" spans="3:5">
      <c r="C932" s="215" t="s">
        <v>903</v>
      </c>
      <c r="D932" s="216">
        <v>2030470</v>
      </c>
      <c r="E932" s="216">
        <v>0</v>
      </c>
    </row>
    <row r="933" spans="3:5">
      <c r="C933" s="215" t="s">
        <v>904</v>
      </c>
      <c r="D933" s="216">
        <v>2030470</v>
      </c>
      <c r="E933" s="216">
        <v>0</v>
      </c>
    </row>
    <row r="934" spans="3:5">
      <c r="C934" s="215" t="s">
        <v>2742</v>
      </c>
      <c r="D934" s="216">
        <v>73589468</v>
      </c>
      <c r="E934" s="216">
        <v>0</v>
      </c>
    </row>
    <row r="935" spans="3:5">
      <c r="C935" s="215" t="s">
        <v>2375</v>
      </c>
      <c r="D935" s="216">
        <v>73589468</v>
      </c>
      <c r="E935" s="216">
        <v>0</v>
      </c>
    </row>
    <row r="936" spans="3:5">
      <c r="C936" s="215" t="s">
        <v>905</v>
      </c>
      <c r="D936" s="216">
        <v>791841</v>
      </c>
      <c r="E936" s="216">
        <v>0</v>
      </c>
    </row>
    <row r="937" spans="3:5">
      <c r="C937" s="215" t="s">
        <v>906</v>
      </c>
      <c r="D937" s="216">
        <v>791841</v>
      </c>
      <c r="E937" s="216">
        <v>0</v>
      </c>
    </row>
    <row r="938" spans="3:5">
      <c r="C938" s="215" t="s">
        <v>907</v>
      </c>
      <c r="D938" s="216">
        <v>481336</v>
      </c>
      <c r="E938" s="216">
        <v>0</v>
      </c>
    </row>
    <row r="939" spans="3:5">
      <c r="C939" s="215" t="s">
        <v>908</v>
      </c>
      <c r="D939" s="216">
        <v>481336</v>
      </c>
      <c r="E939" s="216">
        <v>0</v>
      </c>
    </row>
    <row r="940" spans="3:5">
      <c r="C940" s="215" t="s">
        <v>329</v>
      </c>
      <c r="D940" s="216">
        <v>10909446</v>
      </c>
      <c r="E940" s="216">
        <v>0</v>
      </c>
    </row>
    <row r="941" spans="3:5">
      <c r="C941" s="215" t="s">
        <v>546</v>
      </c>
      <c r="D941" s="216">
        <v>10909446</v>
      </c>
      <c r="E941" s="216">
        <v>0</v>
      </c>
    </row>
    <row r="942" spans="3:5">
      <c r="C942" s="215" t="s">
        <v>2735</v>
      </c>
      <c r="D942" s="216">
        <v>20000000</v>
      </c>
      <c r="E942" s="216">
        <v>0</v>
      </c>
    </row>
    <row r="943" spans="3:5">
      <c r="C943" s="215" t="s">
        <v>2120</v>
      </c>
      <c r="D943" s="216">
        <v>20000000</v>
      </c>
      <c r="E943" s="216">
        <v>0</v>
      </c>
    </row>
    <row r="944" spans="3:5">
      <c r="C944" s="215" t="s">
        <v>2741</v>
      </c>
      <c r="D944" s="216">
        <v>2088607</v>
      </c>
      <c r="E944" s="216">
        <v>0</v>
      </c>
    </row>
    <row r="945" spans="3:5">
      <c r="C945" s="215" t="s">
        <v>909</v>
      </c>
      <c r="D945" s="216">
        <v>2088607</v>
      </c>
      <c r="E945" s="216">
        <v>0</v>
      </c>
    </row>
    <row r="946" spans="3:5">
      <c r="C946" s="215" t="s">
        <v>330</v>
      </c>
      <c r="D946" s="216">
        <v>93000000</v>
      </c>
      <c r="E946" s="216">
        <v>0</v>
      </c>
    </row>
    <row r="947" spans="3:5">
      <c r="C947" s="215" t="s">
        <v>547</v>
      </c>
      <c r="D947" s="216">
        <v>93000000</v>
      </c>
      <c r="E947" s="216">
        <v>0</v>
      </c>
    </row>
    <row r="948" spans="3:5">
      <c r="C948" s="215" t="s">
        <v>2740</v>
      </c>
      <c r="D948" s="216">
        <v>3614249</v>
      </c>
      <c r="E948" s="216">
        <v>0</v>
      </c>
    </row>
    <row r="949" spans="3:5">
      <c r="C949" s="215" t="s">
        <v>2455</v>
      </c>
      <c r="D949" s="216">
        <v>3614249</v>
      </c>
      <c r="E949" s="216">
        <v>0</v>
      </c>
    </row>
    <row r="950" spans="3:5">
      <c r="C950" s="215" t="s">
        <v>2739</v>
      </c>
      <c r="D950" s="216">
        <v>20000000</v>
      </c>
      <c r="E950" s="216">
        <v>20000000</v>
      </c>
    </row>
    <row r="951" spans="3:5">
      <c r="C951" s="215" t="s">
        <v>2121</v>
      </c>
      <c r="D951" s="216">
        <v>20000000</v>
      </c>
      <c r="E951" s="216">
        <v>20000000</v>
      </c>
    </row>
    <row r="952" spans="3:5">
      <c r="C952" s="215" t="s">
        <v>910</v>
      </c>
      <c r="D952" s="216">
        <v>791841</v>
      </c>
      <c r="E952" s="216">
        <v>0</v>
      </c>
    </row>
    <row r="953" spans="3:5">
      <c r="C953" s="215" t="s">
        <v>911</v>
      </c>
      <c r="D953" s="216">
        <v>791841</v>
      </c>
      <c r="E953" s="216">
        <v>0</v>
      </c>
    </row>
    <row r="954" spans="3:5">
      <c r="C954" s="215" t="s">
        <v>2731</v>
      </c>
      <c r="D954" s="216">
        <v>20000000</v>
      </c>
      <c r="E954" s="216">
        <v>0</v>
      </c>
    </row>
    <row r="955" spans="3:5">
      <c r="C955" s="215" t="s">
        <v>2064</v>
      </c>
      <c r="D955" s="216">
        <v>20000000</v>
      </c>
      <c r="E955" s="216">
        <v>0</v>
      </c>
    </row>
    <row r="956" spans="3:5">
      <c r="C956" s="215" t="s">
        <v>912</v>
      </c>
      <c r="D956" s="216">
        <v>2753439</v>
      </c>
      <c r="E956" s="216">
        <v>0</v>
      </c>
    </row>
    <row r="957" spans="3:5">
      <c r="C957" s="215" t="s">
        <v>913</v>
      </c>
      <c r="D957" s="216">
        <v>2753439</v>
      </c>
      <c r="E957" s="216">
        <v>0</v>
      </c>
    </row>
    <row r="958" spans="3:5">
      <c r="C958" s="215" t="s">
        <v>2738</v>
      </c>
      <c r="D958" s="216">
        <v>20000000</v>
      </c>
      <c r="E958" s="216">
        <v>0</v>
      </c>
    </row>
    <row r="959" spans="3:5">
      <c r="C959" s="215" t="s">
        <v>2122</v>
      </c>
      <c r="D959" s="216">
        <v>20000000</v>
      </c>
      <c r="E959" s="216">
        <v>0</v>
      </c>
    </row>
    <row r="960" spans="3:5">
      <c r="C960" s="215" t="s">
        <v>2889</v>
      </c>
      <c r="D960" s="216">
        <v>141167282</v>
      </c>
      <c r="E960" s="216">
        <v>0</v>
      </c>
    </row>
    <row r="961" spans="3:5">
      <c r="C961" s="215" t="s">
        <v>2888</v>
      </c>
      <c r="D961" s="216">
        <v>141167282</v>
      </c>
      <c r="E961" s="216">
        <v>0</v>
      </c>
    </row>
    <row r="962" spans="3:5">
      <c r="C962" s="215" t="s">
        <v>331</v>
      </c>
      <c r="D962" s="216">
        <v>29000000</v>
      </c>
      <c r="E962" s="216">
        <v>0</v>
      </c>
    </row>
    <row r="963" spans="3:5">
      <c r="C963" s="215" t="s">
        <v>548</v>
      </c>
      <c r="D963" s="216">
        <v>29000000</v>
      </c>
      <c r="E963" s="216">
        <v>0</v>
      </c>
    </row>
    <row r="964" spans="3:5">
      <c r="C964" s="215" t="s">
        <v>3007</v>
      </c>
      <c r="D964" s="216">
        <v>9467926</v>
      </c>
      <c r="E964" s="216">
        <v>0</v>
      </c>
    </row>
    <row r="965" spans="3:5">
      <c r="C965" s="215" t="s">
        <v>3008</v>
      </c>
      <c r="D965" s="216">
        <v>9467926</v>
      </c>
      <c r="E965" s="216">
        <v>0</v>
      </c>
    </row>
    <row r="966" spans="3:5">
      <c r="C966" s="215" t="s">
        <v>332</v>
      </c>
      <c r="D966" s="216">
        <v>261078074</v>
      </c>
      <c r="E966" s="216">
        <v>0</v>
      </c>
    </row>
    <row r="967" spans="3:5">
      <c r="C967" s="215" t="s">
        <v>549</v>
      </c>
      <c r="D967" s="216">
        <v>261078074</v>
      </c>
      <c r="E967" s="216">
        <v>0</v>
      </c>
    </row>
    <row r="968" spans="3:5">
      <c r="C968" s="215" t="s">
        <v>1356</v>
      </c>
      <c r="D968" s="216">
        <v>20000000</v>
      </c>
      <c r="E968" s="216">
        <v>12120903</v>
      </c>
    </row>
    <row r="969" spans="3:5">
      <c r="C969" s="215" t="s">
        <v>1357</v>
      </c>
      <c r="D969" s="216">
        <v>20000000</v>
      </c>
      <c r="E969" s="216">
        <v>12120903</v>
      </c>
    </row>
    <row r="970" spans="3:5">
      <c r="C970" s="215" t="s">
        <v>2730</v>
      </c>
      <c r="D970" s="216">
        <v>10000000</v>
      </c>
      <c r="E970" s="216">
        <v>0</v>
      </c>
    </row>
    <row r="971" spans="3:5">
      <c r="C971" s="215" t="s">
        <v>2410</v>
      </c>
      <c r="D971" s="216">
        <v>10000000</v>
      </c>
      <c r="E971" s="216">
        <v>0</v>
      </c>
    </row>
    <row r="972" spans="3:5">
      <c r="C972" s="215" t="s">
        <v>2123</v>
      </c>
      <c r="D972" s="216">
        <v>52764804</v>
      </c>
      <c r="E972" s="216">
        <v>0</v>
      </c>
    </row>
    <row r="973" spans="3:5">
      <c r="C973" s="215" t="s">
        <v>2124</v>
      </c>
      <c r="D973" s="216">
        <v>52764804</v>
      </c>
      <c r="E973" s="216">
        <v>0</v>
      </c>
    </row>
    <row r="974" spans="3:5">
      <c r="C974" s="215" t="s">
        <v>2125</v>
      </c>
      <c r="D974" s="216">
        <v>5000000</v>
      </c>
      <c r="E974" s="216">
        <v>0</v>
      </c>
    </row>
    <row r="975" spans="3:5">
      <c r="C975" s="215" t="s">
        <v>2126</v>
      </c>
      <c r="D975" s="216">
        <v>5000000</v>
      </c>
      <c r="E975" s="216">
        <v>0</v>
      </c>
    </row>
    <row r="976" spans="3:5">
      <c r="C976" s="215" t="s">
        <v>333</v>
      </c>
      <c r="D976" s="216">
        <v>23291774</v>
      </c>
      <c r="E976" s="216">
        <v>0</v>
      </c>
    </row>
    <row r="977" spans="3:5">
      <c r="C977" s="215" t="s">
        <v>550</v>
      </c>
      <c r="D977" s="216">
        <v>23291774</v>
      </c>
      <c r="E977" s="216">
        <v>0</v>
      </c>
    </row>
    <row r="978" spans="3:5">
      <c r="C978" s="215" t="s">
        <v>334</v>
      </c>
      <c r="D978" s="216">
        <v>124198927</v>
      </c>
      <c r="E978" s="216">
        <v>0</v>
      </c>
    </row>
    <row r="979" spans="3:5">
      <c r="C979" s="215" t="s">
        <v>551</v>
      </c>
      <c r="D979" s="216">
        <v>124198927</v>
      </c>
      <c r="E979" s="216">
        <v>0</v>
      </c>
    </row>
    <row r="980" spans="3:5">
      <c r="C980" s="215" t="s">
        <v>2737</v>
      </c>
      <c r="D980" s="216">
        <v>165440861</v>
      </c>
      <c r="E980" s="216">
        <v>0</v>
      </c>
    </row>
    <row r="981" spans="3:5">
      <c r="C981" s="215" t="s">
        <v>552</v>
      </c>
      <c r="D981" s="216">
        <v>165440861</v>
      </c>
      <c r="E981" s="216">
        <v>0</v>
      </c>
    </row>
    <row r="982" spans="3:5">
      <c r="C982" s="215" t="s">
        <v>2127</v>
      </c>
      <c r="D982" s="216">
        <v>10000000</v>
      </c>
      <c r="E982" s="216">
        <v>0</v>
      </c>
    </row>
    <row r="983" spans="3:5">
      <c r="C983" s="215" t="s">
        <v>2128</v>
      </c>
      <c r="D983" s="216">
        <v>10000000</v>
      </c>
      <c r="E983" s="216">
        <v>0</v>
      </c>
    </row>
    <row r="984" spans="3:5">
      <c r="C984" s="215" t="s">
        <v>2129</v>
      </c>
      <c r="D984" s="216">
        <v>14508081</v>
      </c>
      <c r="E984" s="216">
        <v>3294886.39</v>
      </c>
    </row>
    <row r="985" spans="3:5">
      <c r="C985" s="215" t="s">
        <v>2130</v>
      </c>
      <c r="D985" s="216">
        <v>14508081</v>
      </c>
      <c r="E985" s="216">
        <v>3294886.39</v>
      </c>
    </row>
    <row r="986" spans="3:5">
      <c r="C986" s="215" t="s">
        <v>1884</v>
      </c>
      <c r="D986" s="216">
        <v>73950835</v>
      </c>
      <c r="E986" s="216">
        <v>0</v>
      </c>
    </row>
    <row r="987" spans="3:5">
      <c r="C987" s="215" t="s">
        <v>1885</v>
      </c>
      <c r="D987" s="216">
        <v>73950835</v>
      </c>
      <c r="E987" s="216">
        <v>0</v>
      </c>
    </row>
    <row r="988" spans="3:5">
      <c r="C988" s="215" t="s">
        <v>1358</v>
      </c>
      <c r="D988" s="216">
        <v>19889640</v>
      </c>
      <c r="E988" s="216">
        <v>0</v>
      </c>
    </row>
    <row r="989" spans="3:5">
      <c r="C989" s="215" t="s">
        <v>1359</v>
      </c>
      <c r="D989" s="216">
        <v>19889640</v>
      </c>
      <c r="E989" s="216">
        <v>0</v>
      </c>
    </row>
    <row r="990" spans="3:5">
      <c r="C990" s="215" t="s">
        <v>2131</v>
      </c>
      <c r="D990" s="216">
        <v>20159965</v>
      </c>
      <c r="E990" s="216">
        <v>0</v>
      </c>
    </row>
    <row r="991" spans="3:5">
      <c r="C991" s="215" t="s">
        <v>2132</v>
      </c>
      <c r="D991" s="216">
        <v>20159965</v>
      </c>
      <c r="E991" s="216">
        <v>0</v>
      </c>
    </row>
    <row r="992" spans="3:5">
      <c r="C992" s="215" t="s">
        <v>3009</v>
      </c>
      <c r="D992" s="216">
        <v>77445249</v>
      </c>
      <c r="E992" s="216">
        <v>0</v>
      </c>
    </row>
    <row r="993" spans="3:5">
      <c r="C993" s="215" t="s">
        <v>3010</v>
      </c>
      <c r="D993" s="216">
        <v>77445249</v>
      </c>
      <c r="E993" s="216">
        <v>0</v>
      </c>
    </row>
    <row r="994" spans="3:5">
      <c r="C994" s="215" t="s">
        <v>2327</v>
      </c>
      <c r="D994" s="216">
        <v>2000000</v>
      </c>
      <c r="E994" s="216">
        <v>0</v>
      </c>
    </row>
    <row r="995" spans="3:5">
      <c r="C995" s="215" t="s">
        <v>2328</v>
      </c>
      <c r="D995" s="216">
        <v>2000000</v>
      </c>
      <c r="E995" s="216">
        <v>0</v>
      </c>
    </row>
    <row r="996" spans="3:5">
      <c r="C996" s="215" t="s">
        <v>2736</v>
      </c>
      <c r="D996" s="216">
        <v>10000000</v>
      </c>
      <c r="E996" s="216">
        <v>0</v>
      </c>
    </row>
    <row r="997" spans="3:5">
      <c r="C997" s="215" t="s">
        <v>2501</v>
      </c>
      <c r="D997" s="216">
        <v>10000000</v>
      </c>
      <c r="E997" s="216">
        <v>0</v>
      </c>
    </row>
    <row r="998" spans="3:5">
      <c r="C998" s="215" t="s">
        <v>2329</v>
      </c>
      <c r="D998" s="216">
        <v>2000000</v>
      </c>
      <c r="E998" s="216">
        <v>0</v>
      </c>
    </row>
    <row r="999" spans="3:5">
      <c r="C999" s="215" t="s">
        <v>2330</v>
      </c>
      <c r="D999" s="216">
        <v>2000000</v>
      </c>
      <c r="E999" s="216">
        <v>0</v>
      </c>
    </row>
    <row r="1000" spans="3:5">
      <c r="C1000" s="215" t="s">
        <v>335</v>
      </c>
      <c r="D1000" s="216">
        <v>85653451</v>
      </c>
      <c r="E1000" s="216">
        <v>0</v>
      </c>
    </row>
    <row r="1001" spans="3:5">
      <c r="C1001" s="215" t="s">
        <v>553</v>
      </c>
      <c r="D1001" s="216">
        <v>85653451</v>
      </c>
      <c r="E1001" s="216">
        <v>0</v>
      </c>
    </row>
    <row r="1002" spans="3:5">
      <c r="C1002" s="215" t="s">
        <v>3011</v>
      </c>
      <c r="D1002" s="216">
        <v>35520682</v>
      </c>
      <c r="E1002" s="216">
        <v>0</v>
      </c>
    </row>
    <row r="1003" spans="3:5">
      <c r="C1003" s="215" t="s">
        <v>3012</v>
      </c>
      <c r="D1003" s="216">
        <v>35520682</v>
      </c>
      <c r="E1003" s="216">
        <v>0</v>
      </c>
    </row>
    <row r="1004" spans="3:5">
      <c r="C1004" s="215" t="s">
        <v>3013</v>
      </c>
      <c r="D1004" s="216">
        <v>16689757</v>
      </c>
      <c r="E1004" s="216">
        <v>0</v>
      </c>
    </row>
    <row r="1005" spans="3:5">
      <c r="C1005" s="215" t="s">
        <v>3014</v>
      </c>
      <c r="D1005" s="216">
        <v>16689757</v>
      </c>
      <c r="E1005" s="216">
        <v>0</v>
      </c>
    </row>
    <row r="1006" spans="3:5">
      <c r="C1006" s="215" t="s">
        <v>2729</v>
      </c>
      <c r="D1006" s="216">
        <v>56588728</v>
      </c>
      <c r="E1006" s="216">
        <v>0</v>
      </c>
    </row>
    <row r="1007" spans="3:5">
      <c r="C1007" s="215" t="s">
        <v>2409</v>
      </c>
      <c r="D1007" s="216">
        <v>56588728</v>
      </c>
      <c r="E1007" s="216">
        <v>0</v>
      </c>
    </row>
    <row r="1008" spans="3:5">
      <c r="C1008" s="217" t="s">
        <v>253</v>
      </c>
      <c r="D1008" s="218">
        <v>250415779</v>
      </c>
      <c r="E1008" s="218">
        <v>0</v>
      </c>
    </row>
    <row r="1009" spans="3:5">
      <c r="C1009" s="215" t="s">
        <v>2732</v>
      </c>
      <c r="D1009" s="216">
        <v>162716893</v>
      </c>
      <c r="E1009" s="216">
        <v>0</v>
      </c>
    </row>
    <row r="1010" spans="3:5">
      <c r="C1010" s="215" t="s">
        <v>2134</v>
      </c>
      <c r="D1010" s="216">
        <v>162716893</v>
      </c>
      <c r="E1010" s="216">
        <v>0</v>
      </c>
    </row>
    <row r="1011" spans="3:5">
      <c r="C1011" s="215" t="s">
        <v>2133</v>
      </c>
      <c r="D1011" s="216">
        <v>7797132</v>
      </c>
      <c r="E1011" s="216">
        <v>0</v>
      </c>
    </row>
    <row r="1012" spans="3:5">
      <c r="C1012" s="215" t="s">
        <v>1819</v>
      </c>
      <c r="D1012" s="216">
        <v>7797132</v>
      </c>
      <c r="E1012" s="216">
        <v>0</v>
      </c>
    </row>
    <row r="1013" spans="3:5">
      <c r="C1013" s="215" t="s">
        <v>2734</v>
      </c>
      <c r="D1013" s="216">
        <v>40125835</v>
      </c>
      <c r="E1013" s="216">
        <v>0</v>
      </c>
    </row>
    <row r="1014" spans="3:5">
      <c r="C1014" s="215" t="s">
        <v>1822</v>
      </c>
      <c r="D1014" s="216">
        <v>40125835</v>
      </c>
      <c r="E1014" s="216">
        <v>0</v>
      </c>
    </row>
    <row r="1015" spans="3:5">
      <c r="C1015" s="215" t="s">
        <v>2733</v>
      </c>
      <c r="D1015" s="216">
        <v>924915</v>
      </c>
      <c r="E1015" s="216">
        <v>0</v>
      </c>
    </row>
    <row r="1016" spans="3:5">
      <c r="C1016" s="215" t="s">
        <v>1823</v>
      </c>
      <c r="D1016" s="216">
        <v>924915</v>
      </c>
      <c r="E1016" s="216">
        <v>0</v>
      </c>
    </row>
    <row r="1017" spans="3:5">
      <c r="C1017" s="215" t="s">
        <v>1826</v>
      </c>
      <c r="D1017" s="216">
        <v>38851004</v>
      </c>
      <c r="E1017" s="216">
        <v>0</v>
      </c>
    </row>
    <row r="1018" spans="3:5">
      <c r="C1018" s="215" t="s">
        <v>1827</v>
      </c>
      <c r="D1018" s="216">
        <v>38851004</v>
      </c>
      <c r="E1018" s="216">
        <v>0</v>
      </c>
    </row>
    <row r="1019" spans="3:5">
      <c r="C1019" s="215" t="s">
        <v>336</v>
      </c>
      <c r="D1019" s="216">
        <v>590800924</v>
      </c>
      <c r="E1019" s="216">
        <v>0</v>
      </c>
    </row>
    <row r="1020" spans="3:5">
      <c r="C1020" s="217" t="s">
        <v>251</v>
      </c>
      <c r="D1020" s="218">
        <v>432160924</v>
      </c>
      <c r="E1020" s="218">
        <v>0</v>
      </c>
    </row>
    <row r="1021" spans="3:5">
      <c r="C1021" s="215" t="s">
        <v>3015</v>
      </c>
      <c r="D1021" s="216">
        <v>10954464</v>
      </c>
      <c r="E1021" s="216">
        <v>0</v>
      </c>
    </row>
    <row r="1022" spans="3:5">
      <c r="C1022" s="215" t="s">
        <v>3016</v>
      </c>
      <c r="D1022" s="216">
        <v>10954464</v>
      </c>
      <c r="E1022" s="216">
        <v>0</v>
      </c>
    </row>
    <row r="1023" spans="3:5">
      <c r="C1023" s="215" t="s">
        <v>337</v>
      </c>
      <c r="D1023" s="216">
        <v>15000000</v>
      </c>
      <c r="E1023" s="216">
        <v>0</v>
      </c>
    </row>
    <row r="1024" spans="3:5">
      <c r="C1024" s="215" t="s">
        <v>554</v>
      </c>
      <c r="D1024" s="216">
        <v>15000000</v>
      </c>
      <c r="E1024" s="216">
        <v>0</v>
      </c>
    </row>
    <row r="1025" spans="3:5">
      <c r="C1025" s="215" t="s">
        <v>2331</v>
      </c>
      <c r="D1025" s="216">
        <v>5000000</v>
      </c>
      <c r="E1025" s="216">
        <v>0</v>
      </c>
    </row>
    <row r="1026" spans="3:5">
      <c r="C1026" s="215" t="s">
        <v>2332</v>
      </c>
      <c r="D1026" s="216">
        <v>5000000</v>
      </c>
      <c r="E1026" s="216">
        <v>0</v>
      </c>
    </row>
    <row r="1027" spans="3:5">
      <c r="C1027" s="215" t="s">
        <v>914</v>
      </c>
      <c r="D1027" s="216">
        <v>783418</v>
      </c>
      <c r="E1027" s="216">
        <v>0</v>
      </c>
    </row>
    <row r="1028" spans="3:5">
      <c r="C1028" s="215" t="s">
        <v>915</v>
      </c>
      <c r="D1028" s="216">
        <v>783418</v>
      </c>
      <c r="E1028" s="216">
        <v>0</v>
      </c>
    </row>
    <row r="1029" spans="3:5">
      <c r="C1029" s="215" t="s">
        <v>916</v>
      </c>
      <c r="D1029" s="216">
        <v>6726364</v>
      </c>
      <c r="E1029" s="216">
        <v>0</v>
      </c>
    </row>
    <row r="1030" spans="3:5">
      <c r="C1030" s="215" t="s">
        <v>917</v>
      </c>
      <c r="D1030" s="216">
        <v>6726364</v>
      </c>
      <c r="E1030" s="216">
        <v>0</v>
      </c>
    </row>
    <row r="1031" spans="3:5">
      <c r="C1031" s="215" t="s">
        <v>1970</v>
      </c>
      <c r="D1031" s="216">
        <v>783417</v>
      </c>
      <c r="E1031" s="216">
        <v>0</v>
      </c>
    </row>
    <row r="1032" spans="3:5">
      <c r="C1032" s="215" t="s">
        <v>918</v>
      </c>
      <c r="D1032" s="216">
        <v>783417</v>
      </c>
      <c r="E1032" s="216">
        <v>0</v>
      </c>
    </row>
    <row r="1033" spans="3:5">
      <c r="C1033" s="215" t="s">
        <v>1104</v>
      </c>
      <c r="D1033" s="216">
        <v>12066015</v>
      </c>
      <c r="E1033" s="216">
        <v>0</v>
      </c>
    </row>
    <row r="1034" spans="3:5">
      <c r="C1034" s="215" t="s">
        <v>1105</v>
      </c>
      <c r="D1034" s="216">
        <v>12066015</v>
      </c>
      <c r="E1034" s="216">
        <v>0</v>
      </c>
    </row>
    <row r="1035" spans="3:5">
      <c r="C1035" s="215" t="s">
        <v>2728</v>
      </c>
      <c r="D1035" s="216">
        <v>3417914</v>
      </c>
      <c r="E1035" s="216">
        <v>0</v>
      </c>
    </row>
    <row r="1036" spans="3:5">
      <c r="C1036" s="215" t="s">
        <v>1106</v>
      </c>
      <c r="D1036" s="216">
        <v>3417914</v>
      </c>
      <c r="E1036" s="216">
        <v>0</v>
      </c>
    </row>
    <row r="1037" spans="3:5">
      <c r="C1037" s="215" t="s">
        <v>1971</v>
      </c>
      <c r="D1037" s="216">
        <v>21182604</v>
      </c>
      <c r="E1037" s="216">
        <v>0</v>
      </c>
    </row>
    <row r="1038" spans="3:5">
      <c r="C1038" s="215" t="s">
        <v>555</v>
      </c>
      <c r="D1038" s="216">
        <v>21182604</v>
      </c>
      <c r="E1038" s="216">
        <v>0</v>
      </c>
    </row>
    <row r="1039" spans="3:5">
      <c r="C1039" s="215" t="s">
        <v>781</v>
      </c>
      <c r="D1039" s="216">
        <v>184848771</v>
      </c>
      <c r="E1039" s="216">
        <v>0</v>
      </c>
    </row>
    <row r="1040" spans="3:5">
      <c r="C1040" s="215" t="s">
        <v>782</v>
      </c>
      <c r="D1040" s="216">
        <v>184848771</v>
      </c>
      <c r="E1040" s="216">
        <v>0</v>
      </c>
    </row>
    <row r="1041" spans="3:5">
      <c r="C1041" s="215" t="s">
        <v>1886</v>
      </c>
      <c r="D1041" s="216">
        <v>55372480</v>
      </c>
      <c r="E1041" s="216">
        <v>0</v>
      </c>
    </row>
    <row r="1042" spans="3:5">
      <c r="C1042" s="215" t="s">
        <v>1887</v>
      </c>
      <c r="D1042" s="216">
        <v>55372480</v>
      </c>
      <c r="E1042" s="216">
        <v>0</v>
      </c>
    </row>
    <row r="1043" spans="3:5">
      <c r="C1043" s="215" t="s">
        <v>1888</v>
      </c>
      <c r="D1043" s="216">
        <v>81505429</v>
      </c>
      <c r="E1043" s="216">
        <v>0</v>
      </c>
    </row>
    <row r="1044" spans="3:5">
      <c r="C1044" s="215" t="s">
        <v>1889</v>
      </c>
      <c r="D1044" s="216">
        <v>81505429</v>
      </c>
      <c r="E1044" s="216">
        <v>0</v>
      </c>
    </row>
    <row r="1045" spans="3:5">
      <c r="C1045" s="215" t="s">
        <v>2135</v>
      </c>
      <c r="D1045" s="216">
        <v>2792904</v>
      </c>
      <c r="E1045" s="216">
        <v>0</v>
      </c>
    </row>
    <row r="1046" spans="3:5">
      <c r="C1046" s="215" t="s">
        <v>2136</v>
      </c>
      <c r="D1046" s="216">
        <v>2792904</v>
      </c>
      <c r="E1046" s="216">
        <v>0</v>
      </c>
    </row>
    <row r="1047" spans="3:5">
      <c r="C1047" s="215" t="s">
        <v>2887</v>
      </c>
      <c r="D1047" s="216">
        <v>31727144</v>
      </c>
      <c r="E1047" s="216">
        <v>0</v>
      </c>
    </row>
    <row r="1048" spans="3:5">
      <c r="C1048" s="215" t="s">
        <v>2886</v>
      </c>
      <c r="D1048" s="216">
        <v>31727144</v>
      </c>
      <c r="E1048" s="216">
        <v>0</v>
      </c>
    </row>
    <row r="1049" spans="3:5">
      <c r="C1049" s="217" t="s">
        <v>253</v>
      </c>
      <c r="D1049" s="218">
        <v>158640000</v>
      </c>
      <c r="E1049" s="218">
        <v>0</v>
      </c>
    </row>
    <row r="1050" spans="3:5">
      <c r="C1050" s="215" t="s">
        <v>2350</v>
      </c>
      <c r="D1050" s="216">
        <v>158640000</v>
      </c>
      <c r="E1050" s="216">
        <v>0</v>
      </c>
    </row>
    <row r="1051" spans="3:5">
      <c r="C1051" s="215" t="s">
        <v>2349</v>
      </c>
      <c r="D1051" s="216">
        <v>158640000</v>
      </c>
      <c r="E1051" s="216">
        <v>0</v>
      </c>
    </row>
    <row r="1052" spans="3:5">
      <c r="C1052" s="215" t="s">
        <v>261</v>
      </c>
      <c r="D1052" s="216">
        <v>1210673472</v>
      </c>
      <c r="E1052" s="216">
        <v>58092041.609999999</v>
      </c>
    </row>
    <row r="1053" spans="3:5">
      <c r="C1053" s="217" t="s">
        <v>251</v>
      </c>
      <c r="D1053" s="218">
        <v>1067488608</v>
      </c>
      <c r="E1053" s="218">
        <v>58092041.609999999</v>
      </c>
    </row>
    <row r="1054" spans="3:5">
      <c r="C1054" s="215" t="s">
        <v>919</v>
      </c>
      <c r="D1054" s="216">
        <v>7940241</v>
      </c>
      <c r="E1054" s="216">
        <v>0</v>
      </c>
    </row>
    <row r="1055" spans="3:5">
      <c r="C1055" s="215" t="s">
        <v>920</v>
      </c>
      <c r="D1055" s="216">
        <v>7940241</v>
      </c>
      <c r="E1055" s="216">
        <v>0</v>
      </c>
    </row>
    <row r="1056" spans="3:5">
      <c r="C1056" s="215" t="s">
        <v>921</v>
      </c>
      <c r="D1056" s="216">
        <v>1495764</v>
      </c>
      <c r="E1056" s="216">
        <v>0</v>
      </c>
    </row>
    <row r="1057" spans="3:5">
      <c r="C1057" s="215" t="s">
        <v>922</v>
      </c>
      <c r="D1057" s="216">
        <v>1495764</v>
      </c>
      <c r="E1057" s="216">
        <v>0</v>
      </c>
    </row>
    <row r="1058" spans="3:5">
      <c r="C1058" s="215" t="s">
        <v>1107</v>
      </c>
      <c r="D1058" s="216">
        <v>1124434</v>
      </c>
      <c r="E1058" s="216">
        <v>0</v>
      </c>
    </row>
    <row r="1059" spans="3:5">
      <c r="C1059" s="215" t="s">
        <v>1108</v>
      </c>
      <c r="D1059" s="216">
        <v>1124434</v>
      </c>
      <c r="E1059" s="216">
        <v>0</v>
      </c>
    </row>
    <row r="1060" spans="3:5">
      <c r="C1060" s="215" t="s">
        <v>2727</v>
      </c>
      <c r="D1060" s="216">
        <v>4270029</v>
      </c>
      <c r="E1060" s="216">
        <v>0</v>
      </c>
    </row>
    <row r="1061" spans="3:5">
      <c r="C1061" s="215" t="s">
        <v>2374</v>
      </c>
      <c r="D1061" s="216">
        <v>4270029</v>
      </c>
      <c r="E1061" s="216">
        <v>0</v>
      </c>
    </row>
    <row r="1062" spans="3:5">
      <c r="C1062" s="215" t="s">
        <v>1109</v>
      </c>
      <c r="D1062" s="216">
        <v>2595669</v>
      </c>
      <c r="E1062" s="216">
        <v>0</v>
      </c>
    </row>
    <row r="1063" spans="3:5">
      <c r="C1063" s="215" t="s">
        <v>1110</v>
      </c>
      <c r="D1063" s="216">
        <v>2595669</v>
      </c>
      <c r="E1063" s="216">
        <v>0</v>
      </c>
    </row>
    <row r="1064" spans="3:5">
      <c r="C1064" s="215" t="s">
        <v>1111</v>
      </c>
      <c r="D1064" s="216">
        <v>705374</v>
      </c>
      <c r="E1064" s="216">
        <v>0</v>
      </c>
    </row>
    <row r="1065" spans="3:5">
      <c r="C1065" s="215" t="s">
        <v>1112</v>
      </c>
      <c r="D1065" s="216">
        <v>705374</v>
      </c>
      <c r="E1065" s="216">
        <v>0</v>
      </c>
    </row>
    <row r="1066" spans="3:5">
      <c r="C1066" s="215" t="s">
        <v>1113</v>
      </c>
      <c r="D1066" s="216">
        <v>4638767</v>
      </c>
      <c r="E1066" s="216">
        <v>0</v>
      </c>
    </row>
    <row r="1067" spans="3:5">
      <c r="C1067" s="215" t="s">
        <v>1114</v>
      </c>
      <c r="D1067" s="216">
        <v>4638767</v>
      </c>
      <c r="E1067" s="216">
        <v>0</v>
      </c>
    </row>
    <row r="1068" spans="3:5">
      <c r="C1068" s="215" t="s">
        <v>1115</v>
      </c>
      <c r="D1068" s="216">
        <v>3752852</v>
      </c>
      <c r="E1068" s="216">
        <v>0</v>
      </c>
    </row>
    <row r="1069" spans="3:5">
      <c r="C1069" s="215" t="s">
        <v>1116</v>
      </c>
      <c r="D1069" s="216">
        <v>3752852</v>
      </c>
      <c r="E1069" s="216">
        <v>0</v>
      </c>
    </row>
    <row r="1070" spans="3:5">
      <c r="C1070" s="215" t="s">
        <v>3017</v>
      </c>
      <c r="D1070" s="216">
        <v>27415214</v>
      </c>
      <c r="E1070" s="216">
        <v>0</v>
      </c>
    </row>
    <row r="1071" spans="3:5">
      <c r="C1071" s="215" t="s">
        <v>3018</v>
      </c>
      <c r="D1071" s="216">
        <v>27415214</v>
      </c>
      <c r="E1071" s="216">
        <v>0</v>
      </c>
    </row>
    <row r="1072" spans="3:5">
      <c r="C1072" s="215" t="s">
        <v>1117</v>
      </c>
      <c r="D1072" s="216">
        <v>12244226</v>
      </c>
      <c r="E1072" s="216">
        <v>0</v>
      </c>
    </row>
    <row r="1073" spans="3:5">
      <c r="C1073" s="215" t="s">
        <v>1118</v>
      </c>
      <c r="D1073" s="216">
        <v>12244226</v>
      </c>
      <c r="E1073" s="216">
        <v>0</v>
      </c>
    </row>
    <row r="1074" spans="3:5">
      <c r="C1074" s="215" t="s">
        <v>1972</v>
      </c>
      <c r="D1074" s="216">
        <v>1095313</v>
      </c>
      <c r="E1074" s="216">
        <v>0</v>
      </c>
    </row>
    <row r="1075" spans="3:5">
      <c r="C1075" s="215" t="s">
        <v>1119</v>
      </c>
      <c r="D1075" s="216">
        <v>1095313</v>
      </c>
      <c r="E1075" s="216">
        <v>0</v>
      </c>
    </row>
    <row r="1076" spans="3:5">
      <c r="C1076" s="215" t="s">
        <v>1120</v>
      </c>
      <c r="D1076" s="216">
        <v>2565308</v>
      </c>
      <c r="E1076" s="216">
        <v>0</v>
      </c>
    </row>
    <row r="1077" spans="3:5">
      <c r="C1077" s="215" t="s">
        <v>1121</v>
      </c>
      <c r="D1077" s="216">
        <v>2565308</v>
      </c>
      <c r="E1077" s="216">
        <v>0</v>
      </c>
    </row>
    <row r="1078" spans="3:5">
      <c r="C1078" s="215" t="s">
        <v>1122</v>
      </c>
      <c r="D1078" s="216">
        <v>2565308</v>
      </c>
      <c r="E1078" s="216">
        <v>0</v>
      </c>
    </row>
    <row r="1079" spans="3:5">
      <c r="C1079" s="215" t="s">
        <v>1123</v>
      </c>
      <c r="D1079" s="216">
        <v>2565308</v>
      </c>
      <c r="E1079" s="216">
        <v>0</v>
      </c>
    </row>
    <row r="1080" spans="3:5">
      <c r="C1080" s="215" t="s">
        <v>1124</v>
      </c>
      <c r="D1080" s="216">
        <v>3765377</v>
      </c>
      <c r="E1080" s="216">
        <v>0</v>
      </c>
    </row>
    <row r="1081" spans="3:5">
      <c r="C1081" s="215" t="s">
        <v>1125</v>
      </c>
      <c r="D1081" s="216">
        <v>3765377</v>
      </c>
      <c r="E1081" s="216">
        <v>0</v>
      </c>
    </row>
    <row r="1082" spans="3:5">
      <c r="C1082" s="215" t="s">
        <v>2726</v>
      </c>
      <c r="D1082" s="216">
        <v>1262818</v>
      </c>
      <c r="E1082" s="216">
        <v>0</v>
      </c>
    </row>
    <row r="1083" spans="3:5">
      <c r="C1083" s="215" t="s">
        <v>1126</v>
      </c>
      <c r="D1083" s="216">
        <v>1262818</v>
      </c>
      <c r="E1083" s="216">
        <v>0</v>
      </c>
    </row>
    <row r="1084" spans="3:5">
      <c r="C1084" s="215" t="s">
        <v>338</v>
      </c>
      <c r="D1084" s="216">
        <v>6646032</v>
      </c>
      <c r="E1084" s="216">
        <v>0</v>
      </c>
    </row>
    <row r="1085" spans="3:5">
      <c r="C1085" s="215" t="s">
        <v>556</v>
      </c>
      <c r="D1085" s="216">
        <v>6646032</v>
      </c>
      <c r="E1085" s="216">
        <v>0</v>
      </c>
    </row>
    <row r="1086" spans="3:5">
      <c r="C1086" s="215" t="s">
        <v>339</v>
      </c>
      <c r="D1086" s="216">
        <v>31184647</v>
      </c>
      <c r="E1086" s="216">
        <v>0</v>
      </c>
    </row>
    <row r="1087" spans="3:5">
      <c r="C1087" s="215" t="s">
        <v>557</v>
      </c>
      <c r="D1087" s="216">
        <v>31184647</v>
      </c>
      <c r="E1087" s="216">
        <v>0</v>
      </c>
    </row>
    <row r="1088" spans="3:5">
      <c r="C1088" s="215" t="s">
        <v>2725</v>
      </c>
      <c r="D1088" s="216">
        <v>4684108</v>
      </c>
      <c r="E1088" s="216">
        <v>0</v>
      </c>
    </row>
    <row r="1089" spans="3:5">
      <c r="C1089" s="215" t="s">
        <v>2373</v>
      </c>
      <c r="D1089" s="216">
        <v>4684108</v>
      </c>
      <c r="E1089" s="216">
        <v>0</v>
      </c>
    </row>
    <row r="1090" spans="3:5">
      <c r="C1090" s="215" t="s">
        <v>1360</v>
      </c>
      <c r="D1090" s="216">
        <v>6692496</v>
      </c>
      <c r="E1090" s="216">
        <v>0</v>
      </c>
    </row>
    <row r="1091" spans="3:5">
      <c r="C1091" s="215" t="s">
        <v>1361</v>
      </c>
      <c r="D1091" s="216">
        <v>6692496</v>
      </c>
      <c r="E1091" s="216">
        <v>0</v>
      </c>
    </row>
    <row r="1092" spans="3:5">
      <c r="C1092" s="215" t="s">
        <v>1127</v>
      </c>
      <c r="D1092" s="216">
        <v>3693289</v>
      </c>
      <c r="E1092" s="216">
        <v>0</v>
      </c>
    </row>
    <row r="1093" spans="3:5">
      <c r="C1093" s="215" t="s">
        <v>1128</v>
      </c>
      <c r="D1093" s="216">
        <v>3693289</v>
      </c>
      <c r="E1093" s="216">
        <v>0</v>
      </c>
    </row>
    <row r="1094" spans="3:5">
      <c r="C1094" s="215" t="s">
        <v>1129</v>
      </c>
      <c r="D1094" s="216">
        <v>2524063</v>
      </c>
      <c r="E1094" s="216">
        <v>0</v>
      </c>
    </row>
    <row r="1095" spans="3:5">
      <c r="C1095" s="215" t="s">
        <v>1130</v>
      </c>
      <c r="D1095" s="216">
        <v>2524063</v>
      </c>
      <c r="E1095" s="216">
        <v>0</v>
      </c>
    </row>
    <row r="1096" spans="3:5">
      <c r="C1096" s="215" t="s">
        <v>1131</v>
      </c>
      <c r="D1096" s="216">
        <v>2524063</v>
      </c>
      <c r="E1096" s="216">
        <v>0</v>
      </c>
    </row>
    <row r="1097" spans="3:5">
      <c r="C1097" s="215" t="s">
        <v>1132</v>
      </c>
      <c r="D1097" s="216">
        <v>2524063</v>
      </c>
      <c r="E1097" s="216">
        <v>0</v>
      </c>
    </row>
    <row r="1098" spans="3:5">
      <c r="C1098" s="215" t="s">
        <v>340</v>
      </c>
      <c r="D1098" s="216">
        <v>25216142</v>
      </c>
      <c r="E1098" s="216">
        <v>0</v>
      </c>
    </row>
    <row r="1099" spans="3:5">
      <c r="C1099" s="215" t="s">
        <v>558</v>
      </c>
      <c r="D1099" s="216">
        <v>25216142</v>
      </c>
      <c r="E1099" s="216">
        <v>0</v>
      </c>
    </row>
    <row r="1100" spans="3:5">
      <c r="C1100" s="215" t="s">
        <v>1133</v>
      </c>
      <c r="D1100" s="216">
        <v>3067874</v>
      </c>
      <c r="E1100" s="216">
        <v>0</v>
      </c>
    </row>
    <row r="1101" spans="3:5">
      <c r="C1101" s="215" t="s">
        <v>1134</v>
      </c>
      <c r="D1101" s="216">
        <v>3067874</v>
      </c>
      <c r="E1101" s="216">
        <v>0</v>
      </c>
    </row>
    <row r="1102" spans="3:5">
      <c r="C1102" s="215" t="s">
        <v>1135</v>
      </c>
      <c r="D1102" s="216">
        <v>3067874</v>
      </c>
      <c r="E1102" s="216">
        <v>0</v>
      </c>
    </row>
    <row r="1103" spans="3:5">
      <c r="C1103" s="215" t="s">
        <v>1136</v>
      </c>
      <c r="D1103" s="216">
        <v>3067874</v>
      </c>
      <c r="E1103" s="216">
        <v>0</v>
      </c>
    </row>
    <row r="1104" spans="3:5">
      <c r="C1104" s="215" t="s">
        <v>1137</v>
      </c>
      <c r="D1104" s="216">
        <v>5120664</v>
      </c>
      <c r="E1104" s="216">
        <v>0</v>
      </c>
    </row>
    <row r="1105" spans="3:5">
      <c r="C1105" s="215" t="s">
        <v>1138</v>
      </c>
      <c r="D1105" s="216">
        <v>5120664</v>
      </c>
      <c r="E1105" s="216">
        <v>0</v>
      </c>
    </row>
    <row r="1106" spans="3:5">
      <c r="C1106" s="215" t="s">
        <v>1139</v>
      </c>
      <c r="D1106" s="216">
        <v>4341063</v>
      </c>
      <c r="E1106" s="216">
        <v>0</v>
      </c>
    </row>
    <row r="1107" spans="3:5">
      <c r="C1107" s="215" t="s">
        <v>1140</v>
      </c>
      <c r="D1107" s="216">
        <v>4341063</v>
      </c>
      <c r="E1107" s="216">
        <v>0</v>
      </c>
    </row>
    <row r="1108" spans="3:5">
      <c r="C1108" s="215" t="s">
        <v>2724</v>
      </c>
      <c r="D1108" s="216">
        <v>26140065</v>
      </c>
      <c r="E1108" s="216">
        <v>18138376.890000001</v>
      </c>
    </row>
    <row r="1109" spans="3:5">
      <c r="C1109" s="215" t="s">
        <v>2137</v>
      </c>
      <c r="D1109" s="216">
        <v>26140065</v>
      </c>
      <c r="E1109" s="216">
        <v>18138376.890000001</v>
      </c>
    </row>
    <row r="1110" spans="3:5">
      <c r="C1110" s="215" t="s">
        <v>1141</v>
      </c>
      <c r="D1110" s="216">
        <v>5103076</v>
      </c>
      <c r="E1110" s="216">
        <v>0</v>
      </c>
    </row>
    <row r="1111" spans="3:5">
      <c r="C1111" s="215" t="s">
        <v>1142</v>
      </c>
      <c r="D1111" s="216">
        <v>5103076</v>
      </c>
      <c r="E1111" s="216">
        <v>0</v>
      </c>
    </row>
    <row r="1112" spans="3:5">
      <c r="C1112" s="215" t="s">
        <v>2138</v>
      </c>
      <c r="D1112" s="216">
        <v>16757020</v>
      </c>
      <c r="E1112" s="216">
        <v>0</v>
      </c>
    </row>
    <row r="1113" spans="3:5">
      <c r="C1113" s="215" t="s">
        <v>2139</v>
      </c>
      <c r="D1113" s="216">
        <v>16757020</v>
      </c>
      <c r="E1113" s="216">
        <v>0</v>
      </c>
    </row>
    <row r="1114" spans="3:5">
      <c r="C1114" s="215" t="s">
        <v>3019</v>
      </c>
      <c r="D1114" s="216">
        <v>10000000</v>
      </c>
      <c r="E1114" s="216">
        <v>0</v>
      </c>
    </row>
    <row r="1115" spans="3:5">
      <c r="C1115" s="215" t="s">
        <v>2834</v>
      </c>
      <c r="D1115" s="216">
        <v>10000000</v>
      </c>
      <c r="E1115" s="216">
        <v>0</v>
      </c>
    </row>
    <row r="1116" spans="3:5">
      <c r="C1116" s="215" t="s">
        <v>1890</v>
      </c>
      <c r="D1116" s="216">
        <v>5000000</v>
      </c>
      <c r="E1116" s="216">
        <v>0</v>
      </c>
    </row>
    <row r="1117" spans="3:5">
      <c r="C1117" s="215" t="s">
        <v>1891</v>
      </c>
      <c r="D1117" s="216">
        <v>5000000</v>
      </c>
      <c r="E1117" s="216">
        <v>0</v>
      </c>
    </row>
    <row r="1118" spans="3:5">
      <c r="C1118" s="215" t="s">
        <v>2140</v>
      </c>
      <c r="D1118" s="216">
        <v>2142699</v>
      </c>
      <c r="E1118" s="216">
        <v>0</v>
      </c>
    </row>
    <row r="1119" spans="3:5">
      <c r="C1119" s="215" t="s">
        <v>2141</v>
      </c>
      <c r="D1119" s="216">
        <v>2142699</v>
      </c>
      <c r="E1119" s="216">
        <v>0</v>
      </c>
    </row>
    <row r="1120" spans="3:5">
      <c r="C1120" s="215" t="s">
        <v>341</v>
      </c>
      <c r="D1120" s="216">
        <v>27143613</v>
      </c>
      <c r="E1120" s="216">
        <v>0</v>
      </c>
    </row>
    <row r="1121" spans="3:5">
      <c r="C1121" s="215" t="s">
        <v>559</v>
      </c>
      <c r="D1121" s="216">
        <v>27143613</v>
      </c>
      <c r="E1121" s="216">
        <v>0</v>
      </c>
    </row>
    <row r="1122" spans="3:5">
      <c r="C1122" s="215" t="s">
        <v>1892</v>
      </c>
      <c r="D1122" s="216">
        <v>136157143</v>
      </c>
      <c r="E1122" s="216">
        <v>0</v>
      </c>
    </row>
    <row r="1123" spans="3:5">
      <c r="C1123" s="215" t="s">
        <v>1893</v>
      </c>
      <c r="D1123" s="216">
        <v>136157143</v>
      </c>
      <c r="E1123" s="216">
        <v>0</v>
      </c>
    </row>
    <row r="1124" spans="3:5">
      <c r="C1124" s="215" t="s">
        <v>1894</v>
      </c>
      <c r="D1124" s="216">
        <v>50946538</v>
      </c>
      <c r="E1124" s="216">
        <v>0</v>
      </c>
    </row>
    <row r="1125" spans="3:5">
      <c r="C1125" s="215" t="s">
        <v>1895</v>
      </c>
      <c r="D1125" s="216">
        <v>50946538</v>
      </c>
      <c r="E1125" s="216">
        <v>0</v>
      </c>
    </row>
    <row r="1126" spans="3:5">
      <c r="C1126" s="215" t="s">
        <v>2142</v>
      </c>
      <c r="D1126" s="216">
        <v>8692036</v>
      </c>
      <c r="E1126" s="216">
        <v>0</v>
      </c>
    </row>
    <row r="1127" spans="3:5">
      <c r="C1127" s="215" t="s">
        <v>2143</v>
      </c>
      <c r="D1127" s="216">
        <v>8692036</v>
      </c>
      <c r="E1127" s="216">
        <v>0</v>
      </c>
    </row>
    <row r="1128" spans="3:5">
      <c r="C1128" s="215" t="s">
        <v>2333</v>
      </c>
      <c r="D1128" s="216">
        <v>33489931</v>
      </c>
      <c r="E1128" s="216">
        <v>0</v>
      </c>
    </row>
    <row r="1129" spans="3:5">
      <c r="C1129" s="215" t="s">
        <v>2334</v>
      </c>
      <c r="D1129" s="216">
        <v>33489931</v>
      </c>
      <c r="E1129" s="216">
        <v>0</v>
      </c>
    </row>
    <row r="1130" spans="3:5">
      <c r="C1130" s="215" t="s">
        <v>2144</v>
      </c>
      <c r="D1130" s="216">
        <v>29859567</v>
      </c>
      <c r="E1130" s="216">
        <v>0</v>
      </c>
    </row>
    <row r="1131" spans="3:5">
      <c r="C1131" s="215" t="s">
        <v>2145</v>
      </c>
      <c r="D1131" s="216">
        <v>29859567</v>
      </c>
      <c r="E1131" s="216">
        <v>0</v>
      </c>
    </row>
    <row r="1132" spans="3:5">
      <c r="C1132" s="215" t="s">
        <v>342</v>
      </c>
      <c r="D1132" s="216">
        <v>122935036</v>
      </c>
      <c r="E1132" s="216">
        <v>0</v>
      </c>
    </row>
    <row r="1133" spans="3:5">
      <c r="C1133" s="215" t="s">
        <v>560</v>
      </c>
      <c r="D1133" s="216">
        <v>122935036</v>
      </c>
      <c r="E1133" s="216">
        <v>0</v>
      </c>
    </row>
    <row r="1134" spans="3:5">
      <c r="C1134" s="215" t="s">
        <v>2146</v>
      </c>
      <c r="D1134" s="216">
        <v>38456580</v>
      </c>
      <c r="E1134" s="216">
        <v>0</v>
      </c>
    </row>
    <row r="1135" spans="3:5">
      <c r="C1135" s="215" t="s">
        <v>2147</v>
      </c>
      <c r="D1135" s="216">
        <v>38456580</v>
      </c>
      <c r="E1135" s="216">
        <v>0</v>
      </c>
    </row>
    <row r="1136" spans="3:5">
      <c r="C1136" s="215" t="s">
        <v>2148</v>
      </c>
      <c r="D1136" s="216">
        <v>10000000</v>
      </c>
      <c r="E1136" s="216">
        <v>0</v>
      </c>
    </row>
    <row r="1137" spans="3:5">
      <c r="C1137" s="215" t="s">
        <v>2149</v>
      </c>
      <c r="D1137" s="216">
        <v>10000000</v>
      </c>
      <c r="E1137" s="216">
        <v>0</v>
      </c>
    </row>
    <row r="1138" spans="3:5">
      <c r="C1138" s="215" t="s">
        <v>2150</v>
      </c>
      <c r="D1138" s="216">
        <v>20155391</v>
      </c>
      <c r="E1138" s="216">
        <v>0</v>
      </c>
    </row>
    <row r="1139" spans="3:5">
      <c r="C1139" s="215" t="s">
        <v>2151</v>
      </c>
      <c r="D1139" s="216">
        <v>20155391</v>
      </c>
      <c r="E1139" s="216">
        <v>0</v>
      </c>
    </row>
    <row r="1140" spans="3:5">
      <c r="C1140" s="215" t="s">
        <v>343</v>
      </c>
      <c r="D1140" s="216">
        <v>12275437</v>
      </c>
      <c r="E1140" s="216">
        <v>0</v>
      </c>
    </row>
    <row r="1141" spans="3:5">
      <c r="C1141" s="215" t="s">
        <v>561</v>
      </c>
      <c r="D1141" s="216">
        <v>12275437</v>
      </c>
      <c r="E1141" s="216">
        <v>0</v>
      </c>
    </row>
    <row r="1142" spans="3:5">
      <c r="C1142" s="215" t="s">
        <v>2293</v>
      </c>
      <c r="D1142" s="216">
        <v>30217777</v>
      </c>
      <c r="E1142" s="216">
        <v>0</v>
      </c>
    </row>
    <row r="1143" spans="3:5">
      <c r="C1143" s="215" t="s">
        <v>2294</v>
      </c>
      <c r="D1143" s="216">
        <v>30217777</v>
      </c>
      <c r="E1143" s="216">
        <v>0</v>
      </c>
    </row>
    <row r="1144" spans="3:5">
      <c r="C1144" s="215" t="s">
        <v>344</v>
      </c>
      <c r="D1144" s="216">
        <v>69223576</v>
      </c>
      <c r="E1144" s="216">
        <v>0</v>
      </c>
    </row>
    <row r="1145" spans="3:5">
      <c r="C1145" s="215" t="s">
        <v>562</v>
      </c>
      <c r="D1145" s="216">
        <v>69223576</v>
      </c>
      <c r="E1145" s="216">
        <v>0</v>
      </c>
    </row>
    <row r="1146" spans="3:5">
      <c r="C1146" s="215" t="s">
        <v>2295</v>
      </c>
      <c r="D1146" s="216">
        <v>100000000</v>
      </c>
      <c r="E1146" s="216">
        <v>0</v>
      </c>
    </row>
    <row r="1147" spans="3:5">
      <c r="C1147" s="215" t="s">
        <v>2296</v>
      </c>
      <c r="D1147" s="216">
        <v>100000000</v>
      </c>
      <c r="E1147" s="216">
        <v>0</v>
      </c>
    </row>
    <row r="1148" spans="3:5">
      <c r="C1148" s="215" t="s">
        <v>783</v>
      </c>
      <c r="D1148" s="216">
        <v>120757727</v>
      </c>
      <c r="E1148" s="216">
        <v>39953664.719999999</v>
      </c>
    </row>
    <row r="1149" spans="3:5">
      <c r="C1149" s="215" t="s">
        <v>784</v>
      </c>
      <c r="D1149" s="216">
        <v>120757727</v>
      </c>
      <c r="E1149" s="216">
        <v>39953664.719999999</v>
      </c>
    </row>
    <row r="1150" spans="3:5">
      <c r="C1150" s="215" t="s">
        <v>2335</v>
      </c>
      <c r="D1150" s="216">
        <v>15836387</v>
      </c>
      <c r="E1150" s="216">
        <v>0</v>
      </c>
    </row>
    <row r="1151" spans="3:5">
      <c r="C1151" s="215" t="s">
        <v>2336</v>
      </c>
      <c r="D1151" s="216">
        <v>15836387</v>
      </c>
      <c r="E1151" s="216">
        <v>0</v>
      </c>
    </row>
    <row r="1152" spans="3:5">
      <c r="C1152" s="217" t="s">
        <v>253</v>
      </c>
      <c r="D1152" s="218">
        <v>143184864</v>
      </c>
      <c r="E1152" s="218">
        <v>0</v>
      </c>
    </row>
    <row r="1153" spans="3:5">
      <c r="C1153" s="215" t="s">
        <v>2885</v>
      </c>
      <c r="D1153" s="216">
        <v>46099145</v>
      </c>
      <c r="E1153" s="216">
        <v>0</v>
      </c>
    </row>
    <row r="1154" spans="3:5">
      <c r="C1154" s="215" t="s">
        <v>2884</v>
      </c>
      <c r="D1154" s="216">
        <v>46099145</v>
      </c>
      <c r="E1154" s="216">
        <v>0</v>
      </c>
    </row>
    <row r="1155" spans="3:5">
      <c r="C1155" s="215" t="s">
        <v>2723</v>
      </c>
      <c r="D1155" s="216">
        <v>54198739</v>
      </c>
      <c r="E1155" s="216">
        <v>0</v>
      </c>
    </row>
    <row r="1156" spans="3:5">
      <c r="C1156" s="215" t="s">
        <v>1896</v>
      </c>
      <c r="D1156" s="216">
        <v>54198739</v>
      </c>
      <c r="E1156" s="216">
        <v>0</v>
      </c>
    </row>
    <row r="1157" spans="3:5">
      <c r="C1157" s="215" t="s">
        <v>2152</v>
      </c>
      <c r="D1157" s="216">
        <v>42886980</v>
      </c>
      <c r="E1157" s="216">
        <v>0</v>
      </c>
    </row>
    <row r="1158" spans="3:5">
      <c r="C1158" s="215" t="s">
        <v>2153</v>
      </c>
      <c r="D1158" s="216">
        <v>42886980</v>
      </c>
      <c r="E1158" s="216">
        <v>0</v>
      </c>
    </row>
    <row r="1159" spans="3:5">
      <c r="C1159" s="215" t="s">
        <v>345</v>
      </c>
      <c r="D1159" s="216">
        <v>1498177270</v>
      </c>
      <c r="E1159" s="216">
        <v>40381803.240000002</v>
      </c>
    </row>
    <row r="1160" spans="3:5">
      <c r="C1160" s="217" t="s">
        <v>251</v>
      </c>
      <c r="D1160" s="218">
        <v>1473680528</v>
      </c>
      <c r="E1160" s="218">
        <v>40381803.240000002</v>
      </c>
    </row>
    <row r="1161" spans="3:5">
      <c r="C1161" s="215" t="s">
        <v>346</v>
      </c>
      <c r="D1161" s="216">
        <v>24072499</v>
      </c>
      <c r="E1161" s="216">
        <v>0</v>
      </c>
    </row>
    <row r="1162" spans="3:5">
      <c r="C1162" s="215" t="s">
        <v>563</v>
      </c>
      <c r="D1162" s="216">
        <v>24072499</v>
      </c>
      <c r="E1162" s="216">
        <v>0</v>
      </c>
    </row>
    <row r="1163" spans="3:5">
      <c r="C1163" s="215" t="s">
        <v>347</v>
      </c>
      <c r="D1163" s="216">
        <v>15305469</v>
      </c>
      <c r="E1163" s="216">
        <v>0</v>
      </c>
    </row>
    <row r="1164" spans="3:5">
      <c r="C1164" s="215" t="s">
        <v>564</v>
      </c>
      <c r="D1164" s="216">
        <v>15305469</v>
      </c>
      <c r="E1164" s="216">
        <v>0</v>
      </c>
    </row>
    <row r="1165" spans="3:5">
      <c r="C1165" s="215" t="s">
        <v>348</v>
      </c>
      <c r="D1165" s="216">
        <v>103320931</v>
      </c>
      <c r="E1165" s="216">
        <v>0</v>
      </c>
    </row>
    <row r="1166" spans="3:5">
      <c r="C1166" s="215" t="s">
        <v>565</v>
      </c>
      <c r="D1166" s="216">
        <v>103320931</v>
      </c>
      <c r="E1166" s="216">
        <v>0</v>
      </c>
    </row>
    <row r="1167" spans="3:5">
      <c r="C1167" s="215" t="s">
        <v>923</v>
      </c>
      <c r="D1167" s="216">
        <v>7036873</v>
      </c>
      <c r="E1167" s="216">
        <v>0</v>
      </c>
    </row>
    <row r="1168" spans="3:5">
      <c r="C1168" s="215" t="s">
        <v>924</v>
      </c>
      <c r="D1168" s="216">
        <v>7036873</v>
      </c>
      <c r="E1168" s="216">
        <v>0</v>
      </c>
    </row>
    <row r="1169" spans="3:5">
      <c r="C1169" s="215" t="s">
        <v>925</v>
      </c>
      <c r="D1169" s="216">
        <v>4844222</v>
      </c>
      <c r="E1169" s="216">
        <v>0</v>
      </c>
    </row>
    <row r="1170" spans="3:5">
      <c r="C1170" s="215" t="s">
        <v>926</v>
      </c>
      <c r="D1170" s="216">
        <v>4844222</v>
      </c>
      <c r="E1170" s="216">
        <v>0</v>
      </c>
    </row>
    <row r="1171" spans="3:5">
      <c r="C1171" s="215" t="s">
        <v>2722</v>
      </c>
      <c r="D1171" s="216">
        <v>18428206</v>
      </c>
      <c r="E1171" s="216">
        <v>0</v>
      </c>
    </row>
    <row r="1172" spans="3:5">
      <c r="C1172" s="215" t="s">
        <v>1897</v>
      </c>
      <c r="D1172" s="216">
        <v>18428206</v>
      </c>
      <c r="E1172" s="216">
        <v>0</v>
      </c>
    </row>
    <row r="1173" spans="3:5">
      <c r="C1173" s="215" t="s">
        <v>927</v>
      </c>
      <c r="D1173" s="216">
        <v>1875179</v>
      </c>
      <c r="E1173" s="216">
        <v>0</v>
      </c>
    </row>
    <row r="1174" spans="3:5">
      <c r="C1174" s="215" t="s">
        <v>928</v>
      </c>
      <c r="D1174" s="216">
        <v>1875179</v>
      </c>
      <c r="E1174" s="216">
        <v>0</v>
      </c>
    </row>
    <row r="1175" spans="3:5">
      <c r="C1175" s="215" t="s">
        <v>929</v>
      </c>
      <c r="D1175" s="216">
        <v>11762181</v>
      </c>
      <c r="E1175" s="216">
        <v>0</v>
      </c>
    </row>
    <row r="1176" spans="3:5">
      <c r="C1176" s="215" t="s">
        <v>930</v>
      </c>
      <c r="D1176" s="216">
        <v>11762181</v>
      </c>
      <c r="E1176" s="216">
        <v>0</v>
      </c>
    </row>
    <row r="1177" spans="3:5">
      <c r="C1177" s="215" t="s">
        <v>931</v>
      </c>
      <c r="D1177" s="216">
        <v>4844222</v>
      </c>
      <c r="E1177" s="216">
        <v>0</v>
      </c>
    </row>
    <row r="1178" spans="3:5">
      <c r="C1178" s="215" t="s">
        <v>932</v>
      </c>
      <c r="D1178" s="216">
        <v>4844222</v>
      </c>
      <c r="E1178" s="216">
        <v>0</v>
      </c>
    </row>
    <row r="1179" spans="3:5">
      <c r="C1179" s="215" t="s">
        <v>2721</v>
      </c>
      <c r="D1179" s="216">
        <v>7036873</v>
      </c>
      <c r="E1179" s="216">
        <v>0</v>
      </c>
    </row>
    <row r="1180" spans="3:5">
      <c r="C1180" s="215" t="s">
        <v>933</v>
      </c>
      <c r="D1180" s="216">
        <v>7036873</v>
      </c>
      <c r="E1180" s="216">
        <v>0</v>
      </c>
    </row>
    <row r="1181" spans="3:5">
      <c r="C1181" s="215" t="s">
        <v>1973</v>
      </c>
      <c r="D1181" s="216">
        <v>57467939</v>
      </c>
      <c r="E1181" s="216">
        <v>0</v>
      </c>
    </row>
    <row r="1182" spans="3:5">
      <c r="C1182" s="215" t="s">
        <v>566</v>
      </c>
      <c r="D1182" s="216">
        <v>57467939</v>
      </c>
      <c r="E1182" s="216">
        <v>0</v>
      </c>
    </row>
    <row r="1183" spans="3:5">
      <c r="C1183" s="215" t="s">
        <v>2500</v>
      </c>
      <c r="D1183" s="216">
        <v>62745808</v>
      </c>
      <c r="E1183" s="216">
        <v>0</v>
      </c>
    </row>
    <row r="1184" spans="3:5">
      <c r="C1184" s="215" t="s">
        <v>2499</v>
      </c>
      <c r="D1184" s="216">
        <v>62745808</v>
      </c>
      <c r="E1184" s="216">
        <v>0</v>
      </c>
    </row>
    <row r="1185" spans="3:5">
      <c r="C1185" s="215" t="s">
        <v>349</v>
      </c>
      <c r="D1185" s="216">
        <v>8679557</v>
      </c>
      <c r="E1185" s="216">
        <v>0</v>
      </c>
    </row>
    <row r="1186" spans="3:5">
      <c r="C1186" s="215" t="s">
        <v>567</v>
      </c>
      <c r="D1186" s="216">
        <v>8679557</v>
      </c>
      <c r="E1186" s="216">
        <v>0</v>
      </c>
    </row>
    <row r="1187" spans="3:5">
      <c r="C1187" s="215" t="s">
        <v>733</v>
      </c>
      <c r="D1187" s="216">
        <v>30000000</v>
      </c>
      <c r="E1187" s="216">
        <v>0</v>
      </c>
    </row>
    <row r="1188" spans="3:5">
      <c r="C1188" s="215" t="s">
        <v>734</v>
      </c>
      <c r="D1188" s="216">
        <v>30000000</v>
      </c>
      <c r="E1188" s="216">
        <v>0</v>
      </c>
    </row>
    <row r="1189" spans="3:5">
      <c r="C1189" s="215" t="s">
        <v>735</v>
      </c>
      <c r="D1189" s="216">
        <v>9195495</v>
      </c>
      <c r="E1189" s="216">
        <v>0</v>
      </c>
    </row>
    <row r="1190" spans="3:5">
      <c r="C1190" s="215" t="s">
        <v>736</v>
      </c>
      <c r="D1190" s="216">
        <v>9195495</v>
      </c>
      <c r="E1190" s="216">
        <v>0</v>
      </c>
    </row>
    <row r="1191" spans="3:5">
      <c r="C1191" s="215" t="s">
        <v>737</v>
      </c>
      <c r="D1191" s="216">
        <v>22405690</v>
      </c>
      <c r="E1191" s="216">
        <v>0</v>
      </c>
    </row>
    <row r="1192" spans="3:5">
      <c r="C1192" s="215" t="s">
        <v>738</v>
      </c>
      <c r="D1192" s="216">
        <v>22405690</v>
      </c>
      <c r="E1192" s="216">
        <v>0</v>
      </c>
    </row>
    <row r="1193" spans="3:5">
      <c r="C1193" s="215" t="s">
        <v>350</v>
      </c>
      <c r="D1193" s="216">
        <v>5229408</v>
      </c>
      <c r="E1193" s="216">
        <v>0</v>
      </c>
    </row>
    <row r="1194" spans="3:5">
      <c r="C1194" s="215" t="s">
        <v>568</v>
      </c>
      <c r="D1194" s="216">
        <v>5229408</v>
      </c>
      <c r="E1194" s="216">
        <v>0</v>
      </c>
    </row>
    <row r="1195" spans="3:5">
      <c r="C1195" s="215" t="s">
        <v>2717</v>
      </c>
      <c r="D1195" s="216">
        <v>24706655</v>
      </c>
      <c r="E1195" s="216">
        <v>0</v>
      </c>
    </row>
    <row r="1196" spans="3:5">
      <c r="C1196" s="215" t="s">
        <v>739</v>
      </c>
      <c r="D1196" s="216">
        <v>24706655</v>
      </c>
      <c r="E1196" s="216">
        <v>0</v>
      </c>
    </row>
    <row r="1197" spans="3:5">
      <c r="C1197" s="215" t="s">
        <v>2720</v>
      </c>
      <c r="D1197" s="216">
        <v>20000000</v>
      </c>
      <c r="E1197" s="216">
        <v>0</v>
      </c>
    </row>
    <row r="1198" spans="3:5">
      <c r="C1198" s="215" t="s">
        <v>2531</v>
      </c>
      <c r="D1198" s="216">
        <v>20000000</v>
      </c>
      <c r="E1198" s="216">
        <v>0</v>
      </c>
    </row>
    <row r="1199" spans="3:5">
      <c r="C1199" s="215" t="s">
        <v>2154</v>
      </c>
      <c r="D1199" s="216">
        <v>25000000</v>
      </c>
      <c r="E1199" s="216">
        <v>0</v>
      </c>
    </row>
    <row r="1200" spans="3:5">
      <c r="C1200" s="215" t="s">
        <v>2155</v>
      </c>
      <c r="D1200" s="216">
        <v>25000000</v>
      </c>
      <c r="E1200" s="216">
        <v>0</v>
      </c>
    </row>
    <row r="1201" spans="3:5">
      <c r="C1201" s="215" t="s">
        <v>3020</v>
      </c>
      <c r="D1201" s="216">
        <v>30000000</v>
      </c>
      <c r="E1201" s="216">
        <v>8141240.3499999996</v>
      </c>
    </row>
    <row r="1202" spans="3:5">
      <c r="C1202" s="215" t="s">
        <v>2833</v>
      </c>
      <c r="D1202" s="216">
        <v>30000000</v>
      </c>
      <c r="E1202" s="216">
        <v>8141240.3499999996</v>
      </c>
    </row>
    <row r="1203" spans="3:5">
      <c r="C1203" s="215" t="s">
        <v>2156</v>
      </c>
      <c r="D1203" s="216">
        <v>2929951</v>
      </c>
      <c r="E1203" s="216">
        <v>0</v>
      </c>
    </row>
    <row r="1204" spans="3:5">
      <c r="C1204" s="215" t="s">
        <v>2157</v>
      </c>
      <c r="D1204" s="216">
        <v>2929951</v>
      </c>
      <c r="E1204" s="216">
        <v>0</v>
      </c>
    </row>
    <row r="1205" spans="3:5">
      <c r="C1205" s="215" t="s">
        <v>1622</v>
      </c>
      <c r="D1205" s="216">
        <v>5137508</v>
      </c>
      <c r="E1205" s="216">
        <v>0</v>
      </c>
    </row>
    <row r="1206" spans="3:5">
      <c r="C1206" s="215" t="s">
        <v>1623</v>
      </c>
      <c r="D1206" s="216">
        <v>5137508</v>
      </c>
      <c r="E1206" s="216">
        <v>0</v>
      </c>
    </row>
    <row r="1207" spans="3:5">
      <c r="C1207" s="215" t="s">
        <v>2719</v>
      </c>
      <c r="D1207" s="216">
        <v>2929951</v>
      </c>
      <c r="E1207" s="216">
        <v>0</v>
      </c>
    </row>
    <row r="1208" spans="3:5">
      <c r="C1208" s="215" t="s">
        <v>2158</v>
      </c>
      <c r="D1208" s="216">
        <v>2929951</v>
      </c>
      <c r="E1208" s="216">
        <v>0</v>
      </c>
    </row>
    <row r="1209" spans="3:5">
      <c r="C1209" s="215" t="s">
        <v>1624</v>
      </c>
      <c r="D1209" s="216">
        <v>4368873</v>
      </c>
      <c r="E1209" s="216">
        <v>0</v>
      </c>
    </row>
    <row r="1210" spans="3:5">
      <c r="C1210" s="215" t="s">
        <v>1625</v>
      </c>
      <c r="D1210" s="216">
        <v>4368873</v>
      </c>
      <c r="E1210" s="216">
        <v>0</v>
      </c>
    </row>
    <row r="1211" spans="3:5">
      <c r="C1211" s="215" t="s">
        <v>1626</v>
      </c>
      <c r="D1211" s="216">
        <v>7204080</v>
      </c>
      <c r="E1211" s="216">
        <v>0</v>
      </c>
    </row>
    <row r="1212" spans="3:5">
      <c r="C1212" s="215" t="s">
        <v>1627</v>
      </c>
      <c r="D1212" s="216">
        <v>7204080</v>
      </c>
      <c r="E1212" s="216">
        <v>0</v>
      </c>
    </row>
    <row r="1213" spans="3:5">
      <c r="C1213" s="215" t="s">
        <v>1628</v>
      </c>
      <c r="D1213" s="216">
        <v>3004912</v>
      </c>
      <c r="E1213" s="216">
        <v>0</v>
      </c>
    </row>
    <row r="1214" spans="3:5">
      <c r="C1214" s="215" t="s">
        <v>1629</v>
      </c>
      <c r="D1214" s="216">
        <v>3004912</v>
      </c>
      <c r="E1214" s="216">
        <v>0</v>
      </c>
    </row>
    <row r="1215" spans="3:5">
      <c r="C1215" s="215" t="s">
        <v>1898</v>
      </c>
      <c r="D1215" s="216">
        <v>65620558</v>
      </c>
      <c r="E1215" s="216">
        <v>0</v>
      </c>
    </row>
    <row r="1216" spans="3:5">
      <c r="C1216" s="215" t="s">
        <v>1899</v>
      </c>
      <c r="D1216" s="216">
        <v>65620558</v>
      </c>
      <c r="E1216" s="216">
        <v>0</v>
      </c>
    </row>
    <row r="1217" spans="3:5">
      <c r="C1217" s="215" t="s">
        <v>1630</v>
      </c>
      <c r="D1217" s="216">
        <v>3687187</v>
      </c>
      <c r="E1217" s="216">
        <v>0</v>
      </c>
    </row>
    <row r="1218" spans="3:5">
      <c r="C1218" s="215" t="s">
        <v>1631</v>
      </c>
      <c r="D1218" s="216">
        <v>3687187</v>
      </c>
      <c r="E1218" s="216">
        <v>0</v>
      </c>
    </row>
    <row r="1219" spans="3:5">
      <c r="C1219" s="215" t="s">
        <v>1632</v>
      </c>
      <c r="D1219" s="216">
        <v>3687187</v>
      </c>
      <c r="E1219" s="216">
        <v>0</v>
      </c>
    </row>
    <row r="1220" spans="3:5">
      <c r="C1220" s="215" t="s">
        <v>1633</v>
      </c>
      <c r="D1220" s="216">
        <v>3687187</v>
      </c>
      <c r="E1220" s="216">
        <v>0</v>
      </c>
    </row>
    <row r="1221" spans="3:5">
      <c r="C1221" s="215" t="s">
        <v>2159</v>
      </c>
      <c r="D1221" s="216">
        <v>13975681</v>
      </c>
      <c r="E1221" s="216">
        <v>0</v>
      </c>
    </row>
    <row r="1222" spans="3:5">
      <c r="C1222" s="215" t="s">
        <v>2160</v>
      </c>
      <c r="D1222" s="216">
        <v>13975681</v>
      </c>
      <c r="E1222" s="216">
        <v>0</v>
      </c>
    </row>
    <row r="1223" spans="3:5">
      <c r="C1223" s="215" t="s">
        <v>2161</v>
      </c>
      <c r="D1223" s="216">
        <v>10152268</v>
      </c>
      <c r="E1223" s="216">
        <v>0</v>
      </c>
    </row>
    <row r="1224" spans="3:5">
      <c r="C1224" s="215" t="s">
        <v>2162</v>
      </c>
      <c r="D1224" s="216">
        <v>10152268</v>
      </c>
      <c r="E1224" s="216">
        <v>0</v>
      </c>
    </row>
    <row r="1225" spans="3:5">
      <c r="C1225" s="215" t="s">
        <v>3021</v>
      </c>
      <c r="D1225" s="216">
        <v>70946399</v>
      </c>
      <c r="E1225" s="216">
        <v>0</v>
      </c>
    </row>
    <row r="1226" spans="3:5">
      <c r="C1226" s="215" t="s">
        <v>3022</v>
      </c>
      <c r="D1226" s="216">
        <v>70946399</v>
      </c>
      <c r="E1226" s="216">
        <v>0</v>
      </c>
    </row>
    <row r="1227" spans="3:5">
      <c r="C1227" s="215" t="s">
        <v>785</v>
      </c>
      <c r="D1227" s="216">
        <v>736903086</v>
      </c>
      <c r="E1227" s="216">
        <v>32240562.890000001</v>
      </c>
    </row>
    <row r="1228" spans="3:5">
      <c r="C1228" s="215" t="s">
        <v>786</v>
      </c>
      <c r="D1228" s="216">
        <v>736903086</v>
      </c>
      <c r="E1228" s="216">
        <v>32240562.890000001</v>
      </c>
    </row>
    <row r="1229" spans="3:5">
      <c r="C1229" s="215" t="s">
        <v>1900</v>
      </c>
      <c r="D1229" s="216">
        <v>49175680</v>
      </c>
      <c r="E1229" s="216">
        <v>0</v>
      </c>
    </row>
    <row r="1230" spans="3:5">
      <c r="C1230" s="215" t="s">
        <v>1901</v>
      </c>
      <c r="D1230" s="216">
        <v>49175680</v>
      </c>
      <c r="E1230" s="216">
        <v>0</v>
      </c>
    </row>
    <row r="1231" spans="3:5">
      <c r="C1231" s="217" t="s">
        <v>253</v>
      </c>
      <c r="D1231" s="218">
        <v>24496742</v>
      </c>
      <c r="E1231" s="218">
        <v>0</v>
      </c>
    </row>
    <row r="1232" spans="3:5">
      <c r="C1232" s="215" t="s">
        <v>2718</v>
      </c>
      <c r="D1232" s="216">
        <v>16198552</v>
      </c>
      <c r="E1232" s="216">
        <v>0</v>
      </c>
    </row>
    <row r="1233" spans="3:5">
      <c r="C1233" s="215" t="s">
        <v>1820</v>
      </c>
      <c r="D1233" s="216">
        <v>16198552</v>
      </c>
      <c r="E1233" s="216">
        <v>0</v>
      </c>
    </row>
    <row r="1234" spans="3:5">
      <c r="C1234" s="215" t="s">
        <v>2372</v>
      </c>
      <c r="D1234" s="216">
        <v>8298190</v>
      </c>
      <c r="E1234" s="216">
        <v>0</v>
      </c>
    </row>
    <row r="1235" spans="3:5">
      <c r="C1235" s="215" t="s">
        <v>2371</v>
      </c>
      <c r="D1235" s="216">
        <v>8298190</v>
      </c>
      <c r="E1235" s="216">
        <v>0</v>
      </c>
    </row>
    <row r="1236" spans="3:5">
      <c r="C1236" s="215" t="s">
        <v>351</v>
      </c>
      <c r="D1236" s="216">
        <v>4905265143</v>
      </c>
      <c r="E1236" s="216">
        <v>35431535.659999996</v>
      </c>
    </row>
    <row r="1237" spans="3:5">
      <c r="C1237" s="217" t="s">
        <v>251</v>
      </c>
      <c r="D1237" s="218">
        <v>1890790749</v>
      </c>
      <c r="E1237" s="218">
        <v>35431535.659999996</v>
      </c>
    </row>
    <row r="1238" spans="3:5">
      <c r="C1238" s="215" t="s">
        <v>1974</v>
      </c>
      <c r="D1238" s="216">
        <v>793946</v>
      </c>
      <c r="E1238" s="216">
        <v>0</v>
      </c>
    </row>
    <row r="1239" spans="3:5">
      <c r="C1239" s="215" t="s">
        <v>934</v>
      </c>
      <c r="D1239" s="216">
        <v>793946</v>
      </c>
      <c r="E1239" s="216">
        <v>0</v>
      </c>
    </row>
    <row r="1240" spans="3:5">
      <c r="C1240" s="215" t="s">
        <v>2716</v>
      </c>
      <c r="D1240" s="216">
        <v>2411805</v>
      </c>
      <c r="E1240" s="216">
        <v>0</v>
      </c>
    </row>
    <row r="1241" spans="3:5">
      <c r="C1241" s="215" t="s">
        <v>935</v>
      </c>
      <c r="D1241" s="216">
        <v>2411805</v>
      </c>
      <c r="E1241" s="216">
        <v>0</v>
      </c>
    </row>
    <row r="1242" spans="3:5">
      <c r="C1242" s="215" t="s">
        <v>352</v>
      </c>
      <c r="D1242" s="216">
        <v>900000000</v>
      </c>
      <c r="E1242" s="216">
        <v>0</v>
      </c>
    </row>
    <row r="1243" spans="3:5">
      <c r="C1243" s="215" t="s">
        <v>570</v>
      </c>
      <c r="D1243" s="216">
        <v>900000000</v>
      </c>
      <c r="E1243" s="216">
        <v>0</v>
      </c>
    </row>
    <row r="1244" spans="3:5">
      <c r="C1244" s="215" t="s">
        <v>2715</v>
      </c>
      <c r="D1244" s="216">
        <v>793946</v>
      </c>
      <c r="E1244" s="216">
        <v>0</v>
      </c>
    </row>
    <row r="1245" spans="3:5">
      <c r="C1245" s="215" t="s">
        <v>936</v>
      </c>
      <c r="D1245" s="216">
        <v>793946</v>
      </c>
      <c r="E1245" s="216">
        <v>0</v>
      </c>
    </row>
    <row r="1246" spans="3:5">
      <c r="C1246" s="215" t="s">
        <v>937</v>
      </c>
      <c r="D1246" s="216">
        <v>7036874</v>
      </c>
      <c r="E1246" s="216">
        <v>0</v>
      </c>
    </row>
    <row r="1247" spans="3:5">
      <c r="C1247" s="215" t="s">
        <v>938</v>
      </c>
      <c r="D1247" s="216">
        <v>7036874</v>
      </c>
      <c r="E1247" s="216">
        <v>0</v>
      </c>
    </row>
    <row r="1248" spans="3:5">
      <c r="C1248" s="215" t="s">
        <v>939</v>
      </c>
      <c r="D1248" s="216">
        <v>1288275</v>
      </c>
      <c r="E1248" s="216">
        <v>0</v>
      </c>
    </row>
    <row r="1249" spans="3:5">
      <c r="C1249" s="215" t="s">
        <v>940</v>
      </c>
      <c r="D1249" s="216">
        <v>1288275</v>
      </c>
      <c r="E1249" s="216">
        <v>0</v>
      </c>
    </row>
    <row r="1250" spans="3:5">
      <c r="C1250" s="215" t="s">
        <v>941</v>
      </c>
      <c r="D1250" s="216">
        <v>793946</v>
      </c>
      <c r="E1250" s="216">
        <v>0</v>
      </c>
    </row>
    <row r="1251" spans="3:5">
      <c r="C1251" s="215" t="s">
        <v>942</v>
      </c>
      <c r="D1251" s="216">
        <v>793946</v>
      </c>
      <c r="E1251" s="216">
        <v>0</v>
      </c>
    </row>
    <row r="1252" spans="3:5">
      <c r="C1252" s="215" t="s">
        <v>943</v>
      </c>
      <c r="D1252" s="216">
        <v>1830442</v>
      </c>
      <c r="E1252" s="216">
        <v>0</v>
      </c>
    </row>
    <row r="1253" spans="3:5">
      <c r="C1253" s="215" t="s">
        <v>944</v>
      </c>
      <c r="D1253" s="216">
        <v>1830442</v>
      </c>
      <c r="E1253" s="216">
        <v>0</v>
      </c>
    </row>
    <row r="1254" spans="3:5">
      <c r="C1254" s="215" t="s">
        <v>759</v>
      </c>
      <c r="D1254" s="216">
        <v>12210754</v>
      </c>
      <c r="E1254" s="216">
        <v>0</v>
      </c>
    </row>
    <row r="1255" spans="3:5">
      <c r="C1255" s="215" t="s">
        <v>760</v>
      </c>
      <c r="D1255" s="216">
        <v>12210754</v>
      </c>
      <c r="E1255" s="216">
        <v>0</v>
      </c>
    </row>
    <row r="1256" spans="3:5">
      <c r="C1256" s="215" t="s">
        <v>2714</v>
      </c>
      <c r="D1256" s="216">
        <v>50000000</v>
      </c>
      <c r="E1256" s="216">
        <v>0</v>
      </c>
    </row>
    <row r="1257" spans="3:5">
      <c r="C1257" s="215" t="s">
        <v>2498</v>
      </c>
      <c r="D1257" s="216">
        <v>50000000</v>
      </c>
      <c r="E1257" s="216">
        <v>0</v>
      </c>
    </row>
    <row r="1258" spans="3:5">
      <c r="C1258" s="215" t="s">
        <v>1975</v>
      </c>
      <c r="D1258" s="216">
        <v>60004371</v>
      </c>
      <c r="E1258" s="216">
        <v>0</v>
      </c>
    </row>
    <row r="1259" spans="3:5">
      <c r="C1259" s="215" t="s">
        <v>1902</v>
      </c>
      <c r="D1259" s="216">
        <v>60004371</v>
      </c>
      <c r="E1259" s="216">
        <v>0</v>
      </c>
    </row>
    <row r="1260" spans="3:5">
      <c r="C1260" s="215" t="s">
        <v>2337</v>
      </c>
      <c r="D1260" s="216">
        <v>5000000</v>
      </c>
      <c r="E1260" s="216">
        <v>0</v>
      </c>
    </row>
    <row r="1261" spans="3:5">
      <c r="C1261" s="215" t="s">
        <v>2338</v>
      </c>
      <c r="D1261" s="216">
        <v>5000000</v>
      </c>
      <c r="E1261" s="216">
        <v>0</v>
      </c>
    </row>
    <row r="1262" spans="3:5">
      <c r="C1262" s="215" t="s">
        <v>2883</v>
      </c>
      <c r="D1262" s="216">
        <v>97691808</v>
      </c>
      <c r="E1262" s="216">
        <v>0</v>
      </c>
    </row>
    <row r="1263" spans="3:5">
      <c r="C1263" s="215" t="s">
        <v>2882</v>
      </c>
      <c r="D1263" s="216">
        <v>97691808</v>
      </c>
      <c r="E1263" s="216">
        <v>0</v>
      </c>
    </row>
    <row r="1264" spans="3:5">
      <c r="C1264" s="215" t="s">
        <v>353</v>
      </c>
      <c r="D1264" s="216">
        <v>223697782</v>
      </c>
      <c r="E1264" s="216">
        <v>0</v>
      </c>
    </row>
    <row r="1265" spans="3:5">
      <c r="C1265" s="215" t="s">
        <v>571</v>
      </c>
      <c r="D1265" s="216">
        <v>223697782</v>
      </c>
      <c r="E1265" s="216">
        <v>0</v>
      </c>
    </row>
    <row r="1266" spans="3:5">
      <c r="C1266" s="215" t="s">
        <v>2497</v>
      </c>
      <c r="D1266" s="216">
        <v>76016568</v>
      </c>
      <c r="E1266" s="216">
        <v>0</v>
      </c>
    </row>
    <row r="1267" spans="3:5">
      <c r="C1267" s="215" t="s">
        <v>2496</v>
      </c>
      <c r="D1267" s="216">
        <v>76016568</v>
      </c>
      <c r="E1267" s="216">
        <v>0</v>
      </c>
    </row>
    <row r="1268" spans="3:5">
      <c r="C1268" s="215" t="s">
        <v>1634</v>
      </c>
      <c r="D1268" s="216">
        <v>1386356</v>
      </c>
      <c r="E1268" s="216">
        <v>0</v>
      </c>
    </row>
    <row r="1269" spans="3:5">
      <c r="C1269" s="215" t="s">
        <v>1635</v>
      </c>
      <c r="D1269" s="216">
        <v>1386356</v>
      </c>
      <c r="E1269" s="216">
        <v>0</v>
      </c>
    </row>
    <row r="1270" spans="3:5">
      <c r="C1270" s="215" t="s">
        <v>1636</v>
      </c>
      <c r="D1270" s="216">
        <v>2571728</v>
      </c>
      <c r="E1270" s="216">
        <v>0</v>
      </c>
    </row>
    <row r="1271" spans="3:5">
      <c r="C1271" s="215" t="s">
        <v>1637</v>
      </c>
      <c r="D1271" s="216">
        <v>2571728</v>
      </c>
      <c r="E1271" s="216">
        <v>0</v>
      </c>
    </row>
    <row r="1272" spans="3:5">
      <c r="C1272" s="215" t="s">
        <v>1638</v>
      </c>
      <c r="D1272" s="216">
        <v>1658212</v>
      </c>
      <c r="E1272" s="216">
        <v>0</v>
      </c>
    </row>
    <row r="1273" spans="3:5">
      <c r="C1273" s="215" t="s">
        <v>1639</v>
      </c>
      <c r="D1273" s="216">
        <v>1658212</v>
      </c>
      <c r="E1273" s="216">
        <v>0</v>
      </c>
    </row>
    <row r="1274" spans="3:5">
      <c r="C1274" s="215" t="s">
        <v>1640</v>
      </c>
      <c r="D1274" s="216">
        <v>1658212</v>
      </c>
      <c r="E1274" s="216">
        <v>0</v>
      </c>
    </row>
    <row r="1275" spans="3:5">
      <c r="C1275" s="215" t="s">
        <v>1641</v>
      </c>
      <c r="D1275" s="216">
        <v>1658212</v>
      </c>
      <c r="E1275" s="216">
        <v>0</v>
      </c>
    </row>
    <row r="1276" spans="3:5">
      <c r="C1276" s="215" t="s">
        <v>1976</v>
      </c>
      <c r="D1276" s="216">
        <v>1386356</v>
      </c>
      <c r="E1276" s="216">
        <v>0</v>
      </c>
    </row>
    <row r="1277" spans="3:5">
      <c r="C1277" s="215" t="s">
        <v>1642</v>
      </c>
      <c r="D1277" s="216">
        <v>1386356</v>
      </c>
      <c r="E1277" s="216">
        <v>0</v>
      </c>
    </row>
    <row r="1278" spans="3:5">
      <c r="C1278" s="215" t="s">
        <v>2713</v>
      </c>
      <c r="D1278" s="216">
        <v>25000000</v>
      </c>
      <c r="E1278" s="216">
        <v>0</v>
      </c>
    </row>
    <row r="1279" spans="3:5">
      <c r="C1279" s="215" t="s">
        <v>2339</v>
      </c>
      <c r="D1279" s="216">
        <v>25000000</v>
      </c>
      <c r="E1279" s="216">
        <v>0</v>
      </c>
    </row>
    <row r="1280" spans="3:5">
      <c r="C1280" s="215" t="s">
        <v>1643</v>
      </c>
      <c r="D1280" s="216">
        <v>145335</v>
      </c>
      <c r="E1280" s="216">
        <v>0</v>
      </c>
    </row>
    <row r="1281" spans="3:5">
      <c r="C1281" s="215" t="s">
        <v>1644</v>
      </c>
      <c r="D1281" s="216">
        <v>145335</v>
      </c>
      <c r="E1281" s="216">
        <v>0</v>
      </c>
    </row>
    <row r="1282" spans="3:5">
      <c r="C1282" s="215" t="s">
        <v>1645</v>
      </c>
      <c r="D1282" s="216">
        <v>1552464</v>
      </c>
      <c r="E1282" s="216">
        <v>0</v>
      </c>
    </row>
    <row r="1283" spans="3:5">
      <c r="C1283" s="215" t="s">
        <v>1646</v>
      </c>
      <c r="D1283" s="216">
        <v>1552464</v>
      </c>
      <c r="E1283" s="216">
        <v>0</v>
      </c>
    </row>
    <row r="1284" spans="3:5">
      <c r="C1284" s="215" t="s">
        <v>1647</v>
      </c>
      <c r="D1284" s="216">
        <v>2408296</v>
      </c>
      <c r="E1284" s="216">
        <v>0</v>
      </c>
    </row>
    <row r="1285" spans="3:5">
      <c r="C1285" s="215" t="s">
        <v>1648</v>
      </c>
      <c r="D1285" s="216">
        <v>2408296</v>
      </c>
      <c r="E1285" s="216">
        <v>0</v>
      </c>
    </row>
    <row r="1286" spans="3:5">
      <c r="C1286" s="215" t="s">
        <v>1649</v>
      </c>
      <c r="D1286" s="216">
        <v>1552464</v>
      </c>
      <c r="E1286" s="216">
        <v>0</v>
      </c>
    </row>
    <row r="1287" spans="3:5">
      <c r="C1287" s="215" t="s">
        <v>1650</v>
      </c>
      <c r="D1287" s="216">
        <v>1552464</v>
      </c>
      <c r="E1287" s="216">
        <v>0</v>
      </c>
    </row>
    <row r="1288" spans="3:5">
      <c r="C1288" s="215" t="s">
        <v>1651</v>
      </c>
      <c r="D1288" s="216">
        <v>1292069</v>
      </c>
      <c r="E1288" s="216">
        <v>0</v>
      </c>
    </row>
    <row r="1289" spans="3:5">
      <c r="C1289" s="215" t="s">
        <v>1652</v>
      </c>
      <c r="D1289" s="216">
        <v>1292069</v>
      </c>
      <c r="E1289" s="216">
        <v>0</v>
      </c>
    </row>
    <row r="1290" spans="3:5">
      <c r="C1290" s="215" t="s">
        <v>1653</v>
      </c>
      <c r="D1290" s="216">
        <v>1292069</v>
      </c>
      <c r="E1290" s="216">
        <v>0</v>
      </c>
    </row>
    <row r="1291" spans="3:5">
      <c r="C1291" s="215" t="s">
        <v>1654</v>
      </c>
      <c r="D1291" s="216">
        <v>1292069</v>
      </c>
      <c r="E1291" s="216">
        <v>0</v>
      </c>
    </row>
    <row r="1292" spans="3:5">
      <c r="C1292" s="215" t="s">
        <v>1655</v>
      </c>
      <c r="D1292" s="216">
        <v>1524615</v>
      </c>
      <c r="E1292" s="216">
        <v>0</v>
      </c>
    </row>
    <row r="1293" spans="3:5">
      <c r="C1293" s="215" t="s">
        <v>1656</v>
      </c>
      <c r="D1293" s="216">
        <v>1524615</v>
      </c>
      <c r="E1293" s="216">
        <v>0</v>
      </c>
    </row>
    <row r="1294" spans="3:5">
      <c r="C1294" s="215" t="s">
        <v>1657</v>
      </c>
      <c r="D1294" s="216">
        <v>1524615</v>
      </c>
      <c r="E1294" s="216">
        <v>0</v>
      </c>
    </row>
    <row r="1295" spans="3:5">
      <c r="C1295" s="215" t="s">
        <v>1658</v>
      </c>
      <c r="D1295" s="216">
        <v>1524615</v>
      </c>
      <c r="E1295" s="216">
        <v>0</v>
      </c>
    </row>
    <row r="1296" spans="3:5">
      <c r="C1296" s="215" t="s">
        <v>1659</v>
      </c>
      <c r="D1296" s="216">
        <v>1290217</v>
      </c>
      <c r="E1296" s="216">
        <v>0</v>
      </c>
    </row>
    <row r="1297" spans="3:5">
      <c r="C1297" s="215" t="s">
        <v>1660</v>
      </c>
      <c r="D1297" s="216">
        <v>1290217</v>
      </c>
      <c r="E1297" s="216">
        <v>0</v>
      </c>
    </row>
    <row r="1298" spans="3:5">
      <c r="C1298" s="215" t="s">
        <v>3023</v>
      </c>
      <c r="D1298" s="216">
        <v>2467692</v>
      </c>
      <c r="E1298" s="216">
        <v>0</v>
      </c>
    </row>
    <row r="1299" spans="3:5">
      <c r="C1299" s="215" t="s">
        <v>1661</v>
      </c>
      <c r="D1299" s="216">
        <v>2467692</v>
      </c>
      <c r="E1299" s="216">
        <v>0</v>
      </c>
    </row>
    <row r="1300" spans="3:5">
      <c r="C1300" s="215" t="s">
        <v>2712</v>
      </c>
      <c r="D1300" s="216">
        <v>1083448</v>
      </c>
      <c r="E1300" s="216">
        <v>0</v>
      </c>
    </row>
    <row r="1301" spans="3:5">
      <c r="C1301" s="215" t="s">
        <v>1662</v>
      </c>
      <c r="D1301" s="216">
        <v>1083448</v>
      </c>
      <c r="E1301" s="216">
        <v>0</v>
      </c>
    </row>
    <row r="1302" spans="3:5">
      <c r="C1302" s="215" t="s">
        <v>354</v>
      </c>
      <c r="D1302" s="216">
        <v>7000000</v>
      </c>
      <c r="E1302" s="216">
        <v>0</v>
      </c>
    </row>
    <row r="1303" spans="3:5">
      <c r="C1303" s="215" t="s">
        <v>572</v>
      </c>
      <c r="D1303" s="216">
        <v>7000000</v>
      </c>
      <c r="E1303" s="216">
        <v>0</v>
      </c>
    </row>
    <row r="1304" spans="3:5">
      <c r="C1304" s="215" t="s">
        <v>1663</v>
      </c>
      <c r="D1304" s="216">
        <v>1083448</v>
      </c>
      <c r="E1304" s="216">
        <v>0</v>
      </c>
    </row>
    <row r="1305" spans="3:5">
      <c r="C1305" s="215" t="s">
        <v>1664</v>
      </c>
      <c r="D1305" s="216">
        <v>1083448</v>
      </c>
      <c r="E1305" s="216">
        <v>0</v>
      </c>
    </row>
    <row r="1306" spans="3:5">
      <c r="C1306" s="215" t="s">
        <v>1665</v>
      </c>
      <c r="D1306" s="216">
        <v>1083448</v>
      </c>
      <c r="E1306" s="216">
        <v>0</v>
      </c>
    </row>
    <row r="1307" spans="3:5">
      <c r="C1307" s="215" t="s">
        <v>1666</v>
      </c>
      <c r="D1307" s="216">
        <v>1083448</v>
      </c>
      <c r="E1307" s="216">
        <v>0</v>
      </c>
    </row>
    <row r="1308" spans="3:5">
      <c r="C1308" s="215" t="s">
        <v>3024</v>
      </c>
      <c r="D1308" s="216">
        <v>10000000</v>
      </c>
      <c r="E1308" s="216">
        <v>0</v>
      </c>
    </row>
    <row r="1309" spans="3:5">
      <c r="C1309" s="215" t="s">
        <v>2832</v>
      </c>
      <c r="D1309" s="216">
        <v>10000000</v>
      </c>
      <c r="E1309" s="216">
        <v>0</v>
      </c>
    </row>
    <row r="1310" spans="3:5">
      <c r="C1310" s="215" t="s">
        <v>787</v>
      </c>
      <c r="D1310" s="216">
        <v>49509381</v>
      </c>
      <c r="E1310" s="216">
        <v>0</v>
      </c>
    </row>
    <row r="1311" spans="3:5">
      <c r="C1311" s="215" t="s">
        <v>788</v>
      </c>
      <c r="D1311" s="216">
        <v>49509381</v>
      </c>
      <c r="E1311" s="216">
        <v>0</v>
      </c>
    </row>
    <row r="1312" spans="3:5">
      <c r="C1312" s="215" t="s">
        <v>1903</v>
      </c>
      <c r="D1312" s="216">
        <v>56815896</v>
      </c>
      <c r="E1312" s="216">
        <v>0</v>
      </c>
    </row>
    <row r="1313" spans="3:5">
      <c r="C1313" s="215" t="s">
        <v>1904</v>
      </c>
      <c r="D1313" s="216">
        <v>56815896</v>
      </c>
      <c r="E1313" s="216">
        <v>0</v>
      </c>
    </row>
    <row r="1314" spans="3:5">
      <c r="C1314" s="215" t="s">
        <v>2022</v>
      </c>
      <c r="D1314" s="216">
        <v>53002068</v>
      </c>
      <c r="E1314" s="216">
        <v>0</v>
      </c>
    </row>
    <row r="1315" spans="3:5">
      <c r="C1315" s="215" t="s">
        <v>2023</v>
      </c>
      <c r="D1315" s="216">
        <v>53002068</v>
      </c>
      <c r="E1315" s="216">
        <v>0</v>
      </c>
    </row>
    <row r="1316" spans="3:5">
      <c r="C1316" s="215" t="s">
        <v>2297</v>
      </c>
      <c r="D1316" s="216">
        <v>89928181</v>
      </c>
      <c r="E1316" s="216">
        <v>0</v>
      </c>
    </row>
    <row r="1317" spans="3:5">
      <c r="C1317" s="215" t="s">
        <v>2298</v>
      </c>
      <c r="D1317" s="216">
        <v>89928181</v>
      </c>
      <c r="E1317" s="216">
        <v>0</v>
      </c>
    </row>
    <row r="1318" spans="3:5">
      <c r="C1318" s="215" t="s">
        <v>2024</v>
      </c>
      <c r="D1318" s="216">
        <v>93502610</v>
      </c>
      <c r="E1318" s="216">
        <v>35431535.659999996</v>
      </c>
    </row>
    <row r="1319" spans="3:5">
      <c r="C1319" s="215" t="s">
        <v>2025</v>
      </c>
      <c r="D1319" s="216">
        <v>93502610</v>
      </c>
      <c r="E1319" s="216">
        <v>35431535.659999996</v>
      </c>
    </row>
    <row r="1320" spans="3:5">
      <c r="C1320" s="215" t="s">
        <v>1905</v>
      </c>
      <c r="D1320" s="216">
        <v>39501052</v>
      </c>
      <c r="E1320" s="216">
        <v>0</v>
      </c>
    </row>
    <row r="1321" spans="3:5">
      <c r="C1321" s="215" t="s">
        <v>1906</v>
      </c>
      <c r="D1321" s="216">
        <v>39501052</v>
      </c>
      <c r="E1321" s="216">
        <v>0</v>
      </c>
    </row>
    <row r="1322" spans="3:5">
      <c r="C1322" s="217" t="s">
        <v>254</v>
      </c>
      <c r="D1322" s="218">
        <v>3014474394</v>
      </c>
      <c r="E1322" s="218">
        <v>0</v>
      </c>
    </row>
    <row r="1323" spans="3:5">
      <c r="C1323" s="215" t="s">
        <v>2711</v>
      </c>
      <c r="D1323" s="216">
        <v>3014474394</v>
      </c>
      <c r="E1323" s="216">
        <v>0</v>
      </c>
    </row>
    <row r="1324" spans="3:5">
      <c r="C1324" s="215" t="s">
        <v>569</v>
      </c>
      <c r="D1324" s="216">
        <v>3014474394</v>
      </c>
      <c r="E1324" s="216">
        <v>0</v>
      </c>
    </row>
    <row r="1325" spans="3:5">
      <c r="C1325" s="215" t="s">
        <v>355</v>
      </c>
      <c r="D1325" s="216">
        <v>708754976</v>
      </c>
      <c r="E1325" s="216">
        <v>0</v>
      </c>
    </row>
    <row r="1326" spans="3:5">
      <c r="C1326" s="217" t="s">
        <v>251</v>
      </c>
      <c r="D1326" s="218">
        <v>391443082</v>
      </c>
      <c r="E1326" s="218">
        <v>0</v>
      </c>
    </row>
    <row r="1327" spans="3:5">
      <c r="C1327" s="215" t="s">
        <v>2495</v>
      </c>
      <c r="D1327" s="216">
        <v>53100000</v>
      </c>
      <c r="E1327" s="216">
        <v>0</v>
      </c>
    </row>
    <row r="1328" spans="3:5">
      <c r="C1328" s="215" t="s">
        <v>2494</v>
      </c>
      <c r="D1328" s="216">
        <v>53100000</v>
      </c>
      <c r="E1328" s="216">
        <v>0</v>
      </c>
    </row>
    <row r="1329" spans="3:5">
      <c r="C1329" s="215" t="s">
        <v>2299</v>
      </c>
      <c r="D1329" s="216">
        <v>1000000</v>
      </c>
      <c r="E1329" s="216">
        <v>0</v>
      </c>
    </row>
    <row r="1330" spans="3:5">
      <c r="C1330" s="215" t="s">
        <v>2300</v>
      </c>
      <c r="D1330" s="216">
        <v>1000000</v>
      </c>
      <c r="E1330" s="216">
        <v>0</v>
      </c>
    </row>
    <row r="1331" spans="3:5">
      <c r="C1331" s="215" t="s">
        <v>945</v>
      </c>
      <c r="D1331" s="216">
        <v>4364944</v>
      </c>
      <c r="E1331" s="216">
        <v>0</v>
      </c>
    </row>
    <row r="1332" spans="3:5">
      <c r="C1332" s="215" t="s">
        <v>946</v>
      </c>
      <c r="D1332" s="216">
        <v>4364944</v>
      </c>
      <c r="E1332" s="216">
        <v>0</v>
      </c>
    </row>
    <row r="1333" spans="3:5">
      <c r="C1333" s="215" t="s">
        <v>947</v>
      </c>
      <c r="D1333" s="216">
        <v>1875179</v>
      </c>
      <c r="E1333" s="216">
        <v>0</v>
      </c>
    </row>
    <row r="1334" spans="3:5">
      <c r="C1334" s="215" t="s">
        <v>948</v>
      </c>
      <c r="D1334" s="216">
        <v>1875179</v>
      </c>
      <c r="E1334" s="216">
        <v>0</v>
      </c>
    </row>
    <row r="1335" spans="3:5">
      <c r="C1335" s="215" t="s">
        <v>949</v>
      </c>
      <c r="D1335" s="216">
        <v>6352861</v>
      </c>
      <c r="E1335" s="216">
        <v>0</v>
      </c>
    </row>
    <row r="1336" spans="3:5">
      <c r="C1336" s="215" t="s">
        <v>950</v>
      </c>
      <c r="D1336" s="216">
        <v>6352861</v>
      </c>
      <c r="E1336" s="216">
        <v>0</v>
      </c>
    </row>
    <row r="1337" spans="3:5">
      <c r="C1337" s="215" t="s">
        <v>356</v>
      </c>
      <c r="D1337" s="216">
        <v>3424658</v>
      </c>
      <c r="E1337" s="216">
        <v>0</v>
      </c>
    </row>
    <row r="1338" spans="3:5">
      <c r="C1338" s="215" t="s">
        <v>573</v>
      </c>
      <c r="D1338" s="216">
        <v>3424658</v>
      </c>
      <c r="E1338" s="216">
        <v>0</v>
      </c>
    </row>
    <row r="1339" spans="3:5">
      <c r="C1339" s="215" t="s">
        <v>1048</v>
      </c>
      <c r="D1339" s="216">
        <v>2125528</v>
      </c>
      <c r="E1339" s="216">
        <v>0</v>
      </c>
    </row>
    <row r="1340" spans="3:5">
      <c r="C1340" s="215" t="s">
        <v>1049</v>
      </c>
      <c r="D1340" s="216">
        <v>2125528</v>
      </c>
      <c r="E1340" s="216">
        <v>0</v>
      </c>
    </row>
    <row r="1341" spans="3:5">
      <c r="C1341" s="215" t="s">
        <v>1050</v>
      </c>
      <c r="D1341" s="216">
        <v>11123796</v>
      </c>
      <c r="E1341" s="216">
        <v>0</v>
      </c>
    </row>
    <row r="1342" spans="3:5">
      <c r="C1342" s="215" t="s">
        <v>1051</v>
      </c>
      <c r="D1342" s="216">
        <v>11123796</v>
      </c>
      <c r="E1342" s="216">
        <v>0</v>
      </c>
    </row>
    <row r="1343" spans="3:5">
      <c r="C1343" s="215" t="s">
        <v>357</v>
      </c>
      <c r="D1343" s="216">
        <v>1000000</v>
      </c>
      <c r="E1343" s="216">
        <v>0</v>
      </c>
    </row>
    <row r="1344" spans="3:5">
      <c r="C1344" s="215" t="s">
        <v>574</v>
      </c>
      <c r="D1344" s="216">
        <v>1000000</v>
      </c>
      <c r="E1344" s="216">
        <v>0</v>
      </c>
    </row>
    <row r="1345" spans="3:5">
      <c r="C1345" s="215" t="s">
        <v>3025</v>
      </c>
      <c r="D1345" s="216">
        <v>19508354</v>
      </c>
      <c r="E1345" s="216">
        <v>0</v>
      </c>
    </row>
    <row r="1346" spans="3:5">
      <c r="C1346" s="215" t="s">
        <v>3026</v>
      </c>
      <c r="D1346" s="216">
        <v>19508354</v>
      </c>
      <c r="E1346" s="216">
        <v>0</v>
      </c>
    </row>
    <row r="1347" spans="3:5">
      <c r="C1347" s="215" t="s">
        <v>1907</v>
      </c>
      <c r="D1347" s="216">
        <v>87002149</v>
      </c>
      <c r="E1347" s="216">
        <v>0</v>
      </c>
    </row>
    <row r="1348" spans="3:5">
      <c r="C1348" s="215" t="s">
        <v>1908</v>
      </c>
      <c r="D1348" s="216">
        <v>87002149</v>
      </c>
      <c r="E1348" s="216">
        <v>0</v>
      </c>
    </row>
    <row r="1349" spans="3:5">
      <c r="C1349" s="215" t="s">
        <v>740</v>
      </c>
      <c r="D1349" s="216">
        <v>20000000</v>
      </c>
      <c r="E1349" s="216">
        <v>0</v>
      </c>
    </row>
    <row r="1350" spans="3:5">
      <c r="C1350" s="215" t="s">
        <v>741</v>
      </c>
      <c r="D1350" s="216">
        <v>20000000</v>
      </c>
      <c r="E1350" s="216">
        <v>0</v>
      </c>
    </row>
    <row r="1351" spans="3:5">
      <c r="C1351" s="215" t="s">
        <v>2301</v>
      </c>
      <c r="D1351" s="216">
        <v>498000</v>
      </c>
      <c r="E1351" s="216">
        <v>0</v>
      </c>
    </row>
    <row r="1352" spans="3:5">
      <c r="C1352" s="215" t="s">
        <v>2302</v>
      </c>
      <c r="D1352" s="216">
        <v>498000</v>
      </c>
      <c r="E1352" s="216">
        <v>0</v>
      </c>
    </row>
    <row r="1353" spans="3:5">
      <c r="C1353" s="215" t="s">
        <v>789</v>
      </c>
      <c r="D1353" s="216">
        <v>180067613</v>
      </c>
      <c r="E1353" s="216">
        <v>0</v>
      </c>
    </row>
    <row r="1354" spans="3:5">
      <c r="C1354" s="215" t="s">
        <v>790</v>
      </c>
      <c r="D1354" s="216">
        <v>180067613</v>
      </c>
      <c r="E1354" s="216">
        <v>0</v>
      </c>
    </row>
    <row r="1355" spans="3:5">
      <c r="C1355" s="217" t="s">
        <v>253</v>
      </c>
      <c r="D1355" s="218">
        <v>306000000</v>
      </c>
      <c r="E1355" s="218">
        <v>0</v>
      </c>
    </row>
    <row r="1356" spans="3:5">
      <c r="C1356" s="215" t="s">
        <v>2408</v>
      </c>
      <c r="D1356" s="216">
        <v>306000000</v>
      </c>
      <c r="E1356" s="216">
        <v>0</v>
      </c>
    </row>
    <row r="1357" spans="3:5">
      <c r="C1357" s="215" t="s">
        <v>2407</v>
      </c>
      <c r="D1357" s="216">
        <v>306000000</v>
      </c>
      <c r="E1357" s="216">
        <v>0</v>
      </c>
    </row>
    <row r="1358" spans="3:5">
      <c r="C1358" s="217" t="s">
        <v>255</v>
      </c>
      <c r="D1358" s="218">
        <v>11311894</v>
      </c>
      <c r="E1358" s="218">
        <v>0</v>
      </c>
    </row>
    <row r="1359" spans="3:5">
      <c r="C1359" s="215" t="s">
        <v>252</v>
      </c>
      <c r="D1359" s="216">
        <v>11311894</v>
      </c>
      <c r="E1359" s="216">
        <v>0</v>
      </c>
    </row>
    <row r="1360" spans="3:5">
      <c r="C1360" s="215" t="s">
        <v>575</v>
      </c>
      <c r="D1360" s="216">
        <v>11311894</v>
      </c>
      <c r="E1360" s="216">
        <v>0</v>
      </c>
    </row>
    <row r="1361" spans="3:5">
      <c r="C1361" s="215" t="s">
        <v>358</v>
      </c>
      <c r="D1361" s="216">
        <v>746919014</v>
      </c>
      <c r="E1361" s="216">
        <v>42280071.990000002</v>
      </c>
    </row>
    <row r="1362" spans="3:5">
      <c r="C1362" s="217" t="s">
        <v>251</v>
      </c>
      <c r="D1362" s="218">
        <v>706857248</v>
      </c>
      <c r="E1362" s="218">
        <v>42280071.990000002</v>
      </c>
    </row>
    <row r="1363" spans="3:5">
      <c r="C1363" s="215" t="s">
        <v>252</v>
      </c>
      <c r="D1363" s="216">
        <v>2459823</v>
      </c>
      <c r="E1363" s="216">
        <v>0</v>
      </c>
    </row>
    <row r="1364" spans="3:5">
      <c r="C1364" s="215" t="s">
        <v>576</v>
      </c>
      <c r="D1364" s="216">
        <v>2459823</v>
      </c>
      <c r="E1364" s="216">
        <v>0</v>
      </c>
    </row>
    <row r="1365" spans="3:5">
      <c r="C1365" s="215" t="s">
        <v>2710</v>
      </c>
      <c r="D1365" s="216">
        <v>2782305</v>
      </c>
      <c r="E1365" s="216">
        <v>0</v>
      </c>
    </row>
    <row r="1366" spans="3:5">
      <c r="C1366" s="215" t="s">
        <v>951</v>
      </c>
      <c r="D1366" s="216">
        <v>2782305</v>
      </c>
      <c r="E1366" s="216">
        <v>0</v>
      </c>
    </row>
    <row r="1367" spans="3:5">
      <c r="C1367" s="215" t="s">
        <v>359</v>
      </c>
      <c r="D1367" s="216">
        <v>79196</v>
      </c>
      <c r="E1367" s="216">
        <v>0</v>
      </c>
    </row>
    <row r="1368" spans="3:5">
      <c r="C1368" s="215" t="s">
        <v>577</v>
      </c>
      <c r="D1368" s="216">
        <v>79196</v>
      </c>
      <c r="E1368" s="216">
        <v>0</v>
      </c>
    </row>
    <row r="1369" spans="3:5">
      <c r="C1369" s="215" t="s">
        <v>952</v>
      </c>
      <c r="D1369" s="216">
        <v>2400521</v>
      </c>
      <c r="E1369" s="216">
        <v>0</v>
      </c>
    </row>
    <row r="1370" spans="3:5">
      <c r="C1370" s="215" t="s">
        <v>953</v>
      </c>
      <c r="D1370" s="216">
        <v>2400521</v>
      </c>
      <c r="E1370" s="216">
        <v>0</v>
      </c>
    </row>
    <row r="1371" spans="3:5">
      <c r="C1371" s="215" t="s">
        <v>2709</v>
      </c>
      <c r="D1371" s="216">
        <v>2188169</v>
      </c>
      <c r="E1371" s="216">
        <v>0</v>
      </c>
    </row>
    <row r="1372" spans="3:5">
      <c r="C1372" s="215" t="s">
        <v>2370</v>
      </c>
      <c r="D1372" s="216">
        <v>2188169</v>
      </c>
      <c r="E1372" s="216">
        <v>0</v>
      </c>
    </row>
    <row r="1373" spans="3:5">
      <c r="C1373" s="215" t="s">
        <v>954</v>
      </c>
      <c r="D1373" s="216">
        <v>4603072</v>
      </c>
      <c r="E1373" s="216">
        <v>0</v>
      </c>
    </row>
    <row r="1374" spans="3:5">
      <c r="C1374" s="215" t="s">
        <v>955</v>
      </c>
      <c r="D1374" s="216">
        <v>4603072</v>
      </c>
      <c r="E1374" s="216">
        <v>0</v>
      </c>
    </row>
    <row r="1375" spans="3:5">
      <c r="C1375" s="215" t="s">
        <v>956</v>
      </c>
      <c r="D1375" s="216">
        <v>1250434</v>
      </c>
      <c r="E1375" s="216">
        <v>0</v>
      </c>
    </row>
    <row r="1376" spans="3:5">
      <c r="C1376" s="215" t="s">
        <v>957</v>
      </c>
      <c r="D1376" s="216">
        <v>1250434</v>
      </c>
      <c r="E1376" s="216">
        <v>0</v>
      </c>
    </row>
    <row r="1377" spans="3:5">
      <c r="C1377" s="215" t="s">
        <v>958</v>
      </c>
      <c r="D1377" s="216">
        <v>2025413</v>
      </c>
      <c r="E1377" s="216">
        <v>0</v>
      </c>
    </row>
    <row r="1378" spans="3:5">
      <c r="C1378" s="215" t="s">
        <v>959</v>
      </c>
      <c r="D1378" s="216">
        <v>2025413</v>
      </c>
      <c r="E1378" s="216">
        <v>0</v>
      </c>
    </row>
    <row r="1379" spans="3:5">
      <c r="C1379" s="215" t="s">
        <v>960</v>
      </c>
      <c r="D1379" s="216">
        <v>2025413</v>
      </c>
      <c r="E1379" s="216">
        <v>0</v>
      </c>
    </row>
    <row r="1380" spans="3:5">
      <c r="C1380" s="215" t="s">
        <v>961</v>
      </c>
      <c r="D1380" s="216">
        <v>2025413</v>
      </c>
      <c r="E1380" s="216">
        <v>0</v>
      </c>
    </row>
    <row r="1381" spans="3:5">
      <c r="C1381" s="215" t="s">
        <v>2708</v>
      </c>
      <c r="D1381" s="216">
        <v>3227211</v>
      </c>
      <c r="E1381" s="216">
        <v>0</v>
      </c>
    </row>
    <row r="1382" spans="3:5">
      <c r="C1382" s="215" t="s">
        <v>2369</v>
      </c>
      <c r="D1382" s="216">
        <v>3227211</v>
      </c>
      <c r="E1382" s="216">
        <v>0</v>
      </c>
    </row>
    <row r="1383" spans="3:5">
      <c r="C1383" s="215" t="s">
        <v>962</v>
      </c>
      <c r="D1383" s="216">
        <v>2025413</v>
      </c>
      <c r="E1383" s="216">
        <v>0</v>
      </c>
    </row>
    <row r="1384" spans="3:5">
      <c r="C1384" s="215" t="s">
        <v>963</v>
      </c>
      <c r="D1384" s="216">
        <v>2025413</v>
      </c>
      <c r="E1384" s="216">
        <v>0</v>
      </c>
    </row>
    <row r="1385" spans="3:5">
      <c r="C1385" s="215" t="s">
        <v>964</v>
      </c>
      <c r="D1385" s="216">
        <v>5276742</v>
      </c>
      <c r="E1385" s="216">
        <v>0</v>
      </c>
    </row>
    <row r="1386" spans="3:5">
      <c r="C1386" s="215" t="s">
        <v>965</v>
      </c>
      <c r="D1386" s="216">
        <v>5276742</v>
      </c>
      <c r="E1386" s="216">
        <v>0</v>
      </c>
    </row>
    <row r="1387" spans="3:5">
      <c r="C1387" s="215" t="s">
        <v>966</v>
      </c>
      <c r="D1387" s="216">
        <v>2025413</v>
      </c>
      <c r="E1387" s="216">
        <v>0</v>
      </c>
    </row>
    <row r="1388" spans="3:5">
      <c r="C1388" s="215" t="s">
        <v>967</v>
      </c>
      <c r="D1388" s="216">
        <v>2025413</v>
      </c>
      <c r="E1388" s="216">
        <v>0</v>
      </c>
    </row>
    <row r="1389" spans="3:5">
      <c r="C1389" s="215" t="s">
        <v>968</v>
      </c>
      <c r="D1389" s="216">
        <v>2295673</v>
      </c>
      <c r="E1389" s="216">
        <v>0</v>
      </c>
    </row>
    <row r="1390" spans="3:5">
      <c r="C1390" s="215" t="s">
        <v>969</v>
      </c>
      <c r="D1390" s="216">
        <v>2295673</v>
      </c>
      <c r="E1390" s="216">
        <v>0</v>
      </c>
    </row>
    <row r="1391" spans="3:5">
      <c r="C1391" s="215" t="s">
        <v>360</v>
      </c>
      <c r="D1391" s="216">
        <v>119534</v>
      </c>
      <c r="E1391" s="216">
        <v>0</v>
      </c>
    </row>
    <row r="1392" spans="3:5">
      <c r="C1392" s="215" t="s">
        <v>578</v>
      </c>
      <c r="D1392" s="216">
        <v>119534</v>
      </c>
      <c r="E1392" s="216">
        <v>0</v>
      </c>
    </row>
    <row r="1393" spans="3:5">
      <c r="C1393" s="215" t="s">
        <v>361</v>
      </c>
      <c r="D1393" s="216">
        <v>13000000</v>
      </c>
      <c r="E1393" s="216">
        <v>0</v>
      </c>
    </row>
    <row r="1394" spans="3:5">
      <c r="C1394" s="215" t="s">
        <v>579</v>
      </c>
      <c r="D1394" s="216">
        <v>13000000</v>
      </c>
      <c r="E1394" s="216">
        <v>0</v>
      </c>
    </row>
    <row r="1395" spans="3:5">
      <c r="C1395" s="215" t="s">
        <v>362</v>
      </c>
      <c r="D1395" s="216">
        <v>1000000</v>
      </c>
      <c r="E1395" s="216">
        <v>0</v>
      </c>
    </row>
    <row r="1396" spans="3:5">
      <c r="C1396" s="215" t="s">
        <v>580</v>
      </c>
      <c r="D1396" s="216">
        <v>1000000</v>
      </c>
      <c r="E1396" s="216">
        <v>0</v>
      </c>
    </row>
    <row r="1397" spans="3:5">
      <c r="C1397" s="215" t="s">
        <v>2406</v>
      </c>
      <c r="D1397" s="216">
        <v>10000000</v>
      </c>
      <c r="E1397" s="216">
        <v>0</v>
      </c>
    </row>
    <row r="1398" spans="3:5">
      <c r="C1398" s="215" t="s">
        <v>2405</v>
      </c>
      <c r="D1398" s="216">
        <v>10000000</v>
      </c>
      <c r="E1398" s="216">
        <v>0</v>
      </c>
    </row>
    <row r="1399" spans="3:5">
      <c r="C1399" s="215" t="s">
        <v>1667</v>
      </c>
      <c r="D1399" s="216">
        <v>58125000</v>
      </c>
      <c r="E1399" s="216">
        <v>0</v>
      </c>
    </row>
    <row r="1400" spans="3:5">
      <c r="C1400" s="215" t="s">
        <v>1668</v>
      </c>
      <c r="D1400" s="216">
        <v>58125000</v>
      </c>
      <c r="E1400" s="216">
        <v>0</v>
      </c>
    </row>
    <row r="1401" spans="3:5">
      <c r="C1401" s="215" t="s">
        <v>1143</v>
      </c>
      <c r="D1401" s="216">
        <v>4302296</v>
      </c>
      <c r="E1401" s="216">
        <v>0</v>
      </c>
    </row>
    <row r="1402" spans="3:5">
      <c r="C1402" s="215" t="s">
        <v>1144</v>
      </c>
      <c r="D1402" s="216">
        <v>4302296</v>
      </c>
      <c r="E1402" s="216">
        <v>0</v>
      </c>
    </row>
    <row r="1403" spans="3:5">
      <c r="C1403" s="215" t="s">
        <v>1145</v>
      </c>
      <c r="D1403" s="216">
        <v>9738353</v>
      </c>
      <c r="E1403" s="216">
        <v>0</v>
      </c>
    </row>
    <row r="1404" spans="3:5">
      <c r="C1404" s="215" t="s">
        <v>1146</v>
      </c>
      <c r="D1404" s="216">
        <v>9738353</v>
      </c>
      <c r="E1404" s="216">
        <v>0</v>
      </c>
    </row>
    <row r="1405" spans="3:5">
      <c r="C1405" s="215" t="s">
        <v>1147</v>
      </c>
      <c r="D1405" s="216">
        <v>13086250</v>
      </c>
      <c r="E1405" s="216">
        <v>0</v>
      </c>
    </row>
    <row r="1406" spans="3:5">
      <c r="C1406" s="215" t="s">
        <v>1148</v>
      </c>
      <c r="D1406" s="216">
        <v>13086250</v>
      </c>
      <c r="E1406" s="216">
        <v>0</v>
      </c>
    </row>
    <row r="1407" spans="3:5">
      <c r="C1407" s="215" t="s">
        <v>1149</v>
      </c>
      <c r="D1407" s="216">
        <v>6062686</v>
      </c>
      <c r="E1407" s="216">
        <v>0</v>
      </c>
    </row>
    <row r="1408" spans="3:5">
      <c r="C1408" s="215" t="s">
        <v>1150</v>
      </c>
      <c r="D1408" s="216">
        <v>6062686</v>
      </c>
      <c r="E1408" s="216">
        <v>0</v>
      </c>
    </row>
    <row r="1409" spans="3:5">
      <c r="C1409" s="215" t="s">
        <v>1151</v>
      </c>
      <c r="D1409" s="216">
        <v>9738353</v>
      </c>
      <c r="E1409" s="216">
        <v>0</v>
      </c>
    </row>
    <row r="1410" spans="3:5">
      <c r="C1410" s="215" t="s">
        <v>1152</v>
      </c>
      <c r="D1410" s="216">
        <v>9738353</v>
      </c>
      <c r="E1410" s="216">
        <v>0</v>
      </c>
    </row>
    <row r="1411" spans="3:5">
      <c r="C1411" s="215" t="s">
        <v>1153</v>
      </c>
      <c r="D1411" s="216">
        <v>5105537</v>
      </c>
      <c r="E1411" s="216">
        <v>0</v>
      </c>
    </row>
    <row r="1412" spans="3:5">
      <c r="C1412" s="215" t="s">
        <v>1154</v>
      </c>
      <c r="D1412" s="216">
        <v>5105537</v>
      </c>
      <c r="E1412" s="216">
        <v>0</v>
      </c>
    </row>
    <row r="1413" spans="3:5">
      <c r="C1413" s="215" t="s">
        <v>2707</v>
      </c>
      <c r="D1413" s="216">
        <v>7331976</v>
      </c>
      <c r="E1413" s="216">
        <v>0</v>
      </c>
    </row>
    <row r="1414" spans="3:5">
      <c r="C1414" s="215" t="s">
        <v>1155</v>
      </c>
      <c r="D1414" s="216">
        <v>7331976</v>
      </c>
      <c r="E1414" s="216">
        <v>0</v>
      </c>
    </row>
    <row r="1415" spans="3:5">
      <c r="C1415" s="215" t="s">
        <v>363</v>
      </c>
      <c r="D1415" s="216">
        <v>68635382</v>
      </c>
      <c r="E1415" s="216">
        <v>26903338.800000001</v>
      </c>
    </row>
    <row r="1416" spans="3:5">
      <c r="C1416" s="215" t="s">
        <v>581</v>
      </c>
      <c r="D1416" s="216">
        <v>68635382</v>
      </c>
      <c r="E1416" s="216">
        <v>26903338.800000001</v>
      </c>
    </row>
    <row r="1417" spans="3:5">
      <c r="C1417" s="215" t="s">
        <v>2706</v>
      </c>
      <c r="D1417" s="216">
        <v>4088406</v>
      </c>
      <c r="E1417" s="216">
        <v>0</v>
      </c>
    </row>
    <row r="1418" spans="3:5">
      <c r="C1418" s="215" t="s">
        <v>1156</v>
      </c>
      <c r="D1418" s="216">
        <v>4088406</v>
      </c>
      <c r="E1418" s="216">
        <v>0</v>
      </c>
    </row>
    <row r="1419" spans="3:5">
      <c r="C1419" s="215" t="s">
        <v>2163</v>
      </c>
      <c r="D1419" s="216">
        <v>10523913</v>
      </c>
      <c r="E1419" s="216">
        <v>0</v>
      </c>
    </row>
    <row r="1420" spans="3:5">
      <c r="C1420" s="215" t="s">
        <v>2164</v>
      </c>
      <c r="D1420" s="216">
        <v>10523913</v>
      </c>
      <c r="E1420" s="216">
        <v>0</v>
      </c>
    </row>
    <row r="1421" spans="3:5">
      <c r="C1421" s="215" t="s">
        <v>2705</v>
      </c>
      <c r="D1421" s="216">
        <v>2151870</v>
      </c>
      <c r="E1421" s="216">
        <v>0</v>
      </c>
    </row>
    <row r="1422" spans="3:5">
      <c r="C1422" s="215" t="s">
        <v>1157</v>
      </c>
      <c r="D1422" s="216">
        <v>2151870</v>
      </c>
      <c r="E1422" s="216">
        <v>0</v>
      </c>
    </row>
    <row r="1423" spans="3:5">
      <c r="C1423" s="215" t="s">
        <v>2165</v>
      </c>
      <c r="D1423" s="216">
        <v>12430184</v>
      </c>
      <c r="E1423" s="216">
        <v>0</v>
      </c>
    </row>
    <row r="1424" spans="3:5">
      <c r="C1424" s="215" t="s">
        <v>2166</v>
      </c>
      <c r="D1424" s="216">
        <v>12430184</v>
      </c>
      <c r="E1424" s="216">
        <v>0</v>
      </c>
    </row>
    <row r="1425" spans="3:5">
      <c r="C1425" s="215" t="s">
        <v>1158</v>
      </c>
      <c r="D1425" s="216">
        <v>4088406</v>
      </c>
      <c r="E1425" s="216">
        <v>0</v>
      </c>
    </row>
    <row r="1426" spans="3:5">
      <c r="C1426" s="215" t="s">
        <v>1159</v>
      </c>
      <c r="D1426" s="216">
        <v>4088406</v>
      </c>
      <c r="E1426" s="216">
        <v>0</v>
      </c>
    </row>
    <row r="1427" spans="3:5">
      <c r="C1427" s="215" t="s">
        <v>1160</v>
      </c>
      <c r="D1427" s="216">
        <v>12185418</v>
      </c>
      <c r="E1427" s="216">
        <v>0</v>
      </c>
    </row>
    <row r="1428" spans="3:5">
      <c r="C1428" s="215" t="s">
        <v>1161</v>
      </c>
      <c r="D1428" s="216">
        <v>12185418</v>
      </c>
      <c r="E1428" s="216">
        <v>0</v>
      </c>
    </row>
    <row r="1429" spans="3:5">
      <c r="C1429" s="215" t="s">
        <v>2704</v>
      </c>
      <c r="D1429" s="216">
        <v>4312963</v>
      </c>
      <c r="E1429" s="216">
        <v>0</v>
      </c>
    </row>
    <row r="1430" spans="3:5">
      <c r="C1430" s="215" t="s">
        <v>1162</v>
      </c>
      <c r="D1430" s="216">
        <v>4312963</v>
      </c>
      <c r="E1430" s="216">
        <v>0</v>
      </c>
    </row>
    <row r="1431" spans="3:5">
      <c r="C1431" s="215" t="s">
        <v>2167</v>
      </c>
      <c r="D1431" s="216">
        <v>6723366</v>
      </c>
      <c r="E1431" s="216">
        <v>0</v>
      </c>
    </row>
    <row r="1432" spans="3:5">
      <c r="C1432" s="215" t="s">
        <v>2168</v>
      </c>
      <c r="D1432" s="216">
        <v>6723366</v>
      </c>
      <c r="E1432" s="216">
        <v>0</v>
      </c>
    </row>
    <row r="1433" spans="3:5">
      <c r="C1433" s="215" t="s">
        <v>1163</v>
      </c>
      <c r="D1433" s="216">
        <v>7333389</v>
      </c>
      <c r="E1433" s="216">
        <v>0</v>
      </c>
    </row>
    <row r="1434" spans="3:5">
      <c r="C1434" s="215" t="s">
        <v>1164</v>
      </c>
      <c r="D1434" s="216">
        <v>7333389</v>
      </c>
      <c r="E1434" s="216">
        <v>0</v>
      </c>
    </row>
    <row r="1435" spans="3:5">
      <c r="C1435" s="215" t="s">
        <v>1977</v>
      </c>
      <c r="D1435" s="216">
        <v>7296416</v>
      </c>
      <c r="E1435" s="216">
        <v>0</v>
      </c>
    </row>
    <row r="1436" spans="3:5">
      <c r="C1436" s="215" t="s">
        <v>1165</v>
      </c>
      <c r="D1436" s="216">
        <v>7296416</v>
      </c>
      <c r="E1436" s="216">
        <v>0</v>
      </c>
    </row>
    <row r="1437" spans="3:5">
      <c r="C1437" s="215" t="s">
        <v>2703</v>
      </c>
      <c r="D1437" s="216">
        <v>646004</v>
      </c>
      <c r="E1437" s="216">
        <v>0</v>
      </c>
    </row>
    <row r="1438" spans="3:5">
      <c r="C1438" s="215" t="s">
        <v>1166</v>
      </c>
      <c r="D1438" s="216">
        <v>646004</v>
      </c>
      <c r="E1438" s="216">
        <v>0</v>
      </c>
    </row>
    <row r="1439" spans="3:5">
      <c r="C1439" s="215" t="s">
        <v>3027</v>
      </c>
      <c r="D1439" s="216">
        <v>18779624</v>
      </c>
      <c r="E1439" s="216">
        <v>0</v>
      </c>
    </row>
    <row r="1440" spans="3:5">
      <c r="C1440" s="215" t="s">
        <v>3028</v>
      </c>
      <c r="D1440" s="216">
        <v>7240210</v>
      </c>
      <c r="E1440" s="216">
        <v>0</v>
      </c>
    </row>
    <row r="1441" spans="3:5">
      <c r="C1441" s="215" t="s">
        <v>1166</v>
      </c>
      <c r="D1441" s="216">
        <v>11539414</v>
      </c>
      <c r="E1441" s="216">
        <v>0</v>
      </c>
    </row>
    <row r="1442" spans="3:5">
      <c r="C1442" s="215" t="s">
        <v>2169</v>
      </c>
      <c r="D1442" s="216">
        <v>7786208</v>
      </c>
      <c r="E1442" s="216">
        <v>0</v>
      </c>
    </row>
    <row r="1443" spans="3:5">
      <c r="C1443" s="215" t="s">
        <v>2170</v>
      </c>
      <c r="D1443" s="216">
        <v>7786208</v>
      </c>
      <c r="E1443" s="216">
        <v>0</v>
      </c>
    </row>
    <row r="1444" spans="3:5">
      <c r="C1444" s="215" t="s">
        <v>1909</v>
      </c>
      <c r="D1444" s="216">
        <v>44144214</v>
      </c>
      <c r="E1444" s="216">
        <v>15376733.189999999</v>
      </c>
    </row>
    <row r="1445" spans="3:5">
      <c r="C1445" s="215" t="s">
        <v>1910</v>
      </c>
      <c r="D1445" s="216">
        <v>44144214</v>
      </c>
      <c r="E1445" s="216">
        <v>15376733.189999999</v>
      </c>
    </row>
    <row r="1446" spans="3:5">
      <c r="C1446" s="215" t="s">
        <v>364</v>
      </c>
      <c r="D1446" s="216">
        <v>232118496</v>
      </c>
      <c r="E1446" s="216">
        <v>0</v>
      </c>
    </row>
    <row r="1447" spans="3:5">
      <c r="C1447" s="215" t="s">
        <v>582</v>
      </c>
      <c r="D1447" s="216">
        <v>232118496</v>
      </c>
      <c r="E1447" s="216">
        <v>0</v>
      </c>
    </row>
    <row r="1448" spans="3:5">
      <c r="C1448" s="215" t="s">
        <v>2525</v>
      </c>
      <c r="D1448" s="216">
        <v>12982145</v>
      </c>
      <c r="E1448" s="216">
        <v>0</v>
      </c>
    </row>
    <row r="1449" spans="3:5">
      <c r="C1449" s="215" t="s">
        <v>2524</v>
      </c>
      <c r="D1449" s="216">
        <v>12982145</v>
      </c>
      <c r="E1449" s="216">
        <v>0</v>
      </c>
    </row>
    <row r="1450" spans="3:5">
      <c r="C1450" s="215" t="s">
        <v>825</v>
      </c>
      <c r="D1450" s="216">
        <v>78356061</v>
      </c>
      <c r="E1450" s="216">
        <v>0</v>
      </c>
    </row>
    <row r="1451" spans="3:5">
      <c r="C1451" s="215" t="s">
        <v>826</v>
      </c>
      <c r="D1451" s="216">
        <v>78356061</v>
      </c>
      <c r="E1451" s="216">
        <v>0</v>
      </c>
    </row>
    <row r="1452" spans="3:5">
      <c r="C1452" s="217" t="s">
        <v>253</v>
      </c>
      <c r="D1452" s="218">
        <v>15596660</v>
      </c>
      <c r="E1452" s="218">
        <v>0</v>
      </c>
    </row>
    <row r="1453" spans="3:5">
      <c r="C1453" s="215" t="s">
        <v>3029</v>
      </c>
      <c r="D1453" s="216">
        <v>15596660</v>
      </c>
      <c r="E1453" s="216">
        <v>0</v>
      </c>
    </row>
    <row r="1454" spans="3:5">
      <c r="C1454" s="215" t="s">
        <v>3030</v>
      </c>
      <c r="D1454" s="216">
        <v>15596660</v>
      </c>
      <c r="E1454" s="216">
        <v>0</v>
      </c>
    </row>
    <row r="1455" spans="3:5">
      <c r="C1455" s="217" t="s">
        <v>255</v>
      </c>
      <c r="D1455" s="218">
        <v>24465106</v>
      </c>
      <c r="E1455" s="218">
        <v>0</v>
      </c>
    </row>
    <row r="1456" spans="3:5">
      <c r="C1456" s="215" t="s">
        <v>252</v>
      </c>
      <c r="D1456" s="216">
        <v>24465106</v>
      </c>
      <c r="E1456" s="216">
        <v>0</v>
      </c>
    </row>
    <row r="1457" spans="3:5">
      <c r="C1457" s="215" t="s">
        <v>576</v>
      </c>
      <c r="D1457" s="216">
        <v>24465106</v>
      </c>
      <c r="E1457" s="216">
        <v>0</v>
      </c>
    </row>
    <row r="1458" spans="3:5">
      <c r="C1458" s="215" t="s">
        <v>365</v>
      </c>
      <c r="D1458" s="216">
        <v>1705111399</v>
      </c>
      <c r="E1458" s="216">
        <v>3064769.58</v>
      </c>
    </row>
    <row r="1459" spans="3:5">
      <c r="C1459" s="217" t="s">
        <v>251</v>
      </c>
      <c r="D1459" s="218">
        <v>1268788349</v>
      </c>
      <c r="E1459" s="218">
        <v>3064769.58</v>
      </c>
    </row>
    <row r="1460" spans="3:5">
      <c r="C1460" s="215" t="s">
        <v>2702</v>
      </c>
      <c r="D1460" s="216">
        <v>1573587</v>
      </c>
      <c r="E1460" s="216">
        <v>0</v>
      </c>
    </row>
    <row r="1461" spans="3:5">
      <c r="C1461" s="215" t="s">
        <v>1669</v>
      </c>
      <c r="D1461" s="216">
        <v>1573587</v>
      </c>
      <c r="E1461" s="216">
        <v>0</v>
      </c>
    </row>
    <row r="1462" spans="3:5">
      <c r="C1462" s="215" t="s">
        <v>366</v>
      </c>
      <c r="D1462" s="216">
        <v>22400000</v>
      </c>
      <c r="E1462" s="216">
        <v>0</v>
      </c>
    </row>
    <row r="1463" spans="3:5">
      <c r="C1463" s="215" t="s">
        <v>583</v>
      </c>
      <c r="D1463" s="216">
        <v>22400000</v>
      </c>
      <c r="E1463" s="216">
        <v>0</v>
      </c>
    </row>
    <row r="1464" spans="3:5">
      <c r="C1464" s="215" t="s">
        <v>1670</v>
      </c>
      <c r="D1464" s="216">
        <v>2413329</v>
      </c>
      <c r="E1464" s="216">
        <v>0</v>
      </c>
    </row>
    <row r="1465" spans="3:5">
      <c r="C1465" s="215" t="s">
        <v>1671</v>
      </c>
      <c r="D1465" s="216">
        <v>2413329</v>
      </c>
      <c r="E1465" s="216">
        <v>0</v>
      </c>
    </row>
    <row r="1466" spans="3:5">
      <c r="C1466" s="215" t="s">
        <v>1672</v>
      </c>
      <c r="D1466" s="216">
        <v>1301004</v>
      </c>
      <c r="E1466" s="216">
        <v>0</v>
      </c>
    </row>
    <row r="1467" spans="3:5">
      <c r="C1467" s="215" t="s">
        <v>1673</v>
      </c>
      <c r="D1467" s="216">
        <v>1301004</v>
      </c>
      <c r="E1467" s="216">
        <v>0</v>
      </c>
    </row>
    <row r="1468" spans="3:5">
      <c r="C1468" s="215" t="s">
        <v>1674</v>
      </c>
      <c r="D1468" s="216">
        <v>2413329</v>
      </c>
      <c r="E1468" s="216">
        <v>0</v>
      </c>
    </row>
    <row r="1469" spans="3:5">
      <c r="C1469" s="215" t="s">
        <v>1675</v>
      </c>
      <c r="D1469" s="216">
        <v>2413329</v>
      </c>
      <c r="E1469" s="216">
        <v>0</v>
      </c>
    </row>
    <row r="1470" spans="3:5">
      <c r="C1470" s="215" t="s">
        <v>2701</v>
      </c>
      <c r="D1470" s="216">
        <v>87233939</v>
      </c>
      <c r="E1470" s="216">
        <v>0</v>
      </c>
    </row>
    <row r="1471" spans="3:5">
      <c r="C1471" s="215" t="s">
        <v>2493</v>
      </c>
      <c r="D1471" s="216">
        <v>87233939</v>
      </c>
      <c r="E1471" s="216">
        <v>0</v>
      </c>
    </row>
    <row r="1472" spans="3:5">
      <c r="C1472" s="215" t="s">
        <v>3031</v>
      </c>
      <c r="D1472" s="216">
        <v>7995818</v>
      </c>
      <c r="E1472" s="216">
        <v>0</v>
      </c>
    </row>
    <row r="1473" spans="3:5">
      <c r="C1473" s="215" t="s">
        <v>3032</v>
      </c>
      <c r="D1473" s="216">
        <v>7995818</v>
      </c>
      <c r="E1473" s="216">
        <v>0</v>
      </c>
    </row>
    <row r="1474" spans="3:5">
      <c r="C1474" s="215" t="s">
        <v>1676</v>
      </c>
      <c r="D1474" s="216">
        <v>2654072</v>
      </c>
      <c r="E1474" s="216">
        <v>0</v>
      </c>
    </row>
    <row r="1475" spans="3:5">
      <c r="C1475" s="215" t="s">
        <v>1677</v>
      </c>
      <c r="D1475" s="216">
        <v>2654072</v>
      </c>
      <c r="E1475" s="216">
        <v>0</v>
      </c>
    </row>
    <row r="1476" spans="3:5">
      <c r="C1476" s="215" t="s">
        <v>1678</v>
      </c>
      <c r="D1476" s="216">
        <v>2654072</v>
      </c>
      <c r="E1476" s="216">
        <v>0</v>
      </c>
    </row>
    <row r="1477" spans="3:5">
      <c r="C1477" s="215" t="s">
        <v>1679</v>
      </c>
      <c r="D1477" s="216">
        <v>2654072</v>
      </c>
      <c r="E1477" s="216">
        <v>0</v>
      </c>
    </row>
    <row r="1478" spans="3:5">
      <c r="C1478" s="215" t="s">
        <v>3033</v>
      </c>
      <c r="D1478" s="216">
        <v>178414777</v>
      </c>
      <c r="E1478" s="216">
        <v>0</v>
      </c>
    </row>
    <row r="1479" spans="3:5">
      <c r="C1479" s="215" t="s">
        <v>3034</v>
      </c>
      <c r="D1479" s="216">
        <v>178414777</v>
      </c>
      <c r="E1479" s="216">
        <v>0</v>
      </c>
    </row>
    <row r="1480" spans="3:5">
      <c r="C1480" s="215" t="s">
        <v>2700</v>
      </c>
      <c r="D1480" s="216">
        <v>2654072</v>
      </c>
      <c r="E1480" s="216">
        <v>0</v>
      </c>
    </row>
    <row r="1481" spans="3:5">
      <c r="C1481" s="215" t="s">
        <v>1680</v>
      </c>
      <c r="D1481" s="216">
        <v>2654072</v>
      </c>
      <c r="E1481" s="216">
        <v>0</v>
      </c>
    </row>
    <row r="1482" spans="3:5">
      <c r="C1482" s="215" t="s">
        <v>1978</v>
      </c>
      <c r="D1482" s="216">
        <v>1865003</v>
      </c>
      <c r="E1482" s="216">
        <v>0</v>
      </c>
    </row>
    <row r="1483" spans="3:5">
      <c r="C1483" s="215" t="s">
        <v>1681</v>
      </c>
      <c r="D1483" s="216">
        <v>1865003</v>
      </c>
      <c r="E1483" s="216">
        <v>0</v>
      </c>
    </row>
    <row r="1484" spans="3:5">
      <c r="C1484" s="215" t="s">
        <v>970</v>
      </c>
      <c r="D1484" s="216">
        <v>6083027</v>
      </c>
      <c r="E1484" s="216">
        <v>0</v>
      </c>
    </row>
    <row r="1485" spans="3:5">
      <c r="C1485" s="215" t="s">
        <v>971</v>
      </c>
      <c r="D1485" s="216">
        <v>1256445</v>
      </c>
      <c r="E1485" s="216">
        <v>0</v>
      </c>
    </row>
    <row r="1486" spans="3:5">
      <c r="C1486" s="215" t="s">
        <v>1682</v>
      </c>
      <c r="D1486" s="216">
        <v>4826582</v>
      </c>
      <c r="E1486" s="216">
        <v>0</v>
      </c>
    </row>
    <row r="1487" spans="3:5">
      <c r="C1487" s="215" t="s">
        <v>2699</v>
      </c>
      <c r="D1487" s="216">
        <v>3261638</v>
      </c>
      <c r="E1487" s="216">
        <v>0</v>
      </c>
    </row>
    <row r="1488" spans="3:5">
      <c r="C1488" s="215" t="s">
        <v>972</v>
      </c>
      <c r="D1488" s="216">
        <v>793946</v>
      </c>
      <c r="E1488" s="216">
        <v>0</v>
      </c>
    </row>
    <row r="1489" spans="3:5">
      <c r="C1489" s="215" t="s">
        <v>1683</v>
      </c>
      <c r="D1489" s="216">
        <v>2467692</v>
      </c>
      <c r="E1489" s="216">
        <v>0</v>
      </c>
    </row>
    <row r="1490" spans="3:5">
      <c r="C1490" s="215" t="s">
        <v>973</v>
      </c>
      <c r="D1490" s="216">
        <v>3560142</v>
      </c>
      <c r="E1490" s="216">
        <v>0</v>
      </c>
    </row>
    <row r="1491" spans="3:5">
      <c r="C1491" s="215" t="s">
        <v>974</v>
      </c>
      <c r="D1491" s="216">
        <v>2035527</v>
      </c>
      <c r="E1491" s="216">
        <v>0</v>
      </c>
    </row>
    <row r="1492" spans="3:5">
      <c r="C1492" s="215" t="s">
        <v>1684</v>
      </c>
      <c r="D1492" s="216">
        <v>1524615</v>
      </c>
      <c r="E1492" s="216">
        <v>0</v>
      </c>
    </row>
    <row r="1493" spans="3:5">
      <c r="C1493" s="215" t="s">
        <v>975</v>
      </c>
      <c r="D1493" s="216">
        <v>3532376</v>
      </c>
      <c r="E1493" s="216">
        <v>0</v>
      </c>
    </row>
    <row r="1494" spans="3:5">
      <c r="C1494" s="215" t="s">
        <v>976</v>
      </c>
      <c r="D1494" s="216">
        <v>878304</v>
      </c>
      <c r="E1494" s="216">
        <v>0</v>
      </c>
    </row>
    <row r="1495" spans="3:5">
      <c r="C1495" s="215" t="s">
        <v>1685</v>
      </c>
      <c r="D1495" s="216">
        <v>2654072</v>
      </c>
      <c r="E1495" s="216">
        <v>0</v>
      </c>
    </row>
    <row r="1496" spans="3:5">
      <c r="C1496" s="215" t="s">
        <v>977</v>
      </c>
      <c r="D1496" s="216">
        <v>4016874</v>
      </c>
      <c r="E1496" s="216">
        <v>0</v>
      </c>
    </row>
    <row r="1497" spans="3:5">
      <c r="C1497" s="215" t="s">
        <v>978</v>
      </c>
      <c r="D1497" s="216">
        <v>1362802</v>
      </c>
      <c r="E1497" s="216">
        <v>0</v>
      </c>
    </row>
    <row r="1498" spans="3:5">
      <c r="C1498" s="215" t="s">
        <v>1686</v>
      </c>
      <c r="D1498" s="216">
        <v>2654072</v>
      </c>
      <c r="E1498" s="216">
        <v>0</v>
      </c>
    </row>
    <row r="1499" spans="3:5">
      <c r="C1499" s="215" t="s">
        <v>979</v>
      </c>
      <c r="D1499" s="216">
        <v>3443139</v>
      </c>
      <c r="E1499" s="216">
        <v>0</v>
      </c>
    </row>
    <row r="1500" spans="3:5">
      <c r="C1500" s="215" t="s">
        <v>980</v>
      </c>
      <c r="D1500" s="216">
        <v>1865003</v>
      </c>
      <c r="E1500" s="216">
        <v>0</v>
      </c>
    </row>
    <row r="1501" spans="3:5">
      <c r="C1501" s="215" t="s">
        <v>1687</v>
      </c>
      <c r="D1501" s="216">
        <v>1578136</v>
      </c>
      <c r="E1501" s="216">
        <v>0</v>
      </c>
    </row>
    <row r="1502" spans="3:5">
      <c r="C1502" s="215" t="s">
        <v>981</v>
      </c>
      <c r="D1502" s="216">
        <v>2954072</v>
      </c>
      <c r="E1502" s="216">
        <v>0</v>
      </c>
    </row>
    <row r="1503" spans="3:5">
      <c r="C1503" s="215" t="s">
        <v>982</v>
      </c>
      <c r="D1503" s="216">
        <v>1375936</v>
      </c>
      <c r="E1503" s="216">
        <v>0</v>
      </c>
    </row>
    <row r="1504" spans="3:5">
      <c r="C1504" s="215" t="s">
        <v>1688</v>
      </c>
      <c r="D1504" s="216">
        <v>1578136</v>
      </c>
      <c r="E1504" s="216">
        <v>0</v>
      </c>
    </row>
    <row r="1505" spans="3:5">
      <c r="C1505" s="215" t="s">
        <v>2698</v>
      </c>
      <c r="D1505" s="216">
        <v>28000000</v>
      </c>
      <c r="E1505" s="216">
        <v>0</v>
      </c>
    </row>
    <row r="1506" spans="3:5">
      <c r="C1506" s="215" t="s">
        <v>584</v>
      </c>
      <c r="D1506" s="216">
        <v>28000000</v>
      </c>
      <c r="E1506" s="216">
        <v>0</v>
      </c>
    </row>
    <row r="1507" spans="3:5">
      <c r="C1507" s="215" t="s">
        <v>2697</v>
      </c>
      <c r="D1507" s="216">
        <v>11218697</v>
      </c>
      <c r="E1507" s="216">
        <v>0</v>
      </c>
    </row>
    <row r="1508" spans="3:5">
      <c r="C1508" s="215" t="s">
        <v>2492</v>
      </c>
      <c r="D1508" s="216">
        <v>11218697</v>
      </c>
      <c r="E1508" s="216">
        <v>0</v>
      </c>
    </row>
    <row r="1509" spans="3:5">
      <c r="C1509" s="215" t="s">
        <v>1362</v>
      </c>
      <c r="D1509" s="216">
        <v>10000000</v>
      </c>
      <c r="E1509" s="216">
        <v>0</v>
      </c>
    </row>
    <row r="1510" spans="3:5">
      <c r="C1510" s="215" t="s">
        <v>1363</v>
      </c>
      <c r="D1510" s="216">
        <v>10000000</v>
      </c>
      <c r="E1510" s="216">
        <v>0</v>
      </c>
    </row>
    <row r="1511" spans="3:5">
      <c r="C1511" s="215" t="s">
        <v>1911</v>
      </c>
      <c r="D1511" s="216">
        <v>49169329</v>
      </c>
      <c r="E1511" s="216">
        <v>0</v>
      </c>
    </row>
    <row r="1512" spans="3:5">
      <c r="C1512" s="215" t="s">
        <v>1912</v>
      </c>
      <c r="D1512" s="216">
        <v>49169329</v>
      </c>
      <c r="E1512" s="216">
        <v>0</v>
      </c>
    </row>
    <row r="1513" spans="3:5">
      <c r="C1513" s="215" t="s">
        <v>2881</v>
      </c>
      <c r="D1513" s="216">
        <v>87144574</v>
      </c>
      <c r="E1513" s="216">
        <v>3064769.58</v>
      </c>
    </row>
    <row r="1514" spans="3:5">
      <c r="C1514" s="215" t="s">
        <v>2880</v>
      </c>
      <c r="D1514" s="216">
        <v>87144574</v>
      </c>
      <c r="E1514" s="216">
        <v>3064769.58</v>
      </c>
    </row>
    <row r="1515" spans="3:5">
      <c r="C1515" s="215" t="s">
        <v>702</v>
      </c>
      <c r="D1515" s="216">
        <v>1301843</v>
      </c>
      <c r="E1515" s="216">
        <v>0</v>
      </c>
    </row>
    <row r="1516" spans="3:5">
      <c r="C1516" s="215" t="s">
        <v>703</v>
      </c>
      <c r="D1516" s="216">
        <v>1301843</v>
      </c>
      <c r="E1516" s="216">
        <v>0</v>
      </c>
    </row>
    <row r="1517" spans="3:5">
      <c r="C1517" s="215" t="s">
        <v>2404</v>
      </c>
      <c r="D1517" s="216">
        <v>15000000</v>
      </c>
      <c r="E1517" s="216">
        <v>0</v>
      </c>
    </row>
    <row r="1518" spans="3:5">
      <c r="C1518" s="215" t="s">
        <v>2403</v>
      </c>
      <c r="D1518" s="216">
        <v>15000000</v>
      </c>
      <c r="E1518" s="216">
        <v>0</v>
      </c>
    </row>
    <row r="1519" spans="3:5">
      <c r="C1519" s="215" t="s">
        <v>2368</v>
      </c>
      <c r="D1519" s="216">
        <v>7570295</v>
      </c>
      <c r="E1519" s="216">
        <v>0</v>
      </c>
    </row>
    <row r="1520" spans="3:5">
      <c r="C1520" s="215" t="s">
        <v>2367</v>
      </c>
      <c r="D1520" s="216">
        <v>7570295</v>
      </c>
      <c r="E1520" s="216">
        <v>0</v>
      </c>
    </row>
    <row r="1521" spans="3:5">
      <c r="C1521" s="215" t="s">
        <v>367</v>
      </c>
      <c r="D1521" s="216">
        <v>5000000</v>
      </c>
      <c r="E1521" s="216">
        <v>0</v>
      </c>
    </row>
    <row r="1522" spans="3:5">
      <c r="C1522" s="215" t="s">
        <v>585</v>
      </c>
      <c r="D1522" s="216">
        <v>5000000</v>
      </c>
      <c r="E1522" s="216">
        <v>0</v>
      </c>
    </row>
    <row r="1523" spans="3:5">
      <c r="C1523" s="215" t="s">
        <v>3035</v>
      </c>
      <c r="D1523" s="216">
        <v>12408251</v>
      </c>
      <c r="E1523" s="216">
        <v>0</v>
      </c>
    </row>
    <row r="1524" spans="3:5">
      <c r="C1524" s="215" t="s">
        <v>3036</v>
      </c>
      <c r="D1524" s="216">
        <v>12408251</v>
      </c>
      <c r="E1524" s="216">
        <v>0</v>
      </c>
    </row>
    <row r="1525" spans="3:5">
      <c r="C1525" s="215" t="s">
        <v>704</v>
      </c>
      <c r="D1525" s="216">
        <v>12372948</v>
      </c>
      <c r="E1525" s="216">
        <v>0</v>
      </c>
    </row>
    <row r="1526" spans="3:5">
      <c r="C1526" s="215" t="s">
        <v>705</v>
      </c>
      <c r="D1526" s="216">
        <v>12372948</v>
      </c>
      <c r="E1526" s="216">
        <v>0</v>
      </c>
    </row>
    <row r="1527" spans="3:5">
      <c r="C1527" s="215" t="s">
        <v>3037</v>
      </c>
      <c r="D1527" s="216">
        <v>52524374</v>
      </c>
      <c r="E1527" s="216">
        <v>0</v>
      </c>
    </row>
    <row r="1528" spans="3:5">
      <c r="C1528" s="215" t="s">
        <v>3038</v>
      </c>
      <c r="D1528" s="216">
        <v>52524374</v>
      </c>
      <c r="E1528" s="216">
        <v>0</v>
      </c>
    </row>
    <row r="1529" spans="3:5">
      <c r="C1529" s="215" t="s">
        <v>2696</v>
      </c>
      <c r="D1529" s="216">
        <v>28764263</v>
      </c>
      <c r="E1529" s="216">
        <v>0</v>
      </c>
    </row>
    <row r="1530" spans="3:5">
      <c r="C1530" s="215" t="s">
        <v>586</v>
      </c>
      <c r="D1530" s="216">
        <v>28764263</v>
      </c>
      <c r="E1530" s="216">
        <v>0</v>
      </c>
    </row>
    <row r="1531" spans="3:5">
      <c r="C1531" s="215" t="s">
        <v>368</v>
      </c>
      <c r="D1531" s="216">
        <v>43624733</v>
      </c>
      <c r="E1531" s="216">
        <v>0</v>
      </c>
    </row>
    <row r="1532" spans="3:5">
      <c r="C1532" s="215" t="s">
        <v>587</v>
      </c>
      <c r="D1532" s="216">
        <v>43624733</v>
      </c>
      <c r="E1532" s="216">
        <v>0</v>
      </c>
    </row>
    <row r="1533" spans="3:5">
      <c r="C1533" s="215" t="s">
        <v>369</v>
      </c>
      <c r="D1533" s="216">
        <v>62964489</v>
      </c>
      <c r="E1533" s="216">
        <v>0</v>
      </c>
    </row>
    <row r="1534" spans="3:5">
      <c r="C1534" s="215" t="s">
        <v>588</v>
      </c>
      <c r="D1534" s="216">
        <v>62964489</v>
      </c>
      <c r="E1534" s="216">
        <v>0</v>
      </c>
    </row>
    <row r="1535" spans="3:5">
      <c r="C1535" s="215" t="s">
        <v>370</v>
      </c>
      <c r="D1535" s="216">
        <v>10000000</v>
      </c>
      <c r="E1535" s="216">
        <v>0</v>
      </c>
    </row>
    <row r="1536" spans="3:5">
      <c r="C1536" s="215" t="s">
        <v>589</v>
      </c>
      <c r="D1536" s="216">
        <v>10000000</v>
      </c>
      <c r="E1536" s="216">
        <v>0</v>
      </c>
    </row>
    <row r="1537" spans="3:5">
      <c r="C1537" s="215" t="s">
        <v>2695</v>
      </c>
      <c r="D1537" s="216">
        <v>40269532</v>
      </c>
      <c r="E1537" s="216">
        <v>0</v>
      </c>
    </row>
    <row r="1538" spans="3:5">
      <c r="C1538" s="215" t="s">
        <v>590</v>
      </c>
      <c r="D1538" s="216">
        <v>40269532</v>
      </c>
      <c r="E1538" s="216">
        <v>0</v>
      </c>
    </row>
    <row r="1539" spans="3:5">
      <c r="C1539" s="215" t="s">
        <v>3039</v>
      </c>
      <c r="D1539" s="216">
        <v>13983297</v>
      </c>
      <c r="E1539" s="216">
        <v>0</v>
      </c>
    </row>
    <row r="1540" spans="3:5">
      <c r="C1540" s="215" t="s">
        <v>3040</v>
      </c>
      <c r="D1540" s="216">
        <v>13983297</v>
      </c>
      <c r="E1540" s="216">
        <v>0</v>
      </c>
    </row>
    <row r="1541" spans="3:5">
      <c r="C1541" s="215" t="s">
        <v>2171</v>
      </c>
      <c r="D1541" s="216">
        <v>52947752</v>
      </c>
      <c r="E1541" s="216">
        <v>0</v>
      </c>
    </row>
    <row r="1542" spans="3:5">
      <c r="C1542" s="215" t="s">
        <v>2172</v>
      </c>
      <c r="D1542" s="216">
        <v>52947752</v>
      </c>
      <c r="E1542" s="216">
        <v>0</v>
      </c>
    </row>
    <row r="1543" spans="3:5">
      <c r="C1543" s="215" t="s">
        <v>2173</v>
      </c>
      <c r="D1543" s="216">
        <v>5000000</v>
      </c>
      <c r="E1543" s="216">
        <v>0</v>
      </c>
    </row>
    <row r="1544" spans="3:5">
      <c r="C1544" s="215" t="s">
        <v>2174</v>
      </c>
      <c r="D1544" s="216">
        <v>5000000</v>
      </c>
      <c r="E1544" s="216">
        <v>0</v>
      </c>
    </row>
    <row r="1545" spans="3:5">
      <c r="C1545" s="215" t="s">
        <v>371</v>
      </c>
      <c r="D1545" s="216">
        <v>10000000</v>
      </c>
      <c r="E1545" s="216">
        <v>0</v>
      </c>
    </row>
    <row r="1546" spans="3:5">
      <c r="C1546" s="215" t="s">
        <v>591</v>
      </c>
      <c r="D1546" s="216">
        <v>10000000</v>
      </c>
      <c r="E1546" s="216">
        <v>0</v>
      </c>
    </row>
    <row r="1547" spans="3:5">
      <c r="C1547" s="215" t="s">
        <v>372</v>
      </c>
      <c r="D1547" s="216">
        <v>74863554</v>
      </c>
      <c r="E1547" s="216">
        <v>0</v>
      </c>
    </row>
    <row r="1548" spans="3:5">
      <c r="C1548" s="215" t="s">
        <v>592</v>
      </c>
      <c r="D1548" s="216">
        <v>74863554</v>
      </c>
      <c r="E1548" s="216">
        <v>0</v>
      </c>
    </row>
    <row r="1549" spans="3:5">
      <c r="C1549" s="215" t="s">
        <v>3041</v>
      </c>
      <c r="D1549" s="216">
        <v>10000000</v>
      </c>
      <c r="E1549" s="216">
        <v>0</v>
      </c>
    </row>
    <row r="1550" spans="3:5">
      <c r="C1550" s="215" t="s">
        <v>3042</v>
      </c>
      <c r="D1550" s="216">
        <v>10000000</v>
      </c>
      <c r="E1550" s="216">
        <v>0</v>
      </c>
    </row>
    <row r="1551" spans="3:5">
      <c r="C1551" s="215" t="s">
        <v>373</v>
      </c>
      <c r="D1551" s="216">
        <v>9638950</v>
      </c>
      <c r="E1551" s="216">
        <v>0</v>
      </c>
    </row>
    <row r="1552" spans="3:5">
      <c r="C1552" s="215" t="s">
        <v>593</v>
      </c>
      <c r="D1552" s="216">
        <v>9638950</v>
      </c>
      <c r="E1552" s="216">
        <v>0</v>
      </c>
    </row>
    <row r="1553" spans="3:5">
      <c r="C1553" s="215" t="s">
        <v>791</v>
      </c>
      <c r="D1553" s="216">
        <v>132021221</v>
      </c>
      <c r="E1553" s="216">
        <v>0</v>
      </c>
    </row>
    <row r="1554" spans="3:5">
      <c r="C1554" s="215" t="s">
        <v>792</v>
      </c>
      <c r="D1554" s="216">
        <v>54546641</v>
      </c>
      <c r="E1554" s="216">
        <v>0</v>
      </c>
    </row>
    <row r="1555" spans="3:5">
      <c r="C1555" s="215" t="s">
        <v>1913</v>
      </c>
      <c r="D1555" s="216">
        <v>77474580</v>
      </c>
      <c r="E1555" s="216">
        <v>0</v>
      </c>
    </row>
    <row r="1556" spans="3:5">
      <c r="C1556" s="215" t="s">
        <v>374</v>
      </c>
      <c r="D1556" s="216">
        <v>36637165</v>
      </c>
      <c r="E1556" s="216">
        <v>0</v>
      </c>
    </row>
    <row r="1557" spans="3:5">
      <c r="C1557" s="215" t="s">
        <v>594</v>
      </c>
      <c r="D1557" s="216">
        <v>36637165</v>
      </c>
      <c r="E1557" s="216">
        <v>0</v>
      </c>
    </row>
    <row r="1558" spans="3:5">
      <c r="C1558" s="215" t="s">
        <v>2026</v>
      </c>
      <c r="D1558" s="216">
        <v>64931847</v>
      </c>
      <c r="E1558" s="216">
        <v>0</v>
      </c>
    </row>
    <row r="1559" spans="3:5">
      <c r="C1559" s="215" t="s">
        <v>2027</v>
      </c>
      <c r="D1559" s="216">
        <v>64931847</v>
      </c>
      <c r="E1559" s="216">
        <v>0</v>
      </c>
    </row>
    <row r="1560" spans="3:5">
      <c r="C1560" s="215" t="s">
        <v>2879</v>
      </c>
      <c r="D1560" s="216">
        <v>39433378</v>
      </c>
      <c r="E1560" s="216">
        <v>0</v>
      </c>
    </row>
    <row r="1561" spans="3:5">
      <c r="C1561" s="215" t="s">
        <v>2878</v>
      </c>
      <c r="D1561" s="216">
        <v>39433378</v>
      </c>
      <c r="E1561" s="216">
        <v>0</v>
      </c>
    </row>
    <row r="1562" spans="3:5">
      <c r="C1562" s="215" t="s">
        <v>1689</v>
      </c>
      <c r="D1562" s="216">
        <v>1573587</v>
      </c>
      <c r="E1562" s="216">
        <v>0</v>
      </c>
    </row>
    <row r="1563" spans="3:5">
      <c r="C1563" s="215" t="s">
        <v>1690</v>
      </c>
      <c r="D1563" s="216">
        <v>1573587</v>
      </c>
      <c r="E1563" s="216">
        <v>0</v>
      </c>
    </row>
    <row r="1564" spans="3:5">
      <c r="C1564" s="217" t="s">
        <v>253</v>
      </c>
      <c r="D1564" s="218">
        <v>436323050</v>
      </c>
      <c r="E1564" s="218">
        <v>0</v>
      </c>
    </row>
    <row r="1565" spans="3:5">
      <c r="C1565" s="215" t="s">
        <v>1829</v>
      </c>
      <c r="D1565" s="216">
        <v>4035043</v>
      </c>
      <c r="E1565" s="216">
        <v>0</v>
      </c>
    </row>
    <row r="1566" spans="3:5">
      <c r="C1566" s="215" t="s">
        <v>1830</v>
      </c>
      <c r="D1566" s="216">
        <v>4035043</v>
      </c>
      <c r="E1566" s="216">
        <v>0</v>
      </c>
    </row>
    <row r="1567" spans="3:5">
      <c r="C1567" s="215" t="s">
        <v>2175</v>
      </c>
      <c r="D1567" s="216">
        <v>318622007</v>
      </c>
      <c r="E1567" s="216">
        <v>0</v>
      </c>
    </row>
    <row r="1568" spans="3:5">
      <c r="C1568" s="215" t="s">
        <v>2176</v>
      </c>
      <c r="D1568" s="216">
        <v>318622007</v>
      </c>
      <c r="E1568" s="216">
        <v>0</v>
      </c>
    </row>
    <row r="1569" spans="3:5">
      <c r="C1569" s="215" t="s">
        <v>2340</v>
      </c>
      <c r="D1569" s="216">
        <v>17665999</v>
      </c>
      <c r="E1569" s="216">
        <v>0</v>
      </c>
    </row>
    <row r="1570" spans="3:5">
      <c r="C1570" s="215" t="s">
        <v>2341</v>
      </c>
      <c r="D1570" s="216">
        <v>17665999</v>
      </c>
      <c r="E1570" s="216">
        <v>0</v>
      </c>
    </row>
    <row r="1571" spans="3:5">
      <c r="C1571" s="215" t="s">
        <v>2694</v>
      </c>
      <c r="D1571" s="216">
        <v>96000001</v>
      </c>
      <c r="E1571" s="216">
        <v>0</v>
      </c>
    </row>
    <row r="1572" spans="3:5">
      <c r="C1572" s="215" t="s">
        <v>2526</v>
      </c>
      <c r="D1572" s="216">
        <v>96000001</v>
      </c>
      <c r="E1572" s="216">
        <v>0</v>
      </c>
    </row>
    <row r="1573" spans="3:5">
      <c r="C1573" s="215" t="s">
        <v>375</v>
      </c>
      <c r="D1573" s="216">
        <v>438639614</v>
      </c>
      <c r="E1573" s="216">
        <v>16463874.92</v>
      </c>
    </row>
    <row r="1574" spans="3:5">
      <c r="C1574" s="217" t="s">
        <v>251</v>
      </c>
      <c r="D1574" s="218">
        <v>426139614</v>
      </c>
      <c r="E1574" s="218">
        <v>16463874.92</v>
      </c>
    </row>
    <row r="1575" spans="3:5">
      <c r="C1575" s="215" t="s">
        <v>983</v>
      </c>
      <c r="D1575" s="216">
        <v>2025413</v>
      </c>
      <c r="E1575" s="216">
        <v>0</v>
      </c>
    </row>
    <row r="1576" spans="3:5">
      <c r="C1576" s="215" t="s">
        <v>984</v>
      </c>
      <c r="D1576" s="216">
        <v>2025413</v>
      </c>
      <c r="E1576" s="216">
        <v>0</v>
      </c>
    </row>
    <row r="1577" spans="3:5">
      <c r="C1577" s="215" t="s">
        <v>985</v>
      </c>
      <c r="D1577" s="216">
        <v>2686980</v>
      </c>
      <c r="E1577" s="216">
        <v>0</v>
      </c>
    </row>
    <row r="1578" spans="3:5">
      <c r="C1578" s="215" t="s">
        <v>986</v>
      </c>
      <c r="D1578" s="216">
        <v>2686980</v>
      </c>
      <c r="E1578" s="216">
        <v>0</v>
      </c>
    </row>
    <row r="1579" spans="3:5">
      <c r="C1579" s="215" t="s">
        <v>987</v>
      </c>
      <c r="D1579" s="216">
        <v>215335</v>
      </c>
      <c r="E1579" s="216">
        <v>0</v>
      </c>
    </row>
    <row r="1580" spans="3:5">
      <c r="C1580" s="215" t="s">
        <v>988</v>
      </c>
      <c r="D1580" s="216">
        <v>215335</v>
      </c>
      <c r="E1580" s="216">
        <v>0</v>
      </c>
    </row>
    <row r="1581" spans="3:5">
      <c r="C1581" s="215" t="s">
        <v>989</v>
      </c>
      <c r="D1581" s="216">
        <v>1250434</v>
      </c>
      <c r="E1581" s="216">
        <v>0</v>
      </c>
    </row>
    <row r="1582" spans="3:5">
      <c r="C1582" s="215" t="s">
        <v>990</v>
      </c>
      <c r="D1582" s="216">
        <v>1250434</v>
      </c>
      <c r="E1582" s="216">
        <v>0</v>
      </c>
    </row>
    <row r="1583" spans="3:5">
      <c r="C1583" s="215" t="s">
        <v>3043</v>
      </c>
      <c r="D1583" s="216">
        <v>12500000</v>
      </c>
      <c r="E1583" s="216">
        <v>0</v>
      </c>
    </row>
    <row r="1584" spans="3:5">
      <c r="C1584" s="215" t="s">
        <v>2831</v>
      </c>
      <c r="D1584" s="216">
        <v>12500000</v>
      </c>
      <c r="E1584" s="216">
        <v>0</v>
      </c>
    </row>
    <row r="1585" spans="3:5">
      <c r="C1585" s="215" t="s">
        <v>2425</v>
      </c>
      <c r="D1585" s="216">
        <v>35366240</v>
      </c>
      <c r="E1585" s="216">
        <v>0</v>
      </c>
    </row>
    <row r="1586" spans="3:5">
      <c r="C1586" s="215" t="s">
        <v>2424</v>
      </c>
      <c r="D1586" s="216">
        <v>35366240</v>
      </c>
      <c r="E1586" s="216">
        <v>0</v>
      </c>
    </row>
    <row r="1587" spans="3:5">
      <c r="C1587" s="215" t="s">
        <v>2342</v>
      </c>
      <c r="D1587" s="216">
        <v>18949611</v>
      </c>
      <c r="E1587" s="216">
        <v>0</v>
      </c>
    </row>
    <row r="1588" spans="3:5">
      <c r="C1588" s="215" t="s">
        <v>2343</v>
      </c>
      <c r="D1588" s="216">
        <v>18949611</v>
      </c>
      <c r="E1588" s="216">
        <v>0</v>
      </c>
    </row>
    <row r="1589" spans="3:5">
      <c r="C1589" s="215" t="s">
        <v>1364</v>
      </c>
      <c r="D1589" s="216">
        <v>2177274</v>
      </c>
      <c r="E1589" s="216">
        <v>0</v>
      </c>
    </row>
    <row r="1590" spans="3:5">
      <c r="C1590" s="215" t="s">
        <v>1365</v>
      </c>
      <c r="D1590" s="216">
        <v>2177274</v>
      </c>
      <c r="E1590" s="216">
        <v>0</v>
      </c>
    </row>
    <row r="1591" spans="3:5">
      <c r="C1591" s="215" t="s">
        <v>1366</v>
      </c>
      <c r="D1591" s="216">
        <v>881280</v>
      </c>
      <c r="E1591" s="216">
        <v>0</v>
      </c>
    </row>
    <row r="1592" spans="3:5">
      <c r="C1592" s="215" t="s">
        <v>1367</v>
      </c>
      <c r="D1592" s="216">
        <v>881280</v>
      </c>
      <c r="E1592" s="216">
        <v>0</v>
      </c>
    </row>
    <row r="1593" spans="3:5">
      <c r="C1593" s="215" t="s">
        <v>2693</v>
      </c>
      <c r="D1593" s="216">
        <v>64029667</v>
      </c>
      <c r="E1593" s="216">
        <v>0</v>
      </c>
    </row>
    <row r="1594" spans="3:5">
      <c r="C1594" s="215" t="s">
        <v>1914</v>
      </c>
      <c r="D1594" s="216">
        <v>64029667</v>
      </c>
      <c r="E1594" s="216">
        <v>0</v>
      </c>
    </row>
    <row r="1595" spans="3:5">
      <c r="C1595" s="215" t="s">
        <v>1368</v>
      </c>
      <c r="D1595" s="216">
        <v>2177274</v>
      </c>
      <c r="E1595" s="216">
        <v>0</v>
      </c>
    </row>
    <row r="1596" spans="3:5">
      <c r="C1596" s="215" t="s">
        <v>1369</v>
      </c>
      <c r="D1596" s="216">
        <v>2177274</v>
      </c>
      <c r="E1596" s="216">
        <v>0</v>
      </c>
    </row>
    <row r="1597" spans="3:5">
      <c r="C1597" s="215" t="s">
        <v>1370</v>
      </c>
      <c r="D1597" s="216">
        <v>2177274</v>
      </c>
      <c r="E1597" s="216">
        <v>0</v>
      </c>
    </row>
    <row r="1598" spans="3:5">
      <c r="C1598" s="215" t="s">
        <v>1371</v>
      </c>
      <c r="D1598" s="216">
        <v>2177274</v>
      </c>
      <c r="E1598" s="216">
        <v>0</v>
      </c>
    </row>
    <row r="1599" spans="3:5">
      <c r="C1599" s="215" t="s">
        <v>1372</v>
      </c>
      <c r="D1599" s="216">
        <v>1283065</v>
      </c>
      <c r="E1599" s="216">
        <v>0</v>
      </c>
    </row>
    <row r="1600" spans="3:5">
      <c r="C1600" s="215" t="s">
        <v>1373</v>
      </c>
      <c r="D1600" s="216">
        <v>1283065</v>
      </c>
      <c r="E1600" s="216">
        <v>0</v>
      </c>
    </row>
    <row r="1601" spans="3:5">
      <c r="C1601" s="215" t="s">
        <v>1374</v>
      </c>
      <c r="D1601" s="216">
        <v>1283065</v>
      </c>
      <c r="E1601" s="216">
        <v>0</v>
      </c>
    </row>
    <row r="1602" spans="3:5">
      <c r="C1602" s="215" t="s">
        <v>1375</v>
      </c>
      <c r="D1602" s="216">
        <v>1283065</v>
      </c>
      <c r="E1602" s="216">
        <v>0</v>
      </c>
    </row>
    <row r="1603" spans="3:5">
      <c r="C1603" s="215" t="s">
        <v>1376</v>
      </c>
      <c r="D1603" s="216">
        <v>855982</v>
      </c>
      <c r="E1603" s="216">
        <v>0</v>
      </c>
    </row>
    <row r="1604" spans="3:5">
      <c r="C1604" s="215" t="s">
        <v>1377</v>
      </c>
      <c r="D1604" s="216">
        <v>855982</v>
      </c>
      <c r="E1604" s="216">
        <v>0</v>
      </c>
    </row>
    <row r="1605" spans="3:5">
      <c r="C1605" s="215" t="s">
        <v>2177</v>
      </c>
      <c r="D1605" s="216">
        <v>5000000</v>
      </c>
      <c r="E1605" s="216">
        <v>0</v>
      </c>
    </row>
    <row r="1606" spans="3:5">
      <c r="C1606" s="215" t="s">
        <v>2178</v>
      </c>
      <c r="D1606" s="216">
        <v>5000000</v>
      </c>
      <c r="E1606" s="216">
        <v>0</v>
      </c>
    </row>
    <row r="1607" spans="3:5">
      <c r="C1607" s="215" t="s">
        <v>2692</v>
      </c>
      <c r="D1607" s="216">
        <v>11615952</v>
      </c>
      <c r="E1607" s="216">
        <v>0</v>
      </c>
    </row>
    <row r="1608" spans="3:5">
      <c r="C1608" s="215" t="s">
        <v>2491</v>
      </c>
      <c r="D1608" s="216">
        <v>11615952</v>
      </c>
      <c r="E1608" s="216">
        <v>0</v>
      </c>
    </row>
    <row r="1609" spans="3:5">
      <c r="C1609" s="215" t="s">
        <v>1979</v>
      </c>
      <c r="D1609" s="216">
        <v>30979808</v>
      </c>
      <c r="E1609" s="216">
        <v>0</v>
      </c>
    </row>
    <row r="1610" spans="3:5">
      <c r="C1610" s="215" t="s">
        <v>595</v>
      </c>
      <c r="D1610" s="216">
        <v>30979808</v>
      </c>
      <c r="E1610" s="216">
        <v>0</v>
      </c>
    </row>
    <row r="1611" spans="3:5">
      <c r="C1611" s="215" t="s">
        <v>2179</v>
      </c>
      <c r="D1611" s="216">
        <v>1466974</v>
      </c>
      <c r="E1611" s="216">
        <v>0</v>
      </c>
    </row>
    <row r="1612" spans="3:5">
      <c r="C1612" s="215" t="s">
        <v>2180</v>
      </c>
      <c r="D1612" s="216">
        <v>1466974</v>
      </c>
      <c r="E1612" s="216">
        <v>0</v>
      </c>
    </row>
    <row r="1613" spans="3:5">
      <c r="C1613" s="215" t="s">
        <v>2181</v>
      </c>
      <c r="D1613" s="216">
        <v>38020348</v>
      </c>
      <c r="E1613" s="216">
        <v>10000000</v>
      </c>
    </row>
    <row r="1614" spans="3:5">
      <c r="C1614" s="215" t="s">
        <v>2182</v>
      </c>
      <c r="D1614" s="216">
        <v>38020348</v>
      </c>
      <c r="E1614" s="216">
        <v>10000000</v>
      </c>
    </row>
    <row r="1615" spans="3:5">
      <c r="C1615" s="215" t="s">
        <v>2183</v>
      </c>
      <c r="D1615" s="216">
        <v>10000000</v>
      </c>
      <c r="E1615" s="216">
        <v>0</v>
      </c>
    </row>
    <row r="1616" spans="3:5">
      <c r="C1616" s="215" t="s">
        <v>2184</v>
      </c>
      <c r="D1616" s="216">
        <v>10000000</v>
      </c>
      <c r="E1616" s="216">
        <v>0</v>
      </c>
    </row>
    <row r="1617" spans="3:5">
      <c r="C1617" s="215" t="s">
        <v>2185</v>
      </c>
      <c r="D1617" s="216">
        <v>22611444</v>
      </c>
      <c r="E1617" s="216">
        <v>6463874.9199999999</v>
      </c>
    </row>
    <row r="1618" spans="3:5">
      <c r="C1618" s="215" t="s">
        <v>2186</v>
      </c>
      <c r="D1618" s="216">
        <v>22611444</v>
      </c>
      <c r="E1618" s="216">
        <v>6463874.9199999999</v>
      </c>
    </row>
    <row r="1619" spans="3:5">
      <c r="C1619" s="215" t="s">
        <v>2187</v>
      </c>
      <c r="D1619" s="216">
        <v>22817684</v>
      </c>
      <c r="E1619" s="216">
        <v>0</v>
      </c>
    </row>
    <row r="1620" spans="3:5">
      <c r="C1620" s="215" t="s">
        <v>2188</v>
      </c>
      <c r="D1620" s="216">
        <v>22817684</v>
      </c>
      <c r="E1620" s="216">
        <v>0</v>
      </c>
    </row>
    <row r="1621" spans="3:5">
      <c r="C1621" s="215" t="s">
        <v>1378</v>
      </c>
      <c r="D1621" s="216">
        <v>7348649</v>
      </c>
      <c r="E1621" s="216">
        <v>0</v>
      </c>
    </row>
    <row r="1622" spans="3:5">
      <c r="C1622" s="215" t="s">
        <v>1379</v>
      </c>
      <c r="D1622" s="216">
        <v>7348649</v>
      </c>
      <c r="E1622" s="216">
        <v>0</v>
      </c>
    </row>
    <row r="1623" spans="3:5">
      <c r="C1623" s="215" t="s">
        <v>1380</v>
      </c>
      <c r="D1623" s="216">
        <v>5098639</v>
      </c>
      <c r="E1623" s="216">
        <v>0</v>
      </c>
    </row>
    <row r="1624" spans="3:5">
      <c r="C1624" s="215" t="s">
        <v>1381</v>
      </c>
      <c r="D1624" s="216">
        <v>5098639</v>
      </c>
      <c r="E1624" s="216">
        <v>0</v>
      </c>
    </row>
    <row r="1625" spans="3:5">
      <c r="C1625" s="215" t="s">
        <v>2028</v>
      </c>
      <c r="D1625" s="216">
        <v>10939016</v>
      </c>
      <c r="E1625" s="216">
        <v>0</v>
      </c>
    </row>
    <row r="1626" spans="3:5">
      <c r="C1626" s="215" t="s">
        <v>2029</v>
      </c>
      <c r="D1626" s="216">
        <v>10939016</v>
      </c>
      <c r="E1626" s="216">
        <v>0</v>
      </c>
    </row>
    <row r="1627" spans="3:5">
      <c r="C1627" s="215" t="s">
        <v>2189</v>
      </c>
      <c r="D1627" s="216">
        <v>5000000</v>
      </c>
      <c r="E1627" s="216">
        <v>0</v>
      </c>
    </row>
    <row r="1628" spans="3:5">
      <c r="C1628" s="215" t="s">
        <v>2190</v>
      </c>
      <c r="D1628" s="216">
        <v>5000000</v>
      </c>
      <c r="E1628" s="216">
        <v>0</v>
      </c>
    </row>
    <row r="1629" spans="3:5">
      <c r="C1629" s="215" t="s">
        <v>2191</v>
      </c>
      <c r="D1629" s="216">
        <v>27965372</v>
      </c>
      <c r="E1629" s="216">
        <v>0</v>
      </c>
    </row>
    <row r="1630" spans="3:5">
      <c r="C1630" s="215" t="s">
        <v>2192</v>
      </c>
      <c r="D1630" s="216">
        <v>27965372</v>
      </c>
      <c r="E1630" s="216">
        <v>0</v>
      </c>
    </row>
    <row r="1631" spans="3:5">
      <c r="C1631" s="215" t="s">
        <v>793</v>
      </c>
      <c r="D1631" s="216">
        <v>73629686</v>
      </c>
      <c r="E1631" s="216">
        <v>0</v>
      </c>
    </row>
    <row r="1632" spans="3:5">
      <c r="C1632" s="215" t="s">
        <v>794</v>
      </c>
      <c r="D1632" s="216">
        <v>73629686</v>
      </c>
      <c r="E1632" s="216">
        <v>0</v>
      </c>
    </row>
    <row r="1633" spans="3:5">
      <c r="C1633" s="215" t="s">
        <v>2877</v>
      </c>
      <c r="D1633" s="216">
        <v>5787148</v>
      </c>
      <c r="E1633" s="216">
        <v>0</v>
      </c>
    </row>
    <row r="1634" spans="3:5">
      <c r="C1634" s="215" t="s">
        <v>2876</v>
      </c>
      <c r="D1634" s="216">
        <v>5787148</v>
      </c>
      <c r="E1634" s="216">
        <v>0</v>
      </c>
    </row>
    <row r="1635" spans="3:5">
      <c r="C1635" s="217" t="s">
        <v>253</v>
      </c>
      <c r="D1635" s="218">
        <v>12500000</v>
      </c>
      <c r="E1635" s="218">
        <v>0</v>
      </c>
    </row>
    <row r="1636" spans="3:5">
      <c r="C1636" s="215" t="s">
        <v>3043</v>
      </c>
      <c r="D1636" s="216">
        <v>12500000</v>
      </c>
      <c r="E1636" s="216">
        <v>0</v>
      </c>
    </row>
    <row r="1637" spans="3:5">
      <c r="C1637" s="215" t="s">
        <v>2831</v>
      </c>
      <c r="D1637" s="216">
        <v>12500000</v>
      </c>
      <c r="E1637" s="216">
        <v>0</v>
      </c>
    </row>
    <row r="1638" spans="3:5">
      <c r="C1638" s="215" t="s">
        <v>376</v>
      </c>
      <c r="D1638" s="216">
        <v>859715674</v>
      </c>
      <c r="E1638" s="216">
        <v>0</v>
      </c>
    </row>
    <row r="1639" spans="3:5">
      <c r="C1639" s="217" t="s">
        <v>251</v>
      </c>
      <c r="D1639" s="218">
        <v>643854280</v>
      </c>
      <c r="E1639" s="218">
        <v>0</v>
      </c>
    </row>
    <row r="1640" spans="3:5">
      <c r="C1640" s="215" t="s">
        <v>795</v>
      </c>
      <c r="D1640" s="216">
        <v>63882720</v>
      </c>
      <c r="E1640" s="216">
        <v>0</v>
      </c>
    </row>
    <row r="1641" spans="3:5">
      <c r="C1641" s="215" t="s">
        <v>796</v>
      </c>
      <c r="D1641" s="216">
        <v>63882720</v>
      </c>
      <c r="E1641" s="216">
        <v>0</v>
      </c>
    </row>
    <row r="1642" spans="3:5">
      <c r="C1642" s="215" t="s">
        <v>377</v>
      </c>
      <c r="D1642" s="216">
        <v>95576106</v>
      </c>
      <c r="E1642" s="216">
        <v>0</v>
      </c>
    </row>
    <row r="1643" spans="3:5">
      <c r="C1643" s="215" t="s">
        <v>596</v>
      </c>
      <c r="D1643" s="216">
        <v>95576106</v>
      </c>
      <c r="E1643" s="216">
        <v>0</v>
      </c>
    </row>
    <row r="1644" spans="3:5">
      <c r="C1644" s="215" t="s">
        <v>378</v>
      </c>
      <c r="D1644" s="216">
        <v>29391796</v>
      </c>
      <c r="E1644" s="216">
        <v>0</v>
      </c>
    </row>
    <row r="1645" spans="3:5">
      <c r="C1645" s="215" t="s">
        <v>597</v>
      </c>
      <c r="D1645" s="216">
        <v>29391796</v>
      </c>
      <c r="E1645" s="216">
        <v>0</v>
      </c>
    </row>
    <row r="1646" spans="3:5">
      <c r="C1646" s="215" t="s">
        <v>2875</v>
      </c>
      <c r="D1646" s="216">
        <v>12155794</v>
      </c>
      <c r="E1646" s="216">
        <v>0</v>
      </c>
    </row>
    <row r="1647" spans="3:5">
      <c r="C1647" s="215" t="s">
        <v>2874</v>
      </c>
      <c r="D1647" s="216">
        <v>12155794</v>
      </c>
      <c r="E1647" s="216">
        <v>0</v>
      </c>
    </row>
    <row r="1648" spans="3:5">
      <c r="C1648" s="215" t="s">
        <v>2691</v>
      </c>
      <c r="D1648" s="216">
        <v>127695291</v>
      </c>
      <c r="E1648" s="216">
        <v>0</v>
      </c>
    </row>
    <row r="1649" spans="3:5">
      <c r="C1649" s="215" t="s">
        <v>2366</v>
      </c>
      <c r="D1649" s="216">
        <v>127695291</v>
      </c>
      <c r="E1649" s="216">
        <v>0</v>
      </c>
    </row>
    <row r="1650" spans="3:5">
      <c r="C1650" s="215" t="s">
        <v>2873</v>
      </c>
      <c r="D1650" s="216">
        <v>6115384</v>
      </c>
      <c r="E1650" s="216">
        <v>0</v>
      </c>
    </row>
    <row r="1651" spans="3:5">
      <c r="C1651" s="215" t="s">
        <v>2872</v>
      </c>
      <c r="D1651" s="216">
        <v>6115384</v>
      </c>
      <c r="E1651" s="216">
        <v>0</v>
      </c>
    </row>
    <row r="1652" spans="3:5">
      <c r="C1652" s="215" t="s">
        <v>1915</v>
      </c>
      <c r="D1652" s="216">
        <v>55886222</v>
      </c>
      <c r="E1652" s="216">
        <v>0</v>
      </c>
    </row>
    <row r="1653" spans="3:5">
      <c r="C1653" s="215" t="s">
        <v>1916</v>
      </c>
      <c r="D1653" s="216">
        <v>55886222</v>
      </c>
      <c r="E1653" s="216">
        <v>0</v>
      </c>
    </row>
    <row r="1654" spans="3:5">
      <c r="C1654" s="215" t="s">
        <v>2490</v>
      </c>
      <c r="D1654" s="216">
        <v>70399902</v>
      </c>
      <c r="E1654" s="216">
        <v>0</v>
      </c>
    </row>
    <row r="1655" spans="3:5">
      <c r="C1655" s="215" t="s">
        <v>2489</v>
      </c>
      <c r="D1655" s="216">
        <v>70399902</v>
      </c>
      <c r="E1655" s="216">
        <v>0</v>
      </c>
    </row>
    <row r="1656" spans="3:5">
      <c r="C1656" s="215" t="s">
        <v>991</v>
      </c>
      <c r="D1656" s="216">
        <v>4844222</v>
      </c>
      <c r="E1656" s="216">
        <v>0</v>
      </c>
    </row>
    <row r="1657" spans="3:5">
      <c r="C1657" s="215" t="s">
        <v>992</v>
      </c>
      <c r="D1657" s="216">
        <v>4844222</v>
      </c>
      <c r="E1657" s="216">
        <v>0</v>
      </c>
    </row>
    <row r="1658" spans="3:5">
      <c r="C1658" s="215" t="s">
        <v>993</v>
      </c>
      <c r="D1658" s="216">
        <v>11762183</v>
      </c>
      <c r="E1658" s="216">
        <v>0</v>
      </c>
    </row>
    <row r="1659" spans="3:5">
      <c r="C1659" s="215" t="s">
        <v>994</v>
      </c>
      <c r="D1659" s="216">
        <v>11762183</v>
      </c>
      <c r="E1659" s="216">
        <v>0</v>
      </c>
    </row>
    <row r="1660" spans="3:5">
      <c r="C1660" s="215" t="s">
        <v>995</v>
      </c>
      <c r="D1660" s="216">
        <v>6625122</v>
      </c>
      <c r="E1660" s="216">
        <v>0</v>
      </c>
    </row>
    <row r="1661" spans="3:5">
      <c r="C1661" s="215" t="s">
        <v>996</v>
      </c>
      <c r="D1661" s="216">
        <v>6625122</v>
      </c>
      <c r="E1661" s="216">
        <v>0</v>
      </c>
    </row>
    <row r="1662" spans="3:5">
      <c r="C1662" s="215" t="s">
        <v>997</v>
      </c>
      <c r="D1662" s="216">
        <v>2799546</v>
      </c>
      <c r="E1662" s="216">
        <v>0</v>
      </c>
    </row>
    <row r="1663" spans="3:5">
      <c r="C1663" s="215" t="s">
        <v>998</v>
      </c>
      <c r="D1663" s="216">
        <v>2799546</v>
      </c>
      <c r="E1663" s="216">
        <v>0</v>
      </c>
    </row>
    <row r="1664" spans="3:5">
      <c r="C1664" s="215" t="s">
        <v>2871</v>
      </c>
      <c r="D1664" s="216">
        <v>9446153</v>
      </c>
      <c r="E1664" s="216">
        <v>0</v>
      </c>
    </row>
    <row r="1665" spans="3:5">
      <c r="C1665" s="215" t="s">
        <v>2870</v>
      </c>
      <c r="D1665" s="216">
        <v>9446153</v>
      </c>
      <c r="E1665" s="216">
        <v>0</v>
      </c>
    </row>
    <row r="1666" spans="3:5">
      <c r="C1666" s="215" t="s">
        <v>379</v>
      </c>
      <c r="D1666" s="216">
        <v>36427627</v>
      </c>
      <c r="E1666" s="216">
        <v>0</v>
      </c>
    </row>
    <row r="1667" spans="3:5">
      <c r="C1667" s="215" t="s">
        <v>598</v>
      </c>
      <c r="D1667" s="216">
        <v>36427627</v>
      </c>
      <c r="E1667" s="216">
        <v>0</v>
      </c>
    </row>
    <row r="1668" spans="3:5">
      <c r="C1668" s="215" t="s">
        <v>380</v>
      </c>
      <c r="D1668" s="216">
        <v>10508708</v>
      </c>
      <c r="E1668" s="216">
        <v>0</v>
      </c>
    </row>
    <row r="1669" spans="3:5">
      <c r="C1669" s="215" t="s">
        <v>599</v>
      </c>
      <c r="D1669" s="216">
        <v>10508708</v>
      </c>
      <c r="E1669" s="216">
        <v>0</v>
      </c>
    </row>
    <row r="1670" spans="3:5">
      <c r="C1670" s="215" t="s">
        <v>381</v>
      </c>
      <c r="D1670" s="216">
        <v>1500000</v>
      </c>
      <c r="E1670" s="216">
        <v>0</v>
      </c>
    </row>
    <row r="1671" spans="3:5">
      <c r="C1671" s="215" t="s">
        <v>600</v>
      </c>
      <c r="D1671" s="216">
        <v>1500000</v>
      </c>
      <c r="E1671" s="216">
        <v>0</v>
      </c>
    </row>
    <row r="1672" spans="3:5">
      <c r="C1672" s="215" t="s">
        <v>1691</v>
      </c>
      <c r="D1672" s="216">
        <v>2601681</v>
      </c>
      <c r="E1672" s="216">
        <v>0</v>
      </c>
    </row>
    <row r="1673" spans="3:5">
      <c r="C1673" s="215" t="s">
        <v>1692</v>
      </c>
      <c r="D1673" s="216">
        <v>2601681</v>
      </c>
      <c r="E1673" s="216">
        <v>0</v>
      </c>
    </row>
    <row r="1674" spans="3:5">
      <c r="C1674" s="215" t="s">
        <v>1693</v>
      </c>
      <c r="D1674" s="216">
        <v>5119151</v>
      </c>
      <c r="E1674" s="216">
        <v>0</v>
      </c>
    </row>
    <row r="1675" spans="3:5">
      <c r="C1675" s="215" t="s">
        <v>1694</v>
      </c>
      <c r="D1675" s="216">
        <v>5119151</v>
      </c>
      <c r="E1675" s="216">
        <v>0</v>
      </c>
    </row>
    <row r="1676" spans="3:5">
      <c r="C1676" s="215" t="s">
        <v>1695</v>
      </c>
      <c r="D1676" s="216">
        <v>5120551</v>
      </c>
      <c r="E1676" s="216">
        <v>0</v>
      </c>
    </row>
    <row r="1677" spans="3:5">
      <c r="C1677" s="215" t="s">
        <v>1696</v>
      </c>
      <c r="D1677" s="216">
        <v>5120551</v>
      </c>
      <c r="E1677" s="216">
        <v>0</v>
      </c>
    </row>
    <row r="1678" spans="3:5">
      <c r="C1678" s="215" t="s">
        <v>2402</v>
      </c>
      <c r="D1678" s="216">
        <v>10000000</v>
      </c>
      <c r="E1678" s="216">
        <v>0</v>
      </c>
    </row>
    <row r="1679" spans="3:5">
      <c r="C1679" s="215" t="s">
        <v>2401</v>
      </c>
      <c r="D1679" s="216">
        <v>10000000</v>
      </c>
      <c r="E1679" s="216">
        <v>0</v>
      </c>
    </row>
    <row r="1680" spans="3:5">
      <c r="C1680" s="215" t="s">
        <v>1917</v>
      </c>
      <c r="D1680" s="216">
        <v>75996121</v>
      </c>
      <c r="E1680" s="216">
        <v>0</v>
      </c>
    </row>
    <row r="1681" spans="3:5">
      <c r="C1681" s="215" t="s">
        <v>1918</v>
      </c>
      <c r="D1681" s="216">
        <v>75996121</v>
      </c>
      <c r="E1681" s="216">
        <v>0</v>
      </c>
    </row>
    <row r="1682" spans="3:5">
      <c r="C1682" s="217" t="s">
        <v>253</v>
      </c>
      <c r="D1682" s="218">
        <v>215861394</v>
      </c>
      <c r="E1682" s="218">
        <v>0</v>
      </c>
    </row>
    <row r="1683" spans="3:5">
      <c r="C1683" s="215" t="s">
        <v>2690</v>
      </c>
      <c r="D1683" s="216">
        <v>92139087</v>
      </c>
      <c r="E1683" s="216">
        <v>0</v>
      </c>
    </row>
    <row r="1684" spans="3:5">
      <c r="C1684" s="215" t="s">
        <v>999</v>
      </c>
      <c r="D1684" s="216">
        <v>92139087</v>
      </c>
      <c r="E1684" s="216">
        <v>0</v>
      </c>
    </row>
    <row r="1685" spans="3:5">
      <c r="C1685" s="215" t="s">
        <v>2689</v>
      </c>
      <c r="D1685" s="216">
        <v>322307</v>
      </c>
      <c r="E1685" s="216">
        <v>0</v>
      </c>
    </row>
    <row r="1686" spans="3:5">
      <c r="C1686" s="215" t="s">
        <v>1000</v>
      </c>
      <c r="D1686" s="216">
        <v>322307</v>
      </c>
      <c r="E1686" s="216">
        <v>0</v>
      </c>
    </row>
    <row r="1687" spans="3:5">
      <c r="C1687" s="215" t="s">
        <v>2193</v>
      </c>
      <c r="D1687" s="216">
        <v>30000000</v>
      </c>
      <c r="E1687" s="216">
        <v>0</v>
      </c>
    </row>
    <row r="1688" spans="3:5">
      <c r="C1688" s="215" t="s">
        <v>2194</v>
      </c>
      <c r="D1688" s="216">
        <v>30000000</v>
      </c>
      <c r="E1688" s="216">
        <v>0</v>
      </c>
    </row>
    <row r="1689" spans="3:5">
      <c r="C1689" s="215" t="s">
        <v>2344</v>
      </c>
      <c r="D1689" s="216">
        <v>5400000</v>
      </c>
      <c r="E1689" s="216">
        <v>0</v>
      </c>
    </row>
    <row r="1690" spans="3:5">
      <c r="C1690" s="215" t="s">
        <v>2345</v>
      </c>
      <c r="D1690" s="216">
        <v>5400000</v>
      </c>
      <c r="E1690" s="216">
        <v>0</v>
      </c>
    </row>
    <row r="1691" spans="3:5">
      <c r="C1691" s="215" t="s">
        <v>2450</v>
      </c>
      <c r="D1691" s="216">
        <v>88000000</v>
      </c>
      <c r="E1691" s="216">
        <v>0</v>
      </c>
    </row>
    <row r="1692" spans="3:5">
      <c r="C1692" s="215" t="s">
        <v>2449</v>
      </c>
      <c r="D1692" s="216">
        <v>88000000</v>
      </c>
      <c r="E1692" s="216">
        <v>0</v>
      </c>
    </row>
    <row r="1693" spans="3:5">
      <c r="C1693" s="215" t="s">
        <v>262</v>
      </c>
      <c r="D1693" s="216">
        <v>1300879786</v>
      </c>
      <c r="E1693" s="216">
        <v>38803672.18</v>
      </c>
    </row>
    <row r="1694" spans="3:5">
      <c r="C1694" s="217" t="s">
        <v>251</v>
      </c>
      <c r="D1694" s="218">
        <v>1300879786</v>
      </c>
      <c r="E1694" s="218">
        <v>38803672.18</v>
      </c>
    </row>
    <row r="1695" spans="3:5">
      <c r="C1695" s="215" t="s">
        <v>382</v>
      </c>
      <c r="D1695" s="216">
        <v>20747766</v>
      </c>
      <c r="E1695" s="216">
        <v>3686015.48</v>
      </c>
    </row>
    <row r="1696" spans="3:5">
      <c r="C1696" s="215" t="s">
        <v>602</v>
      </c>
      <c r="D1696" s="216">
        <v>20747766</v>
      </c>
      <c r="E1696" s="216">
        <v>3686015.48</v>
      </c>
    </row>
    <row r="1697" spans="3:5">
      <c r="C1697" s="215" t="s">
        <v>2869</v>
      </c>
      <c r="D1697" s="216">
        <v>4807567</v>
      </c>
      <c r="E1697" s="216">
        <v>0</v>
      </c>
    </row>
    <row r="1698" spans="3:5">
      <c r="C1698" s="215" t="s">
        <v>2868</v>
      </c>
      <c r="D1698" s="216">
        <v>4807567</v>
      </c>
      <c r="E1698" s="216">
        <v>0</v>
      </c>
    </row>
    <row r="1699" spans="3:5">
      <c r="C1699" s="215" t="s">
        <v>383</v>
      </c>
      <c r="D1699" s="216">
        <v>311388206</v>
      </c>
      <c r="E1699" s="216">
        <v>35117656.700000003</v>
      </c>
    </row>
    <row r="1700" spans="3:5">
      <c r="C1700" s="215" t="s">
        <v>603</v>
      </c>
      <c r="D1700" s="216">
        <v>311388206</v>
      </c>
      <c r="E1700" s="216">
        <v>35117656.700000003</v>
      </c>
    </row>
    <row r="1701" spans="3:5">
      <c r="C1701" s="215" t="s">
        <v>2688</v>
      </c>
      <c r="D1701" s="216">
        <v>20509966</v>
      </c>
      <c r="E1701" s="216">
        <v>0</v>
      </c>
    </row>
    <row r="1702" spans="3:5">
      <c r="C1702" s="215" t="s">
        <v>2488</v>
      </c>
      <c r="D1702" s="216">
        <v>20509966</v>
      </c>
      <c r="E1702" s="216">
        <v>0</v>
      </c>
    </row>
    <row r="1703" spans="3:5">
      <c r="C1703" s="215" t="s">
        <v>2195</v>
      </c>
      <c r="D1703" s="216">
        <v>5254613</v>
      </c>
      <c r="E1703" s="216">
        <v>0</v>
      </c>
    </row>
    <row r="1704" spans="3:5">
      <c r="C1704" s="215" t="s">
        <v>601</v>
      </c>
      <c r="D1704" s="216">
        <v>5254613</v>
      </c>
      <c r="E1704" s="216">
        <v>0</v>
      </c>
    </row>
    <row r="1705" spans="3:5">
      <c r="C1705" s="215" t="s">
        <v>384</v>
      </c>
      <c r="D1705" s="216">
        <v>70000000</v>
      </c>
      <c r="E1705" s="216">
        <v>0</v>
      </c>
    </row>
    <row r="1706" spans="3:5">
      <c r="C1706" s="215" t="s">
        <v>604</v>
      </c>
      <c r="D1706" s="216">
        <v>70000000</v>
      </c>
      <c r="E1706" s="216">
        <v>0</v>
      </c>
    </row>
    <row r="1707" spans="3:5">
      <c r="C1707" s="215" t="s">
        <v>385</v>
      </c>
      <c r="D1707" s="216">
        <v>458797</v>
      </c>
      <c r="E1707" s="216">
        <v>0</v>
      </c>
    </row>
    <row r="1708" spans="3:5">
      <c r="C1708" s="215" t="s">
        <v>605</v>
      </c>
      <c r="D1708" s="216">
        <v>458797</v>
      </c>
      <c r="E1708" s="216">
        <v>0</v>
      </c>
    </row>
    <row r="1709" spans="3:5">
      <c r="C1709" s="215" t="s">
        <v>3044</v>
      </c>
      <c r="D1709" s="216">
        <v>9173874</v>
      </c>
      <c r="E1709" s="216">
        <v>0</v>
      </c>
    </row>
    <row r="1710" spans="3:5">
      <c r="C1710" s="215" t="s">
        <v>3045</v>
      </c>
      <c r="D1710" s="216">
        <v>9173874</v>
      </c>
      <c r="E1710" s="216">
        <v>0</v>
      </c>
    </row>
    <row r="1711" spans="3:5">
      <c r="C1711" s="215" t="s">
        <v>2867</v>
      </c>
      <c r="D1711" s="216">
        <v>17397527</v>
      </c>
      <c r="E1711" s="216">
        <v>0</v>
      </c>
    </row>
    <row r="1712" spans="3:5">
      <c r="C1712" s="215" t="s">
        <v>2866</v>
      </c>
      <c r="D1712" s="216">
        <v>17397527</v>
      </c>
      <c r="E1712" s="216">
        <v>0</v>
      </c>
    </row>
    <row r="1713" spans="3:5">
      <c r="C1713" s="215" t="s">
        <v>386</v>
      </c>
      <c r="D1713" s="216">
        <v>4734096</v>
      </c>
      <c r="E1713" s="216">
        <v>0</v>
      </c>
    </row>
    <row r="1714" spans="3:5">
      <c r="C1714" s="215" t="s">
        <v>606</v>
      </c>
      <c r="D1714" s="216">
        <v>4734096</v>
      </c>
      <c r="E1714" s="216">
        <v>0</v>
      </c>
    </row>
    <row r="1715" spans="3:5">
      <c r="C1715" s="215" t="s">
        <v>387</v>
      </c>
      <c r="D1715" s="216">
        <v>80247</v>
      </c>
      <c r="E1715" s="216">
        <v>0</v>
      </c>
    </row>
    <row r="1716" spans="3:5">
      <c r="C1716" s="215" t="s">
        <v>607</v>
      </c>
      <c r="D1716" s="216">
        <v>80247</v>
      </c>
      <c r="E1716" s="216">
        <v>0</v>
      </c>
    </row>
    <row r="1717" spans="3:5">
      <c r="C1717" s="215" t="s">
        <v>388</v>
      </c>
      <c r="D1717" s="216">
        <v>75086</v>
      </c>
      <c r="E1717" s="216">
        <v>0</v>
      </c>
    </row>
    <row r="1718" spans="3:5">
      <c r="C1718" s="215" t="s">
        <v>608</v>
      </c>
      <c r="D1718" s="216">
        <v>75086</v>
      </c>
      <c r="E1718" s="216">
        <v>0</v>
      </c>
    </row>
    <row r="1719" spans="3:5">
      <c r="C1719" s="215" t="s">
        <v>2687</v>
      </c>
      <c r="D1719" s="216">
        <v>80247</v>
      </c>
      <c r="E1719" s="216">
        <v>0</v>
      </c>
    </row>
    <row r="1720" spans="3:5">
      <c r="C1720" s="215" t="s">
        <v>609</v>
      </c>
      <c r="D1720" s="216">
        <v>80247</v>
      </c>
      <c r="E1720" s="216">
        <v>0</v>
      </c>
    </row>
    <row r="1721" spans="3:5">
      <c r="C1721" s="215" t="s">
        <v>2865</v>
      </c>
      <c r="D1721" s="216">
        <v>46476764</v>
      </c>
      <c r="E1721" s="216">
        <v>0</v>
      </c>
    </row>
    <row r="1722" spans="3:5">
      <c r="C1722" s="215" t="s">
        <v>2864</v>
      </c>
      <c r="D1722" s="216">
        <v>46476764</v>
      </c>
      <c r="E1722" s="216">
        <v>0</v>
      </c>
    </row>
    <row r="1723" spans="3:5">
      <c r="C1723" s="215" t="s">
        <v>2487</v>
      </c>
      <c r="D1723" s="216">
        <v>3000000</v>
      </c>
      <c r="E1723" s="216">
        <v>0</v>
      </c>
    </row>
    <row r="1724" spans="3:5">
      <c r="C1724" s="215" t="s">
        <v>2486</v>
      </c>
      <c r="D1724" s="216">
        <v>3000000</v>
      </c>
      <c r="E1724" s="216">
        <v>0</v>
      </c>
    </row>
    <row r="1725" spans="3:5">
      <c r="C1725" s="215" t="s">
        <v>389</v>
      </c>
      <c r="D1725" s="216">
        <v>30068537</v>
      </c>
      <c r="E1725" s="216">
        <v>0</v>
      </c>
    </row>
    <row r="1726" spans="3:5">
      <c r="C1726" s="215" t="s">
        <v>610</v>
      </c>
      <c r="D1726" s="216">
        <v>30068537</v>
      </c>
      <c r="E1726" s="216">
        <v>0</v>
      </c>
    </row>
    <row r="1727" spans="3:5">
      <c r="C1727" s="215" t="s">
        <v>1167</v>
      </c>
      <c r="D1727" s="216">
        <v>4237286</v>
      </c>
      <c r="E1727" s="216">
        <v>0</v>
      </c>
    </row>
    <row r="1728" spans="3:5">
      <c r="C1728" s="215" t="s">
        <v>1168</v>
      </c>
      <c r="D1728" s="216">
        <v>4237286</v>
      </c>
      <c r="E1728" s="216">
        <v>0</v>
      </c>
    </row>
    <row r="1729" spans="3:5">
      <c r="C1729" s="215" t="s">
        <v>2686</v>
      </c>
      <c r="D1729" s="216">
        <v>597761</v>
      </c>
      <c r="E1729" s="216">
        <v>0</v>
      </c>
    </row>
    <row r="1730" spans="3:5">
      <c r="C1730" s="215" t="s">
        <v>1169</v>
      </c>
      <c r="D1730" s="216">
        <v>597761</v>
      </c>
      <c r="E1730" s="216">
        <v>0</v>
      </c>
    </row>
    <row r="1731" spans="3:5">
      <c r="C1731" s="215" t="s">
        <v>390</v>
      </c>
      <c r="D1731" s="216">
        <v>25000000</v>
      </c>
      <c r="E1731" s="216">
        <v>0</v>
      </c>
    </row>
    <row r="1732" spans="3:5">
      <c r="C1732" s="215" t="s">
        <v>611</v>
      </c>
      <c r="D1732" s="216">
        <v>25000000</v>
      </c>
      <c r="E1732" s="216">
        <v>0</v>
      </c>
    </row>
    <row r="1733" spans="3:5">
      <c r="C1733" s="215" t="s">
        <v>1170</v>
      </c>
      <c r="D1733" s="216">
        <v>2587656</v>
      </c>
      <c r="E1733" s="216">
        <v>0</v>
      </c>
    </row>
    <row r="1734" spans="3:5">
      <c r="C1734" s="215" t="s">
        <v>1171</v>
      </c>
      <c r="D1734" s="216">
        <v>2587656</v>
      </c>
      <c r="E1734" s="216">
        <v>0</v>
      </c>
    </row>
    <row r="1735" spans="3:5">
      <c r="C1735" s="215" t="s">
        <v>2685</v>
      </c>
      <c r="D1735" s="216">
        <v>31477472</v>
      </c>
      <c r="E1735" s="216">
        <v>0</v>
      </c>
    </row>
    <row r="1736" spans="3:5">
      <c r="C1736" s="215" t="s">
        <v>2485</v>
      </c>
      <c r="D1736" s="216">
        <v>31477472</v>
      </c>
      <c r="E1736" s="216">
        <v>0</v>
      </c>
    </row>
    <row r="1737" spans="3:5">
      <c r="C1737" s="215" t="s">
        <v>1172</v>
      </c>
      <c r="D1737" s="216">
        <v>889724</v>
      </c>
      <c r="E1737" s="216">
        <v>0</v>
      </c>
    </row>
    <row r="1738" spans="3:5">
      <c r="C1738" s="215" t="s">
        <v>1173</v>
      </c>
      <c r="D1738" s="216">
        <v>889724</v>
      </c>
      <c r="E1738" s="216">
        <v>0</v>
      </c>
    </row>
    <row r="1739" spans="3:5">
      <c r="C1739" s="215" t="s">
        <v>1174</v>
      </c>
      <c r="D1739" s="216">
        <v>5051678</v>
      </c>
      <c r="E1739" s="216">
        <v>0</v>
      </c>
    </row>
    <row r="1740" spans="3:5">
      <c r="C1740" s="215" t="s">
        <v>1175</v>
      </c>
      <c r="D1740" s="216">
        <v>5051678</v>
      </c>
      <c r="E1740" s="216">
        <v>0</v>
      </c>
    </row>
    <row r="1741" spans="3:5">
      <c r="C1741" s="215" t="s">
        <v>2684</v>
      </c>
      <c r="D1741" s="216">
        <v>29687478</v>
      </c>
      <c r="E1741" s="216">
        <v>0</v>
      </c>
    </row>
    <row r="1742" spans="3:5">
      <c r="C1742" s="215" t="s">
        <v>2030</v>
      </c>
      <c r="D1742" s="216">
        <v>29687478</v>
      </c>
      <c r="E1742" s="216">
        <v>0</v>
      </c>
    </row>
    <row r="1743" spans="3:5">
      <c r="C1743" s="215" t="s">
        <v>1176</v>
      </c>
      <c r="D1743" s="216">
        <v>9591650</v>
      </c>
      <c r="E1743" s="216">
        <v>0</v>
      </c>
    </row>
    <row r="1744" spans="3:5">
      <c r="C1744" s="215" t="s">
        <v>1177</v>
      </c>
      <c r="D1744" s="216">
        <v>9591650</v>
      </c>
      <c r="E1744" s="216">
        <v>0</v>
      </c>
    </row>
    <row r="1745" spans="3:5">
      <c r="C1745" s="215" t="s">
        <v>2683</v>
      </c>
      <c r="D1745" s="216">
        <v>35161253</v>
      </c>
      <c r="E1745" s="216">
        <v>0</v>
      </c>
    </row>
    <row r="1746" spans="3:5">
      <c r="C1746" s="215" t="s">
        <v>2031</v>
      </c>
      <c r="D1746" s="216">
        <v>35161253</v>
      </c>
      <c r="E1746" s="216">
        <v>0</v>
      </c>
    </row>
    <row r="1747" spans="3:5">
      <c r="C1747" s="215" t="s">
        <v>1178</v>
      </c>
      <c r="D1747" s="216">
        <v>9591650</v>
      </c>
      <c r="E1747" s="216">
        <v>0</v>
      </c>
    </row>
    <row r="1748" spans="3:5">
      <c r="C1748" s="215" t="s">
        <v>1179</v>
      </c>
      <c r="D1748" s="216">
        <v>9591650</v>
      </c>
      <c r="E1748" s="216">
        <v>0</v>
      </c>
    </row>
    <row r="1749" spans="3:5">
      <c r="C1749" s="215" t="s">
        <v>1180</v>
      </c>
      <c r="D1749" s="216">
        <v>3618597</v>
      </c>
      <c r="E1749" s="216">
        <v>0</v>
      </c>
    </row>
    <row r="1750" spans="3:5">
      <c r="C1750" s="215" t="s">
        <v>1181</v>
      </c>
      <c r="D1750" s="216">
        <v>3618597</v>
      </c>
      <c r="E1750" s="216">
        <v>0</v>
      </c>
    </row>
    <row r="1751" spans="3:5">
      <c r="C1751" s="215" t="s">
        <v>2682</v>
      </c>
      <c r="D1751" s="216">
        <v>117367382</v>
      </c>
      <c r="E1751" s="216">
        <v>0</v>
      </c>
    </row>
    <row r="1752" spans="3:5">
      <c r="C1752" s="215" t="s">
        <v>1919</v>
      </c>
      <c r="D1752" s="216">
        <v>117367382</v>
      </c>
      <c r="E1752" s="216">
        <v>0</v>
      </c>
    </row>
    <row r="1753" spans="3:5">
      <c r="C1753" s="215" t="s">
        <v>1182</v>
      </c>
      <c r="D1753" s="216">
        <v>5803815</v>
      </c>
      <c r="E1753" s="216">
        <v>0</v>
      </c>
    </row>
    <row r="1754" spans="3:5">
      <c r="C1754" s="215" t="s">
        <v>1183</v>
      </c>
      <c r="D1754" s="216">
        <v>5803815</v>
      </c>
      <c r="E1754" s="216">
        <v>0</v>
      </c>
    </row>
    <row r="1755" spans="3:5">
      <c r="C1755" s="215" t="s">
        <v>2681</v>
      </c>
      <c r="D1755" s="216">
        <v>53904088</v>
      </c>
      <c r="E1755" s="216">
        <v>0</v>
      </c>
    </row>
    <row r="1756" spans="3:5">
      <c r="C1756" s="215" t="s">
        <v>1920</v>
      </c>
      <c r="D1756" s="216">
        <v>53904088</v>
      </c>
      <c r="E1756" s="216">
        <v>0</v>
      </c>
    </row>
    <row r="1757" spans="3:5">
      <c r="C1757" s="215" t="s">
        <v>1980</v>
      </c>
      <c r="D1757" s="216">
        <v>1181902</v>
      </c>
      <c r="E1757" s="216">
        <v>0</v>
      </c>
    </row>
    <row r="1758" spans="3:5">
      <c r="C1758" s="215" t="s">
        <v>1184</v>
      </c>
      <c r="D1758" s="216">
        <v>1181902</v>
      </c>
      <c r="E1758" s="216">
        <v>0</v>
      </c>
    </row>
    <row r="1759" spans="3:5">
      <c r="C1759" s="215" t="s">
        <v>2680</v>
      </c>
      <c r="D1759" s="216">
        <v>36000000</v>
      </c>
      <c r="E1759" s="216">
        <v>0</v>
      </c>
    </row>
    <row r="1760" spans="3:5">
      <c r="C1760" s="215" t="s">
        <v>2423</v>
      </c>
      <c r="D1760" s="216">
        <v>36000000</v>
      </c>
      <c r="E1760" s="216">
        <v>0</v>
      </c>
    </row>
    <row r="1761" spans="3:5">
      <c r="C1761" s="215" t="s">
        <v>1185</v>
      </c>
      <c r="D1761" s="216">
        <v>1181902</v>
      </c>
      <c r="E1761" s="216">
        <v>0</v>
      </c>
    </row>
    <row r="1762" spans="3:5">
      <c r="C1762" s="215" t="s">
        <v>1186</v>
      </c>
      <c r="D1762" s="216">
        <v>1181902</v>
      </c>
      <c r="E1762" s="216">
        <v>0</v>
      </c>
    </row>
    <row r="1763" spans="3:5">
      <c r="C1763" s="215" t="s">
        <v>1187</v>
      </c>
      <c r="D1763" s="216">
        <v>1181902</v>
      </c>
      <c r="E1763" s="216">
        <v>0</v>
      </c>
    </row>
    <row r="1764" spans="3:5">
      <c r="C1764" s="215" t="s">
        <v>1188</v>
      </c>
      <c r="D1764" s="216">
        <v>1181902</v>
      </c>
      <c r="E1764" s="216">
        <v>0</v>
      </c>
    </row>
    <row r="1765" spans="3:5">
      <c r="C1765" s="215" t="s">
        <v>1189</v>
      </c>
      <c r="D1765" s="216">
        <v>2792959</v>
      </c>
      <c r="E1765" s="216">
        <v>0</v>
      </c>
    </row>
    <row r="1766" spans="3:5">
      <c r="C1766" s="215" t="s">
        <v>1190</v>
      </c>
      <c r="D1766" s="216">
        <v>2792959</v>
      </c>
      <c r="E1766" s="216">
        <v>0</v>
      </c>
    </row>
    <row r="1767" spans="3:5">
      <c r="C1767" s="215" t="s">
        <v>2679</v>
      </c>
      <c r="D1767" s="216">
        <v>33121737</v>
      </c>
      <c r="E1767" s="216">
        <v>0</v>
      </c>
    </row>
    <row r="1768" spans="3:5">
      <c r="C1768" s="215" t="s">
        <v>2032</v>
      </c>
      <c r="D1768" s="216">
        <v>33121737</v>
      </c>
      <c r="E1768" s="216">
        <v>0</v>
      </c>
    </row>
    <row r="1769" spans="3:5">
      <c r="C1769" s="215" t="s">
        <v>1191</v>
      </c>
      <c r="D1769" s="216">
        <v>2579928</v>
      </c>
      <c r="E1769" s="216">
        <v>0</v>
      </c>
    </row>
    <row r="1770" spans="3:5">
      <c r="C1770" s="215" t="s">
        <v>1192</v>
      </c>
      <c r="D1770" s="216">
        <v>2579928</v>
      </c>
      <c r="E1770" s="216">
        <v>0</v>
      </c>
    </row>
    <row r="1771" spans="3:5">
      <c r="C1771" s="215" t="s">
        <v>2678</v>
      </c>
      <c r="D1771" s="216">
        <v>223499064</v>
      </c>
      <c r="E1771" s="216">
        <v>0</v>
      </c>
    </row>
    <row r="1772" spans="3:5">
      <c r="C1772" s="215" t="s">
        <v>2033</v>
      </c>
      <c r="D1772" s="216">
        <v>177338629</v>
      </c>
      <c r="E1772" s="216">
        <v>0</v>
      </c>
    </row>
    <row r="1773" spans="3:5">
      <c r="C1773" s="215" t="s">
        <v>3046</v>
      </c>
      <c r="D1773" s="216">
        <v>46160435</v>
      </c>
      <c r="E1773" s="216">
        <v>0</v>
      </c>
    </row>
    <row r="1774" spans="3:5">
      <c r="C1774" s="215" t="s">
        <v>1193</v>
      </c>
      <c r="D1774" s="216">
        <v>1720224</v>
      </c>
      <c r="E1774" s="216">
        <v>0</v>
      </c>
    </row>
    <row r="1775" spans="3:5">
      <c r="C1775" s="215" t="s">
        <v>1194</v>
      </c>
      <c r="D1775" s="216">
        <v>1720224</v>
      </c>
      <c r="E1775" s="216">
        <v>0</v>
      </c>
    </row>
    <row r="1776" spans="3:5">
      <c r="C1776" s="215" t="s">
        <v>1195</v>
      </c>
      <c r="D1776" s="216">
        <v>805138</v>
      </c>
      <c r="E1776" s="216">
        <v>0</v>
      </c>
    </row>
    <row r="1777" spans="3:5">
      <c r="C1777" s="215" t="s">
        <v>1196</v>
      </c>
      <c r="D1777" s="216">
        <v>805138</v>
      </c>
      <c r="E1777" s="216">
        <v>0</v>
      </c>
    </row>
    <row r="1778" spans="3:5">
      <c r="C1778" s="215" t="s">
        <v>1197</v>
      </c>
      <c r="D1778" s="216">
        <v>2792959</v>
      </c>
      <c r="E1778" s="216">
        <v>0</v>
      </c>
    </row>
    <row r="1779" spans="3:5">
      <c r="C1779" s="215" t="s">
        <v>1198</v>
      </c>
      <c r="D1779" s="216">
        <v>2792959</v>
      </c>
      <c r="E1779" s="216">
        <v>0</v>
      </c>
    </row>
    <row r="1780" spans="3:5">
      <c r="C1780" s="215" t="s">
        <v>1199</v>
      </c>
      <c r="D1780" s="216">
        <v>923196</v>
      </c>
      <c r="E1780" s="216">
        <v>0</v>
      </c>
    </row>
    <row r="1781" spans="3:5">
      <c r="C1781" s="215" t="s">
        <v>1200</v>
      </c>
      <c r="D1781" s="216">
        <v>923196</v>
      </c>
      <c r="E1781" s="216">
        <v>0</v>
      </c>
    </row>
    <row r="1782" spans="3:5">
      <c r="C1782" s="215" t="s">
        <v>1201</v>
      </c>
      <c r="D1782" s="216">
        <v>2579928</v>
      </c>
      <c r="E1782" s="216">
        <v>0</v>
      </c>
    </row>
    <row r="1783" spans="3:5">
      <c r="C1783" s="215" t="s">
        <v>1202</v>
      </c>
      <c r="D1783" s="216">
        <v>2579928</v>
      </c>
      <c r="E1783" s="216">
        <v>0</v>
      </c>
    </row>
    <row r="1784" spans="3:5">
      <c r="C1784" s="215" t="s">
        <v>2677</v>
      </c>
      <c r="D1784" s="216">
        <v>597164</v>
      </c>
      <c r="E1784" s="216">
        <v>0</v>
      </c>
    </row>
    <row r="1785" spans="3:5">
      <c r="C1785" s="215" t="s">
        <v>1203</v>
      </c>
      <c r="D1785" s="216">
        <v>597164</v>
      </c>
      <c r="E1785" s="216">
        <v>0</v>
      </c>
    </row>
    <row r="1786" spans="3:5">
      <c r="C1786" s="215" t="s">
        <v>1981</v>
      </c>
      <c r="D1786" s="216">
        <v>53693227</v>
      </c>
      <c r="E1786" s="216">
        <v>0</v>
      </c>
    </row>
    <row r="1787" spans="3:5">
      <c r="C1787" s="215" t="s">
        <v>797</v>
      </c>
      <c r="D1787" s="216">
        <v>53693227</v>
      </c>
      <c r="E1787" s="216">
        <v>0</v>
      </c>
    </row>
    <row r="1788" spans="3:5">
      <c r="C1788" s="215" t="s">
        <v>1204</v>
      </c>
      <c r="D1788" s="216">
        <v>923196</v>
      </c>
      <c r="E1788" s="216">
        <v>0</v>
      </c>
    </row>
    <row r="1789" spans="3:5">
      <c r="C1789" s="215" t="s">
        <v>1205</v>
      </c>
      <c r="D1789" s="216">
        <v>923196</v>
      </c>
      <c r="E1789" s="216">
        <v>0</v>
      </c>
    </row>
    <row r="1790" spans="3:5">
      <c r="C1790" s="215" t="s">
        <v>1206</v>
      </c>
      <c r="D1790" s="216">
        <v>597164</v>
      </c>
      <c r="E1790" s="216">
        <v>0</v>
      </c>
    </row>
    <row r="1791" spans="3:5">
      <c r="C1791" s="215" t="s">
        <v>1207</v>
      </c>
      <c r="D1791" s="216">
        <v>597164</v>
      </c>
      <c r="E1791" s="216">
        <v>0</v>
      </c>
    </row>
    <row r="1792" spans="3:5">
      <c r="C1792" s="215" t="s">
        <v>1208</v>
      </c>
      <c r="D1792" s="216">
        <v>9591650</v>
      </c>
      <c r="E1792" s="216">
        <v>0</v>
      </c>
    </row>
    <row r="1793" spans="3:5">
      <c r="C1793" s="215" t="s">
        <v>1209</v>
      </c>
      <c r="D1793" s="216">
        <v>9591650</v>
      </c>
      <c r="E1793" s="216">
        <v>0</v>
      </c>
    </row>
    <row r="1794" spans="3:5">
      <c r="C1794" s="215" t="s">
        <v>1210</v>
      </c>
      <c r="D1794" s="216">
        <v>1738075</v>
      </c>
      <c r="E1794" s="216">
        <v>0</v>
      </c>
    </row>
    <row r="1795" spans="3:5">
      <c r="C1795" s="215" t="s">
        <v>1211</v>
      </c>
      <c r="D1795" s="216">
        <v>1738075</v>
      </c>
      <c r="E1795" s="216">
        <v>0</v>
      </c>
    </row>
    <row r="1796" spans="3:5">
      <c r="C1796" s="215" t="s">
        <v>2676</v>
      </c>
      <c r="D1796" s="216">
        <v>13954365</v>
      </c>
      <c r="E1796" s="216">
        <v>0</v>
      </c>
    </row>
    <row r="1797" spans="3:5">
      <c r="C1797" s="215" t="s">
        <v>2303</v>
      </c>
      <c r="D1797" s="216">
        <v>13954365</v>
      </c>
      <c r="E1797" s="216">
        <v>0</v>
      </c>
    </row>
    <row r="1798" spans="3:5">
      <c r="C1798" s="215" t="s">
        <v>1212</v>
      </c>
      <c r="D1798" s="216">
        <v>2280776</v>
      </c>
      <c r="E1798" s="216">
        <v>0</v>
      </c>
    </row>
    <row r="1799" spans="3:5">
      <c r="C1799" s="215" t="s">
        <v>1213</v>
      </c>
      <c r="D1799" s="216">
        <v>2280776</v>
      </c>
      <c r="E1799" s="216">
        <v>0</v>
      </c>
    </row>
    <row r="1800" spans="3:5">
      <c r="C1800" s="215" t="s">
        <v>1214</v>
      </c>
      <c r="D1800" s="216">
        <v>4224262</v>
      </c>
      <c r="E1800" s="216">
        <v>0</v>
      </c>
    </row>
    <row r="1801" spans="3:5">
      <c r="C1801" s="215" t="s">
        <v>1215</v>
      </c>
      <c r="D1801" s="216">
        <v>4224262</v>
      </c>
      <c r="E1801" s="216">
        <v>0</v>
      </c>
    </row>
    <row r="1802" spans="3:5">
      <c r="C1802" s="215" t="s">
        <v>1216</v>
      </c>
      <c r="D1802" s="216">
        <v>1761878</v>
      </c>
      <c r="E1802" s="216">
        <v>0</v>
      </c>
    </row>
    <row r="1803" spans="3:5">
      <c r="C1803" s="215" t="s">
        <v>1217</v>
      </c>
      <c r="D1803" s="216">
        <v>1761878</v>
      </c>
      <c r="E1803" s="216">
        <v>0</v>
      </c>
    </row>
    <row r="1804" spans="3:5">
      <c r="C1804" s="215" t="s">
        <v>1982</v>
      </c>
      <c r="D1804" s="216">
        <v>4272721</v>
      </c>
      <c r="E1804" s="216">
        <v>0</v>
      </c>
    </row>
    <row r="1805" spans="3:5">
      <c r="C1805" s="215" t="s">
        <v>1218</v>
      </c>
      <c r="D1805" s="216">
        <v>4272721</v>
      </c>
      <c r="E1805" s="216">
        <v>0</v>
      </c>
    </row>
    <row r="1806" spans="3:5">
      <c r="C1806" s="215" t="s">
        <v>2675</v>
      </c>
      <c r="D1806" s="216">
        <v>2555844</v>
      </c>
      <c r="E1806" s="216">
        <v>0</v>
      </c>
    </row>
    <row r="1807" spans="3:5">
      <c r="C1807" s="215" t="s">
        <v>1219</v>
      </c>
      <c r="D1807" s="216">
        <v>2555844</v>
      </c>
      <c r="E1807" s="216">
        <v>0</v>
      </c>
    </row>
    <row r="1808" spans="3:5">
      <c r="C1808" s="215" t="s">
        <v>1220</v>
      </c>
      <c r="D1808" s="216">
        <v>2555842</v>
      </c>
      <c r="E1808" s="216">
        <v>0</v>
      </c>
    </row>
    <row r="1809" spans="3:5">
      <c r="C1809" s="215" t="s">
        <v>1221</v>
      </c>
      <c r="D1809" s="216">
        <v>2555842</v>
      </c>
      <c r="E1809" s="216">
        <v>0</v>
      </c>
    </row>
    <row r="1810" spans="3:5">
      <c r="C1810" s="215" t="s">
        <v>1222</v>
      </c>
      <c r="D1810" s="216">
        <v>2611503</v>
      </c>
      <c r="E1810" s="216">
        <v>0</v>
      </c>
    </row>
    <row r="1811" spans="3:5">
      <c r="C1811" s="215" t="s">
        <v>1223</v>
      </c>
      <c r="D1811" s="216">
        <v>2611503</v>
      </c>
      <c r="E1811" s="216">
        <v>0</v>
      </c>
    </row>
    <row r="1812" spans="3:5">
      <c r="C1812" s="215" t="s">
        <v>2674</v>
      </c>
      <c r="D1812" s="216">
        <v>2611503</v>
      </c>
      <c r="E1812" s="216">
        <v>0</v>
      </c>
    </row>
    <row r="1813" spans="3:5">
      <c r="C1813" s="215" t="s">
        <v>1224</v>
      </c>
      <c r="D1813" s="216">
        <v>2611503</v>
      </c>
      <c r="E1813" s="216">
        <v>0</v>
      </c>
    </row>
    <row r="1814" spans="3:5">
      <c r="C1814" s="215" t="s">
        <v>1983</v>
      </c>
      <c r="D1814" s="216">
        <v>4100000</v>
      </c>
      <c r="E1814" s="216">
        <v>0</v>
      </c>
    </row>
    <row r="1815" spans="3:5">
      <c r="C1815" s="215" t="s">
        <v>1225</v>
      </c>
      <c r="D1815" s="216">
        <v>4100000</v>
      </c>
      <c r="E1815" s="216">
        <v>0</v>
      </c>
    </row>
    <row r="1816" spans="3:5">
      <c r="C1816" s="215" t="s">
        <v>2673</v>
      </c>
      <c r="D1816" s="216">
        <v>575149</v>
      </c>
      <c r="E1816" s="216">
        <v>0</v>
      </c>
    </row>
    <row r="1817" spans="3:5">
      <c r="C1817" s="215" t="s">
        <v>1226</v>
      </c>
      <c r="D1817" s="216">
        <v>575149</v>
      </c>
      <c r="E1817" s="216">
        <v>0</v>
      </c>
    </row>
    <row r="1818" spans="3:5">
      <c r="C1818" s="215" t="s">
        <v>1984</v>
      </c>
      <c r="D1818" s="216">
        <v>2555845</v>
      </c>
      <c r="E1818" s="216">
        <v>0</v>
      </c>
    </row>
    <row r="1819" spans="3:5">
      <c r="C1819" s="215" t="s">
        <v>1227</v>
      </c>
      <c r="D1819" s="216">
        <v>2555845</v>
      </c>
      <c r="E1819" s="216">
        <v>0</v>
      </c>
    </row>
    <row r="1820" spans="3:5">
      <c r="C1820" s="215" t="s">
        <v>2304</v>
      </c>
      <c r="D1820" s="216">
        <v>498000</v>
      </c>
      <c r="E1820" s="216">
        <v>0</v>
      </c>
    </row>
    <row r="1821" spans="3:5">
      <c r="C1821" s="215" t="s">
        <v>2305</v>
      </c>
      <c r="D1821" s="216">
        <v>498000</v>
      </c>
      <c r="E1821" s="216">
        <v>0</v>
      </c>
    </row>
    <row r="1822" spans="3:5">
      <c r="C1822" s="215" t="s">
        <v>263</v>
      </c>
      <c r="D1822" s="216">
        <v>835122585</v>
      </c>
      <c r="E1822" s="216">
        <v>14955418.080000002</v>
      </c>
    </row>
    <row r="1823" spans="3:5">
      <c r="C1823" s="217" t="s">
        <v>251</v>
      </c>
      <c r="D1823" s="218">
        <v>835122585</v>
      </c>
      <c r="E1823" s="218">
        <v>14955418.080000002</v>
      </c>
    </row>
    <row r="1824" spans="3:5">
      <c r="C1824" s="215" t="s">
        <v>1001</v>
      </c>
      <c r="D1824" s="216">
        <v>2030470</v>
      </c>
      <c r="E1824" s="216">
        <v>0</v>
      </c>
    </row>
    <row r="1825" spans="3:5">
      <c r="C1825" s="215" t="s">
        <v>1002</v>
      </c>
      <c r="D1825" s="216">
        <v>2030470</v>
      </c>
      <c r="E1825" s="216">
        <v>0</v>
      </c>
    </row>
    <row r="1826" spans="3:5">
      <c r="C1826" s="215" t="s">
        <v>2672</v>
      </c>
      <c r="D1826" s="216">
        <v>4617578</v>
      </c>
      <c r="E1826" s="216">
        <v>0</v>
      </c>
    </row>
    <row r="1827" spans="3:5">
      <c r="C1827" s="215" t="s">
        <v>1003</v>
      </c>
      <c r="D1827" s="216">
        <v>4617578</v>
      </c>
      <c r="E1827" s="216">
        <v>0</v>
      </c>
    </row>
    <row r="1828" spans="3:5">
      <c r="C1828" s="215" t="s">
        <v>2671</v>
      </c>
      <c r="D1828" s="216">
        <v>2030470</v>
      </c>
      <c r="E1828" s="216">
        <v>0</v>
      </c>
    </row>
    <row r="1829" spans="3:5">
      <c r="C1829" s="215" t="s">
        <v>1004</v>
      </c>
      <c r="D1829" s="216">
        <v>2030470</v>
      </c>
      <c r="E1829" s="216">
        <v>0</v>
      </c>
    </row>
    <row r="1830" spans="3:5">
      <c r="C1830" s="215" t="s">
        <v>2670</v>
      </c>
      <c r="D1830" s="216">
        <v>6731310</v>
      </c>
      <c r="E1830" s="216">
        <v>0</v>
      </c>
    </row>
    <row r="1831" spans="3:5">
      <c r="C1831" s="215" t="s">
        <v>1005</v>
      </c>
      <c r="D1831" s="216">
        <v>6731310</v>
      </c>
      <c r="E1831" s="216">
        <v>0</v>
      </c>
    </row>
    <row r="1832" spans="3:5">
      <c r="C1832" s="215" t="s">
        <v>2669</v>
      </c>
      <c r="D1832" s="216">
        <v>1253439</v>
      </c>
      <c r="E1832" s="216">
        <v>0</v>
      </c>
    </row>
    <row r="1833" spans="3:5">
      <c r="C1833" s="215" t="s">
        <v>1006</v>
      </c>
      <c r="D1833" s="216">
        <v>1253439</v>
      </c>
      <c r="E1833" s="216">
        <v>0</v>
      </c>
    </row>
    <row r="1834" spans="3:5">
      <c r="C1834" s="215" t="s">
        <v>2668</v>
      </c>
      <c r="D1834" s="216">
        <v>1073222</v>
      </c>
      <c r="E1834" s="216">
        <v>3714372.2</v>
      </c>
    </row>
    <row r="1835" spans="3:5">
      <c r="C1835" s="215" t="s">
        <v>761</v>
      </c>
      <c r="D1835" s="216">
        <v>1073222</v>
      </c>
      <c r="E1835" s="216">
        <v>3714372.2</v>
      </c>
    </row>
    <row r="1836" spans="3:5">
      <c r="C1836" s="215" t="s">
        <v>1985</v>
      </c>
      <c r="D1836" s="216">
        <v>2790925</v>
      </c>
      <c r="E1836" s="216">
        <v>0</v>
      </c>
    </row>
    <row r="1837" spans="3:5">
      <c r="C1837" s="215" t="s">
        <v>1007</v>
      </c>
      <c r="D1837" s="216">
        <v>2790925</v>
      </c>
      <c r="E1837" s="216">
        <v>0</v>
      </c>
    </row>
    <row r="1838" spans="3:5">
      <c r="C1838" s="215" t="s">
        <v>1008</v>
      </c>
      <c r="D1838" s="216">
        <v>2790925</v>
      </c>
      <c r="E1838" s="216">
        <v>0</v>
      </c>
    </row>
    <row r="1839" spans="3:5">
      <c r="C1839" s="215" t="s">
        <v>1009</v>
      </c>
      <c r="D1839" s="216">
        <v>2790925</v>
      </c>
      <c r="E1839" s="216">
        <v>0</v>
      </c>
    </row>
    <row r="1840" spans="3:5">
      <c r="C1840" s="215" t="s">
        <v>2365</v>
      </c>
      <c r="D1840" s="216">
        <v>777731</v>
      </c>
      <c r="E1840" s="216">
        <v>0</v>
      </c>
    </row>
    <row r="1841" spans="3:5">
      <c r="C1841" s="215" t="s">
        <v>2364</v>
      </c>
      <c r="D1841" s="216">
        <v>777731</v>
      </c>
      <c r="E1841" s="216">
        <v>0</v>
      </c>
    </row>
    <row r="1842" spans="3:5">
      <c r="C1842" s="215" t="s">
        <v>1921</v>
      </c>
      <c r="D1842" s="216">
        <v>22315101</v>
      </c>
      <c r="E1842" s="216">
        <v>0</v>
      </c>
    </row>
    <row r="1843" spans="3:5">
      <c r="C1843" s="215" t="s">
        <v>1922</v>
      </c>
      <c r="D1843" s="216">
        <v>22315101</v>
      </c>
      <c r="E1843" s="216">
        <v>0</v>
      </c>
    </row>
    <row r="1844" spans="3:5">
      <c r="C1844" s="215" t="s">
        <v>1923</v>
      </c>
      <c r="D1844" s="216">
        <v>78916280</v>
      </c>
      <c r="E1844" s="216">
        <v>11241045.880000001</v>
      </c>
    </row>
    <row r="1845" spans="3:5">
      <c r="C1845" s="215" t="s">
        <v>1924</v>
      </c>
      <c r="D1845" s="216">
        <v>78916280</v>
      </c>
      <c r="E1845" s="216">
        <v>11241045.880000001</v>
      </c>
    </row>
    <row r="1846" spans="3:5">
      <c r="C1846" s="215" t="s">
        <v>1382</v>
      </c>
      <c r="D1846" s="216">
        <v>4081155</v>
      </c>
      <c r="E1846" s="216">
        <v>0</v>
      </c>
    </row>
    <row r="1847" spans="3:5">
      <c r="C1847" s="215" t="s">
        <v>1383</v>
      </c>
      <c r="D1847" s="216">
        <v>4081155</v>
      </c>
      <c r="E1847" s="216">
        <v>0</v>
      </c>
    </row>
    <row r="1848" spans="3:5">
      <c r="C1848" s="215" t="s">
        <v>391</v>
      </c>
      <c r="D1848" s="216">
        <v>20000000</v>
      </c>
      <c r="E1848" s="216">
        <v>0</v>
      </c>
    </row>
    <row r="1849" spans="3:5">
      <c r="C1849" s="215" t="s">
        <v>612</v>
      </c>
      <c r="D1849" s="216">
        <v>20000000</v>
      </c>
      <c r="E1849" s="216">
        <v>0</v>
      </c>
    </row>
    <row r="1850" spans="3:5">
      <c r="C1850" s="215" t="s">
        <v>1052</v>
      </c>
      <c r="D1850" s="216">
        <v>4125127</v>
      </c>
      <c r="E1850" s="216">
        <v>0</v>
      </c>
    </row>
    <row r="1851" spans="3:5">
      <c r="C1851" s="215" t="s">
        <v>1053</v>
      </c>
      <c r="D1851" s="216">
        <v>4125127</v>
      </c>
      <c r="E1851" s="216">
        <v>0</v>
      </c>
    </row>
    <row r="1852" spans="3:5">
      <c r="C1852" s="215" t="s">
        <v>1054</v>
      </c>
      <c r="D1852" s="216">
        <v>7364139</v>
      </c>
      <c r="E1852" s="216">
        <v>0</v>
      </c>
    </row>
    <row r="1853" spans="3:5">
      <c r="C1853" s="215" t="s">
        <v>1055</v>
      </c>
      <c r="D1853" s="216">
        <v>7364139</v>
      </c>
      <c r="E1853" s="216">
        <v>0</v>
      </c>
    </row>
    <row r="1854" spans="3:5">
      <c r="C1854" s="215" t="s">
        <v>1056</v>
      </c>
      <c r="D1854" s="216">
        <v>5848496</v>
      </c>
      <c r="E1854" s="216">
        <v>0</v>
      </c>
    </row>
    <row r="1855" spans="3:5">
      <c r="C1855" s="215" t="s">
        <v>1057</v>
      </c>
      <c r="D1855" s="216">
        <v>5848496</v>
      </c>
      <c r="E1855" s="216">
        <v>0</v>
      </c>
    </row>
    <row r="1856" spans="3:5">
      <c r="C1856" s="215" t="s">
        <v>1058</v>
      </c>
      <c r="D1856" s="216">
        <v>4125127</v>
      </c>
      <c r="E1856" s="216">
        <v>0</v>
      </c>
    </row>
    <row r="1857" spans="3:5">
      <c r="C1857" s="215" t="s">
        <v>1059</v>
      </c>
      <c r="D1857" s="216">
        <v>4125127</v>
      </c>
      <c r="E1857" s="216">
        <v>0</v>
      </c>
    </row>
    <row r="1858" spans="3:5">
      <c r="C1858" s="215" t="s">
        <v>1060</v>
      </c>
      <c r="D1858" s="216">
        <v>1411678</v>
      </c>
      <c r="E1858" s="216">
        <v>0</v>
      </c>
    </row>
    <row r="1859" spans="3:5">
      <c r="C1859" s="215" t="s">
        <v>1061</v>
      </c>
      <c r="D1859" s="216">
        <v>1411678</v>
      </c>
      <c r="E1859" s="216">
        <v>0</v>
      </c>
    </row>
    <row r="1860" spans="3:5">
      <c r="C1860" s="215" t="s">
        <v>1062</v>
      </c>
      <c r="D1860" s="216">
        <v>2080338</v>
      </c>
      <c r="E1860" s="216">
        <v>0</v>
      </c>
    </row>
    <row r="1861" spans="3:5">
      <c r="C1861" s="215" t="s">
        <v>1063</v>
      </c>
      <c r="D1861" s="216">
        <v>2080338</v>
      </c>
      <c r="E1861" s="216">
        <v>0</v>
      </c>
    </row>
    <row r="1862" spans="3:5">
      <c r="C1862" s="215" t="s">
        <v>1228</v>
      </c>
      <c r="D1862" s="216">
        <v>1901132</v>
      </c>
      <c r="E1862" s="216">
        <v>0</v>
      </c>
    </row>
    <row r="1863" spans="3:5">
      <c r="C1863" s="215" t="s">
        <v>1229</v>
      </c>
      <c r="D1863" s="216">
        <v>1901132</v>
      </c>
      <c r="E1863" s="216">
        <v>0</v>
      </c>
    </row>
    <row r="1864" spans="3:5">
      <c r="C1864" s="215" t="s">
        <v>2667</v>
      </c>
      <c r="D1864" s="216">
        <v>2589059</v>
      </c>
      <c r="E1864" s="216">
        <v>0</v>
      </c>
    </row>
    <row r="1865" spans="3:5">
      <c r="C1865" s="215" t="s">
        <v>1230</v>
      </c>
      <c r="D1865" s="216">
        <v>2589059</v>
      </c>
      <c r="E1865" s="216">
        <v>0</v>
      </c>
    </row>
    <row r="1866" spans="3:5">
      <c r="C1866" s="215" t="s">
        <v>392</v>
      </c>
      <c r="D1866" s="216">
        <v>22105301</v>
      </c>
      <c r="E1866" s="216">
        <v>0</v>
      </c>
    </row>
    <row r="1867" spans="3:5">
      <c r="C1867" s="215" t="s">
        <v>613</v>
      </c>
      <c r="D1867" s="216">
        <v>22105301</v>
      </c>
      <c r="E1867" s="216">
        <v>0</v>
      </c>
    </row>
    <row r="1868" spans="3:5">
      <c r="C1868" s="215" t="s">
        <v>2666</v>
      </c>
      <c r="D1868" s="216">
        <v>5881088</v>
      </c>
      <c r="E1868" s="216">
        <v>0</v>
      </c>
    </row>
    <row r="1869" spans="3:5">
      <c r="C1869" s="215" t="s">
        <v>1231</v>
      </c>
      <c r="D1869" s="216">
        <v>5881088</v>
      </c>
      <c r="E1869" s="216">
        <v>0</v>
      </c>
    </row>
    <row r="1870" spans="3:5">
      <c r="C1870" s="215" t="s">
        <v>393</v>
      </c>
      <c r="D1870" s="216">
        <v>3000000</v>
      </c>
      <c r="E1870" s="216">
        <v>0</v>
      </c>
    </row>
    <row r="1871" spans="3:5">
      <c r="C1871" s="215" t="s">
        <v>614</v>
      </c>
      <c r="D1871" s="216">
        <v>3000000</v>
      </c>
      <c r="E1871" s="216">
        <v>0</v>
      </c>
    </row>
    <row r="1872" spans="3:5">
      <c r="C1872" s="215" t="s">
        <v>2665</v>
      </c>
      <c r="D1872" s="216">
        <v>5404360</v>
      </c>
      <c r="E1872" s="216">
        <v>0</v>
      </c>
    </row>
    <row r="1873" spans="3:5">
      <c r="C1873" s="215" t="s">
        <v>615</v>
      </c>
      <c r="D1873" s="216">
        <v>5404360</v>
      </c>
      <c r="E1873" s="216">
        <v>0</v>
      </c>
    </row>
    <row r="1874" spans="3:5">
      <c r="C1874" s="215" t="s">
        <v>1232</v>
      </c>
      <c r="D1874" s="216">
        <v>1759695</v>
      </c>
      <c r="E1874" s="216">
        <v>0</v>
      </c>
    </row>
    <row r="1875" spans="3:5">
      <c r="C1875" s="215" t="s">
        <v>1233</v>
      </c>
      <c r="D1875" s="216">
        <v>1759695</v>
      </c>
      <c r="E1875" s="216">
        <v>0</v>
      </c>
    </row>
    <row r="1876" spans="3:5">
      <c r="C1876" s="215" t="s">
        <v>3047</v>
      </c>
      <c r="D1876" s="216">
        <v>5881088</v>
      </c>
      <c r="E1876" s="216">
        <v>0</v>
      </c>
    </row>
    <row r="1877" spans="3:5">
      <c r="C1877" s="215" t="s">
        <v>1234</v>
      </c>
      <c r="D1877" s="216">
        <v>5881088</v>
      </c>
      <c r="E1877" s="216">
        <v>0</v>
      </c>
    </row>
    <row r="1878" spans="3:5">
      <c r="C1878" s="215" t="s">
        <v>2664</v>
      </c>
      <c r="D1878" s="216">
        <v>1104373</v>
      </c>
      <c r="E1878" s="216">
        <v>0</v>
      </c>
    </row>
    <row r="1879" spans="3:5">
      <c r="C1879" s="215" t="s">
        <v>2484</v>
      </c>
      <c r="D1879" s="216">
        <v>1104373</v>
      </c>
      <c r="E1879" s="216">
        <v>0</v>
      </c>
    </row>
    <row r="1880" spans="3:5">
      <c r="C1880" s="215" t="s">
        <v>2663</v>
      </c>
      <c r="D1880" s="216">
        <v>4076234</v>
      </c>
      <c r="E1880" s="216">
        <v>0</v>
      </c>
    </row>
    <row r="1881" spans="3:5">
      <c r="C1881" s="215" t="s">
        <v>1235</v>
      </c>
      <c r="D1881" s="216">
        <v>4076234</v>
      </c>
      <c r="E1881" s="216">
        <v>0</v>
      </c>
    </row>
    <row r="1882" spans="3:5">
      <c r="C1882" s="215" t="s">
        <v>1236</v>
      </c>
      <c r="D1882" s="216">
        <v>4076234</v>
      </c>
      <c r="E1882" s="216">
        <v>0</v>
      </c>
    </row>
    <row r="1883" spans="3:5">
      <c r="C1883" s="215" t="s">
        <v>1237</v>
      </c>
      <c r="D1883" s="216">
        <v>4076234</v>
      </c>
      <c r="E1883" s="216">
        <v>0</v>
      </c>
    </row>
    <row r="1884" spans="3:5">
      <c r="C1884" s="215" t="s">
        <v>1238</v>
      </c>
      <c r="D1884" s="216">
        <v>2080338</v>
      </c>
      <c r="E1884" s="216">
        <v>0</v>
      </c>
    </row>
    <row r="1885" spans="3:5">
      <c r="C1885" s="215" t="s">
        <v>1239</v>
      </c>
      <c r="D1885" s="216">
        <v>2080338</v>
      </c>
      <c r="E1885" s="216">
        <v>0</v>
      </c>
    </row>
    <row r="1886" spans="3:5">
      <c r="C1886" s="215" t="s">
        <v>1240</v>
      </c>
      <c r="D1886" s="216">
        <v>779923</v>
      </c>
      <c r="E1886" s="216">
        <v>0</v>
      </c>
    </row>
    <row r="1887" spans="3:5">
      <c r="C1887" s="215" t="s">
        <v>1241</v>
      </c>
      <c r="D1887" s="216">
        <v>779923</v>
      </c>
      <c r="E1887" s="216">
        <v>0</v>
      </c>
    </row>
    <row r="1888" spans="3:5">
      <c r="C1888" s="215" t="s">
        <v>1242</v>
      </c>
      <c r="D1888" s="216">
        <v>1769301</v>
      </c>
      <c r="E1888" s="216">
        <v>0</v>
      </c>
    </row>
    <row r="1889" spans="3:5">
      <c r="C1889" s="215" t="s">
        <v>1243</v>
      </c>
      <c r="D1889" s="216">
        <v>1769301</v>
      </c>
      <c r="E1889" s="216">
        <v>0</v>
      </c>
    </row>
    <row r="1890" spans="3:5">
      <c r="C1890" s="215" t="s">
        <v>1244</v>
      </c>
      <c r="D1890" s="216">
        <v>779923</v>
      </c>
      <c r="E1890" s="216">
        <v>0</v>
      </c>
    </row>
    <row r="1891" spans="3:5">
      <c r="C1891" s="215" t="s">
        <v>1245</v>
      </c>
      <c r="D1891" s="216">
        <v>779923</v>
      </c>
      <c r="E1891" s="216">
        <v>0</v>
      </c>
    </row>
    <row r="1892" spans="3:5">
      <c r="C1892" s="215" t="s">
        <v>1246</v>
      </c>
      <c r="D1892" s="216">
        <v>779923</v>
      </c>
      <c r="E1892" s="216">
        <v>0</v>
      </c>
    </row>
    <row r="1893" spans="3:5">
      <c r="C1893" s="215" t="s">
        <v>1247</v>
      </c>
      <c r="D1893" s="216">
        <v>779923</v>
      </c>
      <c r="E1893" s="216">
        <v>0</v>
      </c>
    </row>
    <row r="1894" spans="3:5">
      <c r="C1894" s="215" t="s">
        <v>2662</v>
      </c>
      <c r="D1894" s="216">
        <v>141034127</v>
      </c>
      <c r="E1894" s="216">
        <v>0</v>
      </c>
    </row>
    <row r="1895" spans="3:5">
      <c r="C1895" s="215" t="s">
        <v>2483</v>
      </c>
      <c r="D1895" s="216">
        <v>141034127</v>
      </c>
      <c r="E1895" s="216">
        <v>0</v>
      </c>
    </row>
    <row r="1896" spans="3:5">
      <c r="C1896" s="215" t="s">
        <v>1248</v>
      </c>
      <c r="D1896" s="216">
        <v>3856383</v>
      </c>
      <c r="E1896" s="216">
        <v>0</v>
      </c>
    </row>
    <row r="1897" spans="3:5">
      <c r="C1897" s="215" t="s">
        <v>1249</v>
      </c>
      <c r="D1897" s="216">
        <v>3856383</v>
      </c>
      <c r="E1897" s="216">
        <v>0</v>
      </c>
    </row>
    <row r="1898" spans="3:5">
      <c r="C1898" s="215" t="s">
        <v>2661</v>
      </c>
      <c r="D1898" s="216">
        <v>46924815</v>
      </c>
      <c r="E1898" s="216">
        <v>0</v>
      </c>
    </row>
    <row r="1899" spans="3:5">
      <c r="C1899" s="215" t="s">
        <v>2196</v>
      </c>
      <c r="D1899" s="216">
        <v>46924815</v>
      </c>
      <c r="E1899" s="216">
        <v>0</v>
      </c>
    </row>
    <row r="1900" spans="3:5">
      <c r="C1900" s="215" t="s">
        <v>1250</v>
      </c>
      <c r="D1900" s="216">
        <v>5499812</v>
      </c>
      <c r="E1900" s="216">
        <v>0</v>
      </c>
    </row>
    <row r="1901" spans="3:5">
      <c r="C1901" s="215" t="s">
        <v>1251</v>
      </c>
      <c r="D1901" s="216">
        <v>5499812</v>
      </c>
      <c r="E1901" s="216">
        <v>0</v>
      </c>
    </row>
    <row r="1902" spans="3:5">
      <c r="C1902" s="215" t="s">
        <v>2660</v>
      </c>
      <c r="D1902" s="216">
        <v>38071704</v>
      </c>
      <c r="E1902" s="216">
        <v>0</v>
      </c>
    </row>
    <row r="1903" spans="3:5">
      <c r="C1903" s="215" t="s">
        <v>2034</v>
      </c>
      <c r="D1903" s="216">
        <v>38071704</v>
      </c>
      <c r="E1903" s="216">
        <v>0</v>
      </c>
    </row>
    <row r="1904" spans="3:5">
      <c r="C1904" s="215" t="s">
        <v>1252</v>
      </c>
      <c r="D1904" s="216">
        <v>3850402</v>
      </c>
      <c r="E1904" s="216">
        <v>0</v>
      </c>
    </row>
    <row r="1905" spans="3:5">
      <c r="C1905" s="215" t="s">
        <v>1253</v>
      </c>
      <c r="D1905" s="216">
        <v>3850402</v>
      </c>
      <c r="E1905" s="216">
        <v>0</v>
      </c>
    </row>
    <row r="1906" spans="3:5">
      <c r="C1906" s="215" t="s">
        <v>1254</v>
      </c>
      <c r="D1906" s="216">
        <v>4783393</v>
      </c>
      <c r="E1906" s="216">
        <v>0</v>
      </c>
    </row>
    <row r="1907" spans="3:5">
      <c r="C1907" s="215" t="s">
        <v>1255</v>
      </c>
      <c r="D1907" s="216">
        <v>4783393</v>
      </c>
      <c r="E1907" s="216">
        <v>0</v>
      </c>
    </row>
    <row r="1908" spans="3:5">
      <c r="C1908" s="215" t="s">
        <v>1256</v>
      </c>
      <c r="D1908" s="216">
        <v>1376080</v>
      </c>
      <c r="E1908" s="216">
        <v>0</v>
      </c>
    </row>
    <row r="1909" spans="3:5">
      <c r="C1909" s="215" t="s">
        <v>1257</v>
      </c>
      <c r="D1909" s="216">
        <v>1376080</v>
      </c>
      <c r="E1909" s="216">
        <v>0</v>
      </c>
    </row>
    <row r="1910" spans="3:5">
      <c r="C1910" s="215" t="s">
        <v>1258</v>
      </c>
      <c r="D1910" s="216">
        <v>5881087</v>
      </c>
      <c r="E1910" s="216">
        <v>0</v>
      </c>
    </row>
    <row r="1911" spans="3:5">
      <c r="C1911" s="215" t="s">
        <v>1259</v>
      </c>
      <c r="D1911" s="216">
        <v>5881087</v>
      </c>
      <c r="E1911" s="216">
        <v>0</v>
      </c>
    </row>
    <row r="1912" spans="3:5">
      <c r="C1912" s="215" t="s">
        <v>1260</v>
      </c>
      <c r="D1912" s="216">
        <v>9721888</v>
      </c>
      <c r="E1912" s="216">
        <v>0</v>
      </c>
    </row>
    <row r="1913" spans="3:5">
      <c r="C1913" s="215" t="s">
        <v>1261</v>
      </c>
      <c r="D1913" s="216">
        <v>9721888</v>
      </c>
      <c r="E1913" s="216">
        <v>0</v>
      </c>
    </row>
    <row r="1914" spans="3:5">
      <c r="C1914" s="215" t="s">
        <v>2659</v>
      </c>
      <c r="D1914" s="216">
        <v>10000000</v>
      </c>
      <c r="E1914" s="216">
        <v>0</v>
      </c>
    </row>
    <row r="1915" spans="3:5">
      <c r="C1915" s="215" t="s">
        <v>2197</v>
      </c>
      <c r="D1915" s="216">
        <v>10000000</v>
      </c>
      <c r="E1915" s="216">
        <v>0</v>
      </c>
    </row>
    <row r="1916" spans="3:5">
      <c r="C1916" s="215" t="s">
        <v>1262</v>
      </c>
      <c r="D1916" s="216">
        <v>4076234</v>
      </c>
      <c r="E1916" s="216">
        <v>0</v>
      </c>
    </row>
    <row r="1917" spans="3:5">
      <c r="C1917" s="215" t="s">
        <v>1263</v>
      </c>
      <c r="D1917" s="216">
        <v>4076234</v>
      </c>
      <c r="E1917" s="216">
        <v>0</v>
      </c>
    </row>
    <row r="1918" spans="3:5">
      <c r="C1918" s="215" t="s">
        <v>1264</v>
      </c>
      <c r="D1918" s="216">
        <v>4076234</v>
      </c>
      <c r="E1918" s="216">
        <v>0</v>
      </c>
    </row>
    <row r="1919" spans="3:5">
      <c r="C1919" s="215" t="s">
        <v>1265</v>
      </c>
      <c r="D1919" s="216">
        <v>4076234</v>
      </c>
      <c r="E1919" s="216">
        <v>0</v>
      </c>
    </row>
    <row r="1920" spans="3:5">
      <c r="C1920" s="215" t="s">
        <v>1266</v>
      </c>
      <c r="D1920" s="216">
        <v>5881088</v>
      </c>
      <c r="E1920" s="216">
        <v>0</v>
      </c>
    </row>
    <row r="1921" spans="3:5">
      <c r="C1921" s="215" t="s">
        <v>1267</v>
      </c>
      <c r="D1921" s="216">
        <v>5881088</v>
      </c>
      <c r="E1921" s="216">
        <v>0</v>
      </c>
    </row>
    <row r="1922" spans="3:5">
      <c r="C1922" s="215" t="s">
        <v>2658</v>
      </c>
      <c r="D1922" s="216">
        <v>5963974</v>
      </c>
      <c r="E1922" s="216">
        <v>0</v>
      </c>
    </row>
    <row r="1923" spans="3:5">
      <c r="C1923" s="215" t="s">
        <v>1268</v>
      </c>
      <c r="D1923" s="216">
        <v>5963974</v>
      </c>
      <c r="E1923" s="216">
        <v>0</v>
      </c>
    </row>
    <row r="1924" spans="3:5">
      <c r="C1924" s="215" t="s">
        <v>394</v>
      </c>
      <c r="D1924" s="216">
        <v>26126598</v>
      </c>
      <c r="E1924" s="216">
        <v>0</v>
      </c>
    </row>
    <row r="1925" spans="3:5">
      <c r="C1925" s="215" t="s">
        <v>616</v>
      </c>
      <c r="D1925" s="216">
        <v>26126598</v>
      </c>
      <c r="E1925" s="216">
        <v>0</v>
      </c>
    </row>
    <row r="1926" spans="3:5">
      <c r="C1926" s="215" t="s">
        <v>2657</v>
      </c>
      <c r="D1926" s="216">
        <v>61031571</v>
      </c>
      <c r="E1926" s="216">
        <v>0</v>
      </c>
    </row>
    <row r="1927" spans="3:5">
      <c r="C1927" s="215" t="s">
        <v>617</v>
      </c>
      <c r="D1927" s="216">
        <v>61031571</v>
      </c>
      <c r="E1927" s="216">
        <v>0</v>
      </c>
    </row>
    <row r="1928" spans="3:5">
      <c r="C1928" s="215" t="s">
        <v>1269</v>
      </c>
      <c r="D1928" s="216">
        <v>5963974</v>
      </c>
      <c r="E1928" s="216">
        <v>0</v>
      </c>
    </row>
    <row r="1929" spans="3:5">
      <c r="C1929" s="215" t="s">
        <v>1270</v>
      </c>
      <c r="D1929" s="216">
        <v>5963974</v>
      </c>
      <c r="E1929" s="216">
        <v>0</v>
      </c>
    </row>
    <row r="1930" spans="3:5">
      <c r="C1930" s="215" t="s">
        <v>2656</v>
      </c>
      <c r="D1930" s="216">
        <v>4073271</v>
      </c>
      <c r="E1930" s="216">
        <v>0</v>
      </c>
    </row>
    <row r="1931" spans="3:5">
      <c r="C1931" s="215" t="s">
        <v>1271</v>
      </c>
      <c r="D1931" s="216">
        <v>4073271</v>
      </c>
      <c r="E1931" s="216">
        <v>0</v>
      </c>
    </row>
    <row r="1932" spans="3:5">
      <c r="C1932" s="215" t="s">
        <v>395</v>
      </c>
      <c r="D1932" s="216">
        <v>15000000</v>
      </c>
      <c r="E1932" s="216">
        <v>0</v>
      </c>
    </row>
    <row r="1933" spans="3:5">
      <c r="C1933" s="215" t="s">
        <v>618</v>
      </c>
      <c r="D1933" s="216">
        <v>15000000</v>
      </c>
      <c r="E1933" s="216">
        <v>0</v>
      </c>
    </row>
    <row r="1934" spans="3:5">
      <c r="C1934" s="215" t="s">
        <v>396</v>
      </c>
      <c r="D1934" s="216">
        <v>9000000</v>
      </c>
      <c r="E1934" s="216">
        <v>0</v>
      </c>
    </row>
    <row r="1935" spans="3:5">
      <c r="C1935" s="215" t="s">
        <v>619</v>
      </c>
      <c r="D1935" s="216">
        <v>9000000</v>
      </c>
      <c r="E1935" s="216">
        <v>0</v>
      </c>
    </row>
    <row r="1936" spans="3:5">
      <c r="C1936" s="215" t="s">
        <v>798</v>
      </c>
      <c r="D1936" s="216">
        <v>183602467</v>
      </c>
      <c r="E1936" s="216">
        <v>0</v>
      </c>
    </row>
    <row r="1937" spans="3:5">
      <c r="C1937" s="215" t="s">
        <v>799</v>
      </c>
      <c r="D1937" s="216">
        <v>183602467</v>
      </c>
      <c r="E1937" s="216">
        <v>0</v>
      </c>
    </row>
    <row r="1938" spans="3:5">
      <c r="C1938" s="215" t="s">
        <v>2306</v>
      </c>
      <c r="D1938" s="216">
        <v>498000</v>
      </c>
      <c r="E1938" s="216">
        <v>0</v>
      </c>
    </row>
    <row r="1939" spans="3:5">
      <c r="C1939" s="215" t="s">
        <v>2307</v>
      </c>
      <c r="D1939" s="216">
        <v>498000</v>
      </c>
      <c r="E1939" s="216">
        <v>0</v>
      </c>
    </row>
    <row r="1940" spans="3:5">
      <c r="C1940" s="215" t="s">
        <v>2655</v>
      </c>
      <c r="D1940" s="216">
        <v>498000</v>
      </c>
      <c r="E1940" s="216">
        <v>0</v>
      </c>
    </row>
    <row r="1941" spans="3:5">
      <c r="C1941" s="215" t="s">
        <v>2308</v>
      </c>
      <c r="D1941" s="216">
        <v>498000</v>
      </c>
      <c r="E1941" s="216">
        <v>0</v>
      </c>
    </row>
    <row r="1942" spans="3:5">
      <c r="C1942" s="215" t="s">
        <v>397</v>
      </c>
      <c r="D1942" s="216">
        <v>1670250027</v>
      </c>
      <c r="E1942" s="216">
        <v>42295786.149999999</v>
      </c>
    </row>
    <row r="1943" spans="3:5">
      <c r="C1943" s="217" t="s">
        <v>251</v>
      </c>
      <c r="D1943" s="218">
        <v>1328199092</v>
      </c>
      <c r="E1943" s="218">
        <v>42295786.149999999</v>
      </c>
    </row>
    <row r="1944" spans="3:5">
      <c r="C1944" s="215" t="s">
        <v>742</v>
      </c>
      <c r="D1944" s="216">
        <v>21411478</v>
      </c>
      <c r="E1944" s="216">
        <v>0</v>
      </c>
    </row>
    <row r="1945" spans="3:5">
      <c r="C1945" s="215" t="s">
        <v>743</v>
      </c>
      <c r="D1945" s="216">
        <v>21411478</v>
      </c>
      <c r="E1945" s="216">
        <v>0</v>
      </c>
    </row>
    <row r="1946" spans="3:5">
      <c r="C1946" s="215" t="s">
        <v>2654</v>
      </c>
      <c r="D1946" s="216">
        <v>44000000</v>
      </c>
      <c r="E1946" s="216">
        <v>0</v>
      </c>
    </row>
    <row r="1947" spans="3:5">
      <c r="C1947" s="215" t="s">
        <v>1821</v>
      </c>
      <c r="D1947" s="216">
        <v>44000000</v>
      </c>
      <c r="E1947" s="216">
        <v>0</v>
      </c>
    </row>
    <row r="1948" spans="3:5">
      <c r="C1948" s="215" t="s">
        <v>1272</v>
      </c>
      <c r="D1948" s="216">
        <v>1111230</v>
      </c>
      <c r="E1948" s="216">
        <v>0</v>
      </c>
    </row>
    <row r="1949" spans="3:5">
      <c r="C1949" s="215" t="s">
        <v>1273</v>
      </c>
      <c r="D1949" s="216">
        <v>1111230</v>
      </c>
      <c r="E1949" s="216">
        <v>0</v>
      </c>
    </row>
    <row r="1950" spans="3:5">
      <c r="C1950" s="215" t="s">
        <v>2653</v>
      </c>
      <c r="D1950" s="216">
        <v>8000000</v>
      </c>
      <c r="E1950" s="216">
        <v>0</v>
      </c>
    </row>
    <row r="1951" spans="3:5">
      <c r="C1951" s="215" t="s">
        <v>2442</v>
      </c>
      <c r="D1951" s="216">
        <v>8000000</v>
      </c>
      <c r="E1951" s="216">
        <v>0</v>
      </c>
    </row>
    <row r="1952" spans="3:5">
      <c r="C1952" s="215" t="s">
        <v>1274</v>
      </c>
      <c r="D1952" s="216">
        <v>5001203</v>
      </c>
      <c r="E1952" s="216">
        <v>0</v>
      </c>
    </row>
    <row r="1953" spans="3:5">
      <c r="C1953" s="215" t="s">
        <v>1275</v>
      </c>
      <c r="D1953" s="216">
        <v>5001203</v>
      </c>
      <c r="E1953" s="216">
        <v>0</v>
      </c>
    </row>
    <row r="1954" spans="3:5">
      <c r="C1954" s="215" t="s">
        <v>1276</v>
      </c>
      <c r="D1954" s="216">
        <v>7256885</v>
      </c>
      <c r="E1954" s="216">
        <v>0</v>
      </c>
    </row>
    <row r="1955" spans="3:5">
      <c r="C1955" s="215" t="s">
        <v>1277</v>
      </c>
      <c r="D1955" s="216">
        <v>7256885</v>
      </c>
      <c r="E1955" s="216">
        <v>0</v>
      </c>
    </row>
    <row r="1956" spans="3:5">
      <c r="C1956" s="215" t="s">
        <v>3048</v>
      </c>
      <c r="D1956" s="216">
        <v>430669</v>
      </c>
      <c r="E1956" s="216">
        <v>0</v>
      </c>
    </row>
    <row r="1957" spans="3:5">
      <c r="C1957" s="215" t="s">
        <v>1278</v>
      </c>
      <c r="D1957" s="216">
        <v>430669</v>
      </c>
      <c r="E1957" s="216">
        <v>0</v>
      </c>
    </row>
    <row r="1958" spans="3:5">
      <c r="C1958" s="215" t="s">
        <v>2652</v>
      </c>
      <c r="D1958" s="216">
        <v>9831681</v>
      </c>
      <c r="E1958" s="216">
        <v>0</v>
      </c>
    </row>
    <row r="1959" spans="3:5">
      <c r="C1959" s="215" t="s">
        <v>620</v>
      </c>
      <c r="D1959" s="216">
        <v>3000000</v>
      </c>
      <c r="E1959" s="216">
        <v>0</v>
      </c>
    </row>
    <row r="1960" spans="3:5">
      <c r="C1960" s="215" t="s">
        <v>1278</v>
      </c>
      <c r="D1960" s="216">
        <v>6831681</v>
      </c>
      <c r="E1960" s="216">
        <v>0</v>
      </c>
    </row>
    <row r="1961" spans="3:5">
      <c r="C1961" s="215" t="s">
        <v>1279</v>
      </c>
      <c r="D1961" s="216">
        <v>4989515</v>
      </c>
      <c r="E1961" s="216">
        <v>0</v>
      </c>
    </row>
    <row r="1962" spans="3:5">
      <c r="C1962" s="215" t="s">
        <v>1280</v>
      </c>
      <c r="D1962" s="216">
        <v>4989515</v>
      </c>
      <c r="E1962" s="216">
        <v>0</v>
      </c>
    </row>
    <row r="1963" spans="3:5">
      <c r="C1963" s="215" t="s">
        <v>2651</v>
      </c>
      <c r="D1963" s="216">
        <v>7804941</v>
      </c>
      <c r="E1963" s="216">
        <v>0</v>
      </c>
    </row>
    <row r="1964" spans="3:5">
      <c r="C1964" s="215" t="s">
        <v>2200</v>
      </c>
      <c r="D1964" s="216">
        <v>7804941</v>
      </c>
      <c r="E1964" s="216">
        <v>0</v>
      </c>
    </row>
    <row r="1965" spans="3:5">
      <c r="C1965" s="215" t="s">
        <v>3049</v>
      </c>
      <c r="D1965" s="216">
        <v>3386383</v>
      </c>
      <c r="E1965" s="216">
        <v>0</v>
      </c>
    </row>
    <row r="1966" spans="3:5">
      <c r="C1966" s="215" t="s">
        <v>3050</v>
      </c>
      <c r="D1966" s="216">
        <v>3386383</v>
      </c>
      <c r="E1966" s="216">
        <v>0</v>
      </c>
    </row>
    <row r="1967" spans="3:5">
      <c r="C1967" s="215" t="s">
        <v>399</v>
      </c>
      <c r="D1967" s="216">
        <v>56402241</v>
      </c>
      <c r="E1967" s="216">
        <v>0</v>
      </c>
    </row>
    <row r="1968" spans="3:5">
      <c r="C1968" s="215" t="s">
        <v>622</v>
      </c>
      <c r="D1968" s="216">
        <v>56402241</v>
      </c>
      <c r="E1968" s="216">
        <v>0</v>
      </c>
    </row>
    <row r="1969" spans="3:5">
      <c r="C1969" s="215" t="s">
        <v>2422</v>
      </c>
      <c r="D1969" s="216">
        <v>19404819</v>
      </c>
      <c r="E1969" s="216">
        <v>0</v>
      </c>
    </row>
    <row r="1970" spans="3:5">
      <c r="C1970" s="215" t="s">
        <v>2421</v>
      </c>
      <c r="D1970" s="216">
        <v>19404819</v>
      </c>
      <c r="E1970" s="216">
        <v>0</v>
      </c>
    </row>
    <row r="1971" spans="3:5">
      <c r="C1971" s="215" t="s">
        <v>2201</v>
      </c>
      <c r="D1971" s="216">
        <v>5000000</v>
      </c>
      <c r="E1971" s="216">
        <v>0</v>
      </c>
    </row>
    <row r="1972" spans="3:5">
      <c r="C1972" s="215" t="s">
        <v>2202</v>
      </c>
      <c r="D1972" s="216">
        <v>5000000</v>
      </c>
      <c r="E1972" s="216">
        <v>0</v>
      </c>
    </row>
    <row r="1973" spans="3:5">
      <c r="C1973" s="215" t="s">
        <v>1281</v>
      </c>
      <c r="D1973" s="216">
        <v>1170135</v>
      </c>
      <c r="E1973" s="216">
        <v>0</v>
      </c>
    </row>
    <row r="1974" spans="3:5">
      <c r="C1974" s="215" t="s">
        <v>1282</v>
      </c>
      <c r="D1974" s="216">
        <v>1170135</v>
      </c>
      <c r="E1974" s="216">
        <v>0</v>
      </c>
    </row>
    <row r="1975" spans="3:5">
      <c r="C1975" s="215" t="s">
        <v>1283</v>
      </c>
      <c r="D1975" s="216">
        <v>16594591</v>
      </c>
      <c r="E1975" s="216">
        <v>0</v>
      </c>
    </row>
    <row r="1976" spans="3:5">
      <c r="C1976" s="215" t="s">
        <v>1284</v>
      </c>
      <c r="D1976" s="216">
        <v>16594591</v>
      </c>
      <c r="E1976" s="216">
        <v>0</v>
      </c>
    </row>
    <row r="1977" spans="3:5">
      <c r="C1977" s="215" t="s">
        <v>2650</v>
      </c>
      <c r="D1977" s="216">
        <v>2469363</v>
      </c>
      <c r="E1977" s="216">
        <v>0</v>
      </c>
    </row>
    <row r="1978" spans="3:5">
      <c r="C1978" s="215" t="s">
        <v>2203</v>
      </c>
      <c r="D1978" s="216">
        <v>2469363</v>
      </c>
      <c r="E1978" s="216">
        <v>0</v>
      </c>
    </row>
    <row r="1979" spans="3:5">
      <c r="C1979" s="215" t="s">
        <v>1285</v>
      </c>
      <c r="D1979" s="216">
        <v>5042740</v>
      </c>
      <c r="E1979" s="216">
        <v>0</v>
      </c>
    </row>
    <row r="1980" spans="3:5">
      <c r="C1980" s="215" t="s">
        <v>1286</v>
      </c>
      <c r="D1980" s="216">
        <v>5042740</v>
      </c>
      <c r="E1980" s="216">
        <v>0</v>
      </c>
    </row>
    <row r="1981" spans="3:5">
      <c r="C1981" s="215" t="s">
        <v>2649</v>
      </c>
      <c r="D1981" s="216">
        <v>111166406</v>
      </c>
      <c r="E1981" s="216">
        <v>0</v>
      </c>
    </row>
    <row r="1982" spans="3:5">
      <c r="C1982" s="215" t="s">
        <v>1925</v>
      </c>
      <c r="D1982" s="216">
        <v>111166406</v>
      </c>
      <c r="E1982" s="216">
        <v>0</v>
      </c>
    </row>
    <row r="1983" spans="3:5">
      <c r="C1983" s="215" t="s">
        <v>2648</v>
      </c>
      <c r="D1983" s="216">
        <v>56720062</v>
      </c>
      <c r="E1983" s="216">
        <v>0</v>
      </c>
    </row>
    <row r="1984" spans="3:5">
      <c r="C1984" s="215" t="s">
        <v>1926</v>
      </c>
      <c r="D1984" s="216">
        <v>56720062</v>
      </c>
      <c r="E1984" s="216">
        <v>0</v>
      </c>
    </row>
    <row r="1985" spans="3:5">
      <c r="C1985" s="215" t="s">
        <v>2647</v>
      </c>
      <c r="D1985" s="216">
        <v>5525987</v>
      </c>
      <c r="E1985" s="216">
        <v>0</v>
      </c>
    </row>
    <row r="1986" spans="3:5">
      <c r="C1986" s="215" t="s">
        <v>2204</v>
      </c>
      <c r="D1986" s="216">
        <v>5525987</v>
      </c>
      <c r="E1986" s="216">
        <v>0</v>
      </c>
    </row>
    <row r="1987" spans="3:5">
      <c r="C1987" s="215" t="s">
        <v>400</v>
      </c>
      <c r="D1987" s="216">
        <v>40942547</v>
      </c>
      <c r="E1987" s="216">
        <v>11552511.220000001</v>
      </c>
    </row>
    <row r="1988" spans="3:5">
      <c r="C1988" s="215" t="s">
        <v>623</v>
      </c>
      <c r="D1988" s="216">
        <v>40942547</v>
      </c>
      <c r="E1988" s="216">
        <v>11552511.220000001</v>
      </c>
    </row>
    <row r="1989" spans="3:5">
      <c r="C1989" s="215" t="s">
        <v>1287</v>
      </c>
      <c r="D1989" s="216">
        <v>6669416</v>
      </c>
      <c r="E1989" s="216">
        <v>0</v>
      </c>
    </row>
    <row r="1990" spans="3:5">
      <c r="C1990" s="215" t="s">
        <v>1288</v>
      </c>
      <c r="D1990" s="216">
        <v>6669416</v>
      </c>
      <c r="E1990" s="216">
        <v>0</v>
      </c>
    </row>
    <row r="1991" spans="3:5">
      <c r="C1991" s="215" t="s">
        <v>3051</v>
      </c>
      <c r="D1991" s="216">
        <v>30000000</v>
      </c>
      <c r="E1991" s="216">
        <v>0</v>
      </c>
    </row>
    <row r="1992" spans="3:5">
      <c r="C1992" s="215" t="s">
        <v>2829</v>
      </c>
      <c r="D1992" s="216">
        <v>30000000</v>
      </c>
      <c r="E1992" s="216">
        <v>0</v>
      </c>
    </row>
    <row r="1993" spans="3:5">
      <c r="C1993" s="215" t="s">
        <v>401</v>
      </c>
      <c r="D1993" s="216">
        <v>103374369</v>
      </c>
      <c r="E1993" s="216">
        <v>0</v>
      </c>
    </row>
    <row r="1994" spans="3:5">
      <c r="C1994" s="215" t="s">
        <v>624</v>
      </c>
      <c r="D1994" s="216">
        <v>103374369</v>
      </c>
      <c r="E1994" s="216">
        <v>0</v>
      </c>
    </row>
    <row r="1995" spans="3:5">
      <c r="C1995" s="215" t="s">
        <v>2646</v>
      </c>
      <c r="D1995" s="216">
        <v>13511580</v>
      </c>
      <c r="E1995" s="216">
        <v>0</v>
      </c>
    </row>
    <row r="1996" spans="3:5">
      <c r="C1996" s="215" t="s">
        <v>1289</v>
      </c>
      <c r="D1996" s="216">
        <v>13511580</v>
      </c>
      <c r="E1996" s="216">
        <v>0</v>
      </c>
    </row>
    <row r="1997" spans="3:5">
      <c r="C1997" s="215" t="s">
        <v>402</v>
      </c>
      <c r="D1997" s="216">
        <v>538658</v>
      </c>
      <c r="E1997" s="216">
        <v>0</v>
      </c>
    </row>
    <row r="1998" spans="3:5">
      <c r="C1998" s="215" t="s">
        <v>625</v>
      </c>
      <c r="D1998" s="216">
        <v>538658</v>
      </c>
      <c r="E1998" s="216">
        <v>0</v>
      </c>
    </row>
    <row r="1999" spans="3:5">
      <c r="C1999" s="215" t="s">
        <v>403</v>
      </c>
      <c r="D1999" s="216">
        <v>67056947</v>
      </c>
      <c r="E1999" s="216">
        <v>0</v>
      </c>
    </row>
    <row r="2000" spans="3:5">
      <c r="C2000" s="215" t="s">
        <v>626</v>
      </c>
      <c r="D2000" s="216">
        <v>67056947</v>
      </c>
      <c r="E2000" s="216">
        <v>0</v>
      </c>
    </row>
    <row r="2001" spans="3:5">
      <c r="C2001" s="215" t="s">
        <v>1927</v>
      </c>
      <c r="D2001" s="216">
        <v>155656045</v>
      </c>
      <c r="E2001" s="216">
        <v>20401008.059999999</v>
      </c>
    </row>
    <row r="2002" spans="3:5">
      <c r="C2002" s="215" t="s">
        <v>1928</v>
      </c>
      <c r="D2002" s="216">
        <v>155656045</v>
      </c>
      <c r="E2002" s="216">
        <v>20401008.059999999</v>
      </c>
    </row>
    <row r="2003" spans="3:5">
      <c r="C2003" s="215" t="s">
        <v>404</v>
      </c>
      <c r="D2003" s="216">
        <v>8000000</v>
      </c>
      <c r="E2003" s="216">
        <v>0</v>
      </c>
    </row>
    <row r="2004" spans="3:5">
      <c r="C2004" s="215" t="s">
        <v>627</v>
      </c>
      <c r="D2004" s="216">
        <v>8000000</v>
      </c>
      <c r="E2004" s="216">
        <v>0</v>
      </c>
    </row>
    <row r="2005" spans="3:5">
      <c r="C2005" s="215" t="s">
        <v>405</v>
      </c>
      <c r="D2005" s="216">
        <v>230794055</v>
      </c>
      <c r="E2005" s="216">
        <v>3986964</v>
      </c>
    </row>
    <row r="2006" spans="3:5">
      <c r="C2006" s="215" t="s">
        <v>628</v>
      </c>
      <c r="D2006" s="216">
        <v>230794055</v>
      </c>
      <c r="E2006" s="216">
        <v>3986964</v>
      </c>
    </row>
    <row r="2007" spans="3:5">
      <c r="C2007" s="215" t="s">
        <v>800</v>
      </c>
      <c r="D2007" s="216">
        <v>103935146</v>
      </c>
      <c r="E2007" s="216">
        <v>0</v>
      </c>
    </row>
    <row r="2008" spans="3:5">
      <c r="C2008" s="215" t="s">
        <v>801</v>
      </c>
      <c r="D2008" s="216">
        <v>103935146</v>
      </c>
      <c r="E2008" s="216">
        <v>0</v>
      </c>
    </row>
    <row r="2009" spans="3:5">
      <c r="C2009" s="215" t="s">
        <v>2205</v>
      </c>
      <c r="D2009" s="216">
        <v>135000000</v>
      </c>
      <c r="E2009" s="216">
        <v>6355302.8700000001</v>
      </c>
    </row>
    <row r="2010" spans="3:5">
      <c r="C2010" s="215" t="s">
        <v>628</v>
      </c>
      <c r="D2010" s="216">
        <v>135000000</v>
      </c>
      <c r="E2010" s="216">
        <v>6355302.8700000001</v>
      </c>
    </row>
    <row r="2011" spans="3:5">
      <c r="C2011" s="215" t="s">
        <v>2400</v>
      </c>
      <c r="D2011" s="216">
        <v>40000000</v>
      </c>
      <c r="E2011" s="216">
        <v>0</v>
      </c>
    </row>
    <row r="2012" spans="3:5">
      <c r="C2012" s="215" t="s">
        <v>2399</v>
      </c>
      <c r="D2012" s="216">
        <v>40000000</v>
      </c>
      <c r="E2012" s="216">
        <v>0</v>
      </c>
    </row>
    <row r="2013" spans="3:5">
      <c r="C2013" s="217" t="s">
        <v>253</v>
      </c>
      <c r="D2013" s="218">
        <v>67749732</v>
      </c>
      <c r="E2013" s="218">
        <v>0</v>
      </c>
    </row>
    <row r="2014" spans="3:5">
      <c r="C2014" s="215" t="s">
        <v>1010</v>
      </c>
      <c r="D2014" s="216">
        <v>57208005</v>
      </c>
      <c r="E2014" s="216">
        <v>0</v>
      </c>
    </row>
    <row r="2015" spans="3:5">
      <c r="C2015" s="215" t="s">
        <v>1011</v>
      </c>
      <c r="D2015" s="216">
        <v>57208005</v>
      </c>
      <c r="E2015" s="216">
        <v>0</v>
      </c>
    </row>
    <row r="2016" spans="3:5">
      <c r="C2016" s="215" t="s">
        <v>2198</v>
      </c>
      <c r="D2016" s="216">
        <v>3555960</v>
      </c>
      <c r="E2016" s="216">
        <v>0</v>
      </c>
    </row>
    <row r="2017" spans="3:5">
      <c r="C2017" s="215" t="s">
        <v>2199</v>
      </c>
      <c r="D2017" s="216">
        <v>3555960</v>
      </c>
      <c r="E2017" s="216">
        <v>0</v>
      </c>
    </row>
    <row r="2018" spans="3:5">
      <c r="C2018" s="215" t="s">
        <v>2645</v>
      </c>
      <c r="D2018" s="216">
        <v>6985767</v>
      </c>
      <c r="E2018" s="216">
        <v>0</v>
      </c>
    </row>
    <row r="2019" spans="3:5">
      <c r="C2019" s="215" t="s">
        <v>1828</v>
      </c>
      <c r="D2019" s="216">
        <v>6985767</v>
      </c>
      <c r="E2019" s="216">
        <v>0</v>
      </c>
    </row>
    <row r="2020" spans="3:5">
      <c r="C2020" s="217" t="s">
        <v>254</v>
      </c>
      <c r="D2020" s="218">
        <v>274301203</v>
      </c>
      <c r="E2020" s="218">
        <v>0</v>
      </c>
    </row>
    <row r="2021" spans="3:5">
      <c r="C2021" s="215" t="s">
        <v>398</v>
      </c>
      <c r="D2021" s="216">
        <v>274301203</v>
      </c>
      <c r="E2021" s="216">
        <v>0</v>
      </c>
    </row>
    <row r="2022" spans="3:5">
      <c r="C2022" s="215" t="s">
        <v>621</v>
      </c>
      <c r="D2022" s="216">
        <v>274301203</v>
      </c>
      <c r="E2022" s="216">
        <v>0</v>
      </c>
    </row>
    <row r="2023" spans="3:5">
      <c r="C2023" s="215" t="s">
        <v>406</v>
      </c>
      <c r="D2023" s="216">
        <v>4088437272</v>
      </c>
      <c r="E2023" s="216">
        <v>0</v>
      </c>
    </row>
    <row r="2024" spans="3:5">
      <c r="C2024" s="217" t="s">
        <v>251</v>
      </c>
      <c r="D2024" s="218">
        <v>691977336</v>
      </c>
      <c r="E2024" s="218">
        <v>0</v>
      </c>
    </row>
    <row r="2025" spans="3:5">
      <c r="C2025" s="215" t="s">
        <v>2482</v>
      </c>
      <c r="D2025" s="216">
        <v>34603615</v>
      </c>
      <c r="E2025" s="216">
        <v>0</v>
      </c>
    </row>
    <row r="2026" spans="3:5">
      <c r="C2026" s="215" t="s">
        <v>2481</v>
      </c>
      <c r="D2026" s="216">
        <v>34603615</v>
      </c>
      <c r="E2026" s="216">
        <v>0</v>
      </c>
    </row>
    <row r="2027" spans="3:5">
      <c r="C2027" s="215" t="s">
        <v>3052</v>
      </c>
      <c r="D2027" s="216">
        <v>21000000</v>
      </c>
      <c r="E2027" s="216">
        <v>0</v>
      </c>
    </row>
    <row r="2028" spans="3:5">
      <c r="C2028" s="215" t="s">
        <v>3053</v>
      </c>
      <c r="D2028" s="216">
        <v>21000000</v>
      </c>
      <c r="E2028" s="216">
        <v>0</v>
      </c>
    </row>
    <row r="2029" spans="3:5">
      <c r="C2029" s="215" t="s">
        <v>2926</v>
      </c>
      <c r="D2029" s="216">
        <v>73507758</v>
      </c>
      <c r="E2029" s="216">
        <v>0</v>
      </c>
    </row>
    <row r="2030" spans="3:5">
      <c r="C2030" s="215" t="s">
        <v>2927</v>
      </c>
      <c r="D2030" s="216">
        <v>73507758</v>
      </c>
      <c r="E2030" s="216">
        <v>0</v>
      </c>
    </row>
    <row r="2031" spans="3:5">
      <c r="C2031" s="215" t="s">
        <v>407</v>
      </c>
      <c r="D2031" s="216">
        <v>84027878</v>
      </c>
      <c r="E2031" s="216">
        <v>0</v>
      </c>
    </row>
    <row r="2032" spans="3:5">
      <c r="C2032" s="215" t="s">
        <v>629</v>
      </c>
      <c r="D2032" s="216">
        <v>84027878</v>
      </c>
      <c r="E2032" s="216">
        <v>0</v>
      </c>
    </row>
    <row r="2033" spans="3:5">
      <c r="C2033" s="215" t="s">
        <v>3054</v>
      </c>
      <c r="D2033" s="216">
        <v>51610779</v>
      </c>
      <c r="E2033" s="216">
        <v>0</v>
      </c>
    </row>
    <row r="2034" spans="3:5">
      <c r="C2034" s="215" t="s">
        <v>3055</v>
      </c>
      <c r="D2034" s="216">
        <v>51610779</v>
      </c>
      <c r="E2034" s="216">
        <v>0</v>
      </c>
    </row>
    <row r="2035" spans="3:5">
      <c r="C2035" s="215" t="s">
        <v>3056</v>
      </c>
      <c r="D2035" s="216">
        <v>2542220</v>
      </c>
      <c r="E2035" s="216">
        <v>0</v>
      </c>
    </row>
    <row r="2036" spans="3:5">
      <c r="C2036" s="215" t="s">
        <v>1697</v>
      </c>
      <c r="D2036" s="216">
        <v>2542220</v>
      </c>
      <c r="E2036" s="216">
        <v>0</v>
      </c>
    </row>
    <row r="2037" spans="3:5">
      <c r="C2037" s="215" t="s">
        <v>1698</v>
      </c>
      <c r="D2037" s="216">
        <v>2542220</v>
      </c>
      <c r="E2037" s="216">
        <v>0</v>
      </c>
    </row>
    <row r="2038" spans="3:5">
      <c r="C2038" s="215" t="s">
        <v>1699</v>
      </c>
      <c r="D2038" s="216">
        <v>2542220</v>
      </c>
      <c r="E2038" s="216">
        <v>0</v>
      </c>
    </row>
    <row r="2039" spans="3:5">
      <c r="C2039" s="215" t="s">
        <v>1700</v>
      </c>
      <c r="D2039" s="216">
        <v>2523769</v>
      </c>
      <c r="E2039" s="216">
        <v>0</v>
      </c>
    </row>
    <row r="2040" spans="3:5">
      <c r="C2040" s="215" t="s">
        <v>1701</v>
      </c>
      <c r="D2040" s="216">
        <v>2523769</v>
      </c>
      <c r="E2040" s="216">
        <v>0</v>
      </c>
    </row>
    <row r="2041" spans="3:5">
      <c r="C2041" s="215" t="s">
        <v>1702</v>
      </c>
      <c r="D2041" s="216">
        <v>6071992</v>
      </c>
      <c r="E2041" s="216">
        <v>0</v>
      </c>
    </row>
    <row r="2042" spans="3:5">
      <c r="C2042" s="215" t="s">
        <v>1703</v>
      </c>
      <c r="D2042" s="216">
        <v>6071992</v>
      </c>
      <c r="E2042" s="216">
        <v>0</v>
      </c>
    </row>
    <row r="2043" spans="3:5">
      <c r="C2043" s="215" t="s">
        <v>1704</v>
      </c>
      <c r="D2043" s="216">
        <v>3689328</v>
      </c>
      <c r="E2043" s="216">
        <v>0</v>
      </c>
    </row>
    <row r="2044" spans="3:5">
      <c r="C2044" s="215" t="s">
        <v>1705</v>
      </c>
      <c r="D2044" s="216">
        <v>3689328</v>
      </c>
      <c r="E2044" s="216">
        <v>0</v>
      </c>
    </row>
    <row r="2045" spans="3:5">
      <c r="C2045" s="215" t="s">
        <v>1706</v>
      </c>
      <c r="D2045" s="216">
        <v>3689328</v>
      </c>
      <c r="E2045" s="216">
        <v>0</v>
      </c>
    </row>
    <row r="2046" spans="3:5">
      <c r="C2046" s="215" t="s">
        <v>1707</v>
      </c>
      <c r="D2046" s="216">
        <v>3689328</v>
      </c>
      <c r="E2046" s="216">
        <v>0</v>
      </c>
    </row>
    <row r="2047" spans="3:5">
      <c r="C2047" s="215" t="s">
        <v>1708</v>
      </c>
      <c r="D2047" s="216">
        <v>3689328</v>
      </c>
      <c r="E2047" s="216">
        <v>0</v>
      </c>
    </row>
    <row r="2048" spans="3:5">
      <c r="C2048" s="215" t="s">
        <v>1709</v>
      </c>
      <c r="D2048" s="216">
        <v>3689328</v>
      </c>
      <c r="E2048" s="216">
        <v>0</v>
      </c>
    </row>
    <row r="2049" spans="3:5">
      <c r="C2049" s="215" t="s">
        <v>1710</v>
      </c>
      <c r="D2049" s="216">
        <v>2523767</v>
      </c>
      <c r="E2049" s="216">
        <v>0</v>
      </c>
    </row>
    <row r="2050" spans="3:5">
      <c r="C2050" s="215" t="s">
        <v>1711</v>
      </c>
      <c r="D2050" s="216">
        <v>2523767</v>
      </c>
      <c r="E2050" s="216">
        <v>0</v>
      </c>
    </row>
    <row r="2051" spans="3:5">
      <c r="C2051" s="215" t="s">
        <v>1712</v>
      </c>
      <c r="D2051" s="216">
        <v>3689328</v>
      </c>
      <c r="E2051" s="216">
        <v>0</v>
      </c>
    </row>
    <row r="2052" spans="3:5">
      <c r="C2052" s="215" t="s">
        <v>1713</v>
      </c>
      <c r="D2052" s="216">
        <v>3689328</v>
      </c>
      <c r="E2052" s="216">
        <v>0</v>
      </c>
    </row>
    <row r="2053" spans="3:5">
      <c r="C2053" s="215" t="s">
        <v>1714</v>
      </c>
      <c r="D2053" s="216">
        <v>3689328</v>
      </c>
      <c r="E2053" s="216">
        <v>0</v>
      </c>
    </row>
    <row r="2054" spans="3:5">
      <c r="C2054" s="215" t="s">
        <v>1715</v>
      </c>
      <c r="D2054" s="216">
        <v>3689328</v>
      </c>
      <c r="E2054" s="216">
        <v>0</v>
      </c>
    </row>
    <row r="2055" spans="3:5">
      <c r="C2055" s="215" t="s">
        <v>1716</v>
      </c>
      <c r="D2055" s="216">
        <v>3689328</v>
      </c>
      <c r="E2055" s="216">
        <v>0</v>
      </c>
    </row>
    <row r="2056" spans="3:5">
      <c r="C2056" s="215" t="s">
        <v>1717</v>
      </c>
      <c r="D2056" s="216">
        <v>3689328</v>
      </c>
      <c r="E2056" s="216">
        <v>0</v>
      </c>
    </row>
    <row r="2057" spans="3:5">
      <c r="C2057" s="215" t="s">
        <v>1718</v>
      </c>
      <c r="D2057" s="216">
        <v>1407491</v>
      </c>
      <c r="E2057" s="216">
        <v>0</v>
      </c>
    </row>
    <row r="2058" spans="3:5">
      <c r="C2058" s="215" t="s">
        <v>1719</v>
      </c>
      <c r="D2058" s="216">
        <v>1407491</v>
      </c>
      <c r="E2058" s="216">
        <v>0</v>
      </c>
    </row>
    <row r="2059" spans="3:5">
      <c r="C2059" s="215" t="s">
        <v>1720</v>
      </c>
      <c r="D2059" s="216">
        <v>2113557</v>
      </c>
      <c r="E2059" s="216">
        <v>0</v>
      </c>
    </row>
    <row r="2060" spans="3:5">
      <c r="C2060" s="215" t="s">
        <v>1721</v>
      </c>
      <c r="D2060" s="216">
        <v>2113557</v>
      </c>
      <c r="E2060" s="216">
        <v>0</v>
      </c>
    </row>
    <row r="2061" spans="3:5">
      <c r="C2061" s="215" t="s">
        <v>1722</v>
      </c>
      <c r="D2061" s="216">
        <v>5103177</v>
      </c>
      <c r="E2061" s="216">
        <v>0</v>
      </c>
    </row>
    <row r="2062" spans="3:5">
      <c r="C2062" s="215" t="s">
        <v>1723</v>
      </c>
      <c r="D2062" s="216">
        <v>5103177</v>
      </c>
      <c r="E2062" s="216">
        <v>0</v>
      </c>
    </row>
    <row r="2063" spans="3:5">
      <c r="C2063" s="215" t="s">
        <v>1724</v>
      </c>
      <c r="D2063" s="216">
        <v>6071992</v>
      </c>
      <c r="E2063" s="216">
        <v>0</v>
      </c>
    </row>
    <row r="2064" spans="3:5">
      <c r="C2064" s="215" t="s">
        <v>1725</v>
      </c>
      <c r="D2064" s="216">
        <v>6071992</v>
      </c>
      <c r="E2064" s="216">
        <v>0</v>
      </c>
    </row>
    <row r="2065" spans="3:5">
      <c r="C2065" s="215" t="s">
        <v>1726</v>
      </c>
      <c r="D2065" s="216">
        <v>3609752</v>
      </c>
      <c r="E2065" s="216">
        <v>0</v>
      </c>
    </row>
    <row r="2066" spans="3:5">
      <c r="C2066" s="215" t="s">
        <v>1727</v>
      </c>
      <c r="D2066" s="216">
        <v>3609752</v>
      </c>
      <c r="E2066" s="216">
        <v>0</v>
      </c>
    </row>
    <row r="2067" spans="3:5">
      <c r="C2067" s="215" t="s">
        <v>2644</v>
      </c>
      <c r="D2067" s="216">
        <v>3689328</v>
      </c>
      <c r="E2067" s="216">
        <v>0</v>
      </c>
    </row>
    <row r="2068" spans="3:5">
      <c r="C2068" s="215" t="s">
        <v>1728</v>
      </c>
      <c r="D2068" s="216">
        <v>3689328</v>
      </c>
      <c r="E2068" s="216">
        <v>0</v>
      </c>
    </row>
    <row r="2069" spans="3:5">
      <c r="C2069" s="215" t="s">
        <v>2035</v>
      </c>
      <c r="D2069" s="216">
        <v>59238928</v>
      </c>
      <c r="E2069" s="216">
        <v>0</v>
      </c>
    </row>
    <row r="2070" spans="3:5">
      <c r="C2070" s="215" t="s">
        <v>2036</v>
      </c>
      <c r="D2070" s="216">
        <v>59238928</v>
      </c>
      <c r="E2070" s="216">
        <v>0</v>
      </c>
    </row>
    <row r="2071" spans="3:5">
      <c r="C2071" s="215" t="s">
        <v>2206</v>
      </c>
      <c r="D2071" s="216">
        <v>92860473</v>
      </c>
      <c r="E2071" s="216">
        <v>0</v>
      </c>
    </row>
    <row r="2072" spans="3:5">
      <c r="C2072" s="215" t="s">
        <v>2207</v>
      </c>
      <c r="D2072" s="216">
        <v>92860473</v>
      </c>
      <c r="E2072" s="216">
        <v>0</v>
      </c>
    </row>
    <row r="2073" spans="3:5">
      <c r="C2073" s="215" t="s">
        <v>1729</v>
      </c>
      <c r="D2073" s="216">
        <v>3689328</v>
      </c>
      <c r="E2073" s="216">
        <v>0</v>
      </c>
    </row>
    <row r="2074" spans="3:5">
      <c r="C2074" s="215" t="s">
        <v>1730</v>
      </c>
      <c r="D2074" s="216">
        <v>3689328</v>
      </c>
      <c r="E2074" s="216">
        <v>0</v>
      </c>
    </row>
    <row r="2075" spans="3:5">
      <c r="C2075" s="215" t="s">
        <v>1731</v>
      </c>
      <c r="D2075" s="216">
        <v>6071992</v>
      </c>
      <c r="E2075" s="216">
        <v>0</v>
      </c>
    </row>
    <row r="2076" spans="3:5">
      <c r="C2076" s="215" t="s">
        <v>1732</v>
      </c>
      <c r="D2076" s="216">
        <v>6071992</v>
      </c>
      <c r="E2076" s="216">
        <v>0</v>
      </c>
    </row>
    <row r="2077" spans="3:5">
      <c r="C2077" s="215" t="s">
        <v>1929</v>
      </c>
      <c r="D2077" s="216">
        <v>57592521</v>
      </c>
      <c r="E2077" s="216">
        <v>0</v>
      </c>
    </row>
    <row r="2078" spans="3:5">
      <c r="C2078" s="215" t="s">
        <v>1930</v>
      </c>
      <c r="D2078" s="216">
        <v>57592521</v>
      </c>
      <c r="E2078" s="216">
        <v>0</v>
      </c>
    </row>
    <row r="2079" spans="3:5">
      <c r="C2079" s="215" t="s">
        <v>2208</v>
      </c>
      <c r="D2079" s="216">
        <v>10000000</v>
      </c>
      <c r="E2079" s="216">
        <v>0</v>
      </c>
    </row>
    <row r="2080" spans="3:5">
      <c r="C2080" s="215" t="s">
        <v>2209</v>
      </c>
      <c r="D2080" s="216">
        <v>10000000</v>
      </c>
      <c r="E2080" s="216">
        <v>0</v>
      </c>
    </row>
    <row r="2081" spans="3:5">
      <c r="C2081" s="215" t="s">
        <v>802</v>
      </c>
      <c r="D2081" s="216">
        <v>137438831</v>
      </c>
      <c r="E2081" s="216">
        <v>0</v>
      </c>
    </row>
    <row r="2082" spans="3:5">
      <c r="C2082" s="215" t="s">
        <v>803</v>
      </c>
      <c r="D2082" s="216">
        <v>137438831</v>
      </c>
      <c r="E2082" s="216">
        <v>0</v>
      </c>
    </row>
    <row r="2083" spans="3:5">
      <c r="C2083" s="217" t="s">
        <v>253</v>
      </c>
      <c r="D2083" s="218">
        <v>240959936</v>
      </c>
      <c r="E2083" s="218">
        <v>0</v>
      </c>
    </row>
    <row r="2084" spans="3:5">
      <c r="C2084" s="215" t="s">
        <v>2921</v>
      </c>
      <c r="D2084" s="216">
        <v>207951833</v>
      </c>
      <c r="E2084" s="216">
        <v>0</v>
      </c>
    </row>
    <row r="2085" spans="3:5">
      <c r="C2085" s="215" t="s">
        <v>2920</v>
      </c>
      <c r="D2085" s="216">
        <v>207951833</v>
      </c>
      <c r="E2085" s="216">
        <v>0</v>
      </c>
    </row>
    <row r="2086" spans="3:5">
      <c r="C2086" s="215" t="s">
        <v>3057</v>
      </c>
      <c r="D2086" s="216">
        <v>33008103</v>
      </c>
      <c r="E2086" s="216">
        <v>0</v>
      </c>
    </row>
    <row r="2087" spans="3:5">
      <c r="C2087" s="215" t="s">
        <v>3058</v>
      </c>
      <c r="D2087" s="216">
        <v>33008103</v>
      </c>
      <c r="E2087" s="216">
        <v>0</v>
      </c>
    </row>
    <row r="2088" spans="3:5">
      <c r="C2088" s="217" t="s">
        <v>254</v>
      </c>
      <c r="D2088" s="218">
        <v>3155500000</v>
      </c>
      <c r="E2088" s="218">
        <v>0</v>
      </c>
    </row>
    <row r="2089" spans="3:5">
      <c r="C2089" s="215" t="s">
        <v>460</v>
      </c>
      <c r="D2089" s="216">
        <v>3155500000</v>
      </c>
      <c r="E2089" s="216">
        <v>0</v>
      </c>
    </row>
    <row r="2090" spans="3:5">
      <c r="C2090" s="215" t="s">
        <v>692</v>
      </c>
      <c r="D2090" s="216">
        <v>3155500000</v>
      </c>
      <c r="E2090" s="216">
        <v>0</v>
      </c>
    </row>
    <row r="2091" spans="3:5">
      <c r="C2091" s="215" t="s">
        <v>264</v>
      </c>
      <c r="D2091" s="216">
        <v>3391840772</v>
      </c>
      <c r="E2091" s="216">
        <v>29762079.189999998</v>
      </c>
    </row>
    <row r="2092" spans="3:5">
      <c r="C2092" s="217" t="s">
        <v>251</v>
      </c>
      <c r="D2092" s="218">
        <v>3044735772</v>
      </c>
      <c r="E2092" s="218">
        <v>29762079.189999998</v>
      </c>
    </row>
    <row r="2093" spans="3:5">
      <c r="C2093" s="215" t="s">
        <v>2037</v>
      </c>
      <c r="D2093" s="216">
        <v>100001</v>
      </c>
      <c r="E2093" s="216">
        <v>0</v>
      </c>
    </row>
    <row r="2094" spans="3:5">
      <c r="C2094" s="215" t="s">
        <v>2038</v>
      </c>
      <c r="D2094" s="216">
        <v>100001</v>
      </c>
      <c r="E2094" s="216">
        <v>0</v>
      </c>
    </row>
    <row r="2095" spans="3:5">
      <c r="C2095" s="215" t="s">
        <v>2620</v>
      </c>
      <c r="D2095" s="216">
        <v>887087444</v>
      </c>
      <c r="E2095" s="216">
        <v>0</v>
      </c>
    </row>
    <row r="2096" spans="3:5">
      <c r="C2096" s="215" t="s">
        <v>630</v>
      </c>
      <c r="D2096" s="216">
        <v>887087444</v>
      </c>
      <c r="E2096" s="216">
        <v>0</v>
      </c>
    </row>
    <row r="2097" spans="3:5">
      <c r="C2097" s="215" t="s">
        <v>3059</v>
      </c>
      <c r="D2097" s="216">
        <v>130146458</v>
      </c>
      <c r="E2097" s="216">
        <v>0</v>
      </c>
    </row>
    <row r="2098" spans="3:5">
      <c r="C2098" s="215" t="s">
        <v>3060</v>
      </c>
      <c r="D2098" s="216">
        <v>130146458</v>
      </c>
      <c r="E2098" s="216">
        <v>0</v>
      </c>
    </row>
    <row r="2099" spans="3:5">
      <c r="C2099" s="215" t="s">
        <v>2363</v>
      </c>
      <c r="D2099" s="216">
        <v>11196288</v>
      </c>
      <c r="E2099" s="216">
        <v>0</v>
      </c>
    </row>
    <row r="2100" spans="3:5">
      <c r="C2100" s="215" t="s">
        <v>2362</v>
      </c>
      <c r="D2100" s="216">
        <v>11196288</v>
      </c>
      <c r="E2100" s="216">
        <v>0</v>
      </c>
    </row>
    <row r="2101" spans="3:5">
      <c r="C2101" s="215" t="s">
        <v>3061</v>
      </c>
      <c r="D2101" s="216">
        <v>16077858</v>
      </c>
      <c r="E2101" s="216">
        <v>0</v>
      </c>
    </row>
    <row r="2102" spans="3:5">
      <c r="C2102" s="215" t="s">
        <v>3062</v>
      </c>
      <c r="D2102" s="216">
        <v>16077858</v>
      </c>
      <c r="E2102" s="216">
        <v>0</v>
      </c>
    </row>
    <row r="2103" spans="3:5">
      <c r="C2103" s="215" t="s">
        <v>2643</v>
      </c>
      <c r="D2103" s="216">
        <v>3492752</v>
      </c>
      <c r="E2103" s="216">
        <v>0</v>
      </c>
    </row>
    <row r="2104" spans="3:5">
      <c r="C2104" s="215" t="s">
        <v>2361</v>
      </c>
      <c r="D2104" s="216">
        <v>3492752</v>
      </c>
      <c r="E2104" s="216">
        <v>0</v>
      </c>
    </row>
    <row r="2105" spans="3:5">
      <c r="C2105" s="215" t="s">
        <v>408</v>
      </c>
      <c r="D2105" s="216">
        <v>3835091</v>
      </c>
      <c r="E2105" s="216">
        <v>0</v>
      </c>
    </row>
    <row r="2106" spans="3:5">
      <c r="C2106" s="215" t="s">
        <v>631</v>
      </c>
      <c r="D2106" s="216">
        <v>3835091</v>
      </c>
      <c r="E2106" s="216">
        <v>0</v>
      </c>
    </row>
    <row r="2107" spans="3:5">
      <c r="C2107" s="215" t="s">
        <v>409</v>
      </c>
      <c r="D2107" s="216">
        <v>2783204</v>
      </c>
      <c r="E2107" s="216">
        <v>0</v>
      </c>
    </row>
    <row r="2108" spans="3:5">
      <c r="C2108" s="215" t="s">
        <v>632</v>
      </c>
      <c r="D2108" s="216">
        <v>2783204</v>
      </c>
      <c r="E2108" s="216">
        <v>0</v>
      </c>
    </row>
    <row r="2109" spans="3:5">
      <c r="C2109" s="215" t="s">
        <v>410</v>
      </c>
      <c r="D2109" s="216">
        <v>1521692</v>
      </c>
      <c r="E2109" s="216">
        <v>0</v>
      </c>
    </row>
    <row r="2110" spans="3:5">
      <c r="C2110" s="215" t="s">
        <v>633</v>
      </c>
      <c r="D2110" s="216">
        <v>1521692</v>
      </c>
      <c r="E2110" s="216">
        <v>0</v>
      </c>
    </row>
    <row r="2111" spans="3:5">
      <c r="C2111" s="215" t="s">
        <v>2642</v>
      </c>
      <c r="D2111" s="216">
        <v>10000000</v>
      </c>
      <c r="E2111" s="216">
        <v>0</v>
      </c>
    </row>
    <row r="2112" spans="3:5">
      <c r="C2112" s="215" t="s">
        <v>634</v>
      </c>
      <c r="D2112" s="216">
        <v>10000000</v>
      </c>
      <c r="E2112" s="216">
        <v>0</v>
      </c>
    </row>
    <row r="2113" spans="3:5">
      <c r="C2113" s="215" t="s">
        <v>411</v>
      </c>
      <c r="D2113" s="216">
        <v>75000000</v>
      </c>
      <c r="E2113" s="216">
        <v>0</v>
      </c>
    </row>
    <row r="2114" spans="3:5">
      <c r="C2114" s="215" t="s">
        <v>635</v>
      </c>
      <c r="D2114" s="216">
        <v>75000000</v>
      </c>
      <c r="E2114" s="216">
        <v>0</v>
      </c>
    </row>
    <row r="2115" spans="3:5">
      <c r="C2115" s="215" t="s">
        <v>2454</v>
      </c>
      <c r="D2115" s="216">
        <v>131058</v>
      </c>
      <c r="E2115" s="216">
        <v>0</v>
      </c>
    </row>
    <row r="2116" spans="3:5">
      <c r="C2116" s="215" t="s">
        <v>2453</v>
      </c>
      <c r="D2116" s="216">
        <v>131058</v>
      </c>
      <c r="E2116" s="216">
        <v>0</v>
      </c>
    </row>
    <row r="2117" spans="3:5">
      <c r="C2117" s="215" t="s">
        <v>1931</v>
      </c>
      <c r="D2117" s="216">
        <v>50250419</v>
      </c>
      <c r="E2117" s="216">
        <v>0</v>
      </c>
    </row>
    <row r="2118" spans="3:5">
      <c r="C2118" s="215" t="s">
        <v>1932</v>
      </c>
      <c r="D2118" s="216">
        <v>50250419</v>
      </c>
      <c r="E2118" s="216">
        <v>0</v>
      </c>
    </row>
    <row r="2119" spans="3:5">
      <c r="C2119" s="215" t="s">
        <v>1933</v>
      </c>
      <c r="D2119" s="216">
        <v>45904305</v>
      </c>
      <c r="E2119" s="216">
        <v>0</v>
      </c>
    </row>
    <row r="2120" spans="3:5">
      <c r="C2120" s="215" t="s">
        <v>1934</v>
      </c>
      <c r="D2120" s="216">
        <v>45904305</v>
      </c>
      <c r="E2120" s="216">
        <v>0</v>
      </c>
    </row>
    <row r="2121" spans="3:5">
      <c r="C2121" s="215" t="s">
        <v>1935</v>
      </c>
      <c r="D2121" s="216">
        <v>70496679</v>
      </c>
      <c r="E2121" s="216">
        <v>0</v>
      </c>
    </row>
    <row r="2122" spans="3:5">
      <c r="C2122" s="215" t="s">
        <v>1936</v>
      </c>
      <c r="D2122" s="216">
        <v>58496679</v>
      </c>
      <c r="E2122" s="216">
        <v>0</v>
      </c>
    </row>
    <row r="2123" spans="3:5">
      <c r="C2123" s="215" t="s">
        <v>2480</v>
      </c>
      <c r="D2123" s="216">
        <v>12000000</v>
      </c>
      <c r="E2123" s="216">
        <v>0</v>
      </c>
    </row>
    <row r="2124" spans="3:5">
      <c r="C2124" s="215" t="s">
        <v>2398</v>
      </c>
      <c r="D2124" s="216">
        <v>9261623</v>
      </c>
      <c r="E2124" s="216">
        <v>0</v>
      </c>
    </row>
    <row r="2125" spans="3:5">
      <c r="C2125" s="215" t="s">
        <v>2397</v>
      </c>
      <c r="D2125" s="216">
        <v>9261623</v>
      </c>
      <c r="E2125" s="216">
        <v>0</v>
      </c>
    </row>
    <row r="2126" spans="3:5">
      <c r="C2126" s="215" t="s">
        <v>2641</v>
      </c>
      <c r="D2126" s="216">
        <v>92033458</v>
      </c>
      <c r="E2126" s="216">
        <v>0</v>
      </c>
    </row>
    <row r="2127" spans="3:5">
      <c r="C2127" s="215" t="s">
        <v>2039</v>
      </c>
      <c r="D2127" s="216">
        <v>92033458</v>
      </c>
      <c r="E2127" s="216">
        <v>0</v>
      </c>
    </row>
    <row r="2128" spans="3:5">
      <c r="C2128" s="215" t="s">
        <v>2640</v>
      </c>
      <c r="D2128" s="216">
        <v>811151</v>
      </c>
      <c r="E2128" s="216">
        <v>0</v>
      </c>
    </row>
    <row r="2129" spans="3:5">
      <c r="C2129" s="215" t="s">
        <v>1384</v>
      </c>
      <c r="D2129" s="216">
        <v>811151</v>
      </c>
      <c r="E2129" s="216">
        <v>0</v>
      </c>
    </row>
    <row r="2130" spans="3:5">
      <c r="C2130" s="215" t="s">
        <v>2639</v>
      </c>
      <c r="D2130" s="216">
        <v>38549089</v>
      </c>
      <c r="E2130" s="216">
        <v>0</v>
      </c>
    </row>
    <row r="2131" spans="3:5">
      <c r="C2131" s="215" t="s">
        <v>1937</v>
      </c>
      <c r="D2131" s="216">
        <v>38549089</v>
      </c>
      <c r="E2131" s="216">
        <v>0</v>
      </c>
    </row>
    <row r="2132" spans="3:5">
      <c r="C2132" s="215" t="s">
        <v>412</v>
      </c>
      <c r="D2132" s="216">
        <v>121446905</v>
      </c>
      <c r="E2132" s="216">
        <v>0</v>
      </c>
    </row>
    <row r="2133" spans="3:5">
      <c r="C2133" s="215" t="s">
        <v>636</v>
      </c>
      <c r="D2133" s="216">
        <v>121446905</v>
      </c>
      <c r="E2133" s="216">
        <v>0</v>
      </c>
    </row>
    <row r="2134" spans="3:5">
      <c r="C2134" s="215" t="s">
        <v>1385</v>
      </c>
      <c r="D2134" s="216">
        <v>811351</v>
      </c>
      <c r="E2134" s="216">
        <v>0</v>
      </c>
    </row>
    <row r="2135" spans="3:5">
      <c r="C2135" s="215" t="s">
        <v>1386</v>
      </c>
      <c r="D2135" s="216">
        <v>811351</v>
      </c>
      <c r="E2135" s="216">
        <v>0</v>
      </c>
    </row>
    <row r="2136" spans="3:5">
      <c r="C2136" s="215" t="s">
        <v>2638</v>
      </c>
      <c r="D2136" s="216">
        <v>72982996</v>
      </c>
      <c r="E2136" s="216">
        <v>0</v>
      </c>
    </row>
    <row r="2137" spans="3:5">
      <c r="C2137" s="215" t="s">
        <v>2040</v>
      </c>
      <c r="D2137" s="216">
        <v>72982996</v>
      </c>
      <c r="E2137" s="216">
        <v>0</v>
      </c>
    </row>
    <row r="2138" spans="3:5">
      <c r="C2138" s="215" t="s">
        <v>2637</v>
      </c>
      <c r="D2138" s="216">
        <v>2047022</v>
      </c>
      <c r="E2138" s="216">
        <v>0</v>
      </c>
    </row>
    <row r="2139" spans="3:5">
      <c r="C2139" s="215" t="s">
        <v>1387</v>
      </c>
      <c r="D2139" s="216">
        <v>2047022</v>
      </c>
      <c r="E2139" s="216">
        <v>0</v>
      </c>
    </row>
    <row r="2140" spans="3:5">
      <c r="C2140" s="215" t="s">
        <v>2210</v>
      </c>
      <c r="D2140" s="216">
        <v>24381867</v>
      </c>
      <c r="E2140" s="216">
        <v>0</v>
      </c>
    </row>
    <row r="2141" spans="3:5">
      <c r="C2141" s="215" t="s">
        <v>2211</v>
      </c>
      <c r="D2141" s="216">
        <v>24381867</v>
      </c>
      <c r="E2141" s="216">
        <v>0</v>
      </c>
    </row>
    <row r="2142" spans="3:5">
      <c r="C2142" s="215" t="s">
        <v>3063</v>
      </c>
      <c r="D2142" s="216">
        <v>93836919</v>
      </c>
      <c r="E2142" s="216">
        <v>0</v>
      </c>
    </row>
    <row r="2143" spans="3:5">
      <c r="C2143" s="215" t="s">
        <v>2863</v>
      </c>
      <c r="D2143" s="216">
        <v>93836919</v>
      </c>
      <c r="E2143" s="216">
        <v>0</v>
      </c>
    </row>
    <row r="2144" spans="3:5">
      <c r="C2144" s="215" t="s">
        <v>1388</v>
      </c>
      <c r="D2144" s="216">
        <v>787856</v>
      </c>
      <c r="E2144" s="216">
        <v>0</v>
      </c>
    </row>
    <row r="2145" spans="3:5">
      <c r="C2145" s="215" t="s">
        <v>1389</v>
      </c>
      <c r="D2145" s="216">
        <v>787856</v>
      </c>
      <c r="E2145" s="216">
        <v>0</v>
      </c>
    </row>
    <row r="2146" spans="3:5">
      <c r="C2146" s="215" t="s">
        <v>2636</v>
      </c>
      <c r="D2146" s="216">
        <v>28490997</v>
      </c>
      <c r="E2146" s="216">
        <v>0</v>
      </c>
    </row>
    <row r="2147" spans="3:5">
      <c r="C2147" s="215" t="s">
        <v>2041</v>
      </c>
      <c r="D2147" s="216">
        <v>28490997</v>
      </c>
      <c r="E2147" s="216">
        <v>0</v>
      </c>
    </row>
    <row r="2148" spans="3:5">
      <c r="C2148" s="215" t="s">
        <v>1390</v>
      </c>
      <c r="D2148" s="216">
        <v>1578136</v>
      </c>
      <c r="E2148" s="216">
        <v>0</v>
      </c>
    </row>
    <row r="2149" spans="3:5">
      <c r="C2149" s="215" t="s">
        <v>1391</v>
      </c>
      <c r="D2149" s="216">
        <v>1578136</v>
      </c>
      <c r="E2149" s="216">
        <v>0</v>
      </c>
    </row>
    <row r="2150" spans="3:5">
      <c r="C2150" s="215" t="s">
        <v>2635</v>
      </c>
      <c r="D2150" s="216">
        <v>681879</v>
      </c>
      <c r="E2150" s="216">
        <v>0</v>
      </c>
    </row>
    <row r="2151" spans="3:5">
      <c r="C2151" s="215" t="s">
        <v>2479</v>
      </c>
      <c r="D2151" s="216">
        <v>681879</v>
      </c>
      <c r="E2151" s="216">
        <v>0</v>
      </c>
    </row>
    <row r="2152" spans="3:5">
      <c r="C2152" s="215" t="s">
        <v>3064</v>
      </c>
      <c r="D2152" s="216">
        <v>861339</v>
      </c>
      <c r="E2152" s="216">
        <v>0</v>
      </c>
    </row>
    <row r="2153" spans="3:5">
      <c r="C2153" s="215" t="s">
        <v>1392</v>
      </c>
      <c r="D2153" s="216">
        <v>861339</v>
      </c>
      <c r="E2153" s="216">
        <v>0</v>
      </c>
    </row>
    <row r="2154" spans="3:5">
      <c r="C2154" s="215" t="s">
        <v>2634</v>
      </c>
      <c r="D2154" s="216">
        <v>21532897</v>
      </c>
      <c r="E2154" s="216">
        <v>0</v>
      </c>
    </row>
    <row r="2155" spans="3:5">
      <c r="C2155" s="215" t="s">
        <v>2346</v>
      </c>
      <c r="D2155" s="216">
        <v>20000000</v>
      </c>
      <c r="E2155" s="216">
        <v>0</v>
      </c>
    </row>
    <row r="2156" spans="3:5">
      <c r="C2156" s="215" t="s">
        <v>1392</v>
      </c>
      <c r="D2156" s="216">
        <v>1532897</v>
      </c>
      <c r="E2156" s="216">
        <v>0</v>
      </c>
    </row>
    <row r="2157" spans="3:5">
      <c r="C2157" s="215" t="s">
        <v>2633</v>
      </c>
      <c r="D2157" s="216">
        <v>1375936</v>
      </c>
      <c r="E2157" s="216">
        <v>0</v>
      </c>
    </row>
    <row r="2158" spans="3:5">
      <c r="C2158" s="215" t="s">
        <v>1393</v>
      </c>
      <c r="D2158" s="216">
        <v>1375936</v>
      </c>
      <c r="E2158" s="216">
        <v>0</v>
      </c>
    </row>
    <row r="2159" spans="3:5">
      <c r="C2159" s="215" t="s">
        <v>413</v>
      </c>
      <c r="D2159" s="216">
        <v>61878395</v>
      </c>
      <c r="E2159" s="216">
        <v>0</v>
      </c>
    </row>
    <row r="2160" spans="3:5">
      <c r="C2160" s="215" t="s">
        <v>637</v>
      </c>
      <c r="D2160" s="216">
        <v>61878395</v>
      </c>
      <c r="E2160" s="216">
        <v>0</v>
      </c>
    </row>
    <row r="2161" spans="3:5">
      <c r="C2161" s="215" t="s">
        <v>2632</v>
      </c>
      <c r="D2161" s="216">
        <v>2658544</v>
      </c>
      <c r="E2161" s="216">
        <v>0</v>
      </c>
    </row>
    <row r="2162" spans="3:5">
      <c r="C2162" s="215" t="s">
        <v>1394</v>
      </c>
      <c r="D2162" s="216">
        <v>2658544</v>
      </c>
      <c r="E2162" s="216">
        <v>0</v>
      </c>
    </row>
    <row r="2163" spans="3:5">
      <c r="C2163" s="215" t="s">
        <v>414</v>
      </c>
      <c r="D2163" s="216">
        <v>9413897</v>
      </c>
      <c r="E2163" s="216">
        <v>0</v>
      </c>
    </row>
    <row r="2164" spans="3:5">
      <c r="C2164" s="215" t="s">
        <v>638</v>
      </c>
      <c r="D2164" s="216">
        <v>9413897</v>
      </c>
      <c r="E2164" s="216">
        <v>0</v>
      </c>
    </row>
    <row r="2165" spans="3:5">
      <c r="C2165" s="215" t="s">
        <v>2631</v>
      </c>
      <c r="D2165" s="216">
        <v>2658544</v>
      </c>
      <c r="E2165" s="216">
        <v>0</v>
      </c>
    </row>
    <row r="2166" spans="3:5">
      <c r="C2166" s="215" t="s">
        <v>1395</v>
      </c>
      <c r="D2166" s="216">
        <v>2658544</v>
      </c>
      <c r="E2166" s="216">
        <v>0</v>
      </c>
    </row>
    <row r="2167" spans="3:5">
      <c r="C2167" s="215" t="s">
        <v>1396</v>
      </c>
      <c r="D2167" s="216">
        <v>4988020</v>
      </c>
      <c r="E2167" s="216">
        <v>0</v>
      </c>
    </row>
    <row r="2168" spans="3:5">
      <c r="C2168" s="215" t="s">
        <v>1397</v>
      </c>
      <c r="D2168" s="216">
        <v>4988020</v>
      </c>
      <c r="E2168" s="216">
        <v>0</v>
      </c>
    </row>
    <row r="2169" spans="3:5">
      <c r="C2169" s="215" t="s">
        <v>2630</v>
      </c>
      <c r="D2169" s="216">
        <v>1366852</v>
      </c>
      <c r="E2169" s="216">
        <v>0</v>
      </c>
    </row>
    <row r="2170" spans="3:5">
      <c r="C2170" s="215" t="s">
        <v>1398</v>
      </c>
      <c r="D2170" s="216">
        <v>1366852</v>
      </c>
      <c r="E2170" s="216">
        <v>0</v>
      </c>
    </row>
    <row r="2171" spans="3:5">
      <c r="C2171" s="215" t="s">
        <v>415</v>
      </c>
      <c r="D2171" s="216">
        <v>250000000</v>
      </c>
      <c r="E2171" s="216">
        <v>0</v>
      </c>
    </row>
    <row r="2172" spans="3:5">
      <c r="C2172" s="215" t="s">
        <v>639</v>
      </c>
      <c r="D2172" s="216">
        <v>250000000</v>
      </c>
      <c r="E2172" s="216">
        <v>0</v>
      </c>
    </row>
    <row r="2173" spans="3:5">
      <c r="C2173" s="215" t="s">
        <v>1399</v>
      </c>
      <c r="D2173" s="216">
        <v>1173513</v>
      </c>
      <c r="E2173" s="216">
        <v>0</v>
      </c>
    </row>
    <row r="2174" spans="3:5">
      <c r="C2174" s="215" t="s">
        <v>1400</v>
      </c>
      <c r="D2174" s="216">
        <v>1173513</v>
      </c>
      <c r="E2174" s="216">
        <v>0</v>
      </c>
    </row>
    <row r="2175" spans="3:5">
      <c r="C2175" s="215" t="s">
        <v>1401</v>
      </c>
      <c r="D2175" s="216">
        <v>334551</v>
      </c>
      <c r="E2175" s="216">
        <v>0</v>
      </c>
    </row>
    <row r="2176" spans="3:5">
      <c r="C2176" s="215" t="s">
        <v>1402</v>
      </c>
      <c r="D2176" s="216">
        <v>334551</v>
      </c>
      <c r="E2176" s="216">
        <v>0</v>
      </c>
    </row>
    <row r="2177" spans="3:5">
      <c r="C2177" s="215" t="s">
        <v>1403</v>
      </c>
      <c r="D2177" s="216">
        <v>926225</v>
      </c>
      <c r="E2177" s="216">
        <v>0</v>
      </c>
    </row>
    <row r="2178" spans="3:5">
      <c r="C2178" s="215" t="s">
        <v>1404</v>
      </c>
      <c r="D2178" s="216">
        <v>926225</v>
      </c>
      <c r="E2178" s="216">
        <v>0</v>
      </c>
    </row>
    <row r="2179" spans="3:5">
      <c r="C2179" s="215" t="s">
        <v>1405</v>
      </c>
      <c r="D2179" s="216">
        <v>7299770</v>
      </c>
      <c r="E2179" s="216">
        <v>0</v>
      </c>
    </row>
    <row r="2180" spans="3:5">
      <c r="C2180" s="215" t="s">
        <v>1406</v>
      </c>
      <c r="D2180" s="216">
        <v>7299770</v>
      </c>
      <c r="E2180" s="216">
        <v>0</v>
      </c>
    </row>
    <row r="2181" spans="3:5">
      <c r="C2181" s="215" t="s">
        <v>1407</v>
      </c>
      <c r="D2181" s="216">
        <v>5047821</v>
      </c>
      <c r="E2181" s="216">
        <v>0</v>
      </c>
    </row>
    <row r="2182" spans="3:5">
      <c r="C2182" s="215" t="s">
        <v>1408</v>
      </c>
      <c r="D2182" s="216">
        <v>5047821</v>
      </c>
      <c r="E2182" s="216">
        <v>0</v>
      </c>
    </row>
    <row r="2183" spans="3:5">
      <c r="C2183" s="215" t="s">
        <v>1986</v>
      </c>
      <c r="D2183" s="216">
        <v>2423798</v>
      </c>
      <c r="E2183" s="216">
        <v>0</v>
      </c>
    </row>
    <row r="2184" spans="3:5">
      <c r="C2184" s="215" t="s">
        <v>1409</v>
      </c>
      <c r="D2184" s="216">
        <v>2423798</v>
      </c>
      <c r="E2184" s="216">
        <v>0</v>
      </c>
    </row>
    <row r="2185" spans="3:5">
      <c r="C2185" s="215" t="s">
        <v>1410</v>
      </c>
      <c r="D2185" s="216">
        <v>12177968</v>
      </c>
      <c r="E2185" s="216">
        <v>0</v>
      </c>
    </row>
    <row r="2186" spans="3:5">
      <c r="C2186" s="215" t="s">
        <v>1411</v>
      </c>
      <c r="D2186" s="216">
        <v>12177968</v>
      </c>
      <c r="E2186" s="216">
        <v>0</v>
      </c>
    </row>
    <row r="2187" spans="3:5">
      <c r="C2187" s="215" t="s">
        <v>1412</v>
      </c>
      <c r="D2187" s="216">
        <v>1307788</v>
      </c>
      <c r="E2187" s="216">
        <v>0</v>
      </c>
    </row>
    <row r="2188" spans="3:5">
      <c r="C2188" s="215" t="s">
        <v>1413</v>
      </c>
      <c r="D2188" s="216">
        <v>1307788</v>
      </c>
      <c r="E2188" s="216">
        <v>0</v>
      </c>
    </row>
    <row r="2189" spans="3:5">
      <c r="C2189" s="215" t="s">
        <v>1414</v>
      </c>
      <c r="D2189" s="216">
        <v>2419653</v>
      </c>
      <c r="E2189" s="216">
        <v>0</v>
      </c>
    </row>
    <row r="2190" spans="3:5">
      <c r="C2190" s="215" t="s">
        <v>1415</v>
      </c>
      <c r="D2190" s="216">
        <v>2419653</v>
      </c>
      <c r="E2190" s="216">
        <v>0</v>
      </c>
    </row>
    <row r="2191" spans="3:5">
      <c r="C2191" s="215" t="s">
        <v>2629</v>
      </c>
      <c r="D2191" s="216">
        <v>1523118</v>
      </c>
      <c r="E2191" s="216">
        <v>0</v>
      </c>
    </row>
    <row r="2192" spans="3:5">
      <c r="C2192" s="215" t="s">
        <v>1416</v>
      </c>
      <c r="D2192" s="216">
        <v>1523118</v>
      </c>
      <c r="E2192" s="216">
        <v>0</v>
      </c>
    </row>
    <row r="2193" spans="3:5">
      <c r="C2193" s="215" t="s">
        <v>1417</v>
      </c>
      <c r="D2193" s="216">
        <v>1523118</v>
      </c>
      <c r="E2193" s="216">
        <v>0</v>
      </c>
    </row>
    <row r="2194" spans="3:5">
      <c r="C2194" s="215" t="s">
        <v>1418</v>
      </c>
      <c r="D2194" s="216">
        <v>1523118</v>
      </c>
      <c r="E2194" s="216">
        <v>0</v>
      </c>
    </row>
    <row r="2195" spans="3:5">
      <c r="C2195" s="215" t="s">
        <v>1419</v>
      </c>
      <c r="D2195" s="216">
        <v>1493665</v>
      </c>
      <c r="E2195" s="216">
        <v>0</v>
      </c>
    </row>
    <row r="2196" spans="3:5">
      <c r="C2196" s="215" t="s">
        <v>1420</v>
      </c>
      <c r="D2196" s="216">
        <v>1493665</v>
      </c>
      <c r="E2196" s="216">
        <v>0</v>
      </c>
    </row>
    <row r="2197" spans="3:5">
      <c r="C2197" s="215" t="s">
        <v>1421</v>
      </c>
      <c r="D2197" s="216">
        <v>2413782</v>
      </c>
      <c r="E2197" s="216">
        <v>0</v>
      </c>
    </row>
    <row r="2198" spans="3:5">
      <c r="C2198" s="215" t="s">
        <v>1422</v>
      </c>
      <c r="D2198" s="216">
        <v>2413782</v>
      </c>
      <c r="E2198" s="216">
        <v>0</v>
      </c>
    </row>
    <row r="2199" spans="3:5">
      <c r="C2199" s="215" t="s">
        <v>1423</v>
      </c>
      <c r="D2199" s="216">
        <v>1493665</v>
      </c>
      <c r="E2199" s="216">
        <v>0</v>
      </c>
    </row>
    <row r="2200" spans="3:5">
      <c r="C2200" s="215" t="s">
        <v>1424</v>
      </c>
      <c r="D2200" s="216">
        <v>1493665</v>
      </c>
      <c r="E2200" s="216">
        <v>0</v>
      </c>
    </row>
    <row r="2201" spans="3:5">
      <c r="C2201" s="215" t="s">
        <v>1425</v>
      </c>
      <c r="D2201" s="216">
        <v>2731352</v>
      </c>
      <c r="E2201" s="216">
        <v>0</v>
      </c>
    </row>
    <row r="2202" spans="3:5">
      <c r="C2202" s="215" t="s">
        <v>1426</v>
      </c>
      <c r="D2202" s="216">
        <v>2731352</v>
      </c>
      <c r="E2202" s="216">
        <v>0</v>
      </c>
    </row>
    <row r="2203" spans="3:5">
      <c r="C2203" s="215" t="s">
        <v>2628</v>
      </c>
      <c r="D2203" s="216">
        <v>1665477</v>
      </c>
      <c r="E2203" s="216">
        <v>0</v>
      </c>
    </row>
    <row r="2204" spans="3:5">
      <c r="C2204" s="215" t="s">
        <v>1427</v>
      </c>
      <c r="D2204" s="216">
        <v>1665477</v>
      </c>
      <c r="E2204" s="216">
        <v>0</v>
      </c>
    </row>
    <row r="2205" spans="3:5">
      <c r="C2205" s="215" t="s">
        <v>2627</v>
      </c>
      <c r="D2205" s="216">
        <v>1000000</v>
      </c>
      <c r="E2205" s="216">
        <v>0</v>
      </c>
    </row>
    <row r="2206" spans="3:5">
      <c r="C2206" s="215" t="s">
        <v>643</v>
      </c>
      <c r="D2206" s="216">
        <v>1000000</v>
      </c>
      <c r="E2206" s="216">
        <v>0</v>
      </c>
    </row>
    <row r="2207" spans="3:5">
      <c r="C2207" s="215" t="s">
        <v>416</v>
      </c>
      <c r="D2207" s="216">
        <v>23000000</v>
      </c>
      <c r="E2207" s="216">
        <v>0</v>
      </c>
    </row>
    <row r="2208" spans="3:5">
      <c r="C2208" s="215" t="s">
        <v>640</v>
      </c>
      <c r="D2208" s="216">
        <v>23000000</v>
      </c>
      <c r="E2208" s="216">
        <v>0</v>
      </c>
    </row>
    <row r="2209" spans="3:5">
      <c r="C2209" s="215" t="s">
        <v>1428</v>
      </c>
      <c r="D2209" s="216">
        <v>1665477</v>
      </c>
      <c r="E2209" s="216">
        <v>0</v>
      </c>
    </row>
    <row r="2210" spans="3:5">
      <c r="C2210" s="215" t="s">
        <v>1429</v>
      </c>
      <c r="D2210" s="216">
        <v>1665477</v>
      </c>
      <c r="E2210" s="216">
        <v>0</v>
      </c>
    </row>
    <row r="2211" spans="3:5">
      <c r="C2211" s="215" t="s">
        <v>1430</v>
      </c>
      <c r="D2211" s="216">
        <v>1880812</v>
      </c>
      <c r="E2211" s="216">
        <v>0</v>
      </c>
    </row>
    <row r="2212" spans="3:5">
      <c r="C2212" s="215" t="s">
        <v>1431</v>
      </c>
      <c r="D2212" s="216">
        <v>1880812</v>
      </c>
      <c r="E2212" s="216">
        <v>0</v>
      </c>
    </row>
    <row r="2213" spans="3:5">
      <c r="C2213" s="215" t="s">
        <v>1432</v>
      </c>
      <c r="D2213" s="216">
        <v>2420044</v>
      </c>
      <c r="E2213" s="216">
        <v>0</v>
      </c>
    </row>
    <row r="2214" spans="3:5">
      <c r="C2214" s="215" t="s">
        <v>1433</v>
      </c>
      <c r="D2214" s="216">
        <v>2420044</v>
      </c>
      <c r="E2214" s="216">
        <v>0</v>
      </c>
    </row>
    <row r="2215" spans="3:5">
      <c r="C2215" s="215" t="s">
        <v>2626</v>
      </c>
      <c r="D2215" s="216">
        <v>2420044</v>
      </c>
      <c r="E2215" s="216">
        <v>0</v>
      </c>
    </row>
    <row r="2216" spans="3:5">
      <c r="C2216" s="215" t="s">
        <v>1434</v>
      </c>
      <c r="D2216" s="216">
        <v>2420044</v>
      </c>
      <c r="E2216" s="216">
        <v>0</v>
      </c>
    </row>
    <row r="2217" spans="3:5">
      <c r="C2217" s="215" t="s">
        <v>417</v>
      </c>
      <c r="D2217" s="216">
        <v>105000000</v>
      </c>
      <c r="E2217" s="216">
        <v>0</v>
      </c>
    </row>
    <row r="2218" spans="3:5">
      <c r="C2218" s="215" t="s">
        <v>641</v>
      </c>
      <c r="D2218" s="216">
        <v>105000000</v>
      </c>
      <c r="E2218" s="216">
        <v>0</v>
      </c>
    </row>
    <row r="2219" spans="3:5">
      <c r="C2219" s="215" t="s">
        <v>1435</v>
      </c>
      <c r="D2219" s="216">
        <v>1378176</v>
      </c>
      <c r="E2219" s="216">
        <v>0</v>
      </c>
    </row>
    <row r="2220" spans="3:5">
      <c r="C2220" s="215" t="s">
        <v>1436</v>
      </c>
      <c r="D2220" s="216">
        <v>1378176</v>
      </c>
      <c r="E2220" s="216">
        <v>0</v>
      </c>
    </row>
    <row r="2221" spans="3:5">
      <c r="C2221" s="215" t="s">
        <v>1437</v>
      </c>
      <c r="D2221" s="216">
        <v>1641497</v>
      </c>
      <c r="E2221" s="216">
        <v>0</v>
      </c>
    </row>
    <row r="2222" spans="3:5">
      <c r="C2222" s="215" t="s">
        <v>1438</v>
      </c>
      <c r="D2222" s="216">
        <v>1641497</v>
      </c>
      <c r="E2222" s="216">
        <v>0</v>
      </c>
    </row>
    <row r="2223" spans="3:5">
      <c r="C2223" s="215" t="s">
        <v>1439</v>
      </c>
      <c r="D2223" s="216">
        <v>1991636</v>
      </c>
      <c r="E2223" s="216">
        <v>0</v>
      </c>
    </row>
    <row r="2224" spans="3:5">
      <c r="C2224" s="215" t="s">
        <v>1440</v>
      </c>
      <c r="D2224" s="216">
        <v>1991636</v>
      </c>
      <c r="E2224" s="216">
        <v>0</v>
      </c>
    </row>
    <row r="2225" spans="3:5">
      <c r="C2225" s="215" t="s">
        <v>1441</v>
      </c>
      <c r="D2225" s="216">
        <v>1991636</v>
      </c>
      <c r="E2225" s="216">
        <v>0</v>
      </c>
    </row>
    <row r="2226" spans="3:5">
      <c r="C2226" s="215" t="s">
        <v>1442</v>
      </c>
      <c r="D2226" s="216">
        <v>1991636</v>
      </c>
      <c r="E2226" s="216">
        <v>0</v>
      </c>
    </row>
    <row r="2227" spans="3:5">
      <c r="C2227" s="215" t="s">
        <v>1443</v>
      </c>
      <c r="D2227" s="216">
        <v>466982</v>
      </c>
      <c r="E2227" s="216">
        <v>0</v>
      </c>
    </row>
    <row r="2228" spans="3:5">
      <c r="C2228" s="215" t="s">
        <v>1444</v>
      </c>
      <c r="D2228" s="216">
        <v>466982</v>
      </c>
      <c r="E2228" s="216">
        <v>0</v>
      </c>
    </row>
    <row r="2229" spans="3:5">
      <c r="C2229" s="215" t="s">
        <v>3065</v>
      </c>
      <c r="D2229" s="216">
        <v>646004</v>
      </c>
      <c r="E2229" s="216">
        <v>0</v>
      </c>
    </row>
    <row r="2230" spans="3:5">
      <c r="C2230" s="215" t="s">
        <v>1445</v>
      </c>
      <c r="D2230" s="216">
        <v>646004</v>
      </c>
      <c r="E2230" s="216">
        <v>0</v>
      </c>
    </row>
    <row r="2231" spans="3:5">
      <c r="C2231" s="215" t="s">
        <v>418</v>
      </c>
      <c r="D2231" s="216">
        <v>36345632</v>
      </c>
      <c r="E2231" s="216">
        <v>0</v>
      </c>
    </row>
    <row r="2232" spans="3:5">
      <c r="C2232" s="215" t="s">
        <v>642</v>
      </c>
      <c r="D2232" s="216">
        <v>35000000</v>
      </c>
      <c r="E2232" s="216">
        <v>0</v>
      </c>
    </row>
    <row r="2233" spans="3:5">
      <c r="C2233" s="215" t="s">
        <v>1445</v>
      </c>
      <c r="D2233" s="216">
        <v>1345632</v>
      </c>
      <c r="E2233" s="216">
        <v>0</v>
      </c>
    </row>
    <row r="2234" spans="3:5">
      <c r="C2234" s="215" t="s">
        <v>1446</v>
      </c>
      <c r="D2234" s="216">
        <v>1230541</v>
      </c>
      <c r="E2234" s="216">
        <v>0</v>
      </c>
    </row>
    <row r="2235" spans="3:5">
      <c r="C2235" s="215" t="s">
        <v>1447</v>
      </c>
      <c r="D2235" s="216">
        <v>1230541</v>
      </c>
      <c r="E2235" s="216">
        <v>0</v>
      </c>
    </row>
    <row r="2236" spans="3:5">
      <c r="C2236" s="215" t="s">
        <v>1448</v>
      </c>
      <c r="D2236" s="216">
        <v>2654072</v>
      </c>
      <c r="E2236" s="216">
        <v>0</v>
      </c>
    </row>
    <row r="2237" spans="3:5">
      <c r="C2237" s="215" t="s">
        <v>1449</v>
      </c>
      <c r="D2237" s="216">
        <v>2654072</v>
      </c>
      <c r="E2237" s="216">
        <v>0</v>
      </c>
    </row>
    <row r="2238" spans="3:5">
      <c r="C2238" s="215" t="s">
        <v>1450</v>
      </c>
      <c r="D2238" s="216">
        <v>2654072</v>
      </c>
      <c r="E2238" s="216">
        <v>0</v>
      </c>
    </row>
    <row r="2239" spans="3:5">
      <c r="C2239" s="215" t="s">
        <v>1451</v>
      </c>
      <c r="D2239" s="216">
        <v>2654072</v>
      </c>
      <c r="E2239" s="216">
        <v>0</v>
      </c>
    </row>
    <row r="2240" spans="3:5">
      <c r="C2240" s="215" t="s">
        <v>1987</v>
      </c>
      <c r="D2240" s="216">
        <v>1375936</v>
      </c>
      <c r="E2240" s="216">
        <v>0</v>
      </c>
    </row>
    <row r="2241" spans="3:5">
      <c r="C2241" s="215" t="s">
        <v>1452</v>
      </c>
      <c r="D2241" s="216">
        <v>1375936</v>
      </c>
      <c r="E2241" s="216">
        <v>0</v>
      </c>
    </row>
    <row r="2242" spans="3:5">
      <c r="C2242" s="215" t="s">
        <v>1453</v>
      </c>
      <c r="D2242" s="216">
        <v>2309159</v>
      </c>
      <c r="E2242" s="216">
        <v>0</v>
      </c>
    </row>
    <row r="2243" spans="3:5">
      <c r="C2243" s="215" t="s">
        <v>1454</v>
      </c>
      <c r="D2243" s="216">
        <v>2309159</v>
      </c>
      <c r="E2243" s="216">
        <v>0</v>
      </c>
    </row>
    <row r="2244" spans="3:5">
      <c r="C2244" s="215" t="s">
        <v>1455</v>
      </c>
      <c r="D2244" s="216">
        <v>2654072</v>
      </c>
      <c r="E2244" s="216">
        <v>0</v>
      </c>
    </row>
    <row r="2245" spans="3:5">
      <c r="C2245" s="215" t="s">
        <v>1456</v>
      </c>
      <c r="D2245" s="216">
        <v>2654072</v>
      </c>
      <c r="E2245" s="216">
        <v>0</v>
      </c>
    </row>
    <row r="2246" spans="3:5">
      <c r="C2246" s="215" t="s">
        <v>1457</v>
      </c>
      <c r="D2246" s="216">
        <v>215335</v>
      </c>
      <c r="E2246" s="216">
        <v>0</v>
      </c>
    </row>
    <row r="2247" spans="3:5">
      <c r="C2247" s="215" t="s">
        <v>1458</v>
      </c>
      <c r="D2247" s="216">
        <v>215335</v>
      </c>
      <c r="E2247" s="216">
        <v>0</v>
      </c>
    </row>
    <row r="2248" spans="3:5">
      <c r="C2248" s="215" t="s">
        <v>1459</v>
      </c>
      <c r="D2248" s="216">
        <v>2654072</v>
      </c>
      <c r="E2248" s="216">
        <v>0</v>
      </c>
    </row>
    <row r="2249" spans="3:5">
      <c r="C2249" s="215" t="s">
        <v>1460</v>
      </c>
      <c r="D2249" s="216">
        <v>2654072</v>
      </c>
      <c r="E2249" s="216">
        <v>0</v>
      </c>
    </row>
    <row r="2250" spans="3:5">
      <c r="C2250" s="215" t="s">
        <v>3066</v>
      </c>
      <c r="D2250" s="216">
        <v>18377817</v>
      </c>
      <c r="E2250" s="216">
        <v>0</v>
      </c>
    </row>
    <row r="2251" spans="3:5">
      <c r="C2251" s="215" t="s">
        <v>3067</v>
      </c>
      <c r="D2251" s="216">
        <v>18377817</v>
      </c>
      <c r="E2251" s="216">
        <v>0</v>
      </c>
    </row>
    <row r="2252" spans="3:5">
      <c r="C2252" s="215" t="s">
        <v>1461</v>
      </c>
      <c r="D2252" s="216">
        <v>2654072</v>
      </c>
      <c r="E2252" s="216">
        <v>0</v>
      </c>
    </row>
    <row r="2253" spans="3:5">
      <c r="C2253" s="215" t="s">
        <v>1462</v>
      </c>
      <c r="D2253" s="216">
        <v>2654072</v>
      </c>
      <c r="E2253" s="216">
        <v>0</v>
      </c>
    </row>
    <row r="2254" spans="3:5">
      <c r="C2254" s="215" t="s">
        <v>2625</v>
      </c>
      <c r="D2254" s="216">
        <v>1375936</v>
      </c>
      <c r="E2254" s="216">
        <v>0</v>
      </c>
    </row>
    <row r="2255" spans="3:5">
      <c r="C2255" s="215" t="s">
        <v>1463</v>
      </c>
      <c r="D2255" s="216">
        <v>1375936</v>
      </c>
      <c r="E2255" s="216">
        <v>0</v>
      </c>
    </row>
    <row r="2256" spans="3:5">
      <c r="C2256" s="215" t="s">
        <v>2619</v>
      </c>
      <c r="D2256" s="216">
        <v>85248595</v>
      </c>
      <c r="E2256" s="216">
        <v>27073938.879999999</v>
      </c>
    </row>
    <row r="2257" spans="3:5">
      <c r="C2257" s="215" t="s">
        <v>804</v>
      </c>
      <c r="D2257" s="216">
        <v>85248595</v>
      </c>
      <c r="E2257" s="216">
        <v>27073938.879999999</v>
      </c>
    </row>
    <row r="2258" spans="3:5">
      <c r="C2258" s="215" t="s">
        <v>2624</v>
      </c>
      <c r="D2258" s="216">
        <v>2654072</v>
      </c>
      <c r="E2258" s="216">
        <v>0</v>
      </c>
    </row>
    <row r="2259" spans="3:5">
      <c r="C2259" s="215" t="s">
        <v>1464</v>
      </c>
      <c r="D2259" s="216">
        <v>2654072</v>
      </c>
      <c r="E2259" s="216">
        <v>0</v>
      </c>
    </row>
    <row r="2260" spans="3:5">
      <c r="C2260" s="215" t="s">
        <v>1465</v>
      </c>
      <c r="D2260" s="216">
        <v>1312634</v>
      </c>
      <c r="E2260" s="216">
        <v>0</v>
      </c>
    </row>
    <row r="2261" spans="3:5">
      <c r="C2261" s="215" t="s">
        <v>1466</v>
      </c>
      <c r="D2261" s="216">
        <v>1312634</v>
      </c>
      <c r="E2261" s="216">
        <v>0</v>
      </c>
    </row>
    <row r="2262" spans="3:5">
      <c r="C2262" s="215" t="s">
        <v>1467</v>
      </c>
      <c r="D2262" s="216">
        <v>2445396</v>
      </c>
      <c r="E2262" s="216">
        <v>0</v>
      </c>
    </row>
    <row r="2263" spans="3:5">
      <c r="C2263" s="215" t="s">
        <v>1468</v>
      </c>
      <c r="D2263" s="216">
        <v>2445396</v>
      </c>
      <c r="E2263" s="216">
        <v>0</v>
      </c>
    </row>
    <row r="2264" spans="3:5">
      <c r="C2264" s="215" t="s">
        <v>1469</v>
      </c>
      <c r="D2264" s="216">
        <v>2445396</v>
      </c>
      <c r="E2264" s="216">
        <v>0</v>
      </c>
    </row>
    <row r="2265" spans="3:5">
      <c r="C2265" s="215" t="s">
        <v>1470</v>
      </c>
      <c r="D2265" s="216">
        <v>2445396</v>
      </c>
      <c r="E2265" s="216">
        <v>0</v>
      </c>
    </row>
    <row r="2266" spans="3:5">
      <c r="C2266" s="215" t="s">
        <v>2623</v>
      </c>
      <c r="D2266" s="216">
        <v>21704683</v>
      </c>
      <c r="E2266" s="216">
        <v>0</v>
      </c>
    </row>
    <row r="2267" spans="3:5">
      <c r="C2267" s="215" t="s">
        <v>2309</v>
      </c>
      <c r="D2267" s="216">
        <v>21704683</v>
      </c>
      <c r="E2267" s="216">
        <v>0</v>
      </c>
    </row>
    <row r="2268" spans="3:5">
      <c r="C2268" s="215" t="s">
        <v>1471</v>
      </c>
      <c r="D2268" s="216">
        <v>2445396</v>
      </c>
      <c r="E2268" s="216">
        <v>0</v>
      </c>
    </row>
    <row r="2269" spans="3:5">
      <c r="C2269" s="215" t="s">
        <v>1472</v>
      </c>
      <c r="D2269" s="216">
        <v>2445396</v>
      </c>
      <c r="E2269" s="216">
        <v>0</v>
      </c>
    </row>
    <row r="2270" spans="3:5">
      <c r="C2270" s="215" t="s">
        <v>1473</v>
      </c>
      <c r="D2270" s="216">
        <v>2454667</v>
      </c>
      <c r="E2270" s="216">
        <v>0</v>
      </c>
    </row>
    <row r="2271" spans="3:5">
      <c r="C2271" s="215" t="s">
        <v>1474</v>
      </c>
      <c r="D2271" s="216">
        <v>2454667</v>
      </c>
      <c r="E2271" s="216">
        <v>0</v>
      </c>
    </row>
    <row r="2272" spans="3:5">
      <c r="C2272" s="215" t="s">
        <v>1475</v>
      </c>
      <c r="D2272" s="216">
        <v>1284813</v>
      </c>
      <c r="E2272" s="216">
        <v>0</v>
      </c>
    </row>
    <row r="2273" spans="3:5">
      <c r="C2273" s="215" t="s">
        <v>1476</v>
      </c>
      <c r="D2273" s="216">
        <v>1284813</v>
      </c>
      <c r="E2273" s="216">
        <v>0</v>
      </c>
    </row>
    <row r="2274" spans="3:5">
      <c r="C2274" s="215" t="s">
        <v>1477</v>
      </c>
      <c r="D2274" s="216">
        <v>2454667</v>
      </c>
      <c r="E2274" s="216">
        <v>0</v>
      </c>
    </row>
    <row r="2275" spans="3:5">
      <c r="C2275" s="215" t="s">
        <v>1478</v>
      </c>
      <c r="D2275" s="216">
        <v>2454667</v>
      </c>
      <c r="E2275" s="216">
        <v>0</v>
      </c>
    </row>
    <row r="2276" spans="3:5">
      <c r="C2276" s="215" t="s">
        <v>1479</v>
      </c>
      <c r="D2276" s="216">
        <v>496723</v>
      </c>
      <c r="E2276" s="216">
        <v>0</v>
      </c>
    </row>
    <row r="2277" spans="3:5">
      <c r="C2277" s="215" t="s">
        <v>1480</v>
      </c>
      <c r="D2277" s="216">
        <v>496723</v>
      </c>
      <c r="E2277" s="216">
        <v>0</v>
      </c>
    </row>
    <row r="2278" spans="3:5">
      <c r="C2278" s="215" t="s">
        <v>1988</v>
      </c>
      <c r="D2278" s="216">
        <v>474875</v>
      </c>
      <c r="E2278" s="216">
        <v>0</v>
      </c>
    </row>
    <row r="2279" spans="3:5">
      <c r="C2279" s="215" t="s">
        <v>1481</v>
      </c>
      <c r="D2279" s="216">
        <v>474875</v>
      </c>
      <c r="E2279" s="216">
        <v>0</v>
      </c>
    </row>
    <row r="2280" spans="3:5">
      <c r="C2280" s="215" t="s">
        <v>2622</v>
      </c>
      <c r="D2280" s="216">
        <v>60378413</v>
      </c>
      <c r="E2280" s="216">
        <v>0</v>
      </c>
    </row>
    <row r="2281" spans="3:5">
      <c r="C2281" s="215" t="s">
        <v>1938</v>
      </c>
      <c r="D2281" s="216">
        <v>60378413</v>
      </c>
      <c r="E2281" s="216">
        <v>0</v>
      </c>
    </row>
    <row r="2282" spans="3:5">
      <c r="C2282" s="215" t="s">
        <v>1482</v>
      </c>
      <c r="D2282" s="216">
        <v>496723</v>
      </c>
      <c r="E2282" s="216">
        <v>0</v>
      </c>
    </row>
    <row r="2283" spans="3:5">
      <c r="C2283" s="215" t="s">
        <v>1483</v>
      </c>
      <c r="D2283" s="216">
        <v>496723</v>
      </c>
      <c r="E2283" s="216">
        <v>0</v>
      </c>
    </row>
    <row r="2284" spans="3:5">
      <c r="C2284" s="215" t="s">
        <v>3068</v>
      </c>
      <c r="D2284" s="216">
        <v>306326996</v>
      </c>
      <c r="E2284" s="216">
        <v>0</v>
      </c>
    </row>
    <row r="2285" spans="3:5">
      <c r="C2285" s="215" t="s">
        <v>3069</v>
      </c>
      <c r="D2285" s="216">
        <v>306326996</v>
      </c>
      <c r="E2285" s="216">
        <v>0</v>
      </c>
    </row>
    <row r="2286" spans="3:5">
      <c r="C2286" s="215" t="s">
        <v>1484</v>
      </c>
      <c r="D2286" s="216">
        <v>760823</v>
      </c>
      <c r="E2286" s="216">
        <v>0</v>
      </c>
    </row>
    <row r="2287" spans="3:5">
      <c r="C2287" s="215" t="s">
        <v>1485</v>
      </c>
      <c r="D2287" s="216">
        <v>760823</v>
      </c>
      <c r="E2287" s="216">
        <v>0</v>
      </c>
    </row>
    <row r="2288" spans="3:5">
      <c r="C2288" s="215" t="s">
        <v>1486</v>
      </c>
      <c r="D2288" s="216">
        <v>760823</v>
      </c>
      <c r="E2288" s="216">
        <v>0</v>
      </c>
    </row>
    <row r="2289" spans="3:5">
      <c r="C2289" s="215" t="s">
        <v>1487</v>
      </c>
      <c r="D2289" s="216">
        <v>760823</v>
      </c>
      <c r="E2289" s="216">
        <v>0</v>
      </c>
    </row>
    <row r="2290" spans="3:5">
      <c r="C2290" s="215" t="s">
        <v>1488</v>
      </c>
      <c r="D2290" s="216">
        <v>5056888</v>
      </c>
      <c r="E2290" s="216">
        <v>0</v>
      </c>
    </row>
    <row r="2291" spans="3:5">
      <c r="C2291" s="215" t="s">
        <v>1489</v>
      </c>
      <c r="D2291" s="216">
        <v>5056888</v>
      </c>
      <c r="E2291" s="216">
        <v>0</v>
      </c>
    </row>
    <row r="2292" spans="3:5">
      <c r="C2292" s="215" t="s">
        <v>1490</v>
      </c>
      <c r="D2292" s="216">
        <v>3128008</v>
      </c>
      <c r="E2292" s="216">
        <v>0</v>
      </c>
    </row>
    <row r="2293" spans="3:5">
      <c r="C2293" s="215" t="s">
        <v>1491</v>
      </c>
      <c r="D2293" s="216">
        <v>3128008</v>
      </c>
      <c r="E2293" s="216">
        <v>0</v>
      </c>
    </row>
    <row r="2294" spans="3:5">
      <c r="C2294" s="215" t="s">
        <v>2621</v>
      </c>
      <c r="D2294" s="216">
        <v>114292123</v>
      </c>
      <c r="E2294" s="216">
        <v>2688140.31</v>
      </c>
    </row>
    <row r="2295" spans="3:5">
      <c r="C2295" s="215" t="s">
        <v>2310</v>
      </c>
      <c r="D2295" s="216">
        <v>114292123</v>
      </c>
      <c r="E2295" s="216">
        <v>2688140.31</v>
      </c>
    </row>
    <row r="2296" spans="3:5">
      <c r="C2296" s="215" t="s">
        <v>1492</v>
      </c>
      <c r="D2296" s="216">
        <v>2367205</v>
      </c>
      <c r="E2296" s="216">
        <v>0</v>
      </c>
    </row>
    <row r="2297" spans="3:5">
      <c r="C2297" s="215" t="s">
        <v>1493</v>
      </c>
      <c r="D2297" s="216">
        <v>2367205</v>
      </c>
      <c r="E2297" s="216">
        <v>0</v>
      </c>
    </row>
    <row r="2298" spans="3:5">
      <c r="C2298" s="215" t="s">
        <v>1494</v>
      </c>
      <c r="D2298" s="216">
        <v>1492003</v>
      </c>
      <c r="E2298" s="216">
        <v>0</v>
      </c>
    </row>
    <row r="2299" spans="3:5">
      <c r="C2299" s="215" t="s">
        <v>1495</v>
      </c>
      <c r="D2299" s="216">
        <v>1492003</v>
      </c>
      <c r="E2299" s="216">
        <v>0</v>
      </c>
    </row>
    <row r="2300" spans="3:5">
      <c r="C2300" s="215" t="s">
        <v>1496</v>
      </c>
      <c r="D2300" s="216">
        <v>1375936</v>
      </c>
      <c r="E2300" s="216">
        <v>0</v>
      </c>
    </row>
    <row r="2301" spans="3:5">
      <c r="C2301" s="215" t="s">
        <v>1497</v>
      </c>
      <c r="D2301" s="216">
        <v>1375936</v>
      </c>
      <c r="E2301" s="216">
        <v>0</v>
      </c>
    </row>
    <row r="2302" spans="3:5">
      <c r="C2302" s="215" t="s">
        <v>1498</v>
      </c>
      <c r="D2302" s="216">
        <v>2046922</v>
      </c>
      <c r="E2302" s="216">
        <v>0</v>
      </c>
    </row>
    <row r="2303" spans="3:5">
      <c r="C2303" s="215" t="s">
        <v>1499</v>
      </c>
      <c r="D2303" s="216">
        <v>2046922</v>
      </c>
      <c r="E2303" s="216">
        <v>0</v>
      </c>
    </row>
    <row r="2304" spans="3:5">
      <c r="C2304" s="215" t="s">
        <v>1500</v>
      </c>
      <c r="D2304" s="216">
        <v>2413782</v>
      </c>
      <c r="E2304" s="216">
        <v>0</v>
      </c>
    </row>
    <row r="2305" spans="3:5">
      <c r="C2305" s="215" t="s">
        <v>1501</v>
      </c>
      <c r="D2305" s="216">
        <v>2413782</v>
      </c>
      <c r="E2305" s="216">
        <v>0</v>
      </c>
    </row>
    <row r="2306" spans="3:5">
      <c r="C2306" s="217" t="s">
        <v>254</v>
      </c>
      <c r="D2306" s="218">
        <v>347105000</v>
      </c>
      <c r="E2306" s="218">
        <v>0</v>
      </c>
    </row>
    <row r="2307" spans="3:5">
      <c r="C2307" s="215" t="s">
        <v>252</v>
      </c>
      <c r="D2307" s="216">
        <v>347105000</v>
      </c>
      <c r="E2307" s="216">
        <v>0</v>
      </c>
    </row>
    <row r="2308" spans="3:5">
      <c r="C2308" s="215" t="s">
        <v>644</v>
      </c>
      <c r="D2308" s="216">
        <v>347105000</v>
      </c>
      <c r="E2308" s="216">
        <v>0</v>
      </c>
    </row>
    <row r="2309" spans="3:5">
      <c r="C2309" s="215" t="s">
        <v>419</v>
      </c>
      <c r="D2309" s="216">
        <v>224237198</v>
      </c>
      <c r="E2309" s="216">
        <v>0</v>
      </c>
    </row>
    <row r="2310" spans="3:5">
      <c r="C2310" s="217" t="s">
        <v>251</v>
      </c>
      <c r="D2310" s="218">
        <v>219237198</v>
      </c>
      <c r="E2310" s="218">
        <v>0</v>
      </c>
    </row>
    <row r="2311" spans="3:5">
      <c r="C2311" s="215" t="s">
        <v>1502</v>
      </c>
      <c r="D2311" s="216">
        <v>2000000</v>
      </c>
      <c r="E2311" s="216">
        <v>0</v>
      </c>
    </row>
    <row r="2312" spans="3:5">
      <c r="C2312" s="215" t="s">
        <v>1503</v>
      </c>
      <c r="D2312" s="216">
        <v>2000000</v>
      </c>
      <c r="E2312" s="216">
        <v>0</v>
      </c>
    </row>
    <row r="2313" spans="3:5">
      <c r="C2313" s="215" t="s">
        <v>2396</v>
      </c>
      <c r="D2313" s="216">
        <v>5000000</v>
      </c>
      <c r="E2313" s="216">
        <v>0</v>
      </c>
    </row>
    <row r="2314" spans="3:5">
      <c r="C2314" s="215" t="s">
        <v>2395</v>
      </c>
      <c r="D2314" s="216">
        <v>5000000</v>
      </c>
      <c r="E2314" s="216">
        <v>0</v>
      </c>
    </row>
    <row r="2315" spans="3:5">
      <c r="C2315" s="215" t="s">
        <v>1504</v>
      </c>
      <c r="D2315" s="216">
        <v>4826380</v>
      </c>
      <c r="E2315" s="216">
        <v>0</v>
      </c>
    </row>
    <row r="2316" spans="3:5">
      <c r="C2316" s="215" t="s">
        <v>1505</v>
      </c>
      <c r="D2316" s="216">
        <v>4826380</v>
      </c>
      <c r="E2316" s="216">
        <v>0</v>
      </c>
    </row>
    <row r="2317" spans="3:5">
      <c r="C2317" s="215" t="s">
        <v>1506</v>
      </c>
      <c r="D2317" s="216">
        <v>2448638</v>
      </c>
      <c r="E2317" s="216">
        <v>0</v>
      </c>
    </row>
    <row r="2318" spans="3:5">
      <c r="C2318" s="215" t="s">
        <v>1507</v>
      </c>
      <c r="D2318" s="216">
        <v>2448638</v>
      </c>
      <c r="E2318" s="216">
        <v>0</v>
      </c>
    </row>
    <row r="2319" spans="3:5">
      <c r="C2319" s="215" t="s">
        <v>1989</v>
      </c>
      <c r="D2319" s="216">
        <v>2425754</v>
      </c>
      <c r="E2319" s="216">
        <v>0</v>
      </c>
    </row>
    <row r="2320" spans="3:5">
      <c r="C2320" s="215" t="s">
        <v>1508</v>
      </c>
      <c r="D2320" s="216">
        <v>2425754</v>
      </c>
      <c r="E2320" s="216">
        <v>0</v>
      </c>
    </row>
    <row r="2321" spans="3:5">
      <c r="C2321" s="215" t="s">
        <v>1509</v>
      </c>
      <c r="D2321" s="216">
        <v>2425754</v>
      </c>
      <c r="E2321" s="216">
        <v>0</v>
      </c>
    </row>
    <row r="2322" spans="3:5">
      <c r="C2322" s="215" t="s">
        <v>1510</v>
      </c>
      <c r="D2322" s="216">
        <v>2425754</v>
      </c>
      <c r="E2322" s="216">
        <v>0</v>
      </c>
    </row>
    <row r="2323" spans="3:5">
      <c r="C2323" s="215" t="s">
        <v>1511</v>
      </c>
      <c r="D2323" s="216">
        <v>1556180</v>
      </c>
      <c r="E2323" s="216">
        <v>0</v>
      </c>
    </row>
    <row r="2324" spans="3:5">
      <c r="C2324" s="215" t="s">
        <v>1512</v>
      </c>
      <c r="D2324" s="216">
        <v>1556180</v>
      </c>
      <c r="E2324" s="216">
        <v>0</v>
      </c>
    </row>
    <row r="2325" spans="3:5">
      <c r="C2325" s="215" t="s">
        <v>2618</v>
      </c>
      <c r="D2325" s="216">
        <v>31787417</v>
      </c>
      <c r="E2325" s="216">
        <v>0</v>
      </c>
    </row>
    <row r="2326" spans="3:5">
      <c r="C2326" s="215" t="s">
        <v>1939</v>
      </c>
      <c r="D2326" s="216">
        <v>31787417</v>
      </c>
      <c r="E2326" s="216">
        <v>0</v>
      </c>
    </row>
    <row r="2327" spans="3:5">
      <c r="C2327" s="215" t="s">
        <v>1513</v>
      </c>
      <c r="D2327" s="216">
        <v>1556180</v>
      </c>
      <c r="E2327" s="216">
        <v>0</v>
      </c>
    </row>
    <row r="2328" spans="3:5">
      <c r="C2328" s="215" t="s">
        <v>1514</v>
      </c>
      <c r="D2328" s="216">
        <v>1556180</v>
      </c>
      <c r="E2328" s="216">
        <v>0</v>
      </c>
    </row>
    <row r="2329" spans="3:5">
      <c r="C2329" s="215" t="s">
        <v>1515</v>
      </c>
      <c r="D2329" s="216">
        <v>4067285</v>
      </c>
      <c r="E2329" s="216">
        <v>0</v>
      </c>
    </row>
    <row r="2330" spans="3:5">
      <c r="C2330" s="215" t="s">
        <v>1516</v>
      </c>
      <c r="D2330" s="216">
        <v>4067285</v>
      </c>
      <c r="E2330" s="216">
        <v>0</v>
      </c>
    </row>
    <row r="2331" spans="3:5">
      <c r="C2331" s="215" t="s">
        <v>2617</v>
      </c>
      <c r="D2331" s="216">
        <v>33147489</v>
      </c>
      <c r="E2331" s="216">
        <v>0</v>
      </c>
    </row>
    <row r="2332" spans="3:5">
      <c r="C2332" s="215" t="s">
        <v>2042</v>
      </c>
      <c r="D2332" s="216">
        <v>33147489</v>
      </c>
      <c r="E2332" s="216">
        <v>0</v>
      </c>
    </row>
    <row r="2333" spans="3:5">
      <c r="C2333" s="215" t="s">
        <v>1517</v>
      </c>
      <c r="D2333" s="216">
        <v>892319</v>
      </c>
      <c r="E2333" s="216">
        <v>0</v>
      </c>
    </row>
    <row r="2334" spans="3:5">
      <c r="C2334" s="215" t="s">
        <v>1518</v>
      </c>
      <c r="D2334" s="216">
        <v>892319</v>
      </c>
      <c r="E2334" s="216">
        <v>0</v>
      </c>
    </row>
    <row r="2335" spans="3:5">
      <c r="C2335" s="215" t="s">
        <v>1519</v>
      </c>
      <c r="D2335" s="216">
        <v>2052030</v>
      </c>
      <c r="E2335" s="216">
        <v>0</v>
      </c>
    </row>
    <row r="2336" spans="3:5">
      <c r="C2336" s="215" t="s">
        <v>1520</v>
      </c>
      <c r="D2336" s="216">
        <v>2052030</v>
      </c>
      <c r="E2336" s="216">
        <v>0</v>
      </c>
    </row>
    <row r="2337" spans="3:5">
      <c r="C2337" s="215" t="s">
        <v>1521</v>
      </c>
      <c r="D2337" s="216">
        <v>2052030</v>
      </c>
      <c r="E2337" s="216">
        <v>0</v>
      </c>
    </row>
    <row r="2338" spans="3:5">
      <c r="C2338" s="215" t="s">
        <v>1522</v>
      </c>
      <c r="D2338" s="216">
        <v>2052030</v>
      </c>
      <c r="E2338" s="216">
        <v>0</v>
      </c>
    </row>
    <row r="2339" spans="3:5">
      <c r="C2339" s="215" t="s">
        <v>420</v>
      </c>
      <c r="D2339" s="216">
        <v>95168846</v>
      </c>
      <c r="E2339" s="216">
        <v>0</v>
      </c>
    </row>
    <row r="2340" spans="3:5">
      <c r="C2340" s="215" t="s">
        <v>645</v>
      </c>
      <c r="D2340" s="216">
        <v>95168846</v>
      </c>
      <c r="E2340" s="216">
        <v>0</v>
      </c>
    </row>
    <row r="2341" spans="3:5">
      <c r="C2341" s="215" t="s">
        <v>421</v>
      </c>
      <c r="D2341" s="216">
        <v>5000000</v>
      </c>
      <c r="E2341" s="216">
        <v>0</v>
      </c>
    </row>
    <row r="2342" spans="3:5">
      <c r="C2342" s="215" t="s">
        <v>646</v>
      </c>
      <c r="D2342" s="216">
        <v>5000000</v>
      </c>
      <c r="E2342" s="216">
        <v>0</v>
      </c>
    </row>
    <row r="2343" spans="3:5">
      <c r="C2343" s="215" t="s">
        <v>805</v>
      </c>
      <c r="D2343" s="216">
        <v>22830896</v>
      </c>
      <c r="E2343" s="216">
        <v>0</v>
      </c>
    </row>
    <row r="2344" spans="3:5">
      <c r="C2344" s="215" t="s">
        <v>806</v>
      </c>
      <c r="D2344" s="216">
        <v>22830896</v>
      </c>
      <c r="E2344" s="216">
        <v>0</v>
      </c>
    </row>
    <row r="2345" spans="3:5">
      <c r="C2345" s="217" t="s">
        <v>253</v>
      </c>
      <c r="D2345" s="218">
        <v>5000000</v>
      </c>
      <c r="E2345" s="218">
        <v>0</v>
      </c>
    </row>
    <row r="2346" spans="3:5">
      <c r="C2346" s="215" t="s">
        <v>2360</v>
      </c>
      <c r="D2346" s="216">
        <v>5000000</v>
      </c>
      <c r="E2346" s="216">
        <v>0</v>
      </c>
    </row>
    <row r="2347" spans="3:5">
      <c r="C2347" s="215" t="s">
        <v>2359</v>
      </c>
      <c r="D2347" s="216">
        <v>5000000</v>
      </c>
      <c r="E2347" s="216">
        <v>0</v>
      </c>
    </row>
    <row r="2348" spans="3:5">
      <c r="C2348" s="215" t="s">
        <v>265</v>
      </c>
      <c r="D2348" s="216">
        <v>257316285</v>
      </c>
      <c r="E2348" s="216">
        <v>0</v>
      </c>
    </row>
    <row r="2349" spans="3:5">
      <c r="C2349" s="217" t="s">
        <v>251</v>
      </c>
      <c r="D2349" s="218">
        <v>257316285</v>
      </c>
      <c r="E2349" s="218">
        <v>0</v>
      </c>
    </row>
    <row r="2350" spans="3:5">
      <c r="C2350" s="215" t="s">
        <v>1523</v>
      </c>
      <c r="D2350" s="216">
        <v>2434110</v>
      </c>
      <c r="E2350" s="216">
        <v>0</v>
      </c>
    </row>
    <row r="2351" spans="3:5">
      <c r="C2351" s="215" t="s">
        <v>1524</v>
      </c>
      <c r="D2351" s="216">
        <v>2434110</v>
      </c>
      <c r="E2351" s="216">
        <v>0</v>
      </c>
    </row>
    <row r="2352" spans="3:5">
      <c r="C2352" s="215" t="s">
        <v>1525</v>
      </c>
      <c r="D2352" s="216">
        <v>1534460</v>
      </c>
      <c r="E2352" s="216">
        <v>0</v>
      </c>
    </row>
    <row r="2353" spans="3:5">
      <c r="C2353" s="215" t="s">
        <v>1526</v>
      </c>
      <c r="D2353" s="216">
        <v>1534460</v>
      </c>
      <c r="E2353" s="216">
        <v>0</v>
      </c>
    </row>
    <row r="2354" spans="3:5">
      <c r="C2354" s="215" t="s">
        <v>1527</v>
      </c>
      <c r="D2354" s="216">
        <v>2434110</v>
      </c>
      <c r="E2354" s="216">
        <v>0</v>
      </c>
    </row>
    <row r="2355" spans="3:5">
      <c r="C2355" s="215" t="s">
        <v>1528</v>
      </c>
      <c r="D2355" s="216">
        <v>2434110</v>
      </c>
      <c r="E2355" s="216">
        <v>0</v>
      </c>
    </row>
    <row r="2356" spans="3:5">
      <c r="C2356" s="215" t="s">
        <v>1990</v>
      </c>
      <c r="D2356" s="216">
        <v>1534460</v>
      </c>
      <c r="E2356" s="216">
        <v>0</v>
      </c>
    </row>
    <row r="2357" spans="3:5">
      <c r="C2357" s="215" t="s">
        <v>1529</v>
      </c>
      <c r="D2357" s="216">
        <v>1534460</v>
      </c>
      <c r="E2357" s="216">
        <v>0</v>
      </c>
    </row>
    <row r="2358" spans="3:5">
      <c r="C2358" s="215" t="s">
        <v>1530</v>
      </c>
      <c r="D2358" s="216">
        <v>2871043</v>
      </c>
      <c r="E2358" s="216">
        <v>0</v>
      </c>
    </row>
    <row r="2359" spans="3:5">
      <c r="C2359" s="215" t="s">
        <v>1531</v>
      </c>
      <c r="D2359" s="216">
        <v>2871043</v>
      </c>
      <c r="E2359" s="216">
        <v>0</v>
      </c>
    </row>
    <row r="2360" spans="3:5">
      <c r="C2360" s="215" t="s">
        <v>1532</v>
      </c>
      <c r="D2360" s="216">
        <v>4818780</v>
      </c>
      <c r="E2360" s="216">
        <v>0</v>
      </c>
    </row>
    <row r="2361" spans="3:5">
      <c r="C2361" s="215" t="s">
        <v>1533</v>
      </c>
      <c r="D2361" s="216">
        <v>4818780</v>
      </c>
      <c r="E2361" s="216">
        <v>0</v>
      </c>
    </row>
    <row r="2362" spans="3:5">
      <c r="C2362" s="215" t="s">
        <v>1534</v>
      </c>
      <c r="D2362" s="216">
        <v>1880094</v>
      </c>
      <c r="E2362" s="216">
        <v>0</v>
      </c>
    </row>
    <row r="2363" spans="3:5">
      <c r="C2363" s="215" t="s">
        <v>1535</v>
      </c>
      <c r="D2363" s="216">
        <v>1880094</v>
      </c>
      <c r="E2363" s="216">
        <v>0</v>
      </c>
    </row>
    <row r="2364" spans="3:5">
      <c r="C2364" s="215" t="s">
        <v>1536</v>
      </c>
      <c r="D2364" s="216">
        <v>723610</v>
      </c>
      <c r="E2364" s="216">
        <v>0</v>
      </c>
    </row>
    <row r="2365" spans="3:5">
      <c r="C2365" s="215" t="s">
        <v>1537</v>
      </c>
      <c r="D2365" s="216">
        <v>723610</v>
      </c>
      <c r="E2365" s="216">
        <v>0</v>
      </c>
    </row>
    <row r="2366" spans="3:5">
      <c r="C2366" s="215" t="s">
        <v>1538</v>
      </c>
      <c r="D2366" s="216">
        <v>723610</v>
      </c>
      <c r="E2366" s="216">
        <v>0</v>
      </c>
    </row>
    <row r="2367" spans="3:5">
      <c r="C2367" s="215" t="s">
        <v>1539</v>
      </c>
      <c r="D2367" s="216">
        <v>723610</v>
      </c>
      <c r="E2367" s="216">
        <v>0</v>
      </c>
    </row>
    <row r="2368" spans="3:5">
      <c r="C2368" s="215" t="s">
        <v>1540</v>
      </c>
      <c r="D2368" s="216">
        <v>4734410</v>
      </c>
      <c r="E2368" s="216">
        <v>0</v>
      </c>
    </row>
    <row r="2369" spans="3:5">
      <c r="C2369" s="215" t="s">
        <v>1541</v>
      </c>
      <c r="D2369" s="216">
        <v>4734410</v>
      </c>
      <c r="E2369" s="216">
        <v>0</v>
      </c>
    </row>
    <row r="2370" spans="3:5">
      <c r="C2370" s="215" t="s">
        <v>1542</v>
      </c>
      <c r="D2370" s="216">
        <v>2183018</v>
      </c>
      <c r="E2370" s="216">
        <v>0</v>
      </c>
    </row>
    <row r="2371" spans="3:5">
      <c r="C2371" s="215" t="s">
        <v>1543</v>
      </c>
      <c r="D2371" s="216">
        <v>2183018</v>
      </c>
      <c r="E2371" s="216">
        <v>0</v>
      </c>
    </row>
    <row r="2372" spans="3:5">
      <c r="C2372" s="215" t="s">
        <v>1544</v>
      </c>
      <c r="D2372" s="216">
        <v>2183018</v>
      </c>
      <c r="E2372" s="216">
        <v>0</v>
      </c>
    </row>
    <row r="2373" spans="3:5">
      <c r="C2373" s="215" t="s">
        <v>1545</v>
      </c>
      <c r="D2373" s="216">
        <v>2183018</v>
      </c>
      <c r="E2373" s="216">
        <v>0</v>
      </c>
    </row>
    <row r="2374" spans="3:5">
      <c r="C2374" s="215" t="s">
        <v>1546</v>
      </c>
      <c r="D2374" s="216">
        <v>882194</v>
      </c>
      <c r="E2374" s="216">
        <v>0</v>
      </c>
    </row>
    <row r="2375" spans="3:5">
      <c r="C2375" s="215" t="s">
        <v>1547</v>
      </c>
      <c r="D2375" s="216">
        <v>882194</v>
      </c>
      <c r="E2375" s="216">
        <v>0</v>
      </c>
    </row>
    <row r="2376" spans="3:5">
      <c r="C2376" s="215" t="s">
        <v>1548</v>
      </c>
      <c r="D2376" s="216">
        <v>2183018</v>
      </c>
      <c r="E2376" s="216">
        <v>0</v>
      </c>
    </row>
    <row r="2377" spans="3:5">
      <c r="C2377" s="215" t="s">
        <v>1549</v>
      </c>
      <c r="D2377" s="216">
        <v>2183018</v>
      </c>
      <c r="E2377" s="216">
        <v>0</v>
      </c>
    </row>
    <row r="2378" spans="3:5">
      <c r="C2378" s="215" t="s">
        <v>422</v>
      </c>
      <c r="D2378" s="216">
        <v>3000000</v>
      </c>
      <c r="E2378" s="216">
        <v>0</v>
      </c>
    </row>
    <row r="2379" spans="3:5">
      <c r="C2379" s="215" t="s">
        <v>647</v>
      </c>
      <c r="D2379" s="216">
        <v>3000000</v>
      </c>
      <c r="E2379" s="216">
        <v>0</v>
      </c>
    </row>
    <row r="2380" spans="3:5">
      <c r="C2380" s="215" t="s">
        <v>1550</v>
      </c>
      <c r="D2380" s="216">
        <v>2004892</v>
      </c>
      <c r="E2380" s="216">
        <v>0</v>
      </c>
    </row>
    <row r="2381" spans="3:5">
      <c r="C2381" s="215" t="s">
        <v>1551</v>
      </c>
      <c r="D2381" s="216">
        <v>2004892</v>
      </c>
      <c r="E2381" s="216">
        <v>0</v>
      </c>
    </row>
    <row r="2382" spans="3:5">
      <c r="C2382" s="215" t="s">
        <v>1552</v>
      </c>
      <c r="D2382" s="216">
        <v>2179643</v>
      </c>
      <c r="E2382" s="216">
        <v>0</v>
      </c>
    </row>
    <row r="2383" spans="3:5">
      <c r="C2383" s="215" t="s">
        <v>1553</v>
      </c>
      <c r="D2383" s="216">
        <v>2179643</v>
      </c>
      <c r="E2383" s="216">
        <v>0</v>
      </c>
    </row>
    <row r="2384" spans="3:5">
      <c r="C2384" s="215" t="s">
        <v>1554</v>
      </c>
      <c r="D2384" s="216">
        <v>2179643</v>
      </c>
      <c r="E2384" s="216">
        <v>0</v>
      </c>
    </row>
    <row r="2385" spans="3:5">
      <c r="C2385" s="215" t="s">
        <v>1555</v>
      </c>
      <c r="D2385" s="216">
        <v>2179643</v>
      </c>
      <c r="E2385" s="216">
        <v>0</v>
      </c>
    </row>
    <row r="2386" spans="3:5">
      <c r="C2386" s="215" t="s">
        <v>2616</v>
      </c>
      <c r="D2386" s="216">
        <v>2179643</v>
      </c>
      <c r="E2386" s="216">
        <v>0</v>
      </c>
    </row>
    <row r="2387" spans="3:5">
      <c r="C2387" s="215" t="s">
        <v>1556</v>
      </c>
      <c r="D2387" s="216">
        <v>2179643</v>
      </c>
      <c r="E2387" s="216">
        <v>0</v>
      </c>
    </row>
    <row r="2388" spans="3:5">
      <c r="C2388" s="215" t="s">
        <v>423</v>
      </c>
      <c r="D2388" s="216">
        <v>10849293</v>
      </c>
      <c r="E2388" s="216">
        <v>0</v>
      </c>
    </row>
    <row r="2389" spans="3:5">
      <c r="C2389" s="215" t="s">
        <v>648</v>
      </c>
      <c r="D2389" s="216">
        <v>10849293</v>
      </c>
      <c r="E2389" s="216">
        <v>0</v>
      </c>
    </row>
    <row r="2390" spans="3:5">
      <c r="C2390" s="215" t="s">
        <v>2615</v>
      </c>
      <c r="D2390" s="216">
        <v>2052030</v>
      </c>
      <c r="E2390" s="216">
        <v>0</v>
      </c>
    </row>
    <row r="2391" spans="3:5">
      <c r="C2391" s="215" t="s">
        <v>1557</v>
      </c>
      <c r="D2391" s="216">
        <v>2052030</v>
      </c>
      <c r="E2391" s="216">
        <v>0</v>
      </c>
    </row>
    <row r="2392" spans="3:5">
      <c r="C2392" s="215" t="s">
        <v>2212</v>
      </c>
      <c r="D2392" s="216">
        <v>4103995</v>
      </c>
      <c r="E2392" s="216">
        <v>0</v>
      </c>
    </row>
    <row r="2393" spans="3:5">
      <c r="C2393" s="215" t="s">
        <v>2213</v>
      </c>
      <c r="D2393" s="216">
        <v>4103995</v>
      </c>
      <c r="E2393" s="216">
        <v>0</v>
      </c>
    </row>
    <row r="2394" spans="3:5">
      <c r="C2394" s="215" t="s">
        <v>424</v>
      </c>
      <c r="D2394" s="216">
        <v>32918997</v>
      </c>
      <c r="E2394" s="216">
        <v>0</v>
      </c>
    </row>
    <row r="2395" spans="3:5">
      <c r="C2395" s="215" t="s">
        <v>649</v>
      </c>
      <c r="D2395" s="216">
        <v>32918997</v>
      </c>
      <c r="E2395" s="216">
        <v>0</v>
      </c>
    </row>
    <row r="2396" spans="3:5">
      <c r="C2396" s="215" t="s">
        <v>425</v>
      </c>
      <c r="D2396" s="216">
        <v>74223502</v>
      </c>
      <c r="E2396" s="216">
        <v>0</v>
      </c>
    </row>
    <row r="2397" spans="3:5">
      <c r="C2397" s="215" t="s">
        <v>650</v>
      </c>
      <c r="D2397" s="216">
        <v>74223502</v>
      </c>
      <c r="E2397" s="216">
        <v>0</v>
      </c>
    </row>
    <row r="2398" spans="3:5">
      <c r="C2398" s="215" t="s">
        <v>426</v>
      </c>
      <c r="D2398" s="216">
        <v>13388396</v>
      </c>
      <c r="E2398" s="216">
        <v>0</v>
      </c>
    </row>
    <row r="2399" spans="3:5">
      <c r="C2399" s="215" t="s">
        <v>651</v>
      </c>
      <c r="D2399" s="216">
        <v>13388396</v>
      </c>
      <c r="E2399" s="216">
        <v>0</v>
      </c>
    </row>
    <row r="2400" spans="3:5">
      <c r="C2400" s="215" t="s">
        <v>427</v>
      </c>
      <c r="D2400" s="216">
        <v>15000000</v>
      </c>
      <c r="E2400" s="216">
        <v>0</v>
      </c>
    </row>
    <row r="2401" spans="3:5">
      <c r="C2401" s="215" t="s">
        <v>652</v>
      </c>
      <c r="D2401" s="216">
        <v>15000000</v>
      </c>
      <c r="E2401" s="216">
        <v>0</v>
      </c>
    </row>
    <row r="2402" spans="3:5">
      <c r="C2402" s="215" t="s">
        <v>428</v>
      </c>
      <c r="D2402" s="216">
        <v>62116316</v>
      </c>
      <c r="E2402" s="216">
        <v>0</v>
      </c>
    </row>
    <row r="2403" spans="3:5">
      <c r="C2403" s="215" t="s">
        <v>653</v>
      </c>
      <c r="D2403" s="216">
        <v>62116316</v>
      </c>
      <c r="E2403" s="216">
        <v>0</v>
      </c>
    </row>
    <row r="2404" spans="3:5">
      <c r="C2404" s="215" t="s">
        <v>429</v>
      </c>
      <c r="D2404" s="216">
        <v>699192504</v>
      </c>
      <c r="E2404" s="216">
        <v>0</v>
      </c>
    </row>
    <row r="2405" spans="3:5">
      <c r="C2405" s="217" t="s">
        <v>251</v>
      </c>
      <c r="D2405" s="218">
        <v>698547023</v>
      </c>
      <c r="E2405" s="218">
        <v>0</v>
      </c>
    </row>
    <row r="2406" spans="3:5">
      <c r="C2406" s="215" t="s">
        <v>3070</v>
      </c>
      <c r="D2406" s="216">
        <v>265169142</v>
      </c>
      <c r="E2406" s="216">
        <v>0</v>
      </c>
    </row>
    <row r="2407" spans="3:5">
      <c r="C2407" s="215" t="s">
        <v>3071</v>
      </c>
      <c r="D2407" s="216">
        <v>265169142</v>
      </c>
      <c r="E2407" s="216">
        <v>0</v>
      </c>
    </row>
    <row r="2408" spans="3:5">
      <c r="C2408" s="215" t="s">
        <v>2214</v>
      </c>
      <c r="D2408" s="216">
        <v>1197921</v>
      </c>
      <c r="E2408" s="216">
        <v>0</v>
      </c>
    </row>
    <row r="2409" spans="3:5">
      <c r="C2409" s="215" t="s">
        <v>2215</v>
      </c>
      <c r="D2409" s="216">
        <v>1197921</v>
      </c>
      <c r="E2409" s="216">
        <v>0</v>
      </c>
    </row>
    <row r="2410" spans="3:5">
      <c r="C2410" s="215" t="s">
        <v>430</v>
      </c>
      <c r="D2410" s="216">
        <v>39359011</v>
      </c>
      <c r="E2410" s="216">
        <v>0</v>
      </c>
    </row>
    <row r="2411" spans="3:5">
      <c r="C2411" s="215" t="s">
        <v>654</v>
      </c>
      <c r="D2411" s="216">
        <v>39359011</v>
      </c>
      <c r="E2411" s="216">
        <v>0</v>
      </c>
    </row>
    <row r="2412" spans="3:5">
      <c r="C2412" s="215" t="s">
        <v>431</v>
      </c>
      <c r="D2412" s="216">
        <v>29354</v>
      </c>
      <c r="E2412" s="216">
        <v>0</v>
      </c>
    </row>
    <row r="2413" spans="3:5">
      <c r="C2413" s="215" t="s">
        <v>655</v>
      </c>
      <c r="D2413" s="216">
        <v>29354</v>
      </c>
      <c r="E2413" s="216">
        <v>0</v>
      </c>
    </row>
    <row r="2414" spans="3:5">
      <c r="C2414" s="215" t="s">
        <v>1733</v>
      </c>
      <c r="D2414" s="216">
        <v>3784204</v>
      </c>
      <c r="E2414" s="216">
        <v>0</v>
      </c>
    </row>
    <row r="2415" spans="3:5">
      <c r="C2415" s="215" t="s">
        <v>1734</v>
      </c>
      <c r="D2415" s="216">
        <v>3784204</v>
      </c>
      <c r="E2415" s="216">
        <v>0</v>
      </c>
    </row>
    <row r="2416" spans="3:5">
      <c r="C2416" s="215" t="s">
        <v>1735</v>
      </c>
      <c r="D2416" s="216">
        <v>3784204</v>
      </c>
      <c r="E2416" s="216">
        <v>0</v>
      </c>
    </row>
    <row r="2417" spans="3:5">
      <c r="C2417" s="215" t="s">
        <v>1736</v>
      </c>
      <c r="D2417" s="216">
        <v>3784204</v>
      </c>
      <c r="E2417" s="216">
        <v>0</v>
      </c>
    </row>
    <row r="2418" spans="3:5">
      <c r="C2418" s="215" t="s">
        <v>1737</v>
      </c>
      <c r="D2418" s="216">
        <v>6679438</v>
      </c>
      <c r="E2418" s="216">
        <v>0</v>
      </c>
    </row>
    <row r="2419" spans="3:5">
      <c r="C2419" s="215" t="s">
        <v>1738</v>
      </c>
      <c r="D2419" s="216">
        <v>6679438</v>
      </c>
      <c r="E2419" s="216">
        <v>0</v>
      </c>
    </row>
    <row r="2420" spans="3:5">
      <c r="C2420" s="215" t="s">
        <v>432</v>
      </c>
      <c r="D2420" s="216">
        <v>7298589</v>
      </c>
      <c r="E2420" s="216">
        <v>0</v>
      </c>
    </row>
    <row r="2421" spans="3:5">
      <c r="C2421" s="215" t="s">
        <v>656</v>
      </c>
      <c r="D2421" s="216">
        <v>7298589</v>
      </c>
      <c r="E2421" s="216">
        <v>0</v>
      </c>
    </row>
    <row r="2422" spans="3:5">
      <c r="C2422" s="215" t="s">
        <v>2614</v>
      </c>
      <c r="D2422" s="216">
        <v>30055331</v>
      </c>
      <c r="E2422" s="216">
        <v>0</v>
      </c>
    </row>
    <row r="2423" spans="3:5">
      <c r="C2423" s="215" t="s">
        <v>2043</v>
      </c>
      <c r="D2423" s="216">
        <v>30055331</v>
      </c>
      <c r="E2423" s="216">
        <v>0</v>
      </c>
    </row>
    <row r="2424" spans="3:5">
      <c r="C2424" s="215" t="s">
        <v>1940</v>
      </c>
      <c r="D2424" s="216">
        <v>65424950</v>
      </c>
      <c r="E2424" s="216">
        <v>0</v>
      </c>
    </row>
    <row r="2425" spans="3:5">
      <c r="C2425" s="215" t="s">
        <v>1941</v>
      </c>
      <c r="D2425" s="216">
        <v>65424950</v>
      </c>
      <c r="E2425" s="216">
        <v>0</v>
      </c>
    </row>
    <row r="2426" spans="3:5">
      <c r="C2426" s="215" t="s">
        <v>1739</v>
      </c>
      <c r="D2426" s="216">
        <v>6071992</v>
      </c>
      <c r="E2426" s="216">
        <v>0</v>
      </c>
    </row>
    <row r="2427" spans="3:5">
      <c r="C2427" s="215" t="s">
        <v>1740</v>
      </c>
      <c r="D2427" s="216">
        <v>6071992</v>
      </c>
      <c r="E2427" s="216">
        <v>0</v>
      </c>
    </row>
    <row r="2428" spans="3:5">
      <c r="C2428" s="215" t="s">
        <v>2613</v>
      </c>
      <c r="D2428" s="216">
        <v>56195690</v>
      </c>
      <c r="E2428" s="216">
        <v>0</v>
      </c>
    </row>
    <row r="2429" spans="3:5">
      <c r="C2429" s="215" t="s">
        <v>2216</v>
      </c>
      <c r="D2429" s="216">
        <v>56195690</v>
      </c>
      <c r="E2429" s="216">
        <v>0</v>
      </c>
    </row>
    <row r="2430" spans="3:5">
      <c r="C2430" s="215" t="s">
        <v>1741</v>
      </c>
      <c r="D2430" s="216">
        <v>627725</v>
      </c>
      <c r="E2430" s="216">
        <v>0</v>
      </c>
    </row>
    <row r="2431" spans="3:5">
      <c r="C2431" s="215" t="s">
        <v>1742</v>
      </c>
      <c r="D2431" s="216">
        <v>627725</v>
      </c>
      <c r="E2431" s="216">
        <v>0</v>
      </c>
    </row>
    <row r="2432" spans="3:5">
      <c r="C2432" s="215" t="s">
        <v>2612</v>
      </c>
      <c r="D2432" s="216">
        <v>14504078</v>
      </c>
      <c r="E2432" s="216">
        <v>0</v>
      </c>
    </row>
    <row r="2433" spans="3:5">
      <c r="C2433" s="215" t="s">
        <v>2217</v>
      </c>
      <c r="D2433" s="216">
        <v>14504078</v>
      </c>
      <c r="E2433" s="216">
        <v>0</v>
      </c>
    </row>
    <row r="2434" spans="3:5">
      <c r="C2434" s="215" t="s">
        <v>1743</v>
      </c>
      <c r="D2434" s="216">
        <v>4736551</v>
      </c>
      <c r="E2434" s="216">
        <v>0</v>
      </c>
    </row>
    <row r="2435" spans="3:5">
      <c r="C2435" s="215" t="s">
        <v>1744</v>
      </c>
      <c r="D2435" s="216">
        <v>4736551</v>
      </c>
      <c r="E2435" s="216">
        <v>0</v>
      </c>
    </row>
    <row r="2436" spans="3:5">
      <c r="C2436" s="215" t="s">
        <v>2611</v>
      </c>
      <c r="D2436" s="216">
        <v>12144488</v>
      </c>
      <c r="E2436" s="216">
        <v>0</v>
      </c>
    </row>
    <row r="2437" spans="3:5">
      <c r="C2437" s="215" t="s">
        <v>1745</v>
      </c>
      <c r="D2437" s="216">
        <v>12144488</v>
      </c>
      <c r="E2437" s="216">
        <v>0</v>
      </c>
    </row>
    <row r="2438" spans="3:5">
      <c r="C2438" s="215" t="s">
        <v>762</v>
      </c>
      <c r="D2438" s="216">
        <v>4883815</v>
      </c>
      <c r="E2438" s="216">
        <v>0</v>
      </c>
    </row>
    <row r="2439" spans="3:5">
      <c r="C2439" s="215" t="s">
        <v>763</v>
      </c>
      <c r="D2439" s="216">
        <v>4883815</v>
      </c>
      <c r="E2439" s="216">
        <v>0</v>
      </c>
    </row>
    <row r="2440" spans="3:5">
      <c r="C2440" s="215" t="s">
        <v>3072</v>
      </c>
      <c r="D2440" s="216">
        <v>2094888</v>
      </c>
      <c r="E2440" s="216">
        <v>0</v>
      </c>
    </row>
    <row r="2441" spans="3:5">
      <c r="C2441" s="215" t="s">
        <v>1746</v>
      </c>
      <c r="D2441" s="216">
        <v>2094888</v>
      </c>
      <c r="E2441" s="216">
        <v>0</v>
      </c>
    </row>
    <row r="2442" spans="3:5">
      <c r="C2442" s="215" t="s">
        <v>1747</v>
      </c>
      <c r="D2442" s="216">
        <v>1129568</v>
      </c>
      <c r="E2442" s="216">
        <v>0</v>
      </c>
    </row>
    <row r="2443" spans="3:5">
      <c r="C2443" s="215" t="s">
        <v>1748</v>
      </c>
      <c r="D2443" s="216">
        <v>1129568</v>
      </c>
      <c r="E2443" s="216">
        <v>0</v>
      </c>
    </row>
    <row r="2444" spans="3:5">
      <c r="C2444" s="215" t="s">
        <v>1749</v>
      </c>
      <c r="D2444" s="216">
        <v>7132499</v>
      </c>
      <c r="E2444" s="216">
        <v>0</v>
      </c>
    </row>
    <row r="2445" spans="3:5">
      <c r="C2445" s="215" t="s">
        <v>1750</v>
      </c>
      <c r="D2445" s="216">
        <v>7132499</v>
      </c>
      <c r="E2445" s="216">
        <v>0</v>
      </c>
    </row>
    <row r="2446" spans="3:5">
      <c r="C2446" s="215" t="s">
        <v>1751</v>
      </c>
      <c r="D2446" s="216">
        <v>2985453</v>
      </c>
      <c r="E2446" s="216">
        <v>0</v>
      </c>
    </row>
    <row r="2447" spans="3:5">
      <c r="C2447" s="215" t="s">
        <v>1752</v>
      </c>
      <c r="D2447" s="216">
        <v>2985453</v>
      </c>
      <c r="E2447" s="216">
        <v>0</v>
      </c>
    </row>
    <row r="2448" spans="3:5">
      <c r="C2448" s="215" t="s">
        <v>1753</v>
      </c>
      <c r="D2448" s="216">
        <v>3689328</v>
      </c>
      <c r="E2448" s="216">
        <v>0</v>
      </c>
    </row>
    <row r="2449" spans="3:5">
      <c r="C2449" s="215" t="s">
        <v>1754</v>
      </c>
      <c r="D2449" s="216">
        <v>3689328</v>
      </c>
      <c r="E2449" s="216">
        <v>0</v>
      </c>
    </row>
    <row r="2450" spans="3:5">
      <c r="C2450" s="215" t="s">
        <v>1755</v>
      </c>
      <c r="D2450" s="216">
        <v>3689328</v>
      </c>
      <c r="E2450" s="216">
        <v>0</v>
      </c>
    </row>
    <row r="2451" spans="3:5">
      <c r="C2451" s="215" t="s">
        <v>1756</v>
      </c>
      <c r="D2451" s="216">
        <v>3689328</v>
      </c>
      <c r="E2451" s="216">
        <v>0</v>
      </c>
    </row>
    <row r="2452" spans="3:5">
      <c r="C2452" s="215" t="s">
        <v>2218</v>
      </c>
      <c r="D2452" s="216">
        <v>14387174</v>
      </c>
      <c r="E2452" s="216">
        <v>0</v>
      </c>
    </row>
    <row r="2453" spans="3:5">
      <c r="C2453" s="215" t="s">
        <v>2215</v>
      </c>
      <c r="D2453" s="216">
        <v>14387174</v>
      </c>
      <c r="E2453" s="216">
        <v>0</v>
      </c>
    </row>
    <row r="2454" spans="3:5">
      <c r="C2454" s="215" t="s">
        <v>807</v>
      </c>
      <c r="D2454" s="216">
        <v>137077398</v>
      </c>
      <c r="E2454" s="216">
        <v>0</v>
      </c>
    </row>
    <row r="2455" spans="3:5">
      <c r="C2455" s="215" t="s">
        <v>808</v>
      </c>
      <c r="D2455" s="216">
        <v>137077398</v>
      </c>
      <c r="E2455" s="216">
        <v>0</v>
      </c>
    </row>
    <row r="2456" spans="3:5">
      <c r="C2456" s="215" t="s">
        <v>2219</v>
      </c>
      <c r="D2456" s="216">
        <v>4414904</v>
      </c>
      <c r="E2456" s="216">
        <v>0</v>
      </c>
    </row>
    <row r="2457" spans="3:5">
      <c r="C2457" s="215" t="s">
        <v>2215</v>
      </c>
      <c r="D2457" s="216">
        <v>4414904</v>
      </c>
      <c r="E2457" s="216">
        <v>0</v>
      </c>
    </row>
    <row r="2458" spans="3:5">
      <c r="C2458" s="217" t="s">
        <v>253</v>
      </c>
      <c r="D2458" s="218">
        <v>645481</v>
      </c>
      <c r="E2458" s="218">
        <v>0</v>
      </c>
    </row>
    <row r="2459" spans="3:5">
      <c r="C2459" s="215" t="s">
        <v>2612</v>
      </c>
      <c r="D2459" s="216">
        <v>645481</v>
      </c>
      <c r="E2459" s="216">
        <v>0</v>
      </c>
    </row>
    <row r="2460" spans="3:5">
      <c r="C2460" s="215" t="s">
        <v>2217</v>
      </c>
      <c r="D2460" s="216">
        <v>645481</v>
      </c>
      <c r="E2460" s="216">
        <v>0</v>
      </c>
    </row>
    <row r="2461" spans="3:5">
      <c r="C2461" s="215" t="s">
        <v>433</v>
      </c>
      <c r="D2461" s="216">
        <v>1595945099</v>
      </c>
      <c r="E2461" s="216">
        <v>8884430.7300000004</v>
      </c>
    </row>
    <row r="2462" spans="3:5">
      <c r="C2462" s="217" t="s">
        <v>251</v>
      </c>
      <c r="D2462" s="218">
        <v>1587689099</v>
      </c>
      <c r="E2462" s="218">
        <v>8884430.7300000004</v>
      </c>
    </row>
    <row r="2463" spans="3:5">
      <c r="C2463" s="215" t="s">
        <v>1012</v>
      </c>
      <c r="D2463" s="216">
        <v>785524</v>
      </c>
      <c r="E2463" s="216">
        <v>0</v>
      </c>
    </row>
    <row r="2464" spans="3:5">
      <c r="C2464" s="215" t="s">
        <v>1013</v>
      </c>
      <c r="D2464" s="216">
        <v>785524</v>
      </c>
      <c r="E2464" s="216">
        <v>0</v>
      </c>
    </row>
    <row r="2465" spans="3:5">
      <c r="C2465" s="215" t="s">
        <v>1014</v>
      </c>
      <c r="D2465" s="216">
        <v>785524</v>
      </c>
      <c r="E2465" s="216">
        <v>0</v>
      </c>
    </row>
    <row r="2466" spans="3:5">
      <c r="C2466" s="215" t="s">
        <v>1015</v>
      </c>
      <c r="D2466" s="216">
        <v>785524</v>
      </c>
      <c r="E2466" s="216">
        <v>0</v>
      </c>
    </row>
    <row r="2467" spans="3:5">
      <c r="C2467" s="215" t="s">
        <v>3073</v>
      </c>
      <c r="D2467" s="216">
        <v>7805395</v>
      </c>
      <c r="E2467" s="216">
        <v>0</v>
      </c>
    </row>
    <row r="2468" spans="3:5">
      <c r="C2468" s="215" t="s">
        <v>3074</v>
      </c>
      <c r="D2468" s="216">
        <v>7805395</v>
      </c>
      <c r="E2468" s="216">
        <v>0</v>
      </c>
    </row>
    <row r="2469" spans="3:5">
      <c r="C2469" s="215" t="s">
        <v>1016</v>
      </c>
      <c r="D2469" s="216">
        <v>2389237</v>
      </c>
      <c r="E2469" s="216">
        <v>0</v>
      </c>
    </row>
    <row r="2470" spans="3:5">
      <c r="C2470" s="215" t="s">
        <v>1017</v>
      </c>
      <c r="D2470" s="216">
        <v>2389237</v>
      </c>
      <c r="E2470" s="216">
        <v>0</v>
      </c>
    </row>
    <row r="2471" spans="3:5">
      <c r="C2471" s="215" t="s">
        <v>1018</v>
      </c>
      <c r="D2471" s="216">
        <v>785524</v>
      </c>
      <c r="E2471" s="216">
        <v>0</v>
      </c>
    </row>
    <row r="2472" spans="3:5">
      <c r="C2472" s="215" t="s">
        <v>1019</v>
      </c>
      <c r="D2472" s="216">
        <v>785524</v>
      </c>
      <c r="E2472" s="216">
        <v>0</v>
      </c>
    </row>
    <row r="2473" spans="3:5">
      <c r="C2473" s="215" t="s">
        <v>2610</v>
      </c>
      <c r="D2473" s="216">
        <v>5000000</v>
      </c>
      <c r="E2473" s="216">
        <v>0</v>
      </c>
    </row>
    <row r="2474" spans="3:5">
      <c r="C2474" s="215" t="s">
        <v>2478</v>
      </c>
      <c r="D2474" s="216">
        <v>5000000</v>
      </c>
      <c r="E2474" s="216">
        <v>0</v>
      </c>
    </row>
    <row r="2475" spans="3:5">
      <c r="C2475" s="215" t="s">
        <v>3075</v>
      </c>
      <c r="D2475" s="216">
        <v>91315016</v>
      </c>
      <c r="E2475" s="216">
        <v>0</v>
      </c>
    </row>
    <row r="2476" spans="3:5">
      <c r="C2476" s="215" t="s">
        <v>2477</v>
      </c>
      <c r="D2476" s="216">
        <v>91315016</v>
      </c>
      <c r="E2476" s="216">
        <v>0</v>
      </c>
    </row>
    <row r="2477" spans="3:5">
      <c r="C2477" s="215" t="s">
        <v>2862</v>
      </c>
      <c r="D2477" s="216">
        <v>56921068</v>
      </c>
      <c r="E2477" s="216">
        <v>0</v>
      </c>
    </row>
    <row r="2478" spans="3:5">
      <c r="C2478" s="215" t="s">
        <v>2861</v>
      </c>
      <c r="D2478" s="216">
        <v>56921068</v>
      </c>
      <c r="E2478" s="216">
        <v>0</v>
      </c>
    </row>
    <row r="2479" spans="3:5">
      <c r="C2479" s="215" t="s">
        <v>2916</v>
      </c>
      <c r="D2479" s="216">
        <v>71000000</v>
      </c>
      <c r="E2479" s="216">
        <v>0</v>
      </c>
    </row>
    <row r="2480" spans="3:5">
      <c r="C2480" s="215" t="s">
        <v>2915</v>
      </c>
      <c r="D2480" s="216">
        <v>71000000</v>
      </c>
      <c r="E2480" s="216">
        <v>0</v>
      </c>
    </row>
    <row r="2481" spans="3:5">
      <c r="C2481" s="215" t="s">
        <v>3076</v>
      </c>
      <c r="D2481" s="216">
        <v>37115924</v>
      </c>
      <c r="E2481" s="216">
        <v>0</v>
      </c>
    </row>
    <row r="2482" spans="3:5">
      <c r="C2482" s="215" t="s">
        <v>3077</v>
      </c>
      <c r="D2482" s="216">
        <v>37115924</v>
      </c>
      <c r="E2482" s="216">
        <v>0</v>
      </c>
    </row>
    <row r="2483" spans="3:5">
      <c r="C2483" s="215" t="s">
        <v>744</v>
      </c>
      <c r="D2483" s="216">
        <v>17056142</v>
      </c>
      <c r="E2483" s="216">
        <v>0</v>
      </c>
    </row>
    <row r="2484" spans="3:5">
      <c r="C2484" s="215" t="s">
        <v>745</v>
      </c>
      <c r="D2484" s="216">
        <v>17056142</v>
      </c>
      <c r="E2484" s="216">
        <v>0</v>
      </c>
    </row>
    <row r="2485" spans="3:5">
      <c r="C2485" s="215" t="s">
        <v>434</v>
      </c>
      <c r="D2485" s="216">
        <v>1350000</v>
      </c>
      <c r="E2485" s="216">
        <v>0</v>
      </c>
    </row>
    <row r="2486" spans="3:5">
      <c r="C2486" s="215" t="s">
        <v>657</v>
      </c>
      <c r="D2486" s="216">
        <v>1350000</v>
      </c>
      <c r="E2486" s="216">
        <v>0</v>
      </c>
    </row>
    <row r="2487" spans="3:5">
      <c r="C2487" s="215" t="s">
        <v>2044</v>
      </c>
      <c r="D2487" s="216">
        <v>3886577</v>
      </c>
      <c r="E2487" s="216">
        <v>0</v>
      </c>
    </row>
    <row r="2488" spans="3:5">
      <c r="C2488" s="215" t="s">
        <v>2045</v>
      </c>
      <c r="D2488" s="216">
        <v>3886577</v>
      </c>
      <c r="E2488" s="216">
        <v>0</v>
      </c>
    </row>
    <row r="2489" spans="3:5">
      <c r="C2489" s="215" t="s">
        <v>3078</v>
      </c>
      <c r="D2489" s="216">
        <v>1048064</v>
      </c>
      <c r="E2489" s="216">
        <v>0</v>
      </c>
    </row>
    <row r="2490" spans="3:5">
      <c r="C2490" s="215" t="s">
        <v>2828</v>
      </c>
      <c r="D2490" s="216">
        <v>1048064</v>
      </c>
      <c r="E2490" s="216">
        <v>0</v>
      </c>
    </row>
    <row r="2491" spans="3:5">
      <c r="C2491" s="215" t="s">
        <v>435</v>
      </c>
      <c r="D2491" s="216">
        <v>3890701</v>
      </c>
      <c r="E2491" s="216">
        <v>0</v>
      </c>
    </row>
    <row r="2492" spans="3:5">
      <c r="C2492" s="215" t="s">
        <v>658</v>
      </c>
      <c r="D2492" s="216">
        <v>3890701</v>
      </c>
      <c r="E2492" s="216">
        <v>0</v>
      </c>
    </row>
    <row r="2493" spans="3:5">
      <c r="C2493" s="215" t="s">
        <v>3079</v>
      </c>
      <c r="D2493" s="216">
        <v>9357241</v>
      </c>
      <c r="E2493" s="216">
        <v>0</v>
      </c>
    </row>
    <row r="2494" spans="3:5">
      <c r="C2494" s="215" t="s">
        <v>3080</v>
      </c>
      <c r="D2494" s="216">
        <v>9357241</v>
      </c>
      <c r="E2494" s="216">
        <v>0</v>
      </c>
    </row>
    <row r="2495" spans="3:5">
      <c r="C2495" s="215" t="s">
        <v>2220</v>
      </c>
      <c r="D2495" s="216">
        <v>20000000</v>
      </c>
      <c r="E2495" s="216">
        <v>0</v>
      </c>
    </row>
    <row r="2496" spans="3:5">
      <c r="C2496" s="215" t="s">
        <v>2221</v>
      </c>
      <c r="D2496" s="216">
        <v>20000000</v>
      </c>
      <c r="E2496" s="216">
        <v>0</v>
      </c>
    </row>
    <row r="2497" spans="3:5">
      <c r="C2497" s="215" t="s">
        <v>2222</v>
      </c>
      <c r="D2497" s="216">
        <v>10235232</v>
      </c>
      <c r="E2497" s="216">
        <v>0</v>
      </c>
    </row>
    <row r="2498" spans="3:5">
      <c r="C2498" s="215" t="s">
        <v>2223</v>
      </c>
      <c r="D2498" s="216">
        <v>10235232</v>
      </c>
      <c r="E2498" s="216">
        <v>0</v>
      </c>
    </row>
    <row r="2499" spans="3:5">
      <c r="C2499" s="215" t="s">
        <v>436</v>
      </c>
      <c r="D2499" s="216">
        <v>84954779</v>
      </c>
      <c r="E2499" s="216">
        <v>8884430.7300000004</v>
      </c>
    </row>
    <row r="2500" spans="3:5">
      <c r="C2500" s="215" t="s">
        <v>659</v>
      </c>
      <c r="D2500" s="216">
        <v>84954779</v>
      </c>
      <c r="E2500" s="216">
        <v>8884430.7300000004</v>
      </c>
    </row>
    <row r="2501" spans="3:5">
      <c r="C2501" s="215" t="s">
        <v>437</v>
      </c>
      <c r="D2501" s="216">
        <v>50000000</v>
      </c>
      <c r="E2501" s="216">
        <v>0</v>
      </c>
    </row>
    <row r="2502" spans="3:5">
      <c r="C2502" s="215" t="s">
        <v>660</v>
      </c>
      <c r="D2502" s="216">
        <v>50000000</v>
      </c>
      <c r="E2502" s="216">
        <v>0</v>
      </c>
    </row>
    <row r="2503" spans="3:5">
      <c r="C2503" s="215" t="s">
        <v>2609</v>
      </c>
      <c r="D2503" s="216">
        <v>30000000</v>
      </c>
      <c r="E2503" s="216">
        <v>0</v>
      </c>
    </row>
    <row r="2504" spans="3:5">
      <c r="C2504" s="215" t="s">
        <v>2046</v>
      </c>
      <c r="D2504" s="216">
        <v>30000000</v>
      </c>
      <c r="E2504" s="216">
        <v>0</v>
      </c>
    </row>
    <row r="2505" spans="3:5">
      <c r="C2505" s="215" t="s">
        <v>2608</v>
      </c>
      <c r="D2505" s="216">
        <v>14157037</v>
      </c>
      <c r="E2505" s="216">
        <v>0</v>
      </c>
    </row>
    <row r="2506" spans="3:5">
      <c r="C2506" s="215" t="s">
        <v>2066</v>
      </c>
      <c r="D2506" s="216">
        <v>14157037</v>
      </c>
      <c r="E2506" s="216">
        <v>0</v>
      </c>
    </row>
    <row r="2507" spans="3:5">
      <c r="C2507" s="215" t="s">
        <v>2047</v>
      </c>
      <c r="D2507" s="216">
        <v>30000000</v>
      </c>
      <c r="E2507" s="216">
        <v>0</v>
      </c>
    </row>
    <row r="2508" spans="3:5">
      <c r="C2508" s="215" t="s">
        <v>2048</v>
      </c>
      <c r="D2508" s="216">
        <v>30000000</v>
      </c>
      <c r="E2508" s="216">
        <v>0</v>
      </c>
    </row>
    <row r="2509" spans="3:5">
      <c r="C2509" s="215" t="s">
        <v>2914</v>
      </c>
      <c r="D2509" s="216">
        <v>26731745</v>
      </c>
      <c r="E2509" s="216">
        <v>0</v>
      </c>
    </row>
    <row r="2510" spans="3:5">
      <c r="C2510" s="215" t="s">
        <v>2913</v>
      </c>
      <c r="D2510" s="216">
        <v>26731745</v>
      </c>
      <c r="E2510" s="216">
        <v>0</v>
      </c>
    </row>
    <row r="2511" spans="3:5">
      <c r="C2511" s="215" t="s">
        <v>2224</v>
      </c>
      <c r="D2511" s="216">
        <v>7564426</v>
      </c>
      <c r="E2511" s="216">
        <v>0</v>
      </c>
    </row>
    <row r="2512" spans="3:5">
      <c r="C2512" s="215" t="s">
        <v>2225</v>
      </c>
      <c r="D2512" s="216">
        <v>7564426</v>
      </c>
      <c r="E2512" s="216">
        <v>0</v>
      </c>
    </row>
    <row r="2513" spans="3:5">
      <c r="C2513" s="215" t="s">
        <v>3081</v>
      </c>
      <c r="D2513" s="216">
        <v>71052120</v>
      </c>
      <c r="E2513" s="216">
        <v>0</v>
      </c>
    </row>
    <row r="2514" spans="3:5">
      <c r="C2514" s="215" t="s">
        <v>3082</v>
      </c>
      <c r="D2514" s="216">
        <v>71052120</v>
      </c>
      <c r="E2514" s="216">
        <v>0</v>
      </c>
    </row>
    <row r="2515" spans="3:5">
      <c r="C2515" s="215" t="s">
        <v>1942</v>
      </c>
      <c r="D2515" s="216">
        <v>54690059</v>
      </c>
      <c r="E2515" s="216">
        <v>0</v>
      </c>
    </row>
    <row r="2516" spans="3:5">
      <c r="C2516" s="215" t="s">
        <v>1943</v>
      </c>
      <c r="D2516" s="216">
        <v>54690059</v>
      </c>
      <c r="E2516" s="216">
        <v>0</v>
      </c>
    </row>
    <row r="2517" spans="3:5">
      <c r="C2517" s="215" t="s">
        <v>1944</v>
      </c>
      <c r="D2517" s="216">
        <v>53144182</v>
      </c>
      <c r="E2517" s="216">
        <v>0</v>
      </c>
    </row>
    <row r="2518" spans="3:5">
      <c r="C2518" s="215" t="s">
        <v>1945</v>
      </c>
      <c r="D2518" s="216">
        <v>53144182</v>
      </c>
      <c r="E2518" s="216">
        <v>0</v>
      </c>
    </row>
    <row r="2519" spans="3:5">
      <c r="C2519" s="215" t="s">
        <v>1946</v>
      </c>
      <c r="D2519" s="216">
        <v>82755391</v>
      </c>
      <c r="E2519" s="216">
        <v>0</v>
      </c>
    </row>
    <row r="2520" spans="3:5">
      <c r="C2520" s="215" t="s">
        <v>1947</v>
      </c>
      <c r="D2520" s="216">
        <v>82755391</v>
      </c>
      <c r="E2520" s="216">
        <v>0</v>
      </c>
    </row>
    <row r="2521" spans="3:5">
      <c r="C2521" s="215" t="s">
        <v>3083</v>
      </c>
      <c r="D2521" s="216">
        <v>19012173</v>
      </c>
      <c r="E2521" s="216">
        <v>0</v>
      </c>
    </row>
    <row r="2522" spans="3:5">
      <c r="C2522" s="215" t="s">
        <v>2049</v>
      </c>
      <c r="D2522" s="216">
        <v>19012173</v>
      </c>
      <c r="E2522" s="216">
        <v>0</v>
      </c>
    </row>
    <row r="2523" spans="3:5">
      <c r="C2523" s="215" t="s">
        <v>2050</v>
      </c>
      <c r="D2523" s="216">
        <v>11354101</v>
      </c>
      <c r="E2523" s="216">
        <v>0</v>
      </c>
    </row>
    <row r="2524" spans="3:5">
      <c r="C2524" s="215" t="s">
        <v>2051</v>
      </c>
      <c r="D2524" s="216">
        <v>11354101</v>
      </c>
      <c r="E2524" s="216">
        <v>0</v>
      </c>
    </row>
    <row r="2525" spans="3:5">
      <c r="C2525" s="215" t="s">
        <v>1757</v>
      </c>
      <c r="D2525" s="216">
        <v>7317947</v>
      </c>
      <c r="E2525" s="216">
        <v>0</v>
      </c>
    </row>
    <row r="2526" spans="3:5">
      <c r="C2526" s="215" t="s">
        <v>1758</v>
      </c>
      <c r="D2526" s="216">
        <v>7317947</v>
      </c>
      <c r="E2526" s="216">
        <v>0</v>
      </c>
    </row>
    <row r="2527" spans="3:5">
      <c r="C2527" s="215" t="s">
        <v>438</v>
      </c>
      <c r="D2527" s="216">
        <v>34156083</v>
      </c>
      <c r="E2527" s="216">
        <v>0</v>
      </c>
    </row>
    <row r="2528" spans="3:5">
      <c r="C2528" s="215" t="s">
        <v>661</v>
      </c>
      <c r="D2528" s="216">
        <v>34156083</v>
      </c>
      <c r="E2528" s="216">
        <v>0</v>
      </c>
    </row>
    <row r="2529" spans="3:5">
      <c r="C2529" s="215" t="s">
        <v>2226</v>
      </c>
      <c r="D2529" s="216">
        <v>12018533</v>
      </c>
      <c r="E2529" s="216">
        <v>0</v>
      </c>
    </row>
    <row r="2530" spans="3:5">
      <c r="C2530" s="215" t="s">
        <v>1837</v>
      </c>
      <c r="D2530" s="216">
        <v>12018533</v>
      </c>
      <c r="E2530" s="216">
        <v>0</v>
      </c>
    </row>
    <row r="2531" spans="3:5">
      <c r="C2531" s="215" t="s">
        <v>2607</v>
      </c>
      <c r="D2531" s="216">
        <v>10000000</v>
      </c>
      <c r="E2531" s="216">
        <v>0</v>
      </c>
    </row>
    <row r="2532" spans="3:5">
      <c r="C2532" s="215" t="s">
        <v>2227</v>
      </c>
      <c r="D2532" s="216">
        <v>10000000</v>
      </c>
      <c r="E2532" s="216">
        <v>0</v>
      </c>
    </row>
    <row r="2533" spans="3:5">
      <c r="C2533" s="215" t="s">
        <v>1759</v>
      </c>
      <c r="D2533" s="216">
        <v>7281426</v>
      </c>
      <c r="E2533" s="216">
        <v>0</v>
      </c>
    </row>
    <row r="2534" spans="3:5">
      <c r="C2534" s="215" t="s">
        <v>1760</v>
      </c>
      <c r="D2534" s="216">
        <v>7281426</v>
      </c>
      <c r="E2534" s="216">
        <v>0</v>
      </c>
    </row>
    <row r="2535" spans="3:5">
      <c r="C2535" s="215" t="s">
        <v>2606</v>
      </c>
      <c r="D2535" s="216">
        <v>20000000</v>
      </c>
      <c r="E2535" s="216">
        <v>0</v>
      </c>
    </row>
    <row r="2536" spans="3:5">
      <c r="C2536" s="215" t="s">
        <v>2228</v>
      </c>
      <c r="D2536" s="216">
        <v>20000000</v>
      </c>
      <c r="E2536" s="216">
        <v>0</v>
      </c>
    </row>
    <row r="2537" spans="3:5">
      <c r="C2537" s="215" t="s">
        <v>2229</v>
      </c>
      <c r="D2537" s="216">
        <v>5124621</v>
      </c>
      <c r="E2537" s="216">
        <v>0</v>
      </c>
    </row>
    <row r="2538" spans="3:5">
      <c r="C2538" s="215" t="s">
        <v>2230</v>
      </c>
      <c r="D2538" s="216">
        <v>5124621</v>
      </c>
      <c r="E2538" s="216">
        <v>0</v>
      </c>
    </row>
    <row r="2539" spans="3:5">
      <c r="C2539" s="215" t="s">
        <v>3084</v>
      </c>
      <c r="D2539" s="216">
        <v>45570901</v>
      </c>
      <c r="E2539" s="216">
        <v>0</v>
      </c>
    </row>
    <row r="2540" spans="3:5">
      <c r="C2540" s="215" t="s">
        <v>2827</v>
      </c>
      <c r="D2540" s="216">
        <v>45570901</v>
      </c>
      <c r="E2540" s="216">
        <v>0</v>
      </c>
    </row>
    <row r="2541" spans="3:5">
      <c r="C2541" s="215" t="s">
        <v>2605</v>
      </c>
      <c r="D2541" s="216">
        <v>10000000</v>
      </c>
      <c r="E2541" s="216">
        <v>0</v>
      </c>
    </row>
    <row r="2542" spans="3:5">
      <c r="C2542" s="215" t="s">
        <v>2231</v>
      </c>
      <c r="D2542" s="216">
        <v>10000000</v>
      </c>
      <c r="E2542" s="216">
        <v>0</v>
      </c>
    </row>
    <row r="2543" spans="3:5">
      <c r="C2543" s="215" t="s">
        <v>2604</v>
      </c>
      <c r="D2543" s="216">
        <v>10000000</v>
      </c>
      <c r="E2543" s="216">
        <v>0</v>
      </c>
    </row>
    <row r="2544" spans="3:5">
      <c r="C2544" s="215" t="s">
        <v>2232</v>
      </c>
      <c r="D2544" s="216">
        <v>10000000</v>
      </c>
      <c r="E2544" s="216">
        <v>0</v>
      </c>
    </row>
    <row r="2545" spans="3:5">
      <c r="C2545" s="215" t="s">
        <v>2603</v>
      </c>
      <c r="D2545" s="216">
        <v>130371036</v>
      </c>
      <c r="E2545" s="216">
        <v>0</v>
      </c>
    </row>
    <row r="2546" spans="3:5">
      <c r="C2546" s="215" t="s">
        <v>2052</v>
      </c>
      <c r="D2546" s="216">
        <v>19947439</v>
      </c>
      <c r="E2546" s="216">
        <v>0</v>
      </c>
    </row>
    <row r="2547" spans="3:5">
      <c r="C2547" s="215" t="s">
        <v>3085</v>
      </c>
      <c r="D2547" s="216">
        <v>110423597</v>
      </c>
      <c r="E2547" s="216">
        <v>0</v>
      </c>
    </row>
    <row r="2548" spans="3:5">
      <c r="C2548" s="215" t="s">
        <v>1761</v>
      </c>
      <c r="D2548" s="216">
        <v>7278512</v>
      </c>
      <c r="E2548" s="216">
        <v>0</v>
      </c>
    </row>
    <row r="2549" spans="3:5">
      <c r="C2549" s="215" t="s">
        <v>1762</v>
      </c>
      <c r="D2549" s="216">
        <v>7278512</v>
      </c>
      <c r="E2549" s="216">
        <v>0</v>
      </c>
    </row>
    <row r="2550" spans="3:5">
      <c r="C2550" s="215" t="s">
        <v>2602</v>
      </c>
      <c r="D2550" s="216">
        <v>685956</v>
      </c>
      <c r="E2550" s="216">
        <v>0</v>
      </c>
    </row>
    <row r="2551" spans="3:5">
      <c r="C2551" s="215" t="s">
        <v>2053</v>
      </c>
      <c r="D2551" s="216">
        <v>685956</v>
      </c>
      <c r="E2551" s="216">
        <v>0</v>
      </c>
    </row>
    <row r="2552" spans="3:5">
      <c r="C2552" s="215" t="s">
        <v>2601</v>
      </c>
      <c r="D2552" s="216">
        <v>21530521</v>
      </c>
      <c r="E2552" s="216">
        <v>0</v>
      </c>
    </row>
    <row r="2553" spans="3:5">
      <c r="C2553" s="215" t="s">
        <v>1948</v>
      </c>
      <c r="D2553" s="216">
        <v>21530521</v>
      </c>
      <c r="E2553" s="216">
        <v>0</v>
      </c>
    </row>
    <row r="2554" spans="3:5">
      <c r="C2554" s="215" t="s">
        <v>2600</v>
      </c>
      <c r="D2554" s="216">
        <v>2000000</v>
      </c>
      <c r="E2554" s="216">
        <v>0</v>
      </c>
    </row>
    <row r="2555" spans="3:5">
      <c r="C2555" s="215" t="s">
        <v>2347</v>
      </c>
      <c r="D2555" s="216">
        <v>2000000</v>
      </c>
      <c r="E2555" s="216">
        <v>0</v>
      </c>
    </row>
    <row r="2556" spans="3:5">
      <c r="C2556" s="215" t="s">
        <v>2599</v>
      </c>
      <c r="D2556" s="216">
        <v>100000000</v>
      </c>
      <c r="E2556" s="216">
        <v>0</v>
      </c>
    </row>
    <row r="2557" spans="3:5">
      <c r="C2557" s="215" t="s">
        <v>2054</v>
      </c>
      <c r="D2557" s="216">
        <v>100000000</v>
      </c>
      <c r="E2557" s="216">
        <v>0</v>
      </c>
    </row>
    <row r="2558" spans="3:5">
      <c r="C2558" s="215" t="s">
        <v>1763</v>
      </c>
      <c r="D2558" s="216">
        <v>7264502</v>
      </c>
      <c r="E2558" s="216">
        <v>0</v>
      </c>
    </row>
    <row r="2559" spans="3:5">
      <c r="C2559" s="215" t="s">
        <v>1764</v>
      </c>
      <c r="D2559" s="216">
        <v>7264502</v>
      </c>
      <c r="E2559" s="216">
        <v>0</v>
      </c>
    </row>
    <row r="2560" spans="3:5">
      <c r="C2560" s="215" t="s">
        <v>3086</v>
      </c>
      <c r="D2560" s="216">
        <v>13310723</v>
      </c>
      <c r="E2560" s="216">
        <v>0</v>
      </c>
    </row>
    <row r="2561" spans="3:5">
      <c r="C2561" s="215" t="s">
        <v>2233</v>
      </c>
      <c r="D2561" s="216">
        <v>13310723</v>
      </c>
      <c r="E2561" s="216">
        <v>0</v>
      </c>
    </row>
    <row r="2562" spans="3:5">
      <c r="C2562" s="215" t="s">
        <v>809</v>
      </c>
      <c r="D2562" s="216">
        <v>101397996</v>
      </c>
      <c r="E2562" s="216">
        <v>0</v>
      </c>
    </row>
    <row r="2563" spans="3:5">
      <c r="C2563" s="215" t="s">
        <v>810</v>
      </c>
      <c r="D2563" s="216">
        <v>101397996</v>
      </c>
      <c r="E2563" s="216">
        <v>0</v>
      </c>
    </row>
    <row r="2564" spans="3:5">
      <c r="C2564" s="215" t="s">
        <v>1765</v>
      </c>
      <c r="D2564" s="216">
        <v>7281033</v>
      </c>
      <c r="E2564" s="216">
        <v>0</v>
      </c>
    </row>
    <row r="2565" spans="3:5">
      <c r="C2565" s="215" t="s">
        <v>1766</v>
      </c>
      <c r="D2565" s="216">
        <v>7281033</v>
      </c>
      <c r="E2565" s="216">
        <v>0</v>
      </c>
    </row>
    <row r="2566" spans="3:5">
      <c r="C2566" s="215" t="s">
        <v>2598</v>
      </c>
      <c r="D2566" s="216">
        <v>25000000</v>
      </c>
      <c r="E2566" s="216">
        <v>0</v>
      </c>
    </row>
    <row r="2567" spans="3:5">
      <c r="C2567" s="215" t="s">
        <v>2234</v>
      </c>
      <c r="D2567" s="216">
        <v>25000000</v>
      </c>
      <c r="E2567" s="216">
        <v>0</v>
      </c>
    </row>
    <row r="2568" spans="3:5">
      <c r="C2568" s="215" t="s">
        <v>2597</v>
      </c>
      <c r="D2568" s="216">
        <v>78000000</v>
      </c>
      <c r="E2568" s="216">
        <v>0</v>
      </c>
    </row>
    <row r="2569" spans="3:5">
      <c r="C2569" s="215" t="s">
        <v>2055</v>
      </c>
      <c r="D2569" s="216">
        <v>78000000</v>
      </c>
      <c r="E2569" s="216">
        <v>0</v>
      </c>
    </row>
    <row r="2570" spans="3:5">
      <c r="C2570" s="215" t="s">
        <v>2596</v>
      </c>
      <c r="D2570" s="216">
        <v>5050000</v>
      </c>
      <c r="E2570" s="216">
        <v>0</v>
      </c>
    </row>
    <row r="2571" spans="3:5">
      <c r="C2571" s="215" t="s">
        <v>2234</v>
      </c>
      <c r="D2571" s="216">
        <v>5050000</v>
      </c>
      <c r="E2571" s="216">
        <v>0</v>
      </c>
    </row>
    <row r="2572" spans="3:5">
      <c r="C2572" s="215" t="s">
        <v>1767</v>
      </c>
      <c r="D2572" s="216">
        <v>7281426</v>
      </c>
      <c r="E2572" s="216">
        <v>0</v>
      </c>
    </row>
    <row r="2573" spans="3:5">
      <c r="C2573" s="215" t="s">
        <v>1768</v>
      </c>
      <c r="D2573" s="216">
        <v>7281426</v>
      </c>
      <c r="E2573" s="216">
        <v>0</v>
      </c>
    </row>
    <row r="2574" spans="3:5">
      <c r="C2574" s="215" t="s">
        <v>2595</v>
      </c>
      <c r="D2574" s="216">
        <v>10000000</v>
      </c>
      <c r="E2574" s="216">
        <v>0</v>
      </c>
    </row>
    <row r="2575" spans="3:5">
      <c r="C2575" s="215" t="s">
        <v>2056</v>
      </c>
      <c r="D2575" s="216">
        <v>10000000</v>
      </c>
      <c r="E2575" s="216">
        <v>0</v>
      </c>
    </row>
    <row r="2576" spans="3:5">
      <c r="C2576" s="215" t="s">
        <v>2235</v>
      </c>
      <c r="D2576" s="216">
        <v>2803805</v>
      </c>
      <c r="E2576" s="216">
        <v>0</v>
      </c>
    </row>
    <row r="2577" spans="3:5">
      <c r="C2577" s="215" t="s">
        <v>2236</v>
      </c>
      <c r="D2577" s="216">
        <v>2803805</v>
      </c>
      <c r="E2577" s="216">
        <v>0</v>
      </c>
    </row>
    <row r="2578" spans="3:5">
      <c r="C2578" s="215" t="s">
        <v>2237</v>
      </c>
      <c r="D2578" s="216">
        <v>30820896</v>
      </c>
      <c r="E2578" s="216">
        <v>0</v>
      </c>
    </row>
    <row r="2579" spans="3:5">
      <c r="C2579" s="215" t="s">
        <v>2238</v>
      </c>
      <c r="D2579" s="216">
        <v>30820896</v>
      </c>
      <c r="E2579" s="216">
        <v>0</v>
      </c>
    </row>
    <row r="2580" spans="3:5">
      <c r="C2580" s="217" t="s">
        <v>253</v>
      </c>
      <c r="D2580" s="218">
        <v>8256000</v>
      </c>
      <c r="E2580" s="218">
        <v>0</v>
      </c>
    </row>
    <row r="2581" spans="3:5">
      <c r="C2581" s="215" t="s">
        <v>809</v>
      </c>
      <c r="D2581" s="216">
        <v>8256000</v>
      </c>
      <c r="E2581" s="216">
        <v>0</v>
      </c>
    </row>
    <row r="2582" spans="3:5">
      <c r="C2582" s="215" t="s">
        <v>810</v>
      </c>
      <c r="D2582" s="216">
        <v>8256000</v>
      </c>
      <c r="E2582" s="216">
        <v>0</v>
      </c>
    </row>
    <row r="2583" spans="3:5">
      <c r="C2583" s="215" t="s">
        <v>439</v>
      </c>
      <c r="D2583" s="216">
        <v>1141004658</v>
      </c>
      <c r="E2583" s="216">
        <v>1347821</v>
      </c>
    </row>
    <row r="2584" spans="3:5">
      <c r="C2584" s="217" t="s">
        <v>251</v>
      </c>
      <c r="D2584" s="218">
        <v>1124202528</v>
      </c>
      <c r="E2584" s="218">
        <v>1347821</v>
      </c>
    </row>
    <row r="2585" spans="3:5">
      <c r="C2585" s="215" t="s">
        <v>440</v>
      </c>
      <c r="D2585" s="216">
        <v>170900000</v>
      </c>
      <c r="E2585" s="216">
        <v>0</v>
      </c>
    </row>
    <row r="2586" spans="3:5">
      <c r="C2586" s="215" t="s">
        <v>662</v>
      </c>
      <c r="D2586" s="216">
        <v>170900000</v>
      </c>
      <c r="E2586" s="216">
        <v>0</v>
      </c>
    </row>
    <row r="2587" spans="3:5">
      <c r="C2587" s="215" t="s">
        <v>2860</v>
      </c>
      <c r="D2587" s="216">
        <v>3355957</v>
      </c>
      <c r="E2587" s="216">
        <v>0</v>
      </c>
    </row>
    <row r="2588" spans="3:5">
      <c r="C2588" s="215" t="s">
        <v>2859</v>
      </c>
      <c r="D2588" s="216">
        <v>3355957</v>
      </c>
      <c r="E2588" s="216">
        <v>0</v>
      </c>
    </row>
    <row r="2589" spans="3:5">
      <c r="C2589" s="215" t="s">
        <v>2594</v>
      </c>
      <c r="D2589" s="216">
        <v>31984150</v>
      </c>
      <c r="E2589" s="216">
        <v>0</v>
      </c>
    </row>
    <row r="2590" spans="3:5">
      <c r="C2590" s="215" t="s">
        <v>2476</v>
      </c>
      <c r="D2590" s="216">
        <v>31984150</v>
      </c>
      <c r="E2590" s="216">
        <v>0</v>
      </c>
    </row>
    <row r="2591" spans="3:5">
      <c r="C2591" s="215" t="s">
        <v>2475</v>
      </c>
      <c r="D2591" s="216">
        <v>25587303</v>
      </c>
      <c r="E2591" s="216">
        <v>0</v>
      </c>
    </row>
    <row r="2592" spans="3:5">
      <c r="C2592" s="215" t="s">
        <v>2474</v>
      </c>
      <c r="D2592" s="216">
        <v>25587303</v>
      </c>
      <c r="E2592" s="216">
        <v>0</v>
      </c>
    </row>
    <row r="2593" spans="3:5">
      <c r="C2593" s="215" t="s">
        <v>1949</v>
      </c>
      <c r="D2593" s="216">
        <v>230022862</v>
      </c>
      <c r="E2593" s="216">
        <v>0</v>
      </c>
    </row>
    <row r="2594" spans="3:5">
      <c r="C2594" s="215" t="s">
        <v>1950</v>
      </c>
      <c r="D2594" s="216">
        <v>192022862</v>
      </c>
      <c r="E2594" s="216">
        <v>0</v>
      </c>
    </row>
    <row r="2595" spans="3:5">
      <c r="C2595" s="215" t="s">
        <v>2473</v>
      </c>
      <c r="D2595" s="216">
        <v>38000000</v>
      </c>
      <c r="E2595" s="216">
        <v>0</v>
      </c>
    </row>
    <row r="2596" spans="3:5">
      <c r="C2596" s="215" t="s">
        <v>1991</v>
      </c>
      <c r="D2596" s="216">
        <v>259163406</v>
      </c>
      <c r="E2596" s="216">
        <v>0</v>
      </c>
    </row>
    <row r="2597" spans="3:5">
      <c r="C2597" s="215" t="s">
        <v>1951</v>
      </c>
      <c r="D2597" s="216">
        <v>245823407</v>
      </c>
      <c r="E2597" s="216">
        <v>0</v>
      </c>
    </row>
    <row r="2598" spans="3:5">
      <c r="C2598" s="215" t="s">
        <v>2473</v>
      </c>
      <c r="D2598" s="216">
        <v>13339999</v>
      </c>
      <c r="E2598" s="216">
        <v>0</v>
      </c>
    </row>
    <row r="2599" spans="3:5">
      <c r="C2599" s="215" t="s">
        <v>1290</v>
      </c>
      <c r="D2599" s="216">
        <v>5045444</v>
      </c>
      <c r="E2599" s="216">
        <v>0</v>
      </c>
    </row>
    <row r="2600" spans="3:5">
      <c r="C2600" s="215" t="s">
        <v>1291</v>
      </c>
      <c r="D2600" s="216">
        <v>5045444</v>
      </c>
      <c r="E2600" s="216">
        <v>0</v>
      </c>
    </row>
    <row r="2601" spans="3:5">
      <c r="C2601" s="215" t="s">
        <v>441</v>
      </c>
      <c r="D2601" s="216">
        <v>28835516</v>
      </c>
      <c r="E2601" s="216">
        <v>1347821</v>
      </c>
    </row>
    <row r="2602" spans="3:5">
      <c r="C2602" s="215" t="s">
        <v>663</v>
      </c>
      <c r="D2602" s="216">
        <v>28835516</v>
      </c>
      <c r="E2602" s="216">
        <v>1347821</v>
      </c>
    </row>
    <row r="2603" spans="3:5">
      <c r="C2603" s="215" t="s">
        <v>2593</v>
      </c>
      <c r="D2603" s="216">
        <v>1394931</v>
      </c>
      <c r="E2603" s="216">
        <v>0</v>
      </c>
    </row>
    <row r="2604" spans="3:5">
      <c r="C2604" s="215" t="s">
        <v>1292</v>
      </c>
      <c r="D2604" s="216">
        <v>1394931</v>
      </c>
      <c r="E2604" s="216">
        <v>0</v>
      </c>
    </row>
    <row r="2605" spans="3:5">
      <c r="C2605" s="215" t="s">
        <v>1992</v>
      </c>
      <c r="D2605" s="216">
        <v>17690642</v>
      </c>
      <c r="E2605" s="216">
        <v>0</v>
      </c>
    </row>
    <row r="2606" spans="3:5">
      <c r="C2606" s="215" t="s">
        <v>746</v>
      </c>
      <c r="D2606" s="216">
        <v>17690642</v>
      </c>
      <c r="E2606" s="216">
        <v>0</v>
      </c>
    </row>
    <row r="2607" spans="3:5">
      <c r="C2607" s="215" t="s">
        <v>2472</v>
      </c>
      <c r="D2607" s="216">
        <v>67437623</v>
      </c>
      <c r="E2607" s="216">
        <v>0</v>
      </c>
    </row>
    <row r="2608" spans="3:5">
      <c r="C2608" s="215" t="s">
        <v>2471</v>
      </c>
      <c r="D2608" s="216">
        <v>67437623</v>
      </c>
      <c r="E2608" s="216">
        <v>0</v>
      </c>
    </row>
    <row r="2609" spans="3:5">
      <c r="C2609" s="215" t="s">
        <v>2239</v>
      </c>
      <c r="D2609" s="216">
        <v>26976614</v>
      </c>
      <c r="E2609" s="216">
        <v>0</v>
      </c>
    </row>
    <row r="2610" spans="3:5">
      <c r="C2610" s="215" t="s">
        <v>2240</v>
      </c>
      <c r="D2610" s="216">
        <v>26976614</v>
      </c>
      <c r="E2610" s="216">
        <v>0</v>
      </c>
    </row>
    <row r="2611" spans="3:5">
      <c r="C2611" s="215" t="s">
        <v>2241</v>
      </c>
      <c r="D2611" s="216">
        <v>6195995</v>
      </c>
      <c r="E2611" s="216">
        <v>0</v>
      </c>
    </row>
    <row r="2612" spans="3:5">
      <c r="C2612" s="215" t="s">
        <v>2242</v>
      </c>
      <c r="D2612" s="216">
        <v>6195995</v>
      </c>
      <c r="E2612" s="216">
        <v>0</v>
      </c>
    </row>
    <row r="2613" spans="3:5">
      <c r="C2613" s="215" t="s">
        <v>2243</v>
      </c>
      <c r="D2613" s="216">
        <v>10000000</v>
      </c>
      <c r="E2613" s="216">
        <v>0</v>
      </c>
    </row>
    <row r="2614" spans="3:5">
      <c r="C2614" s="215" t="s">
        <v>2244</v>
      </c>
      <c r="D2614" s="216">
        <v>10000000</v>
      </c>
      <c r="E2614" s="216">
        <v>0</v>
      </c>
    </row>
    <row r="2615" spans="3:5">
      <c r="C2615" s="215" t="s">
        <v>811</v>
      </c>
      <c r="D2615" s="216">
        <v>239612085</v>
      </c>
      <c r="E2615" s="216">
        <v>0</v>
      </c>
    </row>
    <row r="2616" spans="3:5">
      <c r="C2616" s="215" t="s">
        <v>812</v>
      </c>
      <c r="D2616" s="216">
        <v>239612085</v>
      </c>
      <c r="E2616" s="216">
        <v>0</v>
      </c>
    </row>
    <row r="2617" spans="3:5">
      <c r="C2617" s="217" t="s">
        <v>253</v>
      </c>
      <c r="D2617" s="218">
        <v>16802130</v>
      </c>
      <c r="E2617" s="218">
        <v>0</v>
      </c>
    </row>
    <row r="2618" spans="3:5">
      <c r="C2618" s="215" t="s">
        <v>811</v>
      </c>
      <c r="D2618" s="216">
        <v>16802130</v>
      </c>
      <c r="E2618" s="216">
        <v>0</v>
      </c>
    </row>
    <row r="2619" spans="3:5">
      <c r="C2619" s="215" t="s">
        <v>812</v>
      </c>
      <c r="D2619" s="216">
        <v>16802130</v>
      </c>
      <c r="E2619" s="216">
        <v>0</v>
      </c>
    </row>
    <row r="2620" spans="3:5">
      <c r="C2620" s="215" t="s">
        <v>442</v>
      </c>
      <c r="D2620" s="216">
        <v>883749625</v>
      </c>
      <c r="E2620" s="216">
        <v>60303045.299999997</v>
      </c>
    </row>
    <row r="2621" spans="3:5">
      <c r="C2621" s="217" t="s">
        <v>251</v>
      </c>
      <c r="D2621" s="218">
        <v>768749625</v>
      </c>
      <c r="E2621" s="218">
        <v>52656453.43</v>
      </c>
    </row>
    <row r="2622" spans="3:5">
      <c r="C2622" s="215" t="s">
        <v>3087</v>
      </c>
      <c r="D2622" s="216">
        <v>79437546</v>
      </c>
      <c r="E2622" s="216">
        <v>0</v>
      </c>
    </row>
    <row r="2623" spans="3:5">
      <c r="C2623" s="215" t="s">
        <v>3088</v>
      </c>
      <c r="D2623" s="216">
        <v>16837546</v>
      </c>
      <c r="E2623" s="216">
        <v>0</v>
      </c>
    </row>
    <row r="2624" spans="3:5">
      <c r="C2624" s="215" t="s">
        <v>2470</v>
      </c>
      <c r="D2624" s="216">
        <v>62600000</v>
      </c>
      <c r="E2624" s="216">
        <v>0</v>
      </c>
    </row>
    <row r="2625" spans="3:5">
      <c r="C2625" s="215" t="s">
        <v>443</v>
      </c>
      <c r="D2625" s="216">
        <v>47785043</v>
      </c>
      <c r="E2625" s="216">
        <v>0</v>
      </c>
    </row>
    <row r="2626" spans="3:5">
      <c r="C2626" s="215" t="s">
        <v>664</v>
      </c>
      <c r="D2626" s="216">
        <v>47785043</v>
      </c>
      <c r="E2626" s="216">
        <v>0</v>
      </c>
    </row>
    <row r="2627" spans="3:5">
      <c r="C2627" s="215" t="s">
        <v>2469</v>
      </c>
      <c r="D2627" s="216">
        <v>100000000</v>
      </c>
      <c r="E2627" s="216">
        <v>0</v>
      </c>
    </row>
    <row r="2628" spans="3:5">
      <c r="C2628" s="215" t="s">
        <v>2468</v>
      </c>
      <c r="D2628" s="216">
        <v>100000000</v>
      </c>
      <c r="E2628" s="216">
        <v>0</v>
      </c>
    </row>
    <row r="2629" spans="3:5">
      <c r="C2629" s="215" t="s">
        <v>3089</v>
      </c>
      <c r="D2629" s="216">
        <v>38876602</v>
      </c>
      <c r="E2629" s="216">
        <v>0</v>
      </c>
    </row>
    <row r="2630" spans="3:5">
      <c r="C2630" s="215" t="s">
        <v>3090</v>
      </c>
      <c r="D2630" s="216">
        <v>38876602</v>
      </c>
      <c r="E2630" s="216">
        <v>0</v>
      </c>
    </row>
    <row r="2631" spans="3:5">
      <c r="C2631" s="215" t="s">
        <v>2467</v>
      </c>
      <c r="D2631" s="216">
        <v>5000000</v>
      </c>
      <c r="E2631" s="216">
        <v>0</v>
      </c>
    </row>
    <row r="2632" spans="3:5">
      <c r="C2632" s="215" t="s">
        <v>2466</v>
      </c>
      <c r="D2632" s="216">
        <v>5000000</v>
      </c>
      <c r="E2632" s="216">
        <v>0</v>
      </c>
    </row>
    <row r="2633" spans="3:5">
      <c r="C2633" s="215" t="s">
        <v>1293</v>
      </c>
      <c r="D2633" s="216">
        <v>2080338</v>
      </c>
      <c r="E2633" s="216">
        <v>0</v>
      </c>
    </row>
    <row r="2634" spans="3:5">
      <c r="C2634" s="215" t="s">
        <v>1294</v>
      </c>
      <c r="D2634" s="216">
        <v>2080338</v>
      </c>
      <c r="E2634" s="216">
        <v>0</v>
      </c>
    </row>
    <row r="2635" spans="3:5">
      <c r="C2635" s="215" t="s">
        <v>1295</v>
      </c>
      <c r="D2635" s="216">
        <v>1787840</v>
      </c>
      <c r="E2635" s="216">
        <v>0</v>
      </c>
    </row>
    <row r="2636" spans="3:5">
      <c r="C2636" s="215" t="s">
        <v>1296</v>
      </c>
      <c r="D2636" s="216">
        <v>1787840</v>
      </c>
      <c r="E2636" s="216">
        <v>0</v>
      </c>
    </row>
    <row r="2637" spans="3:5">
      <c r="C2637" s="215" t="s">
        <v>2592</v>
      </c>
      <c r="D2637" s="216">
        <v>65220743</v>
      </c>
      <c r="E2637" s="216">
        <v>0</v>
      </c>
    </row>
    <row r="2638" spans="3:5">
      <c r="C2638" s="215" t="s">
        <v>2245</v>
      </c>
      <c r="D2638" s="216">
        <v>65220743</v>
      </c>
      <c r="E2638" s="216">
        <v>0</v>
      </c>
    </row>
    <row r="2639" spans="3:5">
      <c r="C2639" s="215" t="s">
        <v>1297</v>
      </c>
      <c r="D2639" s="216">
        <v>3148512</v>
      </c>
      <c r="E2639" s="216">
        <v>0</v>
      </c>
    </row>
    <row r="2640" spans="3:5">
      <c r="C2640" s="215" t="s">
        <v>1298</v>
      </c>
      <c r="D2640" s="216">
        <v>3148512</v>
      </c>
      <c r="E2640" s="216">
        <v>0</v>
      </c>
    </row>
    <row r="2641" spans="3:5">
      <c r="C2641" s="215" t="s">
        <v>1993</v>
      </c>
      <c r="D2641" s="216">
        <v>3534444</v>
      </c>
      <c r="E2641" s="216">
        <v>0</v>
      </c>
    </row>
    <row r="2642" spans="3:5">
      <c r="C2642" s="215" t="s">
        <v>1299</v>
      </c>
      <c r="D2642" s="216">
        <v>3534444</v>
      </c>
      <c r="E2642" s="216">
        <v>0</v>
      </c>
    </row>
    <row r="2643" spans="3:5">
      <c r="C2643" s="215" t="s">
        <v>2591</v>
      </c>
      <c r="D2643" s="216">
        <v>99753891</v>
      </c>
      <c r="E2643" s="216">
        <v>0</v>
      </c>
    </row>
    <row r="2644" spans="3:5">
      <c r="C2644" s="215" t="s">
        <v>2057</v>
      </c>
      <c r="D2644" s="216">
        <v>99753891</v>
      </c>
      <c r="E2644" s="216">
        <v>0</v>
      </c>
    </row>
    <row r="2645" spans="3:5">
      <c r="C2645" s="215" t="s">
        <v>2858</v>
      </c>
      <c r="D2645" s="216">
        <v>21660226</v>
      </c>
      <c r="E2645" s="216">
        <v>0</v>
      </c>
    </row>
    <row r="2646" spans="3:5">
      <c r="C2646" s="215" t="s">
        <v>2857</v>
      </c>
      <c r="D2646" s="216">
        <v>21660226</v>
      </c>
      <c r="E2646" s="216">
        <v>0</v>
      </c>
    </row>
    <row r="2647" spans="3:5">
      <c r="C2647" s="215" t="s">
        <v>2465</v>
      </c>
      <c r="D2647" s="216">
        <v>5000000</v>
      </c>
      <c r="E2647" s="216">
        <v>0</v>
      </c>
    </row>
    <row r="2648" spans="3:5">
      <c r="C2648" s="215" t="s">
        <v>2464</v>
      </c>
      <c r="D2648" s="216">
        <v>5000000</v>
      </c>
      <c r="E2648" s="216">
        <v>0</v>
      </c>
    </row>
    <row r="2649" spans="3:5">
      <c r="C2649" s="215" t="s">
        <v>2248</v>
      </c>
      <c r="D2649" s="216">
        <v>35607958</v>
      </c>
      <c r="E2649" s="216">
        <v>0</v>
      </c>
    </row>
    <row r="2650" spans="3:5">
      <c r="C2650" s="215" t="s">
        <v>2249</v>
      </c>
      <c r="D2650" s="216">
        <v>35607958</v>
      </c>
      <c r="E2650" s="216">
        <v>0</v>
      </c>
    </row>
    <row r="2651" spans="3:5">
      <c r="C2651" s="215" t="s">
        <v>813</v>
      </c>
      <c r="D2651" s="216">
        <v>36368030</v>
      </c>
      <c r="E2651" s="216">
        <v>0</v>
      </c>
    </row>
    <row r="2652" spans="3:5">
      <c r="C2652" s="215" t="s">
        <v>814</v>
      </c>
      <c r="D2652" s="216">
        <v>36368030</v>
      </c>
      <c r="E2652" s="216">
        <v>0</v>
      </c>
    </row>
    <row r="2653" spans="3:5">
      <c r="C2653" s="215" t="s">
        <v>3091</v>
      </c>
      <c r="D2653" s="216">
        <v>123841896</v>
      </c>
      <c r="E2653" s="216">
        <v>52656453.43</v>
      </c>
    </row>
    <row r="2654" spans="3:5">
      <c r="C2654" s="215" t="s">
        <v>3092</v>
      </c>
      <c r="D2654" s="216">
        <v>123841896</v>
      </c>
      <c r="E2654" s="216">
        <v>52656453.43</v>
      </c>
    </row>
    <row r="2655" spans="3:5">
      <c r="C2655" s="215" t="s">
        <v>1835</v>
      </c>
      <c r="D2655" s="216">
        <v>24700</v>
      </c>
      <c r="E2655" s="216">
        <v>0</v>
      </c>
    </row>
    <row r="2656" spans="3:5">
      <c r="C2656" s="215" t="s">
        <v>1836</v>
      </c>
      <c r="D2656" s="216">
        <v>24700</v>
      </c>
      <c r="E2656" s="216">
        <v>0</v>
      </c>
    </row>
    <row r="2657" spans="3:5">
      <c r="C2657" s="215" t="s">
        <v>2463</v>
      </c>
      <c r="D2657" s="216">
        <v>20000000</v>
      </c>
      <c r="E2657" s="216">
        <v>0</v>
      </c>
    </row>
    <row r="2658" spans="3:5">
      <c r="C2658" s="215" t="s">
        <v>2462</v>
      </c>
      <c r="D2658" s="216">
        <v>20000000</v>
      </c>
      <c r="E2658" s="216">
        <v>0</v>
      </c>
    </row>
    <row r="2659" spans="3:5">
      <c r="C2659" s="215" t="s">
        <v>2394</v>
      </c>
      <c r="D2659" s="216">
        <v>5000000</v>
      </c>
      <c r="E2659" s="216">
        <v>0</v>
      </c>
    </row>
    <row r="2660" spans="3:5">
      <c r="C2660" s="215" t="s">
        <v>2393</v>
      </c>
      <c r="D2660" s="216">
        <v>5000000</v>
      </c>
      <c r="E2660" s="216">
        <v>0</v>
      </c>
    </row>
    <row r="2661" spans="3:5">
      <c r="C2661" s="215" t="s">
        <v>2856</v>
      </c>
      <c r="D2661" s="216">
        <v>74621856</v>
      </c>
      <c r="E2661" s="216">
        <v>0</v>
      </c>
    </row>
    <row r="2662" spans="3:5">
      <c r="C2662" s="215" t="s">
        <v>2855</v>
      </c>
      <c r="D2662" s="216">
        <v>74621856</v>
      </c>
      <c r="E2662" s="216">
        <v>0</v>
      </c>
    </row>
    <row r="2663" spans="3:5">
      <c r="C2663" s="217" t="s">
        <v>253</v>
      </c>
      <c r="D2663" s="218">
        <v>115000000</v>
      </c>
      <c r="E2663" s="218">
        <v>7646591.8700000001</v>
      </c>
    </row>
    <row r="2664" spans="3:5">
      <c r="C2664" s="215" t="s">
        <v>2246</v>
      </c>
      <c r="D2664" s="216">
        <v>10000000</v>
      </c>
      <c r="E2664" s="216">
        <v>7646591.8700000001</v>
      </c>
    </row>
    <row r="2665" spans="3:5">
      <c r="C2665" s="215" t="s">
        <v>2247</v>
      </c>
      <c r="D2665" s="216">
        <v>10000000</v>
      </c>
      <c r="E2665" s="216">
        <v>7646591.8700000001</v>
      </c>
    </row>
    <row r="2666" spans="3:5">
      <c r="C2666" s="215" t="s">
        <v>2394</v>
      </c>
      <c r="D2666" s="216">
        <v>105000000</v>
      </c>
      <c r="E2666" s="216">
        <v>0</v>
      </c>
    </row>
    <row r="2667" spans="3:5">
      <c r="C2667" s="215" t="s">
        <v>2393</v>
      </c>
      <c r="D2667" s="216">
        <v>105000000</v>
      </c>
      <c r="E2667" s="216">
        <v>0</v>
      </c>
    </row>
    <row r="2668" spans="3:5">
      <c r="C2668" s="215" t="s">
        <v>266</v>
      </c>
      <c r="D2668" s="216">
        <v>23638967274</v>
      </c>
      <c r="E2668" s="216">
        <v>512104773.09999996</v>
      </c>
    </row>
    <row r="2669" spans="3:5">
      <c r="C2669" s="217" t="s">
        <v>251</v>
      </c>
      <c r="D2669" s="218">
        <v>8185911633</v>
      </c>
      <c r="E2669" s="218">
        <v>431810925.06999999</v>
      </c>
    </row>
    <row r="2670" spans="3:5">
      <c r="C2670" s="215" t="s">
        <v>2590</v>
      </c>
      <c r="D2670" s="216">
        <v>7362516</v>
      </c>
      <c r="E2670" s="216">
        <v>0</v>
      </c>
    </row>
    <row r="2671" spans="3:5">
      <c r="C2671" s="215" t="s">
        <v>1020</v>
      </c>
      <c r="D2671" s="216">
        <v>2371860</v>
      </c>
      <c r="E2671" s="216">
        <v>0</v>
      </c>
    </row>
    <row r="2672" spans="3:5">
      <c r="C2672" s="215" t="s">
        <v>1769</v>
      </c>
      <c r="D2672" s="216">
        <v>4990656</v>
      </c>
      <c r="E2672" s="216">
        <v>0</v>
      </c>
    </row>
    <row r="2673" spans="3:5">
      <c r="C2673" s="215" t="s">
        <v>2589</v>
      </c>
      <c r="D2673" s="216">
        <v>1000000</v>
      </c>
      <c r="E2673" s="216">
        <v>0</v>
      </c>
    </row>
    <row r="2674" spans="3:5">
      <c r="C2674" s="215" t="s">
        <v>2065</v>
      </c>
      <c r="D2674" s="216">
        <v>1000000</v>
      </c>
      <c r="E2674" s="216">
        <v>0</v>
      </c>
    </row>
    <row r="2675" spans="3:5">
      <c r="C2675" s="215" t="s">
        <v>2588</v>
      </c>
      <c r="D2675" s="216">
        <v>194161377</v>
      </c>
      <c r="E2675" s="216">
        <v>0</v>
      </c>
    </row>
    <row r="2676" spans="3:5">
      <c r="C2676" s="215" t="s">
        <v>2461</v>
      </c>
      <c r="D2676" s="216">
        <v>194161377</v>
      </c>
      <c r="E2676" s="216">
        <v>0</v>
      </c>
    </row>
    <row r="2677" spans="3:5">
      <c r="C2677" s="215" t="s">
        <v>2823</v>
      </c>
      <c r="D2677" s="216">
        <v>25000000</v>
      </c>
      <c r="E2677" s="216">
        <v>0</v>
      </c>
    </row>
    <row r="2678" spans="3:5">
      <c r="C2678" s="215" t="s">
        <v>2822</v>
      </c>
      <c r="D2678" s="216">
        <v>25000000</v>
      </c>
      <c r="E2678" s="216">
        <v>0</v>
      </c>
    </row>
    <row r="2679" spans="3:5">
      <c r="C2679" s="215" t="s">
        <v>3093</v>
      </c>
      <c r="D2679" s="216">
        <v>6228157</v>
      </c>
      <c r="E2679" s="216">
        <v>0</v>
      </c>
    </row>
    <row r="2680" spans="3:5">
      <c r="C2680" s="215" t="s">
        <v>2854</v>
      </c>
      <c r="D2680" s="216">
        <v>6228157</v>
      </c>
      <c r="E2680" s="216">
        <v>0</v>
      </c>
    </row>
    <row r="2681" spans="3:5">
      <c r="C2681" s="215" t="s">
        <v>2587</v>
      </c>
      <c r="D2681" s="216">
        <v>4329132</v>
      </c>
      <c r="E2681" s="216">
        <v>0</v>
      </c>
    </row>
    <row r="2682" spans="3:5">
      <c r="C2682" s="215" t="s">
        <v>2452</v>
      </c>
      <c r="D2682" s="216">
        <v>4329132</v>
      </c>
      <c r="E2682" s="216">
        <v>0</v>
      </c>
    </row>
    <row r="2683" spans="3:5">
      <c r="C2683" s="215" t="s">
        <v>2586</v>
      </c>
      <c r="D2683" s="216">
        <v>2513122</v>
      </c>
      <c r="E2683" s="216">
        <v>0</v>
      </c>
    </row>
    <row r="2684" spans="3:5">
      <c r="C2684" s="215" t="s">
        <v>1021</v>
      </c>
      <c r="D2684" s="216">
        <v>2000130</v>
      </c>
      <c r="E2684" s="216">
        <v>0</v>
      </c>
    </row>
    <row r="2685" spans="3:5">
      <c r="C2685" s="215" t="s">
        <v>1770</v>
      </c>
      <c r="D2685" s="216">
        <v>512992</v>
      </c>
      <c r="E2685" s="216">
        <v>0</v>
      </c>
    </row>
    <row r="2686" spans="3:5">
      <c r="C2686" s="215" t="s">
        <v>444</v>
      </c>
      <c r="D2686" s="216">
        <v>150000000</v>
      </c>
      <c r="E2686" s="216">
        <v>10629229.449999999</v>
      </c>
    </row>
    <row r="2687" spans="3:5">
      <c r="C2687" s="215" t="s">
        <v>666</v>
      </c>
      <c r="D2687" s="216">
        <v>150000000</v>
      </c>
      <c r="E2687" s="216">
        <v>10629229.449999999</v>
      </c>
    </row>
    <row r="2688" spans="3:5">
      <c r="C2688" s="215" t="s">
        <v>2540</v>
      </c>
      <c r="D2688" s="216">
        <v>1300000000</v>
      </c>
      <c r="E2688" s="216">
        <v>0</v>
      </c>
    </row>
    <row r="2689" spans="3:5">
      <c r="C2689" s="215" t="s">
        <v>815</v>
      </c>
      <c r="D2689" s="216">
        <v>1300000000</v>
      </c>
      <c r="E2689" s="216">
        <v>0</v>
      </c>
    </row>
    <row r="2690" spans="3:5">
      <c r="C2690" s="215" t="s">
        <v>3094</v>
      </c>
      <c r="D2690" s="216">
        <v>9000000</v>
      </c>
      <c r="E2690" s="216">
        <v>0</v>
      </c>
    </row>
    <row r="2691" spans="3:5">
      <c r="C2691" s="215" t="s">
        <v>3095</v>
      </c>
      <c r="D2691" s="216">
        <v>9000000</v>
      </c>
      <c r="E2691" s="216">
        <v>0</v>
      </c>
    </row>
    <row r="2692" spans="3:5">
      <c r="C2692" s="215" t="s">
        <v>3096</v>
      </c>
      <c r="D2692" s="216">
        <v>77011014</v>
      </c>
      <c r="E2692" s="216">
        <v>0</v>
      </c>
    </row>
    <row r="2693" spans="3:5">
      <c r="C2693" s="215" t="s">
        <v>3097</v>
      </c>
      <c r="D2693" s="216">
        <v>77011014</v>
      </c>
      <c r="E2693" s="216">
        <v>0</v>
      </c>
    </row>
    <row r="2694" spans="3:5">
      <c r="C2694" s="215" t="s">
        <v>2539</v>
      </c>
      <c r="D2694" s="216">
        <v>2000000</v>
      </c>
      <c r="E2694" s="216">
        <v>0</v>
      </c>
    </row>
    <row r="2695" spans="3:5">
      <c r="C2695" s="215" t="s">
        <v>667</v>
      </c>
      <c r="D2695" s="216">
        <v>2000000</v>
      </c>
      <c r="E2695" s="216">
        <v>0</v>
      </c>
    </row>
    <row r="2696" spans="3:5">
      <c r="C2696" s="215" t="s">
        <v>2585</v>
      </c>
      <c r="D2696" s="216">
        <v>65535117</v>
      </c>
      <c r="E2696" s="216">
        <v>0</v>
      </c>
    </row>
    <row r="2697" spans="3:5">
      <c r="C2697" s="215" t="s">
        <v>2250</v>
      </c>
      <c r="D2697" s="216">
        <v>65535117</v>
      </c>
      <c r="E2697" s="216">
        <v>0</v>
      </c>
    </row>
    <row r="2698" spans="3:5">
      <c r="C2698" s="215" t="s">
        <v>445</v>
      </c>
      <c r="D2698" s="216">
        <v>610000001</v>
      </c>
      <c r="E2698" s="216">
        <v>5937842.7400000002</v>
      </c>
    </row>
    <row r="2699" spans="3:5">
      <c r="C2699" s="215" t="s">
        <v>668</v>
      </c>
      <c r="D2699" s="216">
        <v>610000001</v>
      </c>
      <c r="E2699" s="216">
        <v>5937842.7400000002</v>
      </c>
    </row>
    <row r="2700" spans="3:5">
      <c r="C2700" s="215" t="s">
        <v>2584</v>
      </c>
      <c r="D2700" s="216">
        <v>779207</v>
      </c>
      <c r="E2700" s="216">
        <v>0</v>
      </c>
    </row>
    <row r="2701" spans="3:5">
      <c r="C2701" s="215" t="s">
        <v>1022</v>
      </c>
      <c r="D2701" s="216">
        <v>779207</v>
      </c>
      <c r="E2701" s="216">
        <v>0</v>
      </c>
    </row>
    <row r="2702" spans="3:5">
      <c r="C2702" s="215" t="s">
        <v>446</v>
      </c>
      <c r="D2702" s="216">
        <v>940000000</v>
      </c>
      <c r="E2702" s="216">
        <v>0</v>
      </c>
    </row>
    <row r="2703" spans="3:5">
      <c r="C2703" s="215" t="s">
        <v>669</v>
      </c>
      <c r="D2703" s="216">
        <v>940000000</v>
      </c>
      <c r="E2703" s="216">
        <v>0</v>
      </c>
    </row>
    <row r="2704" spans="3:5">
      <c r="C2704" s="215" t="s">
        <v>2583</v>
      </c>
      <c r="D2704" s="216">
        <v>8415087</v>
      </c>
      <c r="E2704" s="216">
        <v>0</v>
      </c>
    </row>
    <row r="2705" spans="3:5">
      <c r="C2705" s="215" t="s">
        <v>1023</v>
      </c>
      <c r="D2705" s="216">
        <v>8415087</v>
      </c>
      <c r="E2705" s="216">
        <v>0</v>
      </c>
    </row>
    <row r="2706" spans="3:5">
      <c r="C2706" s="215" t="s">
        <v>2538</v>
      </c>
      <c r="D2706" s="216">
        <v>17424123</v>
      </c>
      <c r="E2706" s="216">
        <v>0</v>
      </c>
    </row>
    <row r="2707" spans="3:5">
      <c r="C2707" s="215" t="s">
        <v>2358</v>
      </c>
      <c r="D2707" s="216">
        <v>17424123</v>
      </c>
      <c r="E2707" s="216">
        <v>0</v>
      </c>
    </row>
    <row r="2708" spans="3:5">
      <c r="C2708" s="215" t="s">
        <v>3098</v>
      </c>
      <c r="D2708" s="216">
        <v>16847189</v>
      </c>
      <c r="E2708" s="216">
        <v>0</v>
      </c>
    </row>
    <row r="2709" spans="3:5">
      <c r="C2709" s="215" t="s">
        <v>3099</v>
      </c>
      <c r="D2709" s="216">
        <v>16847189</v>
      </c>
      <c r="E2709" s="216">
        <v>0</v>
      </c>
    </row>
    <row r="2710" spans="3:5">
      <c r="C2710" s="215" t="s">
        <v>3100</v>
      </c>
      <c r="D2710" s="216">
        <v>193657772</v>
      </c>
      <c r="E2710" s="216">
        <v>0</v>
      </c>
    </row>
    <row r="2711" spans="3:5">
      <c r="C2711" s="215" t="s">
        <v>3101</v>
      </c>
      <c r="D2711" s="216">
        <v>193657772</v>
      </c>
      <c r="E2711" s="216">
        <v>0</v>
      </c>
    </row>
    <row r="2712" spans="3:5">
      <c r="C2712" s="215" t="s">
        <v>706</v>
      </c>
      <c r="D2712" s="216">
        <v>10554785</v>
      </c>
      <c r="E2712" s="216">
        <v>0</v>
      </c>
    </row>
    <row r="2713" spans="3:5">
      <c r="C2713" s="215" t="s">
        <v>707</v>
      </c>
      <c r="D2713" s="216">
        <v>10554785</v>
      </c>
      <c r="E2713" s="216">
        <v>0</v>
      </c>
    </row>
    <row r="2714" spans="3:5">
      <c r="C2714" s="215" t="s">
        <v>2582</v>
      </c>
      <c r="D2714" s="216">
        <v>1235409</v>
      </c>
      <c r="E2714" s="216">
        <v>0</v>
      </c>
    </row>
    <row r="2715" spans="3:5">
      <c r="C2715" s="215" t="s">
        <v>1024</v>
      </c>
      <c r="D2715" s="216">
        <v>1235409</v>
      </c>
      <c r="E2715" s="216">
        <v>0</v>
      </c>
    </row>
    <row r="2716" spans="3:5">
      <c r="C2716" s="215" t="s">
        <v>1996</v>
      </c>
      <c r="D2716" s="216">
        <v>6755924</v>
      </c>
      <c r="E2716" s="216">
        <v>0</v>
      </c>
    </row>
    <row r="2717" spans="3:5">
      <c r="C2717" s="215" t="s">
        <v>764</v>
      </c>
      <c r="D2717" s="216">
        <v>6755924</v>
      </c>
      <c r="E2717" s="216">
        <v>0</v>
      </c>
    </row>
    <row r="2718" spans="3:5">
      <c r="C2718" s="215" t="s">
        <v>2581</v>
      </c>
      <c r="D2718" s="216">
        <v>41882</v>
      </c>
      <c r="E2718" s="216">
        <v>0</v>
      </c>
    </row>
    <row r="2719" spans="3:5">
      <c r="C2719" s="215" t="s">
        <v>2357</v>
      </c>
      <c r="D2719" s="216">
        <v>41882</v>
      </c>
      <c r="E2719" s="216">
        <v>0</v>
      </c>
    </row>
    <row r="2720" spans="3:5">
      <c r="C2720" s="215" t="s">
        <v>3102</v>
      </c>
      <c r="D2720" s="216">
        <v>24000000</v>
      </c>
      <c r="E2720" s="216">
        <v>0</v>
      </c>
    </row>
    <row r="2721" spans="3:5">
      <c r="C2721" s="215" t="s">
        <v>3103</v>
      </c>
      <c r="D2721" s="216">
        <v>24000000</v>
      </c>
      <c r="E2721" s="216">
        <v>0</v>
      </c>
    </row>
    <row r="2722" spans="3:5">
      <c r="C2722" s="215" t="s">
        <v>447</v>
      </c>
      <c r="D2722" s="216">
        <v>2873229</v>
      </c>
      <c r="E2722" s="216">
        <v>0</v>
      </c>
    </row>
    <row r="2723" spans="3:5">
      <c r="C2723" s="215" t="s">
        <v>671</v>
      </c>
      <c r="D2723" s="216">
        <v>2873229</v>
      </c>
      <c r="E2723" s="216">
        <v>0</v>
      </c>
    </row>
    <row r="2724" spans="3:5">
      <c r="C2724" s="215" t="s">
        <v>2580</v>
      </c>
      <c r="D2724" s="216">
        <v>55999</v>
      </c>
      <c r="E2724" s="216">
        <v>0</v>
      </c>
    </row>
    <row r="2725" spans="3:5">
      <c r="C2725" s="215" t="s">
        <v>2356</v>
      </c>
      <c r="D2725" s="216">
        <v>55999</v>
      </c>
      <c r="E2725" s="216">
        <v>0</v>
      </c>
    </row>
    <row r="2726" spans="3:5">
      <c r="C2726" s="215" t="s">
        <v>2579</v>
      </c>
      <c r="D2726" s="216">
        <v>3264355</v>
      </c>
      <c r="E2726" s="216">
        <v>0</v>
      </c>
    </row>
    <row r="2727" spans="3:5">
      <c r="C2727" s="215" t="s">
        <v>2451</v>
      </c>
      <c r="D2727" s="216">
        <v>3264355</v>
      </c>
      <c r="E2727" s="216">
        <v>0</v>
      </c>
    </row>
    <row r="2728" spans="3:5">
      <c r="C2728" s="215" t="s">
        <v>448</v>
      </c>
      <c r="D2728" s="216">
        <v>486807313</v>
      </c>
      <c r="E2728" s="216">
        <v>374999999.98000002</v>
      </c>
    </row>
    <row r="2729" spans="3:5">
      <c r="C2729" s="215" t="s">
        <v>672</v>
      </c>
      <c r="D2729" s="216">
        <v>46807313</v>
      </c>
      <c r="E2729" s="216">
        <v>0</v>
      </c>
    </row>
    <row r="2730" spans="3:5">
      <c r="C2730" s="215" t="s">
        <v>2251</v>
      </c>
      <c r="D2730" s="216">
        <v>440000000</v>
      </c>
      <c r="E2730" s="216">
        <v>374999999.98000002</v>
      </c>
    </row>
    <row r="2731" spans="3:5">
      <c r="C2731" s="215" t="s">
        <v>2578</v>
      </c>
      <c r="D2731" s="216">
        <v>135000000</v>
      </c>
      <c r="E2731" s="216">
        <v>0</v>
      </c>
    </row>
    <row r="2732" spans="3:5">
      <c r="C2732" s="215" t="s">
        <v>2251</v>
      </c>
      <c r="D2732" s="216">
        <v>135000000</v>
      </c>
      <c r="E2732" s="216">
        <v>0</v>
      </c>
    </row>
    <row r="2733" spans="3:5">
      <c r="C2733" s="215" t="s">
        <v>1997</v>
      </c>
      <c r="D2733" s="216">
        <v>1235409</v>
      </c>
      <c r="E2733" s="216">
        <v>0</v>
      </c>
    </row>
    <row r="2734" spans="3:5">
      <c r="C2734" s="215" t="s">
        <v>1025</v>
      </c>
      <c r="D2734" s="216">
        <v>1235409</v>
      </c>
      <c r="E2734" s="216">
        <v>0</v>
      </c>
    </row>
    <row r="2735" spans="3:5">
      <c r="C2735" s="215" t="s">
        <v>2577</v>
      </c>
      <c r="D2735" s="216">
        <v>2000000</v>
      </c>
      <c r="E2735" s="216">
        <v>0</v>
      </c>
    </row>
    <row r="2736" spans="3:5">
      <c r="C2736" s="215" t="s">
        <v>2530</v>
      </c>
      <c r="D2736" s="216">
        <v>2000000</v>
      </c>
      <c r="E2736" s="216">
        <v>0</v>
      </c>
    </row>
    <row r="2737" spans="3:5">
      <c r="C2737" s="215" t="s">
        <v>1026</v>
      </c>
      <c r="D2737" s="216">
        <v>1235409</v>
      </c>
      <c r="E2737" s="216">
        <v>0</v>
      </c>
    </row>
    <row r="2738" spans="3:5">
      <c r="C2738" s="215" t="s">
        <v>1027</v>
      </c>
      <c r="D2738" s="216">
        <v>1235409</v>
      </c>
      <c r="E2738" s="216">
        <v>0</v>
      </c>
    </row>
    <row r="2739" spans="3:5">
      <c r="C2739" s="215" t="s">
        <v>2576</v>
      </c>
      <c r="D2739" s="216">
        <v>2223577</v>
      </c>
      <c r="E2739" s="216">
        <v>0</v>
      </c>
    </row>
    <row r="2740" spans="3:5">
      <c r="C2740" s="215" t="s">
        <v>2355</v>
      </c>
      <c r="D2740" s="216">
        <v>2223577</v>
      </c>
      <c r="E2740" s="216">
        <v>0</v>
      </c>
    </row>
    <row r="2741" spans="3:5">
      <c r="C2741" s="215" t="s">
        <v>2575</v>
      </c>
      <c r="D2741" s="216">
        <v>13816424</v>
      </c>
      <c r="E2741" s="216">
        <v>0</v>
      </c>
    </row>
    <row r="2742" spans="3:5">
      <c r="C2742" s="215" t="s">
        <v>2447</v>
      </c>
      <c r="D2742" s="216">
        <v>13816424</v>
      </c>
      <c r="E2742" s="216">
        <v>0</v>
      </c>
    </row>
    <row r="2743" spans="3:5">
      <c r="C2743" s="215" t="s">
        <v>449</v>
      </c>
      <c r="D2743" s="216">
        <v>80162210</v>
      </c>
      <c r="E2743" s="216">
        <v>0</v>
      </c>
    </row>
    <row r="2744" spans="3:5">
      <c r="C2744" s="215" t="s">
        <v>673</v>
      </c>
      <c r="D2744" s="216">
        <v>80162210</v>
      </c>
      <c r="E2744" s="216">
        <v>0</v>
      </c>
    </row>
    <row r="2745" spans="3:5">
      <c r="C2745" s="215" t="s">
        <v>2853</v>
      </c>
      <c r="D2745" s="216">
        <v>74323660</v>
      </c>
      <c r="E2745" s="216">
        <v>0</v>
      </c>
    </row>
    <row r="2746" spans="3:5">
      <c r="C2746" s="215" t="s">
        <v>2852</v>
      </c>
      <c r="D2746" s="216">
        <v>20632575</v>
      </c>
      <c r="E2746" s="216">
        <v>0</v>
      </c>
    </row>
    <row r="2747" spans="3:5">
      <c r="C2747" s="215" t="s">
        <v>2851</v>
      </c>
      <c r="D2747" s="216">
        <v>53691085</v>
      </c>
      <c r="E2747" s="216">
        <v>0</v>
      </c>
    </row>
    <row r="2748" spans="3:5">
      <c r="C2748" s="215" t="s">
        <v>1998</v>
      </c>
      <c r="D2748" s="216">
        <v>5885745</v>
      </c>
      <c r="E2748" s="216">
        <v>0</v>
      </c>
    </row>
    <row r="2749" spans="3:5">
      <c r="C2749" s="215" t="s">
        <v>708</v>
      </c>
      <c r="D2749" s="216">
        <v>5885745</v>
      </c>
      <c r="E2749" s="216">
        <v>0</v>
      </c>
    </row>
    <row r="2750" spans="3:5">
      <c r="C2750" s="215" t="s">
        <v>2574</v>
      </c>
      <c r="D2750" s="216">
        <v>1217491</v>
      </c>
      <c r="E2750" s="216">
        <v>0</v>
      </c>
    </row>
    <row r="2751" spans="3:5">
      <c r="C2751" s="215" t="s">
        <v>2354</v>
      </c>
      <c r="D2751" s="216">
        <v>1217491</v>
      </c>
      <c r="E2751" s="216">
        <v>0</v>
      </c>
    </row>
    <row r="2752" spans="3:5">
      <c r="C2752" s="215" t="s">
        <v>1999</v>
      </c>
      <c r="D2752" s="216">
        <v>779207</v>
      </c>
      <c r="E2752" s="216">
        <v>0</v>
      </c>
    </row>
    <row r="2753" spans="3:5">
      <c r="C2753" s="215" t="s">
        <v>1028</v>
      </c>
      <c r="D2753" s="216">
        <v>779207</v>
      </c>
      <c r="E2753" s="216">
        <v>0</v>
      </c>
    </row>
    <row r="2754" spans="3:5">
      <c r="C2754" s="215" t="s">
        <v>2573</v>
      </c>
      <c r="D2754" s="216">
        <v>1226842</v>
      </c>
      <c r="E2754" s="216">
        <v>0</v>
      </c>
    </row>
    <row r="2755" spans="3:5">
      <c r="C2755" s="215" t="s">
        <v>2353</v>
      </c>
      <c r="D2755" s="216">
        <v>1226842</v>
      </c>
      <c r="E2755" s="216">
        <v>0</v>
      </c>
    </row>
    <row r="2756" spans="3:5">
      <c r="C2756" s="215" t="s">
        <v>2572</v>
      </c>
      <c r="D2756" s="216">
        <v>50000000</v>
      </c>
      <c r="E2756" s="216">
        <v>0</v>
      </c>
    </row>
    <row r="2757" spans="3:5">
      <c r="C2757" s="215" t="s">
        <v>2571</v>
      </c>
      <c r="D2757" s="216">
        <v>50000000</v>
      </c>
      <c r="E2757" s="216">
        <v>0</v>
      </c>
    </row>
    <row r="2758" spans="3:5">
      <c r="C2758" s="215" t="s">
        <v>2850</v>
      </c>
      <c r="D2758" s="216">
        <v>75000000</v>
      </c>
      <c r="E2758" s="216">
        <v>0</v>
      </c>
    </row>
    <row r="2759" spans="3:5">
      <c r="C2759" s="215" t="s">
        <v>2849</v>
      </c>
      <c r="D2759" s="216">
        <v>75000000</v>
      </c>
      <c r="E2759" s="216">
        <v>0</v>
      </c>
    </row>
    <row r="2760" spans="3:5">
      <c r="C2760" s="215" t="s">
        <v>749</v>
      </c>
      <c r="D2760" s="216">
        <v>5000000</v>
      </c>
      <c r="E2760" s="216">
        <v>1960357.84</v>
      </c>
    </row>
    <row r="2761" spans="3:5">
      <c r="C2761" s="215" t="s">
        <v>750</v>
      </c>
      <c r="D2761" s="216">
        <v>5000000</v>
      </c>
      <c r="E2761" s="216">
        <v>1960357.84</v>
      </c>
    </row>
    <row r="2762" spans="3:5">
      <c r="C2762" s="215" t="s">
        <v>2570</v>
      </c>
      <c r="D2762" s="216">
        <v>80000000</v>
      </c>
      <c r="E2762" s="216">
        <v>0</v>
      </c>
    </row>
    <row r="2763" spans="3:5">
      <c r="C2763" s="215" t="s">
        <v>2529</v>
      </c>
      <c r="D2763" s="216">
        <v>80000000</v>
      </c>
      <c r="E2763" s="216">
        <v>0</v>
      </c>
    </row>
    <row r="2764" spans="3:5">
      <c r="C2764" s="215" t="s">
        <v>2848</v>
      </c>
      <c r="D2764" s="216">
        <v>31691995</v>
      </c>
      <c r="E2764" s="216">
        <v>0</v>
      </c>
    </row>
    <row r="2765" spans="3:5">
      <c r="C2765" s="215" t="s">
        <v>2847</v>
      </c>
      <c r="D2765" s="216">
        <v>31691995</v>
      </c>
      <c r="E2765" s="216">
        <v>0</v>
      </c>
    </row>
    <row r="2766" spans="3:5">
      <c r="C2766" s="215" t="s">
        <v>2569</v>
      </c>
      <c r="D2766" s="216">
        <v>3922569</v>
      </c>
      <c r="E2766" s="216">
        <v>0</v>
      </c>
    </row>
    <row r="2767" spans="3:5">
      <c r="C2767" s="215" t="s">
        <v>2352</v>
      </c>
      <c r="D2767" s="216">
        <v>3922569</v>
      </c>
      <c r="E2767" s="216">
        <v>0</v>
      </c>
    </row>
    <row r="2768" spans="3:5">
      <c r="C2768" s="215" t="s">
        <v>450</v>
      </c>
      <c r="D2768" s="216">
        <v>2000000</v>
      </c>
      <c r="E2768" s="216">
        <v>0</v>
      </c>
    </row>
    <row r="2769" spans="3:5">
      <c r="C2769" s="215" t="s">
        <v>674</v>
      </c>
      <c r="D2769" s="216">
        <v>2000000</v>
      </c>
      <c r="E2769" s="216">
        <v>0</v>
      </c>
    </row>
    <row r="2770" spans="3:5">
      <c r="C2770" s="215" t="s">
        <v>3104</v>
      </c>
      <c r="D2770" s="216">
        <v>1000000000</v>
      </c>
      <c r="E2770" s="216">
        <v>0</v>
      </c>
    </row>
    <row r="2771" spans="3:5">
      <c r="C2771" s="215" t="s">
        <v>2919</v>
      </c>
      <c r="D2771" s="216">
        <v>1000000000</v>
      </c>
      <c r="E2771" s="216">
        <v>0</v>
      </c>
    </row>
    <row r="2772" spans="3:5">
      <c r="C2772" s="215" t="s">
        <v>2568</v>
      </c>
      <c r="D2772" s="216">
        <v>36754019</v>
      </c>
      <c r="E2772" s="216">
        <v>0</v>
      </c>
    </row>
    <row r="2773" spans="3:5">
      <c r="C2773" s="215" t="s">
        <v>2252</v>
      </c>
      <c r="D2773" s="216">
        <v>36754019</v>
      </c>
      <c r="E2773" s="216">
        <v>0</v>
      </c>
    </row>
    <row r="2774" spans="3:5">
      <c r="C2774" s="215" t="s">
        <v>1771</v>
      </c>
      <c r="D2774" s="216">
        <v>2642087</v>
      </c>
      <c r="E2774" s="216">
        <v>0</v>
      </c>
    </row>
    <row r="2775" spans="3:5">
      <c r="C2775" s="215" t="s">
        <v>1772</v>
      </c>
      <c r="D2775" s="216">
        <v>2642087</v>
      </c>
      <c r="E2775" s="216">
        <v>0</v>
      </c>
    </row>
    <row r="2776" spans="3:5">
      <c r="C2776" s="215" t="s">
        <v>1773</v>
      </c>
      <c r="D2776" s="216">
        <v>2083629</v>
      </c>
      <c r="E2776" s="216">
        <v>0</v>
      </c>
    </row>
    <row r="2777" spans="3:5">
      <c r="C2777" s="215" t="s">
        <v>1774</v>
      </c>
      <c r="D2777" s="216">
        <v>2083629</v>
      </c>
      <c r="E2777" s="216">
        <v>0</v>
      </c>
    </row>
    <row r="2778" spans="3:5">
      <c r="C2778" s="215" t="s">
        <v>1775</v>
      </c>
      <c r="D2778" s="216">
        <v>3397736</v>
      </c>
      <c r="E2778" s="216">
        <v>0</v>
      </c>
    </row>
    <row r="2779" spans="3:5">
      <c r="C2779" s="215" t="s">
        <v>1776</v>
      </c>
      <c r="D2779" s="216">
        <v>3397736</v>
      </c>
      <c r="E2779" s="216">
        <v>0</v>
      </c>
    </row>
    <row r="2780" spans="3:5">
      <c r="C2780" s="215" t="s">
        <v>2846</v>
      </c>
      <c r="D2780" s="216">
        <v>12635469</v>
      </c>
      <c r="E2780" s="216">
        <v>0</v>
      </c>
    </row>
    <row r="2781" spans="3:5">
      <c r="C2781" s="215" t="s">
        <v>2845</v>
      </c>
      <c r="D2781" s="216">
        <v>12635469</v>
      </c>
      <c r="E2781" s="216">
        <v>0</v>
      </c>
    </row>
    <row r="2782" spans="3:5">
      <c r="C2782" s="215" t="s">
        <v>747</v>
      </c>
      <c r="D2782" s="216">
        <v>26665895</v>
      </c>
      <c r="E2782" s="216">
        <v>0</v>
      </c>
    </row>
    <row r="2783" spans="3:5">
      <c r="C2783" s="215" t="s">
        <v>748</v>
      </c>
      <c r="D2783" s="216">
        <v>26665895</v>
      </c>
      <c r="E2783" s="216">
        <v>0</v>
      </c>
    </row>
    <row r="2784" spans="3:5">
      <c r="C2784" s="215" t="s">
        <v>2567</v>
      </c>
      <c r="D2784" s="216">
        <v>138712</v>
      </c>
      <c r="E2784" s="216">
        <v>0</v>
      </c>
    </row>
    <row r="2785" spans="3:5">
      <c r="C2785" s="215" t="s">
        <v>2460</v>
      </c>
      <c r="D2785" s="216">
        <v>138712</v>
      </c>
      <c r="E2785" s="216">
        <v>0</v>
      </c>
    </row>
    <row r="2786" spans="3:5">
      <c r="C2786" s="215" t="s">
        <v>2566</v>
      </c>
      <c r="D2786" s="216">
        <v>3356164</v>
      </c>
      <c r="E2786" s="216">
        <v>0</v>
      </c>
    </row>
    <row r="2787" spans="3:5">
      <c r="C2787" s="215" t="s">
        <v>2459</v>
      </c>
      <c r="D2787" s="216">
        <v>3356164</v>
      </c>
      <c r="E2787" s="216">
        <v>0</v>
      </c>
    </row>
    <row r="2788" spans="3:5">
      <c r="C2788" s="215" t="s">
        <v>2565</v>
      </c>
      <c r="D2788" s="216">
        <v>14404663</v>
      </c>
      <c r="E2788" s="216">
        <v>0</v>
      </c>
    </row>
    <row r="2789" spans="3:5">
      <c r="C2789" s="215" t="s">
        <v>1777</v>
      </c>
      <c r="D2789" s="216">
        <v>14404663</v>
      </c>
      <c r="E2789" s="216">
        <v>0</v>
      </c>
    </row>
    <row r="2790" spans="3:5">
      <c r="C2790" s="215" t="s">
        <v>709</v>
      </c>
      <c r="D2790" s="216">
        <v>5404349</v>
      </c>
      <c r="E2790" s="216">
        <v>0</v>
      </c>
    </row>
    <row r="2791" spans="3:5">
      <c r="C2791" s="215" t="s">
        <v>710</v>
      </c>
      <c r="D2791" s="216">
        <v>5404349</v>
      </c>
      <c r="E2791" s="216">
        <v>0</v>
      </c>
    </row>
    <row r="2792" spans="3:5">
      <c r="C2792" s="215" t="s">
        <v>2564</v>
      </c>
      <c r="D2792" s="216">
        <v>3397736</v>
      </c>
      <c r="E2792" s="216">
        <v>0</v>
      </c>
    </row>
    <row r="2793" spans="3:5">
      <c r="C2793" s="215" t="s">
        <v>1778</v>
      </c>
      <c r="D2793" s="216">
        <v>3397736</v>
      </c>
      <c r="E2793" s="216">
        <v>0</v>
      </c>
    </row>
    <row r="2794" spans="3:5">
      <c r="C2794" s="215" t="s">
        <v>2067</v>
      </c>
      <c r="D2794" s="216">
        <v>70707142</v>
      </c>
      <c r="E2794" s="216">
        <v>2894074.95</v>
      </c>
    </row>
    <row r="2795" spans="3:5">
      <c r="C2795" s="215" t="s">
        <v>2068</v>
      </c>
      <c r="D2795" s="216">
        <v>70707142</v>
      </c>
      <c r="E2795" s="216">
        <v>2894074.95</v>
      </c>
    </row>
    <row r="2796" spans="3:5">
      <c r="C2796" s="215" t="s">
        <v>2844</v>
      </c>
      <c r="D2796" s="216">
        <v>45320695</v>
      </c>
      <c r="E2796" s="216">
        <v>0</v>
      </c>
    </row>
    <row r="2797" spans="3:5">
      <c r="C2797" s="215" t="s">
        <v>2843</v>
      </c>
      <c r="D2797" s="216">
        <v>25410175</v>
      </c>
      <c r="E2797" s="216">
        <v>0</v>
      </c>
    </row>
    <row r="2798" spans="3:5">
      <c r="C2798" s="215" t="s">
        <v>2842</v>
      </c>
      <c r="D2798" s="216">
        <v>19910520</v>
      </c>
      <c r="E2798" s="216">
        <v>0</v>
      </c>
    </row>
    <row r="2799" spans="3:5">
      <c r="C2799" s="215" t="s">
        <v>1807</v>
      </c>
      <c r="D2799" s="216">
        <v>3397736</v>
      </c>
      <c r="E2799" s="216">
        <v>0</v>
      </c>
    </row>
    <row r="2800" spans="3:5">
      <c r="C2800" s="215" t="s">
        <v>1808</v>
      </c>
      <c r="D2800" s="216">
        <v>3397736</v>
      </c>
      <c r="E2800" s="216">
        <v>0</v>
      </c>
    </row>
    <row r="2801" spans="3:5">
      <c r="C2801" s="215" t="s">
        <v>2563</v>
      </c>
      <c r="D2801" s="216">
        <v>13049408</v>
      </c>
      <c r="E2801" s="216">
        <v>0</v>
      </c>
    </row>
    <row r="2802" spans="3:5">
      <c r="C2802" s="215" t="s">
        <v>2458</v>
      </c>
      <c r="D2802" s="216">
        <v>13049408</v>
      </c>
      <c r="E2802" s="216">
        <v>0</v>
      </c>
    </row>
    <row r="2803" spans="3:5">
      <c r="C2803" s="215" t="s">
        <v>2562</v>
      </c>
      <c r="D2803" s="216">
        <v>3397736</v>
      </c>
      <c r="E2803" s="216">
        <v>0</v>
      </c>
    </row>
    <row r="2804" spans="3:5">
      <c r="C2804" s="215" t="s">
        <v>1809</v>
      </c>
      <c r="D2804" s="216">
        <v>3397736</v>
      </c>
      <c r="E2804" s="216">
        <v>0</v>
      </c>
    </row>
    <row r="2805" spans="3:5">
      <c r="C2805" s="215" t="s">
        <v>2253</v>
      </c>
      <c r="D2805" s="216">
        <v>10991381</v>
      </c>
      <c r="E2805" s="216">
        <v>0</v>
      </c>
    </row>
    <row r="2806" spans="3:5">
      <c r="C2806" s="215" t="s">
        <v>2254</v>
      </c>
      <c r="D2806" s="216">
        <v>10991381</v>
      </c>
      <c r="E2806" s="216">
        <v>0</v>
      </c>
    </row>
    <row r="2807" spans="3:5">
      <c r="C2807" s="215" t="s">
        <v>2841</v>
      </c>
      <c r="D2807" s="216">
        <v>327553</v>
      </c>
      <c r="E2807" s="216">
        <v>0</v>
      </c>
    </row>
    <row r="2808" spans="3:5">
      <c r="C2808" s="215" t="s">
        <v>2840</v>
      </c>
      <c r="D2808" s="216">
        <v>327553</v>
      </c>
      <c r="E2808" s="216">
        <v>0</v>
      </c>
    </row>
    <row r="2809" spans="3:5">
      <c r="C2809" s="215" t="s">
        <v>2561</v>
      </c>
      <c r="D2809" s="216">
        <v>7508745</v>
      </c>
      <c r="E2809" s="216">
        <v>0</v>
      </c>
    </row>
    <row r="2810" spans="3:5">
      <c r="C2810" s="215" t="s">
        <v>2255</v>
      </c>
      <c r="D2810" s="216">
        <v>7508745</v>
      </c>
      <c r="E2810" s="216">
        <v>0</v>
      </c>
    </row>
    <row r="2811" spans="3:5">
      <c r="C2811" s="215" t="s">
        <v>2839</v>
      </c>
      <c r="D2811" s="216">
        <v>79000000</v>
      </c>
      <c r="E2811" s="216">
        <v>0</v>
      </c>
    </row>
    <row r="2812" spans="3:5">
      <c r="C2812" s="215" t="s">
        <v>2838</v>
      </c>
      <c r="D2812" s="216">
        <v>79000000</v>
      </c>
      <c r="E2812" s="216">
        <v>0</v>
      </c>
    </row>
    <row r="2813" spans="3:5">
      <c r="C2813" s="215" t="s">
        <v>2256</v>
      </c>
      <c r="D2813" s="216">
        <v>5872846</v>
      </c>
      <c r="E2813" s="216">
        <v>0</v>
      </c>
    </row>
    <row r="2814" spans="3:5">
      <c r="C2814" s="215" t="s">
        <v>2257</v>
      </c>
      <c r="D2814" s="216">
        <v>5872846</v>
      </c>
      <c r="E2814" s="216">
        <v>0</v>
      </c>
    </row>
    <row r="2815" spans="3:5">
      <c r="C2815" s="215" t="s">
        <v>2000</v>
      </c>
      <c r="D2815" s="216">
        <v>1000000</v>
      </c>
      <c r="E2815" s="216">
        <v>0</v>
      </c>
    </row>
    <row r="2816" spans="3:5">
      <c r="C2816" s="215" t="s">
        <v>679</v>
      </c>
      <c r="D2816" s="216">
        <v>1000000</v>
      </c>
      <c r="E2816" s="216">
        <v>0</v>
      </c>
    </row>
    <row r="2817" spans="3:5">
      <c r="C2817" s="215" t="s">
        <v>2001</v>
      </c>
      <c r="D2817" s="216">
        <v>150000000</v>
      </c>
      <c r="E2817" s="216">
        <v>0</v>
      </c>
    </row>
    <row r="2818" spans="3:5">
      <c r="C2818" s="215" t="s">
        <v>751</v>
      </c>
      <c r="D2818" s="216">
        <v>150000000</v>
      </c>
      <c r="E2818" s="216">
        <v>0</v>
      </c>
    </row>
    <row r="2819" spans="3:5">
      <c r="C2819" s="215" t="s">
        <v>2560</v>
      </c>
      <c r="D2819" s="216">
        <v>3397736</v>
      </c>
      <c r="E2819" s="216">
        <v>0</v>
      </c>
    </row>
    <row r="2820" spans="3:5">
      <c r="C2820" s="215" t="s">
        <v>1779</v>
      </c>
      <c r="D2820" s="216">
        <v>3397736</v>
      </c>
      <c r="E2820" s="216">
        <v>0</v>
      </c>
    </row>
    <row r="2821" spans="3:5">
      <c r="C2821" s="215" t="s">
        <v>1558</v>
      </c>
      <c r="D2821" s="216">
        <v>2768368</v>
      </c>
      <c r="E2821" s="216">
        <v>0</v>
      </c>
    </row>
    <row r="2822" spans="3:5">
      <c r="C2822" s="215" t="s">
        <v>1559</v>
      </c>
      <c r="D2822" s="216">
        <v>2768368</v>
      </c>
      <c r="E2822" s="216">
        <v>0</v>
      </c>
    </row>
    <row r="2823" spans="3:5">
      <c r="C2823" s="215" t="s">
        <v>2559</v>
      </c>
      <c r="D2823" s="216">
        <v>2083629</v>
      </c>
      <c r="E2823" s="216">
        <v>0</v>
      </c>
    </row>
    <row r="2824" spans="3:5">
      <c r="C2824" s="215" t="s">
        <v>1780</v>
      </c>
      <c r="D2824" s="216">
        <v>2083629</v>
      </c>
      <c r="E2824" s="216">
        <v>0</v>
      </c>
    </row>
    <row r="2825" spans="3:5">
      <c r="C2825" s="215" t="s">
        <v>451</v>
      </c>
      <c r="D2825" s="216">
        <v>113083454</v>
      </c>
      <c r="E2825" s="216">
        <v>0</v>
      </c>
    </row>
    <row r="2826" spans="3:5">
      <c r="C2826" s="215" t="s">
        <v>675</v>
      </c>
      <c r="D2826" s="216">
        <v>113083454</v>
      </c>
      <c r="E2826" s="216">
        <v>0</v>
      </c>
    </row>
    <row r="2827" spans="3:5">
      <c r="C2827" s="215" t="s">
        <v>2558</v>
      </c>
      <c r="D2827" s="216">
        <v>3397736</v>
      </c>
      <c r="E2827" s="216">
        <v>0</v>
      </c>
    </row>
    <row r="2828" spans="3:5">
      <c r="C2828" s="215" t="s">
        <v>1781</v>
      </c>
      <c r="D2828" s="216">
        <v>3397736</v>
      </c>
      <c r="E2828" s="216">
        <v>0</v>
      </c>
    </row>
    <row r="2829" spans="3:5">
      <c r="C2829" s="215" t="s">
        <v>752</v>
      </c>
      <c r="D2829" s="216">
        <v>511857547</v>
      </c>
      <c r="E2829" s="216">
        <v>0</v>
      </c>
    </row>
    <row r="2830" spans="3:5">
      <c r="C2830" s="215" t="s">
        <v>753</v>
      </c>
      <c r="D2830" s="216">
        <v>511857547</v>
      </c>
      <c r="E2830" s="216">
        <v>0</v>
      </c>
    </row>
    <row r="2831" spans="3:5">
      <c r="C2831" s="215" t="s">
        <v>2557</v>
      </c>
      <c r="D2831" s="216">
        <v>1386558</v>
      </c>
      <c r="E2831" s="216">
        <v>0</v>
      </c>
    </row>
    <row r="2832" spans="3:5">
      <c r="C2832" s="215" t="s">
        <v>1782</v>
      </c>
      <c r="D2832" s="216">
        <v>1386558</v>
      </c>
      <c r="E2832" s="216">
        <v>0</v>
      </c>
    </row>
    <row r="2833" spans="3:5">
      <c r="C2833" s="215" t="s">
        <v>452</v>
      </c>
      <c r="D2833" s="216">
        <v>162584301</v>
      </c>
      <c r="E2833" s="216">
        <v>0</v>
      </c>
    </row>
    <row r="2834" spans="3:5">
      <c r="C2834" s="215" t="s">
        <v>676</v>
      </c>
      <c r="D2834" s="216">
        <v>162584301</v>
      </c>
      <c r="E2834" s="216">
        <v>0</v>
      </c>
    </row>
    <row r="2835" spans="3:5">
      <c r="C2835" s="215" t="s">
        <v>2556</v>
      </c>
      <c r="D2835" s="216">
        <v>10362072</v>
      </c>
      <c r="E2835" s="216">
        <v>0</v>
      </c>
    </row>
    <row r="2836" spans="3:5">
      <c r="C2836" s="215" t="s">
        <v>2258</v>
      </c>
      <c r="D2836" s="216">
        <v>10362072</v>
      </c>
      <c r="E2836" s="216">
        <v>0</v>
      </c>
    </row>
    <row r="2837" spans="3:5">
      <c r="C2837" s="215" t="s">
        <v>2259</v>
      </c>
      <c r="D2837" s="216">
        <v>4956061</v>
      </c>
      <c r="E2837" s="216">
        <v>0</v>
      </c>
    </row>
    <row r="2838" spans="3:5">
      <c r="C2838" s="215" t="s">
        <v>2260</v>
      </c>
      <c r="D2838" s="216">
        <v>4956061</v>
      </c>
      <c r="E2838" s="216">
        <v>0</v>
      </c>
    </row>
    <row r="2839" spans="3:5">
      <c r="C2839" s="215" t="s">
        <v>2261</v>
      </c>
      <c r="D2839" s="216">
        <v>3630913</v>
      </c>
      <c r="E2839" s="216">
        <v>0</v>
      </c>
    </row>
    <row r="2840" spans="3:5">
      <c r="C2840" s="215" t="s">
        <v>2262</v>
      </c>
      <c r="D2840" s="216">
        <v>3630913</v>
      </c>
      <c r="E2840" s="216">
        <v>0</v>
      </c>
    </row>
    <row r="2841" spans="3:5">
      <c r="C2841" s="215" t="s">
        <v>2555</v>
      </c>
      <c r="D2841" s="216">
        <v>2751631</v>
      </c>
      <c r="E2841" s="216">
        <v>0</v>
      </c>
    </row>
    <row r="2842" spans="3:5">
      <c r="C2842" s="215" t="s">
        <v>2263</v>
      </c>
      <c r="D2842" s="216">
        <v>2751631</v>
      </c>
      <c r="E2842" s="216">
        <v>0</v>
      </c>
    </row>
    <row r="2843" spans="3:5">
      <c r="C2843" s="215" t="s">
        <v>453</v>
      </c>
      <c r="D2843" s="216">
        <v>26302201</v>
      </c>
      <c r="E2843" s="216">
        <v>0</v>
      </c>
    </row>
    <row r="2844" spans="3:5">
      <c r="C2844" s="215" t="s">
        <v>677</v>
      </c>
      <c r="D2844" s="216">
        <v>26302201</v>
      </c>
      <c r="E2844" s="216">
        <v>0</v>
      </c>
    </row>
    <row r="2845" spans="3:5">
      <c r="C2845" s="215" t="s">
        <v>2537</v>
      </c>
      <c r="D2845" s="216">
        <v>249956945</v>
      </c>
      <c r="E2845" s="216">
        <v>35389420.109999999</v>
      </c>
    </row>
    <row r="2846" spans="3:5">
      <c r="C2846" s="215" t="s">
        <v>816</v>
      </c>
      <c r="D2846" s="216">
        <v>249956945</v>
      </c>
      <c r="E2846" s="216">
        <v>35389420.109999999</v>
      </c>
    </row>
    <row r="2847" spans="3:5">
      <c r="C2847" s="215" t="s">
        <v>454</v>
      </c>
      <c r="D2847" s="216">
        <v>1900475</v>
      </c>
      <c r="E2847" s="216">
        <v>0</v>
      </c>
    </row>
    <row r="2848" spans="3:5">
      <c r="C2848" s="215" t="s">
        <v>678</v>
      </c>
      <c r="D2848" s="216">
        <v>1900475</v>
      </c>
      <c r="E2848" s="216">
        <v>0</v>
      </c>
    </row>
    <row r="2849" spans="3:5">
      <c r="C2849" s="215" t="s">
        <v>2554</v>
      </c>
      <c r="D2849" s="216">
        <v>7000000</v>
      </c>
      <c r="E2849" s="216">
        <v>0</v>
      </c>
    </row>
    <row r="2850" spans="3:5">
      <c r="C2850" s="215" t="s">
        <v>2264</v>
      </c>
      <c r="D2850" s="216">
        <v>7000000</v>
      </c>
      <c r="E2850" s="216">
        <v>0</v>
      </c>
    </row>
    <row r="2851" spans="3:5">
      <c r="C2851" s="215" t="s">
        <v>2553</v>
      </c>
      <c r="D2851" s="216">
        <v>2692079</v>
      </c>
      <c r="E2851" s="216">
        <v>0</v>
      </c>
    </row>
    <row r="2852" spans="3:5">
      <c r="C2852" s="215" t="s">
        <v>1783</v>
      </c>
      <c r="D2852" s="216">
        <v>2692079</v>
      </c>
      <c r="E2852" s="216">
        <v>0</v>
      </c>
    </row>
    <row r="2853" spans="3:5">
      <c r="C2853" s="215" t="s">
        <v>1560</v>
      </c>
      <c r="D2853" s="216">
        <v>1572428</v>
      </c>
      <c r="E2853" s="216">
        <v>0</v>
      </c>
    </row>
    <row r="2854" spans="3:5">
      <c r="C2854" s="215" t="s">
        <v>1561</v>
      </c>
      <c r="D2854" s="216">
        <v>1572428</v>
      </c>
      <c r="E2854" s="216">
        <v>0</v>
      </c>
    </row>
    <row r="2855" spans="3:5">
      <c r="C2855" s="215" t="s">
        <v>2552</v>
      </c>
      <c r="D2855" s="216">
        <v>15000000</v>
      </c>
      <c r="E2855" s="216">
        <v>0</v>
      </c>
    </row>
    <row r="2856" spans="3:5">
      <c r="C2856" s="215" t="s">
        <v>819</v>
      </c>
      <c r="D2856" s="216">
        <v>15000000</v>
      </c>
      <c r="E2856" s="216">
        <v>0</v>
      </c>
    </row>
    <row r="2857" spans="3:5">
      <c r="C2857" s="215" t="s">
        <v>1784</v>
      </c>
      <c r="D2857" s="216">
        <v>11067494</v>
      </c>
      <c r="E2857" s="216">
        <v>0</v>
      </c>
    </row>
    <row r="2858" spans="3:5">
      <c r="C2858" s="215" t="s">
        <v>1785</v>
      </c>
      <c r="D2858" s="216">
        <v>11067494</v>
      </c>
      <c r="E2858" s="216">
        <v>0</v>
      </c>
    </row>
    <row r="2859" spans="3:5">
      <c r="C2859" s="215" t="s">
        <v>2551</v>
      </c>
      <c r="D2859" s="216">
        <v>11067494</v>
      </c>
      <c r="E2859" s="216">
        <v>0</v>
      </c>
    </row>
    <row r="2860" spans="3:5">
      <c r="C2860" s="215" t="s">
        <v>1786</v>
      </c>
      <c r="D2860" s="216">
        <v>11067494</v>
      </c>
      <c r="E2860" s="216">
        <v>0</v>
      </c>
    </row>
    <row r="2861" spans="3:5">
      <c r="C2861" s="215" t="s">
        <v>2550</v>
      </c>
      <c r="D2861" s="216">
        <v>11602629</v>
      </c>
      <c r="E2861" s="216">
        <v>0</v>
      </c>
    </row>
    <row r="2862" spans="3:5">
      <c r="C2862" s="215" t="s">
        <v>2265</v>
      </c>
      <c r="D2862" s="216">
        <v>11602629</v>
      </c>
      <c r="E2862" s="216">
        <v>0</v>
      </c>
    </row>
    <row r="2863" spans="3:5">
      <c r="C2863" s="215" t="s">
        <v>2549</v>
      </c>
      <c r="D2863" s="216">
        <v>498000</v>
      </c>
      <c r="E2863" s="216">
        <v>0</v>
      </c>
    </row>
    <row r="2864" spans="3:5">
      <c r="C2864" s="215" t="s">
        <v>2311</v>
      </c>
      <c r="D2864" s="216">
        <v>498000</v>
      </c>
      <c r="E2864" s="216">
        <v>0</v>
      </c>
    </row>
    <row r="2865" spans="3:5">
      <c r="C2865" s="215" t="s">
        <v>1787</v>
      </c>
      <c r="D2865" s="216">
        <v>7011234</v>
      </c>
      <c r="E2865" s="216">
        <v>0</v>
      </c>
    </row>
    <row r="2866" spans="3:5">
      <c r="C2866" s="215" t="s">
        <v>1788</v>
      </c>
      <c r="D2866" s="216">
        <v>7011234</v>
      </c>
      <c r="E2866" s="216">
        <v>0</v>
      </c>
    </row>
    <row r="2867" spans="3:5">
      <c r="C2867" s="215" t="s">
        <v>2548</v>
      </c>
      <c r="D2867" s="216">
        <v>498000</v>
      </c>
      <c r="E2867" s="216">
        <v>0</v>
      </c>
    </row>
    <row r="2868" spans="3:5">
      <c r="C2868" s="215" t="s">
        <v>2312</v>
      </c>
      <c r="D2868" s="216">
        <v>498000</v>
      </c>
      <c r="E2868" s="216">
        <v>0</v>
      </c>
    </row>
    <row r="2869" spans="3:5">
      <c r="C2869" s="215" t="s">
        <v>1789</v>
      </c>
      <c r="D2869" s="216">
        <v>2083629</v>
      </c>
      <c r="E2869" s="216">
        <v>0</v>
      </c>
    </row>
    <row r="2870" spans="3:5">
      <c r="C2870" s="215" t="s">
        <v>1790</v>
      </c>
      <c r="D2870" s="216">
        <v>2083629</v>
      </c>
      <c r="E2870" s="216">
        <v>0</v>
      </c>
    </row>
    <row r="2871" spans="3:5">
      <c r="C2871" s="215" t="s">
        <v>2547</v>
      </c>
      <c r="D2871" s="216">
        <v>498000</v>
      </c>
      <c r="E2871" s="216">
        <v>0</v>
      </c>
    </row>
    <row r="2872" spans="3:5">
      <c r="C2872" s="215" t="s">
        <v>2313</v>
      </c>
      <c r="D2872" s="216">
        <v>498000</v>
      </c>
      <c r="E2872" s="216">
        <v>0</v>
      </c>
    </row>
    <row r="2873" spans="3:5">
      <c r="C2873" s="215" t="s">
        <v>2546</v>
      </c>
      <c r="D2873" s="216">
        <v>3397736</v>
      </c>
      <c r="E2873" s="216">
        <v>0</v>
      </c>
    </row>
    <row r="2874" spans="3:5">
      <c r="C2874" s="215" t="s">
        <v>1791</v>
      </c>
      <c r="D2874" s="216">
        <v>3397736</v>
      </c>
      <c r="E2874" s="216">
        <v>0</v>
      </c>
    </row>
    <row r="2875" spans="3:5">
      <c r="C2875" s="215" t="s">
        <v>1792</v>
      </c>
      <c r="D2875" s="216">
        <v>3397736</v>
      </c>
      <c r="E2875" s="216">
        <v>0</v>
      </c>
    </row>
    <row r="2876" spans="3:5">
      <c r="C2876" s="215" t="s">
        <v>1793</v>
      </c>
      <c r="D2876" s="216">
        <v>3397736</v>
      </c>
      <c r="E2876" s="216">
        <v>0</v>
      </c>
    </row>
    <row r="2877" spans="3:5">
      <c r="C2877" s="215" t="s">
        <v>1794</v>
      </c>
      <c r="D2877" s="216">
        <v>3924529</v>
      </c>
      <c r="E2877" s="216">
        <v>0</v>
      </c>
    </row>
    <row r="2878" spans="3:5">
      <c r="C2878" s="215" t="s">
        <v>1795</v>
      </c>
      <c r="D2878" s="216">
        <v>3924529</v>
      </c>
      <c r="E2878" s="216">
        <v>0</v>
      </c>
    </row>
    <row r="2879" spans="3:5">
      <c r="C2879" s="215" t="s">
        <v>2545</v>
      </c>
      <c r="D2879" s="216">
        <v>745000000</v>
      </c>
      <c r="E2879" s="216">
        <v>0</v>
      </c>
    </row>
    <row r="2880" spans="3:5">
      <c r="C2880" s="215" t="s">
        <v>2266</v>
      </c>
      <c r="D2880" s="216">
        <v>745000000</v>
      </c>
      <c r="E2880" s="216">
        <v>0</v>
      </c>
    </row>
    <row r="2881" spans="3:5">
      <c r="C2881" s="215" t="s">
        <v>2002</v>
      </c>
      <c r="D2881" s="216">
        <v>11936392</v>
      </c>
      <c r="E2881" s="216">
        <v>0</v>
      </c>
    </row>
    <row r="2882" spans="3:5">
      <c r="C2882" s="215" t="s">
        <v>1796</v>
      </c>
      <c r="D2882" s="216">
        <v>11936392</v>
      </c>
      <c r="E2882" s="216">
        <v>0</v>
      </c>
    </row>
    <row r="2883" spans="3:5">
      <c r="C2883" s="215" t="s">
        <v>1797</v>
      </c>
      <c r="D2883" s="216">
        <v>3397736</v>
      </c>
      <c r="E2883" s="216">
        <v>0</v>
      </c>
    </row>
    <row r="2884" spans="3:5">
      <c r="C2884" s="215" t="s">
        <v>1798</v>
      </c>
      <c r="D2884" s="216">
        <v>3397736</v>
      </c>
      <c r="E2884" s="216">
        <v>0</v>
      </c>
    </row>
    <row r="2885" spans="3:5">
      <c r="C2885" s="215" t="s">
        <v>1799</v>
      </c>
      <c r="D2885" s="216">
        <v>1386558</v>
      </c>
      <c r="E2885" s="216">
        <v>0</v>
      </c>
    </row>
    <row r="2886" spans="3:5">
      <c r="C2886" s="215" t="s">
        <v>1800</v>
      </c>
      <c r="D2886" s="216">
        <v>1386558</v>
      </c>
      <c r="E2886" s="216">
        <v>0</v>
      </c>
    </row>
    <row r="2887" spans="3:5">
      <c r="C2887" s="215" t="s">
        <v>2544</v>
      </c>
      <c r="D2887" s="216">
        <v>3397736</v>
      </c>
      <c r="E2887" s="216">
        <v>0</v>
      </c>
    </row>
    <row r="2888" spans="3:5">
      <c r="C2888" s="215" t="s">
        <v>1801</v>
      </c>
      <c r="D2888" s="216">
        <v>3397736</v>
      </c>
      <c r="E2888" s="216">
        <v>0</v>
      </c>
    </row>
    <row r="2889" spans="3:5">
      <c r="C2889" s="215" t="s">
        <v>1802</v>
      </c>
      <c r="D2889" s="216">
        <v>2083629</v>
      </c>
      <c r="E2889" s="216">
        <v>0</v>
      </c>
    </row>
    <row r="2890" spans="3:5">
      <c r="C2890" s="215" t="s">
        <v>1803</v>
      </c>
      <c r="D2890" s="216">
        <v>2083629</v>
      </c>
      <c r="E2890" s="216">
        <v>0</v>
      </c>
    </row>
    <row r="2891" spans="3:5">
      <c r="C2891" s="215" t="s">
        <v>1804</v>
      </c>
      <c r="D2891" s="216">
        <v>976009</v>
      </c>
      <c r="E2891" s="216">
        <v>0</v>
      </c>
    </row>
    <row r="2892" spans="3:5">
      <c r="C2892" s="215" t="s">
        <v>1805</v>
      </c>
      <c r="D2892" s="216">
        <v>976009</v>
      </c>
      <c r="E2892" s="216">
        <v>0</v>
      </c>
    </row>
    <row r="2893" spans="3:5">
      <c r="C2893" s="215" t="s">
        <v>2543</v>
      </c>
      <c r="D2893" s="216">
        <v>976009</v>
      </c>
      <c r="E2893" s="216">
        <v>0</v>
      </c>
    </row>
    <row r="2894" spans="3:5">
      <c r="C2894" s="215" t="s">
        <v>1806</v>
      </c>
      <c r="D2894" s="216">
        <v>976009</v>
      </c>
      <c r="E2894" s="216">
        <v>0</v>
      </c>
    </row>
    <row r="2895" spans="3:5">
      <c r="C2895" s="217" t="s">
        <v>253</v>
      </c>
      <c r="D2895" s="218">
        <v>896795398</v>
      </c>
      <c r="E2895" s="218">
        <v>13865198.210000001</v>
      </c>
    </row>
    <row r="2896" spans="3:5">
      <c r="C2896" s="215" t="s">
        <v>2542</v>
      </c>
      <c r="D2896" s="216">
        <v>241231338</v>
      </c>
      <c r="E2896" s="216">
        <v>0</v>
      </c>
    </row>
    <row r="2897" spans="3:5">
      <c r="C2897" s="215" t="s">
        <v>1029</v>
      </c>
      <c r="D2897" s="216">
        <v>241231338</v>
      </c>
      <c r="E2897" s="216">
        <v>0</v>
      </c>
    </row>
    <row r="2898" spans="3:5">
      <c r="C2898" s="215" t="s">
        <v>2541</v>
      </c>
      <c r="D2898" s="216">
        <v>172342885</v>
      </c>
      <c r="E2898" s="216">
        <v>0</v>
      </c>
    </row>
    <row r="2899" spans="3:5">
      <c r="C2899" s="215" t="s">
        <v>1824</v>
      </c>
      <c r="D2899" s="216">
        <v>172342885</v>
      </c>
      <c r="E2899" s="216">
        <v>0</v>
      </c>
    </row>
    <row r="2900" spans="3:5">
      <c r="C2900" s="215" t="s">
        <v>817</v>
      </c>
      <c r="D2900" s="216">
        <v>300000000</v>
      </c>
      <c r="E2900" s="216">
        <v>13865198.210000001</v>
      </c>
    </row>
    <row r="2901" spans="3:5">
      <c r="C2901" s="215" t="s">
        <v>818</v>
      </c>
      <c r="D2901" s="216">
        <v>300000000</v>
      </c>
      <c r="E2901" s="216">
        <v>13865198.210000001</v>
      </c>
    </row>
    <row r="2902" spans="3:5">
      <c r="C2902" s="215" t="s">
        <v>820</v>
      </c>
      <c r="D2902" s="216">
        <v>66984706</v>
      </c>
      <c r="E2902" s="216">
        <v>0</v>
      </c>
    </row>
    <row r="2903" spans="3:5">
      <c r="C2903" s="215" t="s">
        <v>821</v>
      </c>
      <c r="D2903" s="216">
        <v>66984706</v>
      </c>
      <c r="E2903" s="216">
        <v>0</v>
      </c>
    </row>
    <row r="2904" spans="3:5">
      <c r="C2904" s="215" t="s">
        <v>2003</v>
      </c>
      <c r="D2904" s="216">
        <v>48027920</v>
      </c>
      <c r="E2904" s="216">
        <v>0</v>
      </c>
    </row>
    <row r="2905" spans="3:5">
      <c r="C2905" s="215" t="s">
        <v>822</v>
      </c>
      <c r="D2905" s="216">
        <v>48027920</v>
      </c>
      <c r="E2905" s="216">
        <v>0</v>
      </c>
    </row>
    <row r="2906" spans="3:5">
      <c r="C2906" s="215" t="s">
        <v>823</v>
      </c>
      <c r="D2906" s="216">
        <v>68208549</v>
      </c>
      <c r="E2906" s="216">
        <v>0</v>
      </c>
    </row>
    <row r="2907" spans="3:5">
      <c r="C2907" s="215" t="s">
        <v>824</v>
      </c>
      <c r="D2907" s="216">
        <v>68208549</v>
      </c>
      <c r="E2907" s="216">
        <v>0</v>
      </c>
    </row>
    <row r="2908" spans="3:5">
      <c r="C2908" s="217" t="s">
        <v>268</v>
      </c>
      <c r="D2908" s="218">
        <v>3073696114</v>
      </c>
      <c r="E2908" s="218">
        <v>66428649.820000008</v>
      </c>
    </row>
    <row r="2909" spans="3:5">
      <c r="C2909" s="215" t="s">
        <v>1994</v>
      </c>
      <c r="D2909" s="216">
        <v>3073696114</v>
      </c>
      <c r="E2909" s="216">
        <v>66428649.820000008</v>
      </c>
    </row>
    <row r="2910" spans="3:5">
      <c r="C2910" s="215" t="s">
        <v>665</v>
      </c>
      <c r="D2910" s="216">
        <v>3073696114</v>
      </c>
      <c r="E2910" s="216">
        <v>66428649.820000008</v>
      </c>
    </row>
    <row r="2911" spans="3:5">
      <c r="C2911" s="217" t="s">
        <v>254</v>
      </c>
      <c r="D2911" s="218">
        <v>11482564129</v>
      </c>
      <c r="E2911" s="218">
        <v>0</v>
      </c>
    </row>
    <row r="2912" spans="3:5">
      <c r="C2912" s="215" t="s">
        <v>3105</v>
      </c>
      <c r="D2912" s="216">
        <v>631100000</v>
      </c>
      <c r="E2912" s="216">
        <v>0</v>
      </c>
    </row>
    <row r="2913" spans="3:5">
      <c r="C2913" s="215" t="s">
        <v>3106</v>
      </c>
      <c r="D2913" s="216">
        <v>631100000</v>
      </c>
      <c r="E2913" s="216">
        <v>0</v>
      </c>
    </row>
    <row r="2914" spans="3:5">
      <c r="C2914" s="215" t="s">
        <v>444</v>
      </c>
      <c r="D2914" s="216">
        <v>1914989645</v>
      </c>
      <c r="E2914" s="216">
        <v>0</v>
      </c>
    </row>
    <row r="2915" spans="3:5">
      <c r="C2915" s="215" t="s">
        <v>666</v>
      </c>
      <c r="D2915" s="216">
        <v>1914989645</v>
      </c>
      <c r="E2915" s="216">
        <v>0</v>
      </c>
    </row>
    <row r="2916" spans="3:5">
      <c r="C2916" s="215" t="s">
        <v>445</v>
      </c>
      <c r="D2916" s="216">
        <v>7257650000</v>
      </c>
      <c r="E2916" s="216">
        <v>0</v>
      </c>
    </row>
    <row r="2917" spans="3:5">
      <c r="C2917" s="215" t="s">
        <v>668</v>
      </c>
      <c r="D2917" s="216">
        <v>7257650000</v>
      </c>
      <c r="E2917" s="216">
        <v>0</v>
      </c>
    </row>
    <row r="2918" spans="3:5">
      <c r="C2918" s="215" t="s">
        <v>1995</v>
      </c>
      <c r="D2918" s="216">
        <v>12622000</v>
      </c>
      <c r="E2918" s="216">
        <v>0</v>
      </c>
    </row>
    <row r="2919" spans="3:5">
      <c r="C2919" s="215" t="s">
        <v>670</v>
      </c>
      <c r="D2919" s="216">
        <v>12622000</v>
      </c>
      <c r="E2919" s="216">
        <v>0</v>
      </c>
    </row>
    <row r="2920" spans="3:5">
      <c r="C2920" s="215" t="s">
        <v>3100</v>
      </c>
      <c r="D2920" s="216">
        <v>167092639</v>
      </c>
      <c r="E2920" s="216">
        <v>0</v>
      </c>
    </row>
    <row r="2921" spans="3:5">
      <c r="C2921" s="215" t="s">
        <v>3101</v>
      </c>
      <c r="D2921" s="216">
        <v>167092639</v>
      </c>
      <c r="E2921" s="216">
        <v>0</v>
      </c>
    </row>
    <row r="2922" spans="3:5">
      <c r="C2922" s="215" t="s">
        <v>3102</v>
      </c>
      <c r="D2922" s="216">
        <v>607907361</v>
      </c>
      <c r="E2922" s="216">
        <v>0</v>
      </c>
    </row>
    <row r="2923" spans="3:5">
      <c r="C2923" s="215" t="s">
        <v>3103</v>
      </c>
      <c r="D2923" s="216">
        <v>607907361</v>
      </c>
      <c r="E2923" s="216">
        <v>0</v>
      </c>
    </row>
    <row r="2924" spans="3:5">
      <c r="C2924" s="215" t="s">
        <v>2912</v>
      </c>
      <c r="D2924" s="216">
        <v>750000000</v>
      </c>
      <c r="E2924" s="216">
        <v>0</v>
      </c>
    </row>
    <row r="2925" spans="3:5">
      <c r="C2925" s="215" t="s">
        <v>2826</v>
      </c>
      <c r="D2925" s="216">
        <v>750000000</v>
      </c>
      <c r="E2925" s="216">
        <v>0</v>
      </c>
    </row>
    <row r="2926" spans="3:5">
      <c r="C2926" s="215" t="s">
        <v>817</v>
      </c>
      <c r="D2926" s="216">
        <v>141202484</v>
      </c>
      <c r="E2926" s="216">
        <v>0</v>
      </c>
    </row>
    <row r="2927" spans="3:5">
      <c r="C2927" s="215" t="s">
        <v>818</v>
      </c>
      <c r="D2927" s="216">
        <v>141202484</v>
      </c>
      <c r="E2927" s="216">
        <v>0</v>
      </c>
    </row>
    <row r="2928" spans="3:5">
      <c r="C2928" s="215" t="s">
        <v>267</v>
      </c>
      <c r="D2928" s="216">
        <v>5994134828</v>
      </c>
      <c r="E2928" s="216">
        <v>28159237.48</v>
      </c>
    </row>
    <row r="2929" spans="3:5">
      <c r="C2929" s="217" t="s">
        <v>251</v>
      </c>
      <c r="D2929" s="218">
        <v>1377504632</v>
      </c>
      <c r="E2929" s="218">
        <v>28159237.48</v>
      </c>
    </row>
    <row r="2930" spans="3:5">
      <c r="C2930" s="215" t="s">
        <v>252</v>
      </c>
      <c r="D2930" s="216">
        <v>352483469</v>
      </c>
      <c r="E2930" s="216">
        <v>0</v>
      </c>
    </row>
    <row r="2931" spans="3:5">
      <c r="C2931" s="215" t="s">
        <v>680</v>
      </c>
      <c r="D2931" s="216">
        <v>200000000</v>
      </c>
      <c r="E2931" s="216">
        <v>0</v>
      </c>
    </row>
    <row r="2932" spans="3:5">
      <c r="C2932" s="215" t="s">
        <v>681</v>
      </c>
      <c r="D2932" s="216">
        <v>75961877</v>
      </c>
      <c r="E2932" s="216">
        <v>0</v>
      </c>
    </row>
    <row r="2933" spans="3:5">
      <c r="C2933" s="215" t="s">
        <v>2267</v>
      </c>
      <c r="D2933" s="216">
        <v>4038123</v>
      </c>
      <c r="E2933" s="216">
        <v>0</v>
      </c>
    </row>
    <row r="2934" spans="3:5">
      <c r="C2934" s="215" t="s">
        <v>682</v>
      </c>
      <c r="D2934" s="216">
        <v>2183469</v>
      </c>
      <c r="E2934" s="216">
        <v>0</v>
      </c>
    </row>
    <row r="2935" spans="3:5">
      <c r="C2935" s="215" t="s">
        <v>2273</v>
      </c>
      <c r="D2935" s="216">
        <v>10000000</v>
      </c>
      <c r="E2935" s="216">
        <v>0</v>
      </c>
    </row>
    <row r="2936" spans="3:5">
      <c r="C2936" s="215" t="s">
        <v>3107</v>
      </c>
      <c r="D2936" s="216">
        <v>60300000</v>
      </c>
      <c r="E2936" s="216">
        <v>0</v>
      </c>
    </row>
    <row r="2937" spans="3:5">
      <c r="C2937" s="215" t="s">
        <v>455</v>
      </c>
      <c r="D2937" s="216">
        <v>79360000</v>
      </c>
      <c r="E2937" s="216">
        <v>0</v>
      </c>
    </row>
    <row r="2938" spans="3:5">
      <c r="C2938" s="215" t="s">
        <v>683</v>
      </c>
      <c r="D2938" s="216">
        <v>29360000</v>
      </c>
      <c r="E2938" s="216">
        <v>0</v>
      </c>
    </row>
    <row r="2939" spans="3:5">
      <c r="C2939" s="215" t="s">
        <v>3108</v>
      </c>
      <c r="D2939" s="216">
        <v>50000000</v>
      </c>
      <c r="E2939" s="216">
        <v>0</v>
      </c>
    </row>
    <row r="2940" spans="3:5">
      <c r="C2940" s="215" t="s">
        <v>2536</v>
      </c>
      <c r="D2940" s="216">
        <v>4289420</v>
      </c>
      <c r="E2940" s="216">
        <v>0</v>
      </c>
    </row>
    <row r="2941" spans="3:5">
      <c r="C2941" s="215" t="s">
        <v>2351</v>
      </c>
      <c r="D2941" s="216">
        <v>4289420</v>
      </c>
      <c r="E2941" s="216">
        <v>0</v>
      </c>
    </row>
    <row r="2942" spans="3:5">
      <c r="C2942" s="215" t="s">
        <v>3109</v>
      </c>
      <c r="D2942" s="216">
        <v>50000001</v>
      </c>
      <c r="E2942" s="216">
        <v>0</v>
      </c>
    </row>
    <row r="2943" spans="3:5">
      <c r="C2943" s="215" t="s">
        <v>3110</v>
      </c>
      <c r="D2943" s="216">
        <v>50000001</v>
      </c>
      <c r="E2943" s="216">
        <v>0</v>
      </c>
    </row>
    <row r="2944" spans="3:5">
      <c r="C2944" s="215" t="s">
        <v>2004</v>
      </c>
      <c r="D2944" s="216">
        <v>9806189</v>
      </c>
      <c r="E2944" s="216">
        <v>93465.9</v>
      </c>
    </row>
    <row r="2945" spans="3:5">
      <c r="C2945" s="215" t="s">
        <v>684</v>
      </c>
      <c r="D2945" s="216">
        <v>9806189</v>
      </c>
      <c r="E2945" s="216">
        <v>93465.9</v>
      </c>
    </row>
    <row r="2946" spans="3:5">
      <c r="C2946" s="215" t="s">
        <v>456</v>
      </c>
      <c r="D2946" s="216">
        <v>33681857</v>
      </c>
      <c r="E2946" s="216">
        <v>1204911.22</v>
      </c>
    </row>
    <row r="2947" spans="3:5">
      <c r="C2947" s="215" t="s">
        <v>685</v>
      </c>
      <c r="D2947" s="216">
        <v>33681857</v>
      </c>
      <c r="E2947" s="216">
        <v>1204911.22</v>
      </c>
    </row>
    <row r="2948" spans="3:5">
      <c r="C2948" s="215" t="s">
        <v>754</v>
      </c>
      <c r="D2948" s="216">
        <v>9418649</v>
      </c>
      <c r="E2948" s="216">
        <v>0</v>
      </c>
    </row>
    <row r="2949" spans="3:5">
      <c r="C2949" s="215" t="s">
        <v>755</v>
      </c>
      <c r="D2949" s="216">
        <v>9418649</v>
      </c>
      <c r="E2949" s="216">
        <v>0</v>
      </c>
    </row>
    <row r="2950" spans="3:5">
      <c r="C2950" s="215" t="s">
        <v>457</v>
      </c>
      <c r="D2950" s="216">
        <v>82824634</v>
      </c>
      <c r="E2950" s="216">
        <v>0</v>
      </c>
    </row>
    <row r="2951" spans="3:5">
      <c r="C2951" s="215" t="s">
        <v>686</v>
      </c>
      <c r="D2951" s="216">
        <v>82824634</v>
      </c>
      <c r="E2951" s="216">
        <v>0</v>
      </c>
    </row>
    <row r="2952" spans="3:5">
      <c r="C2952" s="215" t="s">
        <v>2005</v>
      </c>
      <c r="D2952" s="216">
        <v>144114678</v>
      </c>
      <c r="E2952" s="216">
        <v>4026116.86</v>
      </c>
    </row>
    <row r="2953" spans="3:5">
      <c r="C2953" s="215" t="s">
        <v>756</v>
      </c>
      <c r="D2953" s="216">
        <v>144114678</v>
      </c>
      <c r="E2953" s="216">
        <v>4026116.86</v>
      </c>
    </row>
    <row r="2954" spans="3:5">
      <c r="C2954" s="215" t="s">
        <v>2535</v>
      </c>
      <c r="D2954" s="216">
        <v>1712885</v>
      </c>
      <c r="E2954" s="216">
        <v>0</v>
      </c>
    </row>
    <row r="2955" spans="3:5">
      <c r="C2955" s="215" t="s">
        <v>687</v>
      </c>
      <c r="D2955" s="216">
        <v>1712885</v>
      </c>
      <c r="E2955" s="216">
        <v>0</v>
      </c>
    </row>
    <row r="2956" spans="3:5">
      <c r="C2956" s="215" t="s">
        <v>458</v>
      </c>
      <c r="D2956" s="216">
        <v>188726880</v>
      </c>
      <c r="E2956" s="216">
        <v>0</v>
      </c>
    </row>
    <row r="2957" spans="3:5">
      <c r="C2957" s="215" t="s">
        <v>688</v>
      </c>
      <c r="D2957" s="216">
        <v>188726880</v>
      </c>
      <c r="E2957" s="216">
        <v>0</v>
      </c>
    </row>
    <row r="2958" spans="3:5">
      <c r="C2958" s="215" t="s">
        <v>711</v>
      </c>
      <c r="D2958" s="216">
        <v>4654539</v>
      </c>
      <c r="E2958" s="216">
        <v>0</v>
      </c>
    </row>
    <row r="2959" spans="3:5">
      <c r="C2959" s="215" t="s">
        <v>712</v>
      </c>
      <c r="D2959" s="216">
        <v>4654539</v>
      </c>
      <c r="E2959" s="216">
        <v>0</v>
      </c>
    </row>
    <row r="2960" spans="3:5">
      <c r="C2960" s="215" t="s">
        <v>2268</v>
      </c>
      <c r="D2960" s="216">
        <v>5000000</v>
      </c>
      <c r="E2960" s="216">
        <v>0</v>
      </c>
    </row>
    <row r="2961" spans="3:5">
      <c r="C2961" s="215" t="s">
        <v>2269</v>
      </c>
      <c r="D2961" s="216">
        <v>5000000</v>
      </c>
      <c r="E2961" s="216">
        <v>0</v>
      </c>
    </row>
    <row r="2962" spans="3:5">
      <c r="C2962" s="215" t="s">
        <v>2270</v>
      </c>
      <c r="D2962" s="216">
        <v>31324599</v>
      </c>
      <c r="E2962" s="216">
        <v>0</v>
      </c>
    </row>
    <row r="2963" spans="3:5">
      <c r="C2963" s="215" t="s">
        <v>2271</v>
      </c>
      <c r="D2963" s="216">
        <v>31324599</v>
      </c>
      <c r="E2963" s="216">
        <v>0</v>
      </c>
    </row>
    <row r="2964" spans="3:5">
      <c r="C2964" s="215" t="s">
        <v>1562</v>
      </c>
      <c r="D2964" s="216">
        <v>380106832</v>
      </c>
      <c r="E2964" s="216">
        <v>22834743.5</v>
      </c>
    </row>
    <row r="2965" spans="3:5">
      <c r="C2965" s="215" t="s">
        <v>1563</v>
      </c>
      <c r="D2965" s="216">
        <v>380106832</v>
      </c>
      <c r="E2965" s="216">
        <v>22834743.5</v>
      </c>
    </row>
    <row r="2966" spans="3:5">
      <c r="C2966" s="217" t="s">
        <v>253</v>
      </c>
      <c r="D2966" s="218">
        <v>20000000</v>
      </c>
      <c r="E2966" s="218">
        <v>0</v>
      </c>
    </row>
    <row r="2967" spans="3:5">
      <c r="C2967" s="215" t="s">
        <v>459</v>
      </c>
      <c r="D2967" s="216">
        <v>20000000</v>
      </c>
      <c r="E2967" s="216">
        <v>0</v>
      </c>
    </row>
    <row r="2968" spans="3:5">
      <c r="C2968" s="215" t="s">
        <v>689</v>
      </c>
      <c r="D2968" s="216">
        <v>20000000</v>
      </c>
      <c r="E2968" s="216">
        <v>0</v>
      </c>
    </row>
    <row r="2969" spans="3:5">
      <c r="C2969" s="217" t="s">
        <v>268</v>
      </c>
      <c r="D2969" s="218">
        <v>250000000</v>
      </c>
      <c r="E2969" s="218">
        <v>0</v>
      </c>
    </row>
    <row r="2970" spans="3:5">
      <c r="C2970" s="215" t="s">
        <v>1562</v>
      </c>
      <c r="D2970" s="216">
        <v>250000000</v>
      </c>
      <c r="E2970" s="216">
        <v>0</v>
      </c>
    </row>
    <row r="2971" spans="3:5">
      <c r="C2971" s="215" t="s">
        <v>1563</v>
      </c>
      <c r="D2971" s="216">
        <v>250000000</v>
      </c>
      <c r="E2971" s="216">
        <v>0</v>
      </c>
    </row>
    <row r="2972" spans="3:5">
      <c r="C2972" s="217" t="s">
        <v>254</v>
      </c>
      <c r="D2972" s="218">
        <v>3962605662</v>
      </c>
      <c r="E2972" s="218">
        <v>0</v>
      </c>
    </row>
    <row r="2973" spans="3:5">
      <c r="C2973" s="215" t="s">
        <v>252</v>
      </c>
      <c r="D2973" s="216">
        <v>2017388708</v>
      </c>
      <c r="E2973" s="216">
        <v>0</v>
      </c>
    </row>
    <row r="2974" spans="3:5">
      <c r="C2974" s="215" t="s">
        <v>681</v>
      </c>
      <c r="D2974" s="216">
        <v>220503501</v>
      </c>
      <c r="E2974" s="216">
        <v>0</v>
      </c>
    </row>
    <row r="2975" spans="3:5">
      <c r="C2975" s="215" t="s">
        <v>2267</v>
      </c>
      <c r="D2975" s="216">
        <v>34081814</v>
      </c>
      <c r="E2975" s="216">
        <v>0</v>
      </c>
    </row>
    <row r="2976" spans="3:5">
      <c r="C2976" s="215" t="s">
        <v>690</v>
      </c>
      <c r="D2976" s="216">
        <v>157775000</v>
      </c>
      <c r="E2976" s="216">
        <v>0</v>
      </c>
    </row>
    <row r="2977" spans="3:6">
      <c r="C2977" s="215" t="s">
        <v>691</v>
      </c>
      <c r="D2977" s="216">
        <v>536435000</v>
      </c>
      <c r="E2977" s="216">
        <v>0</v>
      </c>
    </row>
    <row r="2978" spans="3:6">
      <c r="C2978" s="215" t="s">
        <v>2272</v>
      </c>
      <c r="D2978" s="216">
        <v>315550000</v>
      </c>
      <c r="E2978" s="216">
        <v>0</v>
      </c>
    </row>
    <row r="2979" spans="3:6">
      <c r="C2979" s="215" t="s">
        <v>2273</v>
      </c>
      <c r="D2979" s="216">
        <v>287930833</v>
      </c>
      <c r="E2979" s="216">
        <v>0</v>
      </c>
    </row>
    <row r="2980" spans="3:6">
      <c r="C2980" s="215" t="s">
        <v>3111</v>
      </c>
      <c r="D2980" s="216">
        <v>86452560</v>
      </c>
      <c r="E2980" s="216">
        <v>0</v>
      </c>
    </row>
    <row r="2981" spans="3:6">
      <c r="C2981" s="215" t="s">
        <v>3112</v>
      </c>
      <c r="D2981" s="216">
        <v>378660000</v>
      </c>
      <c r="E2981" s="216">
        <v>0</v>
      </c>
    </row>
    <row r="2982" spans="3:6">
      <c r="C2982" s="215" t="s">
        <v>2534</v>
      </c>
      <c r="D2982" s="216">
        <v>315550000</v>
      </c>
      <c r="E2982" s="216">
        <v>0</v>
      </c>
    </row>
    <row r="2983" spans="3:6">
      <c r="C2983" s="215" t="s">
        <v>3113</v>
      </c>
      <c r="D2983" s="216">
        <v>315550000</v>
      </c>
      <c r="E2983" s="216">
        <v>0</v>
      </c>
    </row>
    <row r="2984" spans="3:6">
      <c r="C2984" s="215" t="s">
        <v>455</v>
      </c>
      <c r="D2984" s="216">
        <v>757320000</v>
      </c>
      <c r="E2984" s="216">
        <v>0</v>
      </c>
    </row>
    <row r="2985" spans="3:6">
      <c r="C2985" s="215" t="s">
        <v>1952</v>
      </c>
      <c r="D2985" s="216">
        <v>757320000</v>
      </c>
      <c r="E2985" s="216">
        <v>0</v>
      </c>
    </row>
    <row r="2986" spans="3:6">
      <c r="C2986" s="215" t="s">
        <v>2274</v>
      </c>
      <c r="D2986" s="216">
        <v>252440000</v>
      </c>
      <c r="E2986" s="216">
        <v>0</v>
      </c>
    </row>
    <row r="2987" spans="3:6">
      <c r="C2987" s="215" t="s">
        <v>2275</v>
      </c>
      <c r="D2987" s="216">
        <v>252440000</v>
      </c>
      <c r="E2987" s="216">
        <v>0</v>
      </c>
    </row>
    <row r="2988" spans="3:6" ht="25.8" customHeight="1">
      <c r="C2988" s="215" t="s">
        <v>457</v>
      </c>
      <c r="D2988" s="216">
        <v>410215000</v>
      </c>
      <c r="E2988" s="216">
        <v>0</v>
      </c>
      <c r="F2988" s="220"/>
    </row>
    <row r="2989" spans="3:6">
      <c r="C2989" s="215" t="s">
        <v>686</v>
      </c>
      <c r="D2989" s="216">
        <v>410215000</v>
      </c>
      <c r="E2989" s="216">
        <v>0</v>
      </c>
      <c r="F2989" s="60"/>
    </row>
    <row r="2990" spans="3:6" ht="31.2" customHeight="1">
      <c r="C2990" s="215" t="s">
        <v>3114</v>
      </c>
      <c r="D2990" s="216">
        <v>209691954</v>
      </c>
      <c r="E2990" s="216">
        <v>0</v>
      </c>
      <c r="F2990" s="62"/>
    </row>
    <row r="2991" spans="3:6">
      <c r="C2991" s="215" t="s">
        <v>3115</v>
      </c>
      <c r="D2991" s="216">
        <v>209691954</v>
      </c>
      <c r="E2991" s="216">
        <v>0</v>
      </c>
      <c r="F2991" s="220"/>
    </row>
    <row r="2992" spans="3:6" ht="14.4" customHeight="1">
      <c r="C2992" s="217" t="s">
        <v>255</v>
      </c>
      <c r="D2992" s="218">
        <v>384024534</v>
      </c>
      <c r="E2992" s="218">
        <v>0</v>
      </c>
      <c r="F2992" s="60"/>
    </row>
    <row r="2993" spans="3:5">
      <c r="C2993" s="215" t="s">
        <v>252</v>
      </c>
      <c r="D2993" s="216">
        <v>292042534</v>
      </c>
      <c r="E2993" s="216">
        <v>0</v>
      </c>
    </row>
    <row r="2994" spans="3:5">
      <c r="C2994" s="215" t="s">
        <v>680</v>
      </c>
      <c r="D2994" s="216">
        <v>212679258</v>
      </c>
      <c r="E2994" s="216">
        <v>0</v>
      </c>
    </row>
    <row r="2995" spans="3:5">
      <c r="C2995" s="215" t="s">
        <v>681</v>
      </c>
      <c r="D2995" s="216">
        <v>7980000</v>
      </c>
      <c r="E2995" s="216">
        <v>0</v>
      </c>
    </row>
    <row r="2996" spans="3:5">
      <c r="C2996" s="215" t="s">
        <v>693</v>
      </c>
      <c r="D2996" s="216">
        <v>3895374</v>
      </c>
      <c r="E2996" s="216">
        <v>0</v>
      </c>
    </row>
    <row r="2997" spans="3:5">
      <c r="C2997" s="215" t="s">
        <v>694</v>
      </c>
      <c r="D2997" s="216">
        <v>9147920</v>
      </c>
      <c r="E2997" s="216">
        <v>0</v>
      </c>
    </row>
    <row r="2998" spans="3:5">
      <c r="C2998" s="215" t="s">
        <v>3116</v>
      </c>
      <c r="D2998" s="216">
        <v>3915733</v>
      </c>
      <c r="E2998" s="216">
        <v>0</v>
      </c>
    </row>
    <row r="2999" spans="3:5">
      <c r="C2999" s="215" t="s">
        <v>695</v>
      </c>
      <c r="D2999" s="216">
        <v>8349576</v>
      </c>
      <c r="E2999" s="216">
        <v>0</v>
      </c>
    </row>
    <row r="3000" spans="3:5">
      <c r="C3000" s="215" t="s">
        <v>682</v>
      </c>
      <c r="D3000" s="216">
        <v>6074673</v>
      </c>
      <c r="E3000" s="216">
        <v>0</v>
      </c>
    </row>
    <row r="3001" spans="3:5">
      <c r="C3001" s="215" t="s">
        <v>696</v>
      </c>
      <c r="D3001" s="216">
        <v>40000000</v>
      </c>
      <c r="E3001" s="216">
        <v>0</v>
      </c>
    </row>
    <row r="3002" spans="3:5">
      <c r="C3002" s="215" t="s">
        <v>2534</v>
      </c>
      <c r="D3002" s="216">
        <v>91982000</v>
      </c>
      <c r="E3002" s="216">
        <v>0</v>
      </c>
    </row>
    <row r="3003" spans="3:5">
      <c r="C3003" s="215" t="s">
        <v>697</v>
      </c>
      <c r="D3003" s="216">
        <v>91982000</v>
      </c>
      <c r="E3003" s="216">
        <v>0</v>
      </c>
    </row>
    <row r="3004" spans="3:5">
      <c r="C3004" s="211" t="s">
        <v>698</v>
      </c>
      <c r="D3004" s="211">
        <v>108120510535</v>
      </c>
      <c r="E3004" s="212">
        <v>17631950779.490002</v>
      </c>
    </row>
    <row r="3005" spans="3:5">
      <c r="C3005" s="213" t="s">
        <v>3125</v>
      </c>
      <c r="D3005" s="214">
        <v>108120510535</v>
      </c>
      <c r="E3005" s="214">
        <v>17631950779.490002</v>
      </c>
    </row>
    <row r="3006" spans="3:5">
      <c r="C3006" s="215" t="s">
        <v>2922</v>
      </c>
      <c r="D3006" s="216">
        <v>108120510535</v>
      </c>
      <c r="E3006" s="216">
        <v>17631950779.490002</v>
      </c>
    </row>
    <row r="3007" spans="3:5">
      <c r="C3007" s="217" t="s">
        <v>251</v>
      </c>
      <c r="D3007" s="218">
        <v>22651587790</v>
      </c>
      <c r="E3007" s="218">
        <v>339088290.34000003</v>
      </c>
    </row>
    <row r="3008" spans="3:5">
      <c r="C3008" s="215" t="s">
        <v>252</v>
      </c>
      <c r="D3008" s="216">
        <v>22651587790</v>
      </c>
      <c r="E3008" s="216">
        <v>339088290.34000003</v>
      </c>
    </row>
    <row r="3009" spans="3:5">
      <c r="C3009" s="215" t="s">
        <v>2919</v>
      </c>
      <c r="D3009" s="216">
        <v>22651587790</v>
      </c>
      <c r="E3009" s="216">
        <v>339088290.34000003</v>
      </c>
    </row>
    <row r="3010" spans="3:5">
      <c r="C3010" s="217" t="s">
        <v>254</v>
      </c>
      <c r="D3010" s="218">
        <v>85468922745</v>
      </c>
      <c r="E3010" s="218">
        <v>17292862489.150002</v>
      </c>
    </row>
    <row r="3011" spans="3:5">
      <c r="C3011" s="215" t="s">
        <v>252</v>
      </c>
      <c r="D3011" s="216">
        <v>85468922745</v>
      </c>
      <c r="E3011" s="216">
        <v>17292862489.150002</v>
      </c>
    </row>
    <row r="3012" spans="3:5">
      <c r="C3012" s="221" t="s">
        <v>461</v>
      </c>
      <c r="D3012" s="222">
        <v>1592355121494</v>
      </c>
      <c r="E3012" s="222">
        <v>121363718171.87997</v>
      </c>
    </row>
    <row r="3014" spans="3:5">
      <c r="C3014" s="100" t="s">
        <v>3122</v>
      </c>
    </row>
    <row r="3015" spans="3:5" ht="22.8" customHeight="1">
      <c r="C3015" s="175" t="s">
        <v>1813</v>
      </c>
      <c r="D3015" s="175"/>
    </row>
    <row r="3016" spans="3:5" ht="29.4" customHeight="1">
      <c r="C3016" s="59" t="s">
        <v>3143</v>
      </c>
      <c r="D3016" s="59"/>
    </row>
    <row r="3017" spans="3:5">
      <c r="C3017" s="175" t="s">
        <v>3123</v>
      </c>
      <c r="D3017" s="175"/>
    </row>
    <row r="3018" spans="3:5" ht="19.2" customHeight="1">
      <c r="C3018" s="62" t="s">
        <v>42</v>
      </c>
      <c r="D3018" s="220"/>
    </row>
    <row r="3019" spans="3:5" ht="27" customHeight="1">
      <c r="D3019" s="60"/>
    </row>
  </sheetData>
  <mergeCells count="13">
    <mergeCell ref="C3015:D3015"/>
    <mergeCell ref="C3016:D3016"/>
    <mergeCell ref="C3017:D3017"/>
    <mergeCell ref="A7:F7"/>
    <mergeCell ref="A1:F1"/>
    <mergeCell ref="A2:F2"/>
    <mergeCell ref="A3:F3"/>
    <mergeCell ref="A5:F5"/>
    <mergeCell ref="A6:F6"/>
    <mergeCell ref="A8:F8"/>
    <mergeCell ref="A9:F9"/>
    <mergeCell ref="C13:C14"/>
    <mergeCell ref="E13:E1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34"/>
  <sheetViews>
    <sheetView showGridLines="0" zoomScale="90" zoomScaleNormal="90" workbookViewId="0">
      <selection activeCell="B10" sqref="B10:B11"/>
    </sheetView>
  </sheetViews>
  <sheetFormatPr defaultColWidth="11.44140625" defaultRowHeight="14.4"/>
  <cols>
    <col min="1" max="1" width="15.5546875" style="13" customWidth="1"/>
    <col min="2" max="2" width="78.44140625" style="13" customWidth="1"/>
    <col min="3" max="4" width="17.109375" style="13" customWidth="1"/>
    <col min="5" max="5" width="11.44140625" style="13"/>
    <col min="6" max="6" width="13.109375" style="13" bestFit="1" customWidth="1"/>
    <col min="7" max="7" width="14.88671875" style="13" bestFit="1" customWidth="1"/>
    <col min="8" max="8" width="13.109375" style="13" bestFit="1" customWidth="1"/>
    <col min="9" max="9" width="15.109375" style="13" bestFit="1" customWidth="1"/>
    <col min="10" max="16384" width="11.44140625" style="13"/>
  </cols>
  <sheetData>
    <row r="1" spans="1:8" ht="28.5" customHeight="1">
      <c r="A1" s="12" t="s">
        <v>0</v>
      </c>
      <c r="B1" s="12"/>
      <c r="C1" s="12"/>
      <c r="D1" s="12"/>
      <c r="E1" s="12"/>
      <c r="F1" s="69"/>
    </row>
    <row r="2" spans="1:8" ht="21" customHeight="1">
      <c r="A2" s="14" t="s">
        <v>1</v>
      </c>
      <c r="B2" s="14"/>
      <c r="C2" s="14"/>
      <c r="D2" s="14"/>
      <c r="E2" s="14"/>
      <c r="F2" s="70"/>
      <c r="H2" s="10">
        <v>0</v>
      </c>
    </row>
    <row r="3" spans="1:8" ht="15" customHeight="1">
      <c r="A3" s="71" t="s">
        <v>2</v>
      </c>
      <c r="B3" s="71"/>
      <c r="C3" s="71"/>
      <c r="D3" s="71"/>
      <c r="E3" s="71"/>
      <c r="F3" s="72"/>
    </row>
    <row r="5" spans="1:8" ht="18.75" customHeight="1">
      <c r="A5" s="77" t="s">
        <v>462</v>
      </c>
      <c r="B5" s="77"/>
      <c r="C5" s="77"/>
      <c r="D5" s="77"/>
      <c r="E5" s="77"/>
      <c r="F5" s="75"/>
    </row>
    <row r="6" spans="1:8" ht="18">
      <c r="A6" s="20" t="s">
        <v>3142</v>
      </c>
      <c r="B6" s="20"/>
      <c r="C6" s="20"/>
      <c r="D6" s="20"/>
      <c r="E6" s="20"/>
      <c r="F6" s="176"/>
    </row>
    <row r="7" spans="1:8" ht="18">
      <c r="A7" s="20" t="s">
        <v>2928</v>
      </c>
      <c r="B7" s="20"/>
      <c r="C7" s="20"/>
      <c r="D7" s="20"/>
      <c r="E7" s="20"/>
      <c r="F7" s="82"/>
    </row>
    <row r="8" spans="1:8" ht="15.6">
      <c r="A8" s="171" t="s">
        <v>5</v>
      </c>
      <c r="B8" s="171"/>
      <c r="C8" s="171"/>
      <c r="D8" s="171"/>
      <c r="E8" s="171"/>
      <c r="F8" s="177"/>
    </row>
    <row r="10" spans="1:8" ht="15" customHeight="1">
      <c r="B10" s="83" t="s">
        <v>6</v>
      </c>
      <c r="C10" s="101" t="s">
        <v>7</v>
      </c>
      <c r="D10" s="83" t="s">
        <v>3119</v>
      </c>
    </row>
    <row r="11" spans="1:8" ht="14.4" customHeight="1">
      <c r="B11" s="83"/>
      <c r="C11" s="24" t="s">
        <v>2928</v>
      </c>
      <c r="D11" s="83"/>
    </row>
    <row r="12" spans="1:8" ht="14.4" customHeight="1">
      <c r="B12" s="178" t="s">
        <v>13</v>
      </c>
      <c r="C12" s="179">
        <f>C13+C25</f>
        <v>44184.989591999998</v>
      </c>
      <c r="D12" s="179">
        <f>D13+D25</f>
        <v>2906.4799880700002</v>
      </c>
      <c r="E12" s="95"/>
    </row>
    <row r="13" spans="1:8" s="180" customFormat="1" ht="14.4" customHeight="1">
      <c r="B13" s="181" t="s">
        <v>463</v>
      </c>
      <c r="C13" s="182">
        <f>C14</f>
        <v>43344.989591999998</v>
      </c>
      <c r="D13" s="182">
        <f>D14</f>
        <v>2906.4799880700002</v>
      </c>
      <c r="E13" s="95"/>
      <c r="F13" s="13"/>
    </row>
    <row r="14" spans="1:8" s="180" customFormat="1">
      <c r="B14" s="88" t="s">
        <v>464</v>
      </c>
      <c r="C14" s="114">
        <f>C15+C19</f>
        <v>43344.989591999998</v>
      </c>
      <c r="D14" s="114">
        <v>2906.4799880700002</v>
      </c>
      <c r="E14" s="95"/>
      <c r="F14" s="13"/>
    </row>
    <row r="15" spans="1:8" s="180" customFormat="1">
      <c r="B15" s="183" t="s">
        <v>465</v>
      </c>
      <c r="C15" s="184">
        <f>SUM(C16:C18)</f>
        <v>1237.605996</v>
      </c>
      <c r="D15" s="184">
        <f>SUM(D16:D18)</f>
        <v>90.756960000000007</v>
      </c>
      <c r="E15" s="95"/>
      <c r="F15" s="13"/>
    </row>
    <row r="16" spans="1:8" s="180" customFormat="1">
      <c r="B16" s="185" t="s">
        <v>466</v>
      </c>
      <c r="C16" s="109">
        <v>399.99599999999998</v>
      </c>
      <c r="D16" s="109">
        <v>33.333199999999998</v>
      </c>
      <c r="E16" s="95"/>
      <c r="F16" s="186"/>
      <c r="G16" s="187"/>
      <c r="H16" s="187"/>
    </row>
    <row r="17" spans="2:7" s="180" customFormat="1">
      <c r="B17" s="185" t="s">
        <v>467</v>
      </c>
      <c r="C17" s="109">
        <v>683.82999600000005</v>
      </c>
      <c r="D17" s="109">
        <v>46.800759999999997</v>
      </c>
      <c r="E17" s="95"/>
      <c r="F17" s="13"/>
      <c r="G17" s="188"/>
    </row>
    <row r="18" spans="2:7" s="180" customFormat="1">
      <c r="B18" s="185" t="s">
        <v>468</v>
      </c>
      <c r="C18" s="109">
        <v>153.78</v>
      </c>
      <c r="D18" s="109">
        <v>10.622999999999999</v>
      </c>
      <c r="E18" s="95"/>
      <c r="F18" s="13"/>
    </row>
    <row r="19" spans="2:7" s="180" customFormat="1">
      <c r="B19" s="183" t="s">
        <v>469</v>
      </c>
      <c r="C19" s="189">
        <f>SUM(C20:C24)</f>
        <v>42107.383596</v>
      </c>
      <c r="D19" s="189">
        <f t="shared" ref="D19" si="0">SUM(D20:D24)</f>
        <v>3431.1353880700003</v>
      </c>
      <c r="E19" s="13"/>
      <c r="F19" s="13"/>
    </row>
    <row r="20" spans="2:7" s="180" customFormat="1">
      <c r="B20" s="185" t="s">
        <v>470</v>
      </c>
      <c r="C20" s="190">
        <v>29366.370800000001</v>
      </c>
      <c r="D20" s="109">
        <v>2432.9926500000001</v>
      </c>
      <c r="E20" s="95"/>
      <c r="F20" s="13"/>
    </row>
    <row r="21" spans="2:7" s="180" customFormat="1">
      <c r="B21" s="185" t="s">
        <v>471</v>
      </c>
      <c r="C21" s="109">
        <v>111.6</v>
      </c>
      <c r="D21" s="109">
        <v>0</v>
      </c>
      <c r="E21" s="95"/>
      <c r="F21" s="13"/>
    </row>
    <row r="22" spans="2:7" s="180" customFormat="1">
      <c r="B22" s="185" t="s">
        <v>2444</v>
      </c>
      <c r="C22" s="109">
        <v>480.6</v>
      </c>
      <c r="D22" s="109">
        <v>0</v>
      </c>
      <c r="E22" s="95"/>
      <c r="F22" s="13"/>
    </row>
    <row r="23" spans="2:7" s="180" customFormat="1">
      <c r="B23" s="185" t="s">
        <v>472</v>
      </c>
      <c r="C23" s="109">
        <v>7613.0186400000002</v>
      </c>
      <c r="D23" s="109">
        <v>615.41236000000004</v>
      </c>
      <c r="E23" s="95"/>
      <c r="F23" s="13"/>
    </row>
    <row r="24" spans="2:7" s="180" customFormat="1">
      <c r="B24" s="185" t="s">
        <v>473</v>
      </c>
      <c r="C24" s="109">
        <v>4535.7941559999999</v>
      </c>
      <c r="D24" s="109">
        <v>382.73037806999997</v>
      </c>
      <c r="E24" s="95"/>
      <c r="F24" s="13"/>
    </row>
    <row r="25" spans="2:7" s="180" customFormat="1">
      <c r="B25" s="181" t="s">
        <v>53</v>
      </c>
      <c r="C25" s="191">
        <f t="shared" ref="C25:D26" si="1">C26</f>
        <v>840</v>
      </c>
      <c r="D25" s="191">
        <f t="shared" si="1"/>
        <v>0</v>
      </c>
      <c r="E25" s="95"/>
      <c r="F25" s="13"/>
    </row>
    <row r="26" spans="2:7" s="180" customFormat="1">
      <c r="B26" s="88" t="s">
        <v>475</v>
      </c>
      <c r="C26" s="114">
        <f t="shared" si="1"/>
        <v>840</v>
      </c>
      <c r="D26" s="114">
        <f t="shared" si="1"/>
        <v>0</v>
      </c>
      <c r="E26" s="95"/>
      <c r="F26" s="13"/>
    </row>
    <row r="27" spans="2:7" s="180" customFormat="1">
      <c r="B27" s="183" t="s">
        <v>476</v>
      </c>
      <c r="C27" s="184">
        <f>C28+C29</f>
        <v>840</v>
      </c>
      <c r="D27" s="189">
        <v>0</v>
      </c>
      <c r="E27" s="95"/>
    </row>
    <row r="28" spans="2:7" s="180" customFormat="1">
      <c r="B28" s="185" t="s">
        <v>2445</v>
      </c>
      <c r="C28" s="109">
        <v>155.37245100000001</v>
      </c>
      <c r="D28" s="109">
        <v>0</v>
      </c>
      <c r="E28" s="95"/>
    </row>
    <row r="29" spans="2:7" s="180" customFormat="1">
      <c r="B29" s="185" t="s">
        <v>2446</v>
      </c>
      <c r="C29" s="109">
        <v>684.62754900000004</v>
      </c>
      <c r="D29" s="109">
        <v>0</v>
      </c>
      <c r="E29" s="95"/>
    </row>
    <row r="30" spans="2:7">
      <c r="B30" s="98" t="s">
        <v>41</v>
      </c>
      <c r="C30" s="99">
        <f>C13+C25</f>
        <v>44184.989591999998</v>
      </c>
      <c r="D30" s="99">
        <f>D13+D25</f>
        <v>2906.4799880700002</v>
      </c>
      <c r="E30" s="95"/>
    </row>
    <row r="31" spans="2:7" ht="14.4" customHeight="1">
      <c r="B31" s="60" t="s">
        <v>474</v>
      </c>
      <c r="C31" s="60"/>
      <c r="D31" s="60"/>
    </row>
    <row r="32" spans="2:7">
      <c r="B32" s="100" t="s">
        <v>3122</v>
      </c>
      <c r="C32" s="60"/>
      <c r="D32" s="60"/>
      <c r="E32" s="60"/>
    </row>
    <row r="33" spans="2:5" ht="43.2" customHeight="1">
      <c r="B33" s="59" t="s">
        <v>3143</v>
      </c>
      <c r="C33" s="59"/>
      <c r="D33" s="128"/>
      <c r="E33" s="68"/>
    </row>
    <row r="34" spans="2:5">
      <c r="B34" s="68" t="s">
        <v>42</v>
      </c>
      <c r="C34" s="192"/>
      <c r="D34" s="192"/>
    </row>
  </sheetData>
  <mergeCells count="10">
    <mergeCell ref="A1:E1"/>
    <mergeCell ref="A2:E2"/>
    <mergeCell ref="A3:E3"/>
    <mergeCell ref="A5:E5"/>
    <mergeCell ref="A6:E6"/>
    <mergeCell ref="B33:C33"/>
    <mergeCell ref="D10:D11"/>
    <mergeCell ref="A7:E7"/>
    <mergeCell ref="B10:B11"/>
    <mergeCell ref="A8:E8"/>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3" ma:contentTypeDescription="Crear nuevo documento." ma:contentTypeScope="" ma:versionID="4a4ccfb58648756e0fd246f4bc6d4611">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c82ba615ada24a80c1c233f2ee1a3e28"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71FDE3-B63D-41D2-A8A1-EE0C0B1157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27b106c2-2eb6-4f76-8712-c370ecd06fde"/>
    <ds:schemaRef ds:uri="http://schemas.microsoft.com/office/infopath/2007/PartnerControls"/>
    <ds:schemaRef ds:uri="http://purl.org/dc/terms/"/>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Fiscal Mes</vt:lpstr>
      <vt:lpstr>Económica</vt:lpstr>
      <vt:lpstr>Institucional</vt:lpstr>
      <vt:lpstr>Funcional</vt:lpstr>
      <vt:lpstr>Objetal</vt:lpstr>
      <vt:lpstr>Género</vt:lpstr>
      <vt:lpstr>Cambio climático</vt:lpstr>
      <vt:lpstr>Proyectos de Inversión</vt:lpstr>
      <vt:lpstr>Subsidios Sociales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Yeimi Brown Mendieta</cp:lastModifiedBy>
  <cp:revision/>
  <dcterms:created xsi:type="dcterms:W3CDTF">2020-08-19T17:32:46Z</dcterms:created>
  <dcterms:modified xsi:type="dcterms:W3CDTF">2025-01-28T19:44:04Z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