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dominguez\Desktop\"/>
    </mc:Choice>
  </mc:AlternateContent>
  <bookViews>
    <workbookView xWindow="0" yWindow="0" windowWidth="28800" windowHeight="12435" firstSheet="1" activeTab="8"/>
  </bookViews>
  <sheets>
    <sheet name="ENERO 2016" sheetId="32" r:id="rId1"/>
    <sheet name="FEBRERO 2016" sheetId="33" r:id="rId2"/>
    <sheet name="MARZO 2016" sheetId="34" r:id="rId3"/>
    <sheet name="ABRIL 2016" sheetId="35" r:id="rId4"/>
    <sheet name="MAYO 2016" sheetId="36" r:id="rId5"/>
    <sheet name="JUNIO 2016" sheetId="44" r:id="rId6"/>
    <sheet name="JULIO 2016" sheetId="38" r:id="rId7"/>
    <sheet name="AGOSTO 2016" sheetId="39" r:id="rId8"/>
    <sheet name="SEPTIEMBRE 2016" sheetId="40" r:id="rId9"/>
    <sheet name="OCTUBRE 2016" sheetId="41" r:id="rId10"/>
    <sheet name="NOBIEMBRE 2016" sheetId="42" r:id="rId11"/>
    <sheet name="DICIEMBRE 2016" sheetId="43" r:id="rId12"/>
  </sheets>
  <definedNames>
    <definedName name="_xlnm.Print_Area" localSheetId="3">'ABRIL 2016'!$B$1:$N$27</definedName>
    <definedName name="_xlnm.Print_Area" localSheetId="7">'AGOSTO 2016'!$B$1:$N$27</definedName>
    <definedName name="_xlnm.Print_Area" localSheetId="11">'DICIEMBRE 2016'!$B$1:$P$27</definedName>
    <definedName name="_xlnm.Print_Area" localSheetId="0">'ENERO 2016'!$B$1:$N$27</definedName>
    <definedName name="_xlnm.Print_Area" localSheetId="1">'FEBRERO 2016'!$B$1:$N$27</definedName>
    <definedName name="_xlnm.Print_Area" localSheetId="6">'JULIO 2016'!$B$1:$N$27</definedName>
    <definedName name="_xlnm.Print_Area" localSheetId="2">'MARZO 2016'!$B$1:$N$27</definedName>
    <definedName name="_xlnm.Print_Area" localSheetId="4">'MAYO 2016'!$B$1:$N$27</definedName>
    <definedName name="_xlnm.Print_Area" localSheetId="10">'NOBIEMBRE 2016'!$B$1:$N$27</definedName>
    <definedName name="_xlnm.Print_Area" localSheetId="9">'OCTUBRE 2016'!$B$1:$N$27</definedName>
    <definedName name="_xlnm.Print_Area" localSheetId="8">'SEPTIEMBRE 2016'!$B$1:$N$27</definedName>
  </definedNames>
  <calcPr calcId="152511"/>
</workbook>
</file>

<file path=xl/calcChain.xml><?xml version="1.0" encoding="utf-8"?>
<calcChain xmlns="http://schemas.openxmlformats.org/spreadsheetml/2006/main">
  <c r="M23" i="41" l="1"/>
  <c r="N23" i="41"/>
  <c r="N23" i="40" l="1"/>
  <c r="M23" i="40"/>
  <c r="M23" i="39" l="1"/>
  <c r="N23" i="39"/>
  <c r="M23" i="38" l="1"/>
  <c r="N23" i="38"/>
  <c r="L23" i="44" l="1"/>
  <c r="M23" i="44"/>
  <c r="M22" i="44"/>
  <c r="M21" i="44"/>
  <c r="L21" i="44"/>
  <c r="L20" i="44"/>
  <c r="M19" i="44"/>
  <c r="L19" i="44"/>
  <c r="M18" i="44"/>
  <c r="L18" i="44"/>
  <c r="M17" i="44"/>
  <c r="L17" i="44"/>
  <c r="M16" i="44"/>
  <c r="L16" i="44"/>
  <c r="M15" i="44"/>
  <c r="L15" i="44"/>
  <c r="M14" i="44"/>
  <c r="L14" i="44"/>
  <c r="M13" i="44"/>
  <c r="L13" i="44"/>
  <c r="M12" i="44"/>
  <c r="L12" i="44"/>
  <c r="M11" i="44"/>
  <c r="L11" i="44"/>
  <c r="M23" i="36" l="1"/>
  <c r="N23" i="36"/>
  <c r="M23" i="35"/>
  <c r="N23" i="35"/>
  <c r="M23" i="34"/>
  <c r="N23" i="34"/>
  <c r="M23" i="32"/>
  <c r="M11" i="32"/>
  <c r="N11" i="32"/>
  <c r="M12" i="32"/>
  <c r="N12" i="32"/>
  <c r="M13" i="32"/>
  <c r="N13" i="32"/>
  <c r="M14" i="32"/>
  <c r="N14" i="32"/>
  <c r="M15" i="32"/>
  <c r="N15" i="32"/>
  <c r="M16" i="32"/>
  <c r="N16" i="32"/>
  <c r="M17" i="32"/>
  <c r="N17" i="32"/>
  <c r="M18" i="32"/>
  <c r="N18" i="32"/>
  <c r="M19" i="32"/>
  <c r="N19" i="32"/>
  <c r="M20" i="32"/>
  <c r="M21" i="32"/>
  <c r="N21" i="32"/>
  <c r="N22" i="32"/>
  <c r="P22" i="43"/>
  <c r="P21" i="43"/>
  <c r="O21" i="43"/>
  <c r="O20" i="43"/>
  <c r="P19" i="43"/>
  <c r="O19" i="43"/>
  <c r="P18" i="43"/>
  <c r="O18" i="43"/>
  <c r="P17" i="43"/>
  <c r="O17" i="43"/>
  <c r="P16" i="43"/>
  <c r="O16" i="43"/>
  <c r="P15" i="43"/>
  <c r="O15" i="43"/>
  <c r="P14" i="43"/>
  <c r="O14" i="43"/>
  <c r="P13" i="43"/>
  <c r="O13" i="43"/>
  <c r="P12" i="43"/>
  <c r="O12" i="43"/>
  <c r="P11" i="43"/>
  <c r="O11" i="43"/>
  <c r="N22" i="42"/>
  <c r="N21" i="42"/>
  <c r="M21" i="42"/>
  <c r="M20" i="42"/>
  <c r="N19" i="42"/>
  <c r="M19" i="42"/>
  <c r="N18" i="42"/>
  <c r="M18" i="42"/>
  <c r="N17" i="42"/>
  <c r="M17" i="42"/>
  <c r="N16" i="42"/>
  <c r="M16" i="42"/>
  <c r="N15" i="42"/>
  <c r="M15" i="42"/>
  <c r="N14" i="42"/>
  <c r="M14" i="42"/>
  <c r="N13" i="42"/>
  <c r="M13" i="42"/>
  <c r="N12" i="42"/>
  <c r="M12" i="42"/>
  <c r="N11" i="42"/>
  <c r="M11" i="42"/>
  <c r="N22" i="41"/>
  <c r="N21" i="41"/>
  <c r="M21" i="41"/>
  <c r="M20" i="41"/>
  <c r="N19" i="41"/>
  <c r="M19" i="41"/>
  <c r="N18" i="41"/>
  <c r="M18" i="41"/>
  <c r="N17" i="41"/>
  <c r="M17" i="41"/>
  <c r="N16" i="41"/>
  <c r="M16" i="41"/>
  <c r="N15" i="41"/>
  <c r="M15" i="41"/>
  <c r="N14" i="41"/>
  <c r="M14" i="41"/>
  <c r="N13" i="41"/>
  <c r="M13" i="41"/>
  <c r="N12" i="41"/>
  <c r="M12" i="41"/>
  <c r="N11" i="41"/>
  <c r="M11" i="41"/>
  <c r="N22" i="40"/>
  <c r="N21" i="40"/>
  <c r="M21" i="40"/>
  <c r="M20" i="40"/>
  <c r="N19" i="40"/>
  <c r="M19" i="40"/>
  <c r="N18" i="40"/>
  <c r="M18" i="40"/>
  <c r="N17" i="40"/>
  <c r="M17" i="40"/>
  <c r="N16" i="40"/>
  <c r="M16" i="40"/>
  <c r="N15" i="40"/>
  <c r="M15" i="40"/>
  <c r="N14" i="40"/>
  <c r="M14" i="40"/>
  <c r="N13" i="40"/>
  <c r="M13" i="40"/>
  <c r="N12" i="40"/>
  <c r="M12" i="40"/>
  <c r="N11" i="40"/>
  <c r="M11" i="40"/>
  <c r="N22" i="39"/>
  <c r="N21" i="39"/>
  <c r="M21" i="39"/>
  <c r="M20" i="39"/>
  <c r="N19" i="39"/>
  <c r="M19" i="39"/>
  <c r="N18" i="39"/>
  <c r="M18" i="39"/>
  <c r="N17" i="39"/>
  <c r="M17" i="39"/>
  <c r="N16" i="39"/>
  <c r="M16" i="39"/>
  <c r="N15" i="39"/>
  <c r="M15" i="39"/>
  <c r="N14" i="39"/>
  <c r="M14" i="39"/>
  <c r="N13" i="39"/>
  <c r="M13" i="39"/>
  <c r="N12" i="39"/>
  <c r="M12" i="39"/>
  <c r="N11" i="39"/>
  <c r="M11" i="39"/>
  <c r="N22" i="38"/>
  <c r="N21" i="38"/>
  <c r="M21" i="38"/>
  <c r="M20" i="38"/>
  <c r="N19" i="38"/>
  <c r="M19" i="38"/>
  <c r="N18" i="38"/>
  <c r="M18" i="38"/>
  <c r="N17" i="38"/>
  <c r="M17" i="38"/>
  <c r="N16" i="38"/>
  <c r="M16" i="38"/>
  <c r="N15" i="38"/>
  <c r="M15" i="38"/>
  <c r="N14" i="38"/>
  <c r="M14" i="38"/>
  <c r="N13" i="38"/>
  <c r="M13" i="38"/>
  <c r="N12" i="38"/>
  <c r="M12" i="38"/>
  <c r="N11" i="38"/>
  <c r="M11" i="38"/>
  <c r="N22" i="36"/>
  <c r="N21" i="36"/>
  <c r="M21" i="36"/>
  <c r="M20" i="36"/>
  <c r="N19" i="36"/>
  <c r="M19" i="36"/>
  <c r="N18" i="36"/>
  <c r="M18" i="36"/>
  <c r="N17" i="36"/>
  <c r="M17" i="36"/>
  <c r="N16" i="36"/>
  <c r="M16" i="36"/>
  <c r="N15" i="36"/>
  <c r="M15" i="36"/>
  <c r="N14" i="36"/>
  <c r="M14" i="36"/>
  <c r="N13" i="36"/>
  <c r="M13" i="36"/>
  <c r="N12" i="36"/>
  <c r="M12" i="36"/>
  <c r="N11" i="36"/>
  <c r="M11" i="36"/>
  <c r="N22" i="35"/>
  <c r="N21" i="35"/>
  <c r="M21" i="35"/>
  <c r="M20" i="35"/>
  <c r="N19" i="35"/>
  <c r="M19" i="35"/>
  <c r="N18" i="35"/>
  <c r="M18" i="35"/>
  <c r="N17" i="35"/>
  <c r="M17" i="35"/>
  <c r="N16" i="35"/>
  <c r="M16" i="35"/>
  <c r="N15" i="35"/>
  <c r="M15" i="35"/>
  <c r="N14" i="35"/>
  <c r="M14" i="35"/>
  <c r="N13" i="35"/>
  <c r="M13" i="35"/>
  <c r="N12" i="35"/>
  <c r="M12" i="35"/>
  <c r="N11" i="35"/>
  <c r="M11" i="35"/>
  <c r="N22" i="34"/>
  <c r="N21" i="34"/>
  <c r="M21" i="34"/>
  <c r="M20" i="34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M13" i="34"/>
  <c r="N12" i="34"/>
  <c r="M12" i="34"/>
  <c r="N11" i="34"/>
  <c r="M11" i="34"/>
  <c r="N22" i="33"/>
  <c r="N21" i="33"/>
  <c r="M21" i="33"/>
  <c r="M20" i="33"/>
  <c r="N19" i="33"/>
  <c r="M19" i="33"/>
  <c r="N18" i="33"/>
  <c r="M18" i="33"/>
  <c r="N17" i="33"/>
  <c r="M17" i="33"/>
  <c r="N16" i="33"/>
  <c r="M16" i="33"/>
  <c r="N15" i="33"/>
  <c r="M15" i="33"/>
  <c r="N14" i="33"/>
  <c r="M14" i="33"/>
  <c r="N13" i="33"/>
  <c r="M13" i="33"/>
  <c r="N12" i="33"/>
  <c r="M12" i="33"/>
  <c r="N11" i="33"/>
  <c r="M11" i="33"/>
</calcChain>
</file>

<file path=xl/sharedStrings.xml><?xml version="1.0" encoding="utf-8"?>
<sst xmlns="http://schemas.openxmlformats.org/spreadsheetml/2006/main" count="446" uniqueCount="50">
  <si>
    <t>SERVICIOS PERSONALES</t>
  </si>
  <si>
    <t>SERVICIOS NO PERSONALES</t>
  </si>
  <si>
    <t>MATERIALES Y SUMINISTROS</t>
  </si>
  <si>
    <t>TRANSFERENCIAS CORRIENTES</t>
  </si>
  <si>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</si>
  <si>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</si>
  <si>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</si>
  <si>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</si>
  <si>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</si>
  <si>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</si>
  <si>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</si>
  <si>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ACTIVOS NO FINANCIEROS</t>
  </si>
  <si>
    <t>T O T A L</t>
  </si>
  <si>
    <t>Ejecutado</t>
  </si>
  <si>
    <t>*CORRESPONDE AL SISTEMA DE REGISTRO POR EL METODO DE LO DEVENGADO</t>
  </si>
  <si>
    <t>Presupuestado</t>
  </si>
  <si>
    <t>7,544.194.71</t>
  </si>
  <si>
    <t>DA A DICIEMBRE</t>
  </si>
  <si>
    <t>2015**</t>
  </si>
  <si>
    <t xml:space="preserve">   FUENTE : SISTEMA INTEGRADO DE GESTION FINANCIERA (SIGEF), HISTORICO POR EL REGISTRO DEL GASTO</t>
  </si>
  <si>
    <t>375,377,636.,33</t>
  </si>
  <si>
    <t>NOTA**</t>
  </si>
  <si>
    <t>ESTE CUADRO NO INCLUYE EL GASTO EN LOS PROYECTOS DE INVERSION PUBLICA</t>
  </si>
  <si>
    <t>2016**</t>
  </si>
  <si>
    <t>2004-2016</t>
  </si>
  <si>
    <t>**CIFRAS PRESUPUESTADAS 2016 Y EJECUTADA A ENERO</t>
  </si>
  <si>
    <t>416,273,741,00</t>
  </si>
  <si>
    <t>21,531,533,74</t>
  </si>
  <si>
    <t>43,595,473,40</t>
  </si>
  <si>
    <t>110,501,203,00</t>
  </si>
  <si>
    <t>2,976,504,29</t>
  </si>
  <si>
    <t>2,639,537,88</t>
  </si>
  <si>
    <t>8,625,000,00</t>
  </si>
  <si>
    <t>3,004,975,00</t>
  </si>
  <si>
    <t>990,000,00</t>
  </si>
  <si>
    <t>29,459,195,00</t>
  </si>
  <si>
    <t>565,849,139,00</t>
  </si>
  <si>
    <t>52,216,490,57</t>
  </si>
  <si>
    <t>DA A FEBRERO</t>
  </si>
  <si>
    <t>DA A ENERO</t>
  </si>
  <si>
    <t>DA A MARZO</t>
  </si>
  <si>
    <t>DA A ABRIL</t>
  </si>
  <si>
    <t xml:space="preserve">**CIFRAS PRESUPUESTADAS 2016 Y EJECUTADA A MAYO                                                                               </t>
  </si>
  <si>
    <t>DA A JULIO</t>
  </si>
  <si>
    <t>DA A AGOSTO</t>
  </si>
  <si>
    <t>DA A SEPTIEMBRE</t>
  </si>
  <si>
    <t>DA A OCTUBRE</t>
  </si>
  <si>
    <t>DA A NOVIEMBRE</t>
  </si>
  <si>
    <t>**CIFRAS PRESUPUESTADAS 2016 Y EJECUTADA A JUNIO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</si>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</sst>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1"/>
      <color indexed="8"/>
      <name val="Palatino Linotype"/>
      <family val="1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9"/>
      <color indexed="8"/>
      <name val="Palatino Linotype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10" fillId="0" borderId="0" xfId="1"/>
    <xf numFmtId="0" fontId="11" fillId="0" borderId="0" xfId="1" applyFont="1"/>
    <xf numFmtId="4" fontId="12" fillId="2" borderId="1" xfId="1" applyNumberFormat="1" applyFont="1" applyFill="1" applyBorder="1" applyAlignment="1">
      <alignment horizontal="center"/>
    </xf>
    <xf numFmtId="0" fontId="12" fillId="0" borderId="0" xfId="1" applyFont="1"/>
    <xf numFmtId="0" fontId="12" fillId="2" borderId="0" xfId="1" applyFont="1" applyFill="1"/>
    <xf numFmtId="4" fontId="12" fillId="0" borderId="1" xfId="1" applyNumberFormat="1" applyFont="1" applyBorder="1" applyAlignment="1">
      <alignment horizontal="center"/>
    </xf>
    <xf numFmtId="4" fontId="12" fillId="0" borderId="0" xfId="1" applyNumberFormat="1" applyFont="1"/>
    <xf numFmtId="0" fontId="10" fillId="0" borderId="0" xfId="1" applyBorder="1"/>
    <xf numFmtId="4" fontId="12" fillId="0" borderId="0" xfId="1" applyNumberFormat="1" applyFont="1" applyBorder="1"/>
    <xf numFmtId="4" fontId="10" fillId="0" borderId="0" xfId="1" applyNumberFormat="1" applyBorder="1"/>
    <xf numFmtId="4" fontId="12" fillId="0" borderId="0" xfId="1" applyNumberFormat="1" applyFont="1" applyBorder="1" applyAlignment="1">
      <alignment horizontal="center"/>
    </xf>
    <xf numFmtId="4" fontId="10" fillId="0" borderId="0" xfId="1" applyNumberFormat="1"/>
    <xf numFmtId="0" fontId="12" fillId="3" borderId="2" xfId="3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4" fontId="12" fillId="2" borderId="1" xfId="1" applyNumberFormat="1" applyFont="1" applyFill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4" fontId="12" fillId="0" borderId="1" xfId="1" applyNumberFormat="1" applyFont="1" applyBorder="1" applyAlignment="1" applyProtection="1">
      <alignment horizontal="center"/>
      <protection locked="0"/>
    </xf>
    <xf numFmtId="4" fontId="12" fillId="0" borderId="1" xfId="1" applyNumberFormat="1" applyFont="1" applyBorder="1" applyProtection="1">
      <protection locked="0"/>
    </xf>
    <xf numFmtId="0" fontId="13" fillId="0" borderId="1" xfId="1" applyFont="1" applyBorder="1" applyProtection="1">
      <protection locked="0"/>
    </xf>
    <xf numFmtId="0" fontId="14" fillId="2" borderId="0" xfId="1" applyFont="1" applyFill="1" applyProtection="1">
      <protection locked="0"/>
    </xf>
    <xf numFmtId="0" fontId="12" fillId="2" borderId="0" xfId="1" applyFont="1" applyFill="1" applyProtection="1">
      <protection locked="0"/>
    </xf>
    <xf numFmtId="0" fontId="9" fillId="2" borderId="0" xfId="1" applyFont="1" applyFill="1" applyProtection="1">
      <protection locked="0"/>
    </xf>
    <xf numFmtId="14" fontId="9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2" fillId="4" borderId="3" xfId="3" applyFont="1" applyFill="1" applyBorder="1" applyAlignment="1" applyProtection="1">
      <alignment horizontal="center" vertical="center" wrapText="1"/>
      <protection locked="0"/>
    </xf>
    <xf numFmtId="0" fontId="2" fillId="4" borderId="4" xfId="3" applyFont="1" applyFill="1" applyBorder="1" applyAlignment="1" applyProtection="1">
      <alignment horizontal="center" vertical="center" wrapText="1"/>
      <protection locked="0"/>
    </xf>
    <xf numFmtId="0" fontId="8" fillId="2" borderId="0" xfId="3" applyFont="1" applyFill="1" applyAlignment="1" applyProtection="1">
      <alignment horizontal="center"/>
      <protection locked="0"/>
    </xf>
    <xf numFmtId="0" fontId="4" fillId="2" borderId="0" xfId="3" applyFont="1" applyFill="1" applyAlignment="1" applyProtection="1">
      <alignment horizontal="center"/>
      <protection locked="0"/>
    </xf>
    <xf numFmtId="0" fontId="5" fillId="2" borderId="0" xfId="3" applyFont="1" applyFill="1" applyAlignment="1" applyProtection="1">
      <alignment horizontal="center"/>
      <protection locked="0"/>
    </xf>
    <xf numFmtId="49" fontId="6" fillId="2" borderId="0" xfId="3" applyNumberFormat="1" applyFont="1" applyFill="1" applyAlignment="1" applyProtection="1">
      <alignment horizontal="center"/>
      <protection locked="0"/>
    </xf>
    <xf numFmtId="0" fontId="8" fillId="2" borderId="0" xfId="3" applyFont="1" applyFill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/>
      <protection locked="0"/>
    </xf>
    <xf numFmtId="0" fontId="13" fillId="2" borderId="4" xfId="3" applyFont="1" applyFill="1" applyBorder="1" applyAlignment="1" applyProtection="1">
      <alignment horizontal="center"/>
      <protection locked="0"/>
    </xf>
    <xf numFmtId="0" fontId="2" fillId="3" borderId="5" xfId="3" applyFont="1" applyFill="1" applyBorder="1" applyAlignment="1" applyProtection="1">
      <alignment horizontal="center" vertical="center" wrapText="1"/>
      <protection locked="0"/>
    </xf>
    <xf numFmtId="0" fontId="2" fillId="3" borderId="6" xfId="3" applyFont="1" applyFill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4" borderId="7" xfId="3" applyFont="1" applyFill="1" applyBorder="1" applyAlignment="1" applyProtection="1">
      <alignment horizontal="center" vertical="center" wrapText="1"/>
      <protection locked="0"/>
    </xf>
    <xf numFmtId="0" fontId="2" fillId="4" borderId="8" xfId="3" applyFont="1" applyFill="1" applyBorder="1" applyAlignment="1" applyProtection="1">
      <alignment horizontal="center" vertical="center" wrapText="1"/>
      <protection locked="0"/>
    </xf>
    <xf numFmtId="0" fontId="2" fillId="4" borderId="9" xfId="3" applyFont="1" applyFill="1" applyBorder="1" applyAlignment="1" applyProtection="1">
      <alignment horizontal="center" vertical="center" wrapText="1"/>
      <protection locked="0"/>
    </xf>
    <xf numFmtId="0" fontId="2" fillId="4" borderId="10" xfId="3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828675</xdr:colOff>
      <xdr:row>0</xdr:row>
      <xdr:rowOff>247650</xdr:rowOff>
    </xdr:from>
    <xdr:to>
      <xdr:col>13</xdr:col>
      <xdr:colOff>971550</xdr:colOff>
      <xdr:row>2</xdr:row>
      <xdr:rowOff>123825</xdr:rowOff>
    </xdr:to>
    <xdr:pic>
      <xdr:nvPicPr>
        <xdr:cNvPr id="106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4765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152400</xdr:rowOff>
    </xdr:from>
    <xdr:to>
      <xdr:col>2</xdr:col>
      <xdr:colOff>476250</xdr:colOff>
      <xdr:row>3</xdr:row>
      <xdr:rowOff>0</xdr:rowOff>
    </xdr:to>
    <xdr:pic>
      <xdr:nvPicPr>
        <xdr:cNvPr id="107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0</xdr:row>
      <xdr:rowOff>200025</xdr:rowOff>
    </xdr:from>
    <xdr:to>
      <xdr:col>13</xdr:col>
      <xdr:colOff>952500</xdr:colOff>
      <xdr:row>2</xdr:row>
      <xdr:rowOff>76200</xdr:rowOff>
    </xdr:to>
    <xdr:pic>
      <xdr:nvPicPr>
        <xdr:cNvPr id="1026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2000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438150</xdr:colOff>
      <xdr:row>2</xdr:row>
      <xdr:rowOff>152400</xdr:rowOff>
    </xdr:to>
    <xdr:pic>
      <xdr:nvPicPr>
        <xdr:cNvPr id="1026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628650</xdr:colOff>
      <xdr:row>0</xdr:row>
      <xdr:rowOff>219075</xdr:rowOff>
    </xdr:from>
    <xdr:to>
      <xdr:col>13</xdr:col>
      <xdr:colOff>990600</xdr:colOff>
      <xdr:row>2</xdr:row>
      <xdr:rowOff>95250</xdr:rowOff>
    </xdr:to>
    <xdr:pic>
      <xdr:nvPicPr>
        <xdr:cNvPr id="1128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190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123825</xdr:rowOff>
    </xdr:from>
    <xdr:to>
      <xdr:col>2</xdr:col>
      <xdr:colOff>485775</xdr:colOff>
      <xdr:row>2</xdr:row>
      <xdr:rowOff>171450</xdr:rowOff>
    </xdr:to>
    <xdr:pic>
      <xdr:nvPicPr>
        <xdr:cNvPr id="1128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0</xdr:row>
      <xdr:rowOff>104775</xdr:rowOff>
    </xdr:from>
    <xdr:to>
      <xdr:col>15</xdr:col>
      <xdr:colOff>895350</xdr:colOff>
      <xdr:row>1</xdr:row>
      <xdr:rowOff>266700</xdr:rowOff>
    </xdr:to>
    <xdr:pic>
      <xdr:nvPicPr>
        <xdr:cNvPr id="123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514350</xdr:colOff>
      <xdr:row>2</xdr:row>
      <xdr:rowOff>133350</xdr:rowOff>
    </xdr:to>
    <xdr:pic>
      <xdr:nvPicPr>
        <xdr:cNvPr id="123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781050</xdr:colOff>
      <xdr:row>0</xdr:row>
      <xdr:rowOff>371475</xdr:rowOff>
    </xdr:from>
    <xdr:to>
      <xdr:col>13</xdr:col>
      <xdr:colOff>923925</xdr:colOff>
      <xdr:row>3</xdr:row>
      <xdr:rowOff>47625</xdr:rowOff>
    </xdr:to>
    <xdr:pic>
      <xdr:nvPicPr>
        <xdr:cNvPr id="208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714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276225</xdr:rowOff>
    </xdr:from>
    <xdr:to>
      <xdr:col>2</xdr:col>
      <xdr:colOff>428625</xdr:colOff>
      <xdr:row>3</xdr:row>
      <xdr:rowOff>123825</xdr:rowOff>
    </xdr:to>
    <xdr:pic>
      <xdr:nvPicPr>
        <xdr:cNvPr id="209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762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295275</xdr:rowOff>
    </xdr:from>
    <xdr:to>
      <xdr:col>13</xdr:col>
      <xdr:colOff>962025</xdr:colOff>
      <xdr:row>2</xdr:row>
      <xdr:rowOff>171450</xdr:rowOff>
    </xdr:to>
    <xdr:pic>
      <xdr:nvPicPr>
        <xdr:cNvPr id="31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952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200025</xdr:rowOff>
    </xdr:from>
    <xdr:to>
      <xdr:col>2</xdr:col>
      <xdr:colOff>485775</xdr:colOff>
      <xdr:row>3</xdr:row>
      <xdr:rowOff>47625</xdr:rowOff>
    </xdr:to>
    <xdr:pic>
      <xdr:nvPicPr>
        <xdr:cNvPr id="31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342900</xdr:rowOff>
    </xdr:from>
    <xdr:to>
      <xdr:col>13</xdr:col>
      <xdr:colOff>952500</xdr:colOff>
      <xdr:row>3</xdr:row>
      <xdr:rowOff>19050</xdr:rowOff>
    </xdr:to>
    <xdr:pic>
      <xdr:nvPicPr>
        <xdr:cNvPr id="41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3429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247650</xdr:rowOff>
    </xdr:from>
    <xdr:to>
      <xdr:col>2</xdr:col>
      <xdr:colOff>409575</xdr:colOff>
      <xdr:row>3</xdr:row>
      <xdr:rowOff>95250</xdr:rowOff>
    </xdr:to>
    <xdr:pic>
      <xdr:nvPicPr>
        <xdr:cNvPr id="41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190500</xdr:rowOff>
    </xdr:from>
    <xdr:to>
      <xdr:col>13</xdr:col>
      <xdr:colOff>933450</xdr:colOff>
      <xdr:row>2</xdr:row>
      <xdr:rowOff>66675</xdr:rowOff>
    </xdr:to>
    <xdr:pic>
      <xdr:nvPicPr>
        <xdr:cNvPr id="515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1905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95250</xdr:rowOff>
    </xdr:from>
    <xdr:to>
      <xdr:col>2</xdr:col>
      <xdr:colOff>381000</xdr:colOff>
      <xdr:row>2</xdr:row>
      <xdr:rowOff>142875</xdr:rowOff>
    </xdr:to>
    <xdr:pic>
      <xdr:nvPicPr>
        <xdr:cNvPr id="51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1</xdr:col>
      <xdr:colOff>495300</xdr:colOff>
      <xdr:row>3</xdr:row>
      <xdr:rowOff>0</xdr:rowOff>
    </xdr:to>
    <xdr:pic>
      <xdr:nvPicPr>
        <xdr:cNvPr id="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419100</xdr:colOff>
      <xdr:row>0</xdr:row>
      <xdr:rowOff>457200</xdr:rowOff>
    </xdr:from>
    <xdr:to>
      <xdr:col>12</xdr:col>
      <xdr:colOff>762000</xdr:colOff>
      <xdr:row>2</xdr:row>
      <xdr:rowOff>180975</xdr:rowOff>
    </xdr:to>
    <xdr:pic>
      <xdr:nvPicPr>
        <xdr:cNvPr id="7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4572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314325</xdr:rowOff>
    </xdr:from>
    <xdr:to>
      <xdr:col>13</xdr:col>
      <xdr:colOff>923925</xdr:colOff>
      <xdr:row>2</xdr:row>
      <xdr:rowOff>190500</xdr:rowOff>
    </xdr:to>
    <xdr:pic>
      <xdr:nvPicPr>
        <xdr:cNvPr id="719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3143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247650</xdr:rowOff>
    </xdr:from>
    <xdr:to>
      <xdr:col>2</xdr:col>
      <xdr:colOff>485775</xdr:colOff>
      <xdr:row>3</xdr:row>
      <xdr:rowOff>95250</xdr:rowOff>
    </xdr:to>
    <xdr:pic>
      <xdr:nvPicPr>
        <xdr:cNvPr id="7196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257175</xdr:rowOff>
    </xdr:from>
    <xdr:to>
      <xdr:col>13</xdr:col>
      <xdr:colOff>952500</xdr:colOff>
      <xdr:row>2</xdr:row>
      <xdr:rowOff>133350</xdr:rowOff>
    </xdr:to>
    <xdr:pic>
      <xdr:nvPicPr>
        <xdr:cNvPr id="821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571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0</xdr:row>
      <xdr:rowOff>161925</xdr:rowOff>
    </xdr:from>
    <xdr:to>
      <xdr:col>2</xdr:col>
      <xdr:colOff>447675</xdr:colOff>
      <xdr:row>3</xdr:row>
      <xdr:rowOff>9525</xdr:rowOff>
    </xdr:to>
    <xdr:pic>
      <xdr:nvPicPr>
        <xdr:cNvPr id="821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180975</xdr:rowOff>
    </xdr:from>
    <xdr:to>
      <xdr:col>13</xdr:col>
      <xdr:colOff>942975</xdr:colOff>
      <xdr:row>2</xdr:row>
      <xdr:rowOff>57150</xdr:rowOff>
    </xdr:to>
    <xdr:pic>
      <xdr:nvPicPr>
        <xdr:cNvPr id="924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809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104775</xdr:rowOff>
    </xdr:from>
    <xdr:to>
      <xdr:col>2</xdr:col>
      <xdr:colOff>561975</xdr:colOff>
      <xdr:row>2</xdr:row>
      <xdr:rowOff>152400</xdr:rowOff>
    </xdr:to>
    <xdr:pic>
      <xdr:nvPicPr>
        <xdr:cNvPr id="924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zoomScaleNormal="100" zoomScaleSheetLayoutView="100" workbookViewId="0">
      <selection activeCell="E31" sqref="E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6</v>
      </c>
      <c r="L19" s="15">
        <v>29967905.16</v>
      </c>
      <c r="M19" s="3">
        <f t="shared" si="0"/>
        <v>352409698.35000002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 t="s">
        <v>27</v>
      </c>
      <c r="E23" s="18">
        <v>114631203</v>
      </c>
      <c r="F23" s="17">
        <v>644416.43000000005</v>
      </c>
      <c r="G23" s="18">
        <v>28559195</v>
      </c>
      <c r="H23" s="17">
        <v>997978.93</v>
      </c>
      <c r="I23" s="18">
        <v>5395000</v>
      </c>
      <c r="J23" s="17">
        <v>200000</v>
      </c>
      <c r="K23" s="17">
        <v>990000</v>
      </c>
      <c r="L23" s="17">
        <v>0</v>
      </c>
      <c r="M23" s="6">
        <f>+C23+E23+G23+I23+K23</f>
        <v>565849139</v>
      </c>
      <c r="N23" s="6">
        <v>23373929.100000001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39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8" spans="2:16" x14ac:dyDescent="0.25">
      <c r="M28" s="12"/>
    </row>
    <row r="29" spans="2:16" x14ac:dyDescent="0.25">
      <c r="J29" s="12"/>
    </row>
    <row r="30" spans="2:16" x14ac:dyDescent="0.25">
      <c r="M30" s="12"/>
    </row>
    <row r="31" spans="2:16" ht="16.5" x14ac:dyDescent="0.3">
      <c r="H31" s="8"/>
      <c r="L31" s="12"/>
      <c r="M31" s="11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7.874015748031496E-2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4" workbookViewId="0">
      <selection activeCell="M24" sqref="M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.1406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404530223</v>
      </c>
      <c r="D23" s="18">
        <v>259677849.09</v>
      </c>
      <c r="E23" s="18">
        <v>108541212</v>
      </c>
      <c r="F23" s="18">
        <v>75957887.629999995</v>
      </c>
      <c r="G23" s="18">
        <v>40787524</v>
      </c>
      <c r="H23" s="18">
        <v>22186449.27</v>
      </c>
      <c r="I23" s="18">
        <v>9510000</v>
      </c>
      <c r="J23" s="18">
        <v>4676362.88</v>
      </c>
      <c r="K23" s="18">
        <v>2480180</v>
      </c>
      <c r="L23" s="18">
        <v>981451.02</v>
      </c>
      <c r="M23" s="6">
        <f>+C23+E23+G23+I23+K23</f>
        <v>565849139</v>
      </c>
      <c r="N23" s="6">
        <f>D23+F23+H23+J23+L23</f>
        <v>363479999.88999999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46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000000000000003" right="0.27" top="0.74803149606299213" bottom="0.74803149606299213" header="0.31496062992125984" footer="0.31496062992125984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J30" sqref="J30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47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algorithmName="SHA-512" hashValue="5ML4OI0HqiSWkiq2wzix8NO+gJOtpKhztFQ1AspuCpbDAeOqWHvcnp2KBnv66kZvtj4AzilkRXzwbiKwArcsjQ==" saltValue="Vf7q9AT2w8SawHiR1mCaIw==" spinCount="100000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3" right="0.25" top="0.74803149606299213" bottom="0.74803149606299213" header="0.31496062992125984" footer="0.31496062992125984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0"/>
  <sheetViews>
    <sheetView topLeftCell="A7" workbookViewId="0">
      <selection activeCell="M8" sqref="M8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28515625" style="1" customWidth="1"/>
    <col min="14" max="14" width="15.42578125" style="1" customWidth="1"/>
    <col min="15" max="15" width="17" style="1" customWidth="1"/>
    <col min="16" max="16" width="15.28515625" style="1" bestFit="1" customWidth="1"/>
    <col min="17" max="16384" width="11.42578125" style="1"/>
  </cols>
  <sheetData>
    <row r="1" spans="2:16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2:16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16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2:16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16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2:16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6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2:16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26"/>
      <c r="N8" s="26"/>
      <c r="O8" s="38" t="s">
        <v>12</v>
      </c>
      <c r="P8" s="39"/>
    </row>
    <row r="9" spans="2:16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27"/>
      <c r="N9" s="27"/>
      <c r="O9" s="40"/>
      <c r="P9" s="41"/>
    </row>
    <row r="10" spans="2:16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O10" s="13" t="s">
        <v>15</v>
      </c>
      <c r="P10" s="13" t="s">
        <v>13</v>
      </c>
    </row>
    <row r="11" spans="2:16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15"/>
      <c r="N11" s="15"/>
      <c r="O11" s="3">
        <f t="shared" ref="O11:P17" si="0">C11+E11+G11+I11+K11</f>
        <v>110000000</v>
      </c>
      <c r="P11" s="3">
        <f t="shared" si="0"/>
        <v>82633008.469999999</v>
      </c>
    </row>
    <row r="12" spans="2:16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15"/>
      <c r="N12" s="15"/>
      <c r="O12" s="3">
        <f t="shared" si="0"/>
        <v>136640721</v>
      </c>
      <c r="P12" s="3">
        <f t="shared" si="0"/>
        <v>105885904.44</v>
      </c>
    </row>
    <row r="13" spans="2:16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15"/>
      <c r="N13" s="15"/>
      <c r="O13" s="3">
        <f t="shared" si="0"/>
        <v>252876673</v>
      </c>
      <c r="P13" s="3">
        <f t="shared" si="0"/>
        <v>132360707.70999999</v>
      </c>
    </row>
    <row r="14" spans="2:16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15"/>
      <c r="N14" s="15"/>
      <c r="O14" s="3">
        <f t="shared" si="0"/>
        <v>185914031</v>
      </c>
      <c r="P14" s="3">
        <f t="shared" si="0"/>
        <v>150718305.59999999</v>
      </c>
    </row>
    <row r="15" spans="2:16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15"/>
      <c r="N15" s="15"/>
      <c r="O15" s="3">
        <f t="shared" si="0"/>
        <v>320577037.94999999</v>
      </c>
      <c r="P15" s="3">
        <f t="shared" si="0"/>
        <v>176721290.06</v>
      </c>
    </row>
    <row r="16" spans="2:16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15"/>
      <c r="N16" s="15"/>
      <c r="O16" s="3">
        <f t="shared" si="0"/>
        <v>267366487</v>
      </c>
      <c r="P16" s="3">
        <f t="shared" si="0"/>
        <v>251434179.71000001</v>
      </c>
    </row>
    <row r="17" spans="2:18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15"/>
      <c r="N17" s="15"/>
      <c r="O17" s="3">
        <f t="shared" si="0"/>
        <v>300494050.13</v>
      </c>
      <c r="P17" s="3">
        <f t="shared" si="0"/>
        <v>279273503.30000001</v>
      </c>
    </row>
    <row r="18" spans="2:18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15"/>
      <c r="N18" s="15"/>
      <c r="O18" s="3">
        <f>+C18+E18+G18+I18+K18</f>
        <v>341634259</v>
      </c>
      <c r="P18" s="3">
        <f>+D18+F18+H18+J18+L18</f>
        <v>325389241.99000001</v>
      </c>
    </row>
    <row r="19" spans="2:18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15"/>
      <c r="N19" s="15"/>
      <c r="O19" s="3">
        <f>C19+E19+G19+I19+K19</f>
        <v>386585510</v>
      </c>
      <c r="P19" s="3">
        <f>D19+F19+H19+J19+L19</f>
        <v>369011375.31999999</v>
      </c>
    </row>
    <row r="20" spans="2:18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17"/>
      <c r="N20" s="17"/>
      <c r="O20" s="6">
        <f>C20+E20+G20+I20+K20</f>
        <v>442735797</v>
      </c>
      <c r="P20" s="6">
        <v>379613123.33999997</v>
      </c>
    </row>
    <row r="21" spans="2:18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18"/>
      <c r="N21" s="18"/>
      <c r="O21" s="6">
        <f>C21+E21+G21+I21+K21</f>
        <v>566107630</v>
      </c>
      <c r="P21" s="6">
        <f>D21+F21+H21+J21+L21</f>
        <v>449257278.39999998</v>
      </c>
    </row>
    <row r="22" spans="2:18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18"/>
      <c r="N22" s="18"/>
      <c r="O22" s="6">
        <v>567542606</v>
      </c>
      <c r="P22" s="6">
        <f>D22+F22+H22+J22+L22</f>
        <v>495323900.66999996</v>
      </c>
    </row>
    <row r="23" spans="2:18" s="4" customFormat="1" ht="19.5" customHeight="1" x14ac:dyDescent="0.35">
      <c r="B23" s="19" t="s">
        <v>23</v>
      </c>
      <c r="C23" s="18" t="s">
        <v>26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6"/>
      <c r="P23" s="6"/>
    </row>
    <row r="24" spans="2:18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"/>
      <c r="P24" s="5"/>
    </row>
    <row r="25" spans="2:18" s="4" customFormat="1" ht="16.5" x14ac:dyDescent="0.3">
      <c r="B25" s="22" t="s">
        <v>25</v>
      </c>
      <c r="C25" s="22"/>
      <c r="D25" s="22"/>
      <c r="E25" s="22" t="s">
        <v>17</v>
      </c>
      <c r="F25" s="22"/>
      <c r="G25" s="22"/>
      <c r="H25" s="21"/>
      <c r="I25" s="21"/>
      <c r="J25" s="21"/>
      <c r="K25" s="21"/>
      <c r="L25" s="21"/>
      <c r="M25" s="21"/>
      <c r="N25" s="21"/>
      <c r="O25" s="5"/>
      <c r="P25" s="5"/>
    </row>
    <row r="26" spans="2:18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21"/>
      <c r="N26" s="21"/>
      <c r="O26" s="5"/>
      <c r="P26" s="5"/>
    </row>
    <row r="27" spans="2:18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R27" s="7"/>
    </row>
    <row r="28" spans="2:18" x14ac:dyDescent="0.25">
      <c r="I28" s="8"/>
      <c r="J28" s="8"/>
    </row>
    <row r="29" spans="2:18" ht="16.5" x14ac:dyDescent="0.3">
      <c r="I29" s="8"/>
      <c r="J29" s="9"/>
    </row>
    <row r="30" spans="2:18" ht="16.5" x14ac:dyDescent="0.3">
      <c r="I30" s="8"/>
      <c r="J30" s="9"/>
    </row>
    <row r="31" spans="2:18" ht="16.5" x14ac:dyDescent="0.3">
      <c r="H31" s="8"/>
      <c r="I31" s="8"/>
      <c r="J31" s="9"/>
    </row>
    <row r="32" spans="2:18" ht="16.5" x14ac:dyDescent="0.3">
      <c r="H32" s="9"/>
      <c r="I32" s="8"/>
      <c r="J32" s="9"/>
    </row>
    <row r="33" spans="8:11" ht="16.5" x14ac:dyDescent="0.3">
      <c r="H33" s="9"/>
      <c r="I33" s="8"/>
      <c r="J33" s="9"/>
    </row>
    <row r="34" spans="8:11" ht="16.5" x14ac:dyDescent="0.3">
      <c r="H34" s="9"/>
      <c r="I34" s="8"/>
      <c r="J34" s="10"/>
    </row>
    <row r="35" spans="8:11" ht="16.5" x14ac:dyDescent="0.3">
      <c r="H35" s="9"/>
      <c r="I35" s="8"/>
      <c r="J35" s="10"/>
      <c r="K35" s="11"/>
    </row>
    <row r="36" spans="8:11" ht="16.5" x14ac:dyDescent="0.3">
      <c r="H36" s="9"/>
      <c r="I36" s="8"/>
      <c r="J36" s="8"/>
    </row>
    <row r="37" spans="8:11" x14ac:dyDescent="0.25">
      <c r="H37" s="10"/>
      <c r="I37" s="8"/>
      <c r="J37" s="8"/>
    </row>
    <row r="38" spans="8:11" x14ac:dyDescent="0.25">
      <c r="H38" s="8"/>
      <c r="I38" s="8"/>
      <c r="J38" s="8"/>
    </row>
    <row r="39" spans="8:11" x14ac:dyDescent="0.25">
      <c r="H39" s="8"/>
      <c r="I39" s="8"/>
      <c r="J39" s="8"/>
    </row>
    <row r="40" spans="8:11" x14ac:dyDescent="0.25">
      <c r="I40" s="8"/>
      <c r="J40" s="8"/>
    </row>
  </sheetData>
  <sheetProtection password="8019" sheet="1"/>
  <mergeCells count="14">
    <mergeCell ref="B7:P7"/>
    <mergeCell ref="B8:B10"/>
    <mergeCell ref="C8:D9"/>
    <mergeCell ref="E8:F9"/>
    <mergeCell ref="G8:H9"/>
    <mergeCell ref="I8:J9"/>
    <mergeCell ref="K8:L9"/>
    <mergeCell ref="O8:P9"/>
    <mergeCell ref="B6:P6"/>
    <mergeCell ref="B1:P1"/>
    <mergeCell ref="B2:P2"/>
    <mergeCell ref="B3:P3"/>
    <mergeCell ref="B4:P4"/>
    <mergeCell ref="B5:P5"/>
  </mergeCells>
  <printOptions horizontalCentered="1"/>
  <pageMargins left="0.22" right="0.24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G31" sqref="G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 t="s">
        <v>26</v>
      </c>
      <c r="D23" s="18" t="s">
        <v>28</v>
      </c>
      <c r="E23" s="18" t="s">
        <v>29</v>
      </c>
      <c r="F23" s="18" t="s">
        <v>30</v>
      </c>
      <c r="G23" s="18" t="s">
        <v>35</v>
      </c>
      <c r="H23" s="18" t="s">
        <v>31</v>
      </c>
      <c r="I23" s="18" t="s">
        <v>32</v>
      </c>
      <c r="J23" s="18" t="s">
        <v>33</v>
      </c>
      <c r="K23" s="18" t="s">
        <v>34</v>
      </c>
      <c r="L23" s="18">
        <v>0</v>
      </c>
      <c r="M23" s="6" t="s">
        <v>36</v>
      </c>
      <c r="N23" s="6" t="s">
        <v>37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38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9" spans="2:16" x14ac:dyDescent="0.25">
      <c r="K29" s="8"/>
    </row>
    <row r="30" spans="2:16" ht="16.5" x14ac:dyDescent="0.3">
      <c r="K30" s="9"/>
    </row>
    <row r="31" spans="2:16" ht="16.5" x14ac:dyDescent="0.3">
      <c r="H31" s="8"/>
      <c r="K31" s="9"/>
    </row>
    <row r="32" spans="2:16" ht="16.5" x14ac:dyDescent="0.3">
      <c r="H32" s="9"/>
      <c r="K32" s="9"/>
    </row>
    <row r="33" spans="8:11" ht="16.5" x14ac:dyDescent="0.3">
      <c r="H33" s="9"/>
      <c r="K33" s="9"/>
    </row>
    <row r="34" spans="8:11" ht="16.5" x14ac:dyDescent="0.3">
      <c r="H34" s="9"/>
      <c r="K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7" right="0.3" top="0.74803149606299213" bottom="0.74803149606299213" header="0.31496062992125984" footer="0.31496062992125984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83096246.930000007</v>
      </c>
      <c r="E23" s="18">
        <v>110501203</v>
      </c>
      <c r="F23" s="18">
        <v>4227068.54</v>
      </c>
      <c r="G23" s="18">
        <v>29459195</v>
      </c>
      <c r="H23" s="18">
        <v>5036621.97</v>
      </c>
      <c r="I23" s="18">
        <v>8625000</v>
      </c>
      <c r="J23" s="18">
        <v>3035175</v>
      </c>
      <c r="K23" s="18">
        <v>990000</v>
      </c>
      <c r="L23" s="18">
        <v>13570</v>
      </c>
      <c r="M23" s="6">
        <f>C23+E23+G23+I23+K23</f>
        <v>565849139</v>
      </c>
      <c r="N23" s="6">
        <f>D23+F23+H23+J23+L23</f>
        <v>95408682.440000013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40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33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workbookViewId="0">
      <selection activeCell="I24" sqref="I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105235926.02</v>
      </c>
      <c r="E23" s="18">
        <v>109001203</v>
      </c>
      <c r="F23" s="18">
        <v>5123498.3499999996</v>
      </c>
      <c r="G23" s="18">
        <v>30959195</v>
      </c>
      <c r="H23" s="18">
        <v>6702041.5499999998</v>
      </c>
      <c r="I23" s="18">
        <v>8625000</v>
      </c>
      <c r="J23" s="18">
        <v>3445175</v>
      </c>
      <c r="K23" s="18">
        <v>990000</v>
      </c>
      <c r="L23" s="18">
        <v>22565</v>
      </c>
      <c r="M23" s="6">
        <f>C23+E23+G23+I23+K23</f>
        <v>565849139</v>
      </c>
      <c r="N23" s="6">
        <f>D23+F23+H23+J23+L23</f>
        <v>120529205.91999999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41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000000000000003" right="0.28999999999999998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F31" sqref="F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57031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127330140.44</v>
      </c>
      <c r="E23" s="18">
        <v>121137235</v>
      </c>
      <c r="F23" s="18">
        <v>6035600.4299999997</v>
      </c>
      <c r="G23" s="18">
        <v>30981195</v>
      </c>
      <c r="H23" s="18">
        <v>8693546.1500000004</v>
      </c>
      <c r="I23" s="18">
        <v>8625000</v>
      </c>
      <c r="J23" s="18">
        <v>3692795</v>
      </c>
      <c r="K23" s="18">
        <v>990000</v>
      </c>
      <c r="L23" s="18">
        <v>58543.199999999997</v>
      </c>
      <c r="M23" s="6">
        <f>+C23+E23+G23+I23+K23</f>
        <v>565849139</v>
      </c>
      <c r="N23" s="6">
        <f>D23+F23+H23+J23+L23</f>
        <v>145810625.22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42</v>
      </c>
      <c r="C25" s="22"/>
      <c r="D25" s="22"/>
      <c r="E25" s="22"/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999999999999998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A2" workbookViewId="0">
      <selection activeCell="L24" sqref="L24"/>
    </sheetView>
  </sheetViews>
  <sheetFormatPr baseColWidth="10" defaultRowHeight="12.75" x14ac:dyDescent="0.2"/>
  <cols>
    <col min="1" max="1" width="8.140625" customWidth="1"/>
    <col min="2" max="3" width="15.28515625" bestFit="1" customWidth="1"/>
    <col min="4" max="6" width="15.28515625" customWidth="1"/>
    <col min="7" max="7" width="15.7109375" customWidth="1"/>
    <col min="8" max="8" width="15.5703125" customWidth="1"/>
    <col min="9" max="9" width="14.28515625" customWidth="1"/>
    <col min="10" max="10" width="15.85546875" customWidth="1"/>
    <col min="11" max="11" width="14.140625" bestFit="1" customWidth="1"/>
    <col min="12" max="12" width="17" customWidth="1"/>
    <col min="13" max="13" width="15.28515625" bestFit="1" customWidth="1"/>
  </cols>
  <sheetData>
    <row r="1" spans="1:13" ht="51" x14ac:dyDescent="0.9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5.5" x14ac:dyDescent="0.45">
      <c r="A2" s="30" t="s">
        <v>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8" x14ac:dyDescent="0.35">
      <c r="A3" s="31" t="s">
        <v>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1" x14ac:dyDescent="0.2">
      <c r="A4" s="32" t="s">
        <v>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2.5" x14ac:dyDescent="0.4">
      <c r="A5" s="33" t="s">
        <v>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1" x14ac:dyDescent="0.4">
      <c r="A6" s="28" t="s">
        <v>24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7.25" x14ac:dyDescent="0.35">
      <c r="A7" s="34" t="s">
        <v>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2">
      <c r="A8" s="35" t="s">
        <v>10</v>
      </c>
      <c r="B8" s="38" t="s">
        <v>0</v>
      </c>
      <c r="C8" s="39"/>
      <c r="D8" s="38" t="s">
        <v>1</v>
      </c>
      <c r="E8" s="39"/>
      <c r="F8" s="38" t="s">
        <v>2</v>
      </c>
      <c r="G8" s="39"/>
      <c r="H8" s="38" t="s">
        <v>3</v>
      </c>
      <c r="I8" s="39"/>
      <c r="J8" s="38" t="s">
        <v>11</v>
      </c>
      <c r="K8" s="39"/>
      <c r="L8" s="38" t="s">
        <v>12</v>
      </c>
      <c r="M8" s="39"/>
    </row>
    <row r="9" spans="1:13" ht="22.5" customHeight="1" x14ac:dyDescent="0.2">
      <c r="A9" s="36"/>
      <c r="B9" s="40"/>
      <c r="C9" s="41"/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1:13" ht="16.5" x14ac:dyDescent="0.2">
      <c r="A10" s="37"/>
      <c r="B10" s="13" t="s">
        <v>15</v>
      </c>
      <c r="C10" s="13" t="s">
        <v>13</v>
      </c>
      <c r="D10" s="13" t="s">
        <v>15</v>
      </c>
      <c r="E10" s="13" t="s">
        <v>13</v>
      </c>
      <c r="F10" s="13" t="s">
        <v>15</v>
      </c>
      <c r="G10" s="13" t="s">
        <v>13</v>
      </c>
      <c r="H10" s="13" t="s">
        <v>15</v>
      </c>
      <c r="I10" s="13" t="s">
        <v>13</v>
      </c>
      <c r="J10" s="13" t="s">
        <v>15</v>
      </c>
      <c r="K10" s="13" t="s">
        <v>13</v>
      </c>
      <c r="L10" s="13" t="s">
        <v>15</v>
      </c>
      <c r="M10" s="13" t="s">
        <v>13</v>
      </c>
    </row>
    <row r="11" spans="1:13" ht="23.25" customHeight="1" x14ac:dyDescent="0.35">
      <c r="A11" s="14">
        <v>2004</v>
      </c>
      <c r="B11" s="15">
        <v>58075131</v>
      </c>
      <c r="C11" s="15">
        <v>44996369.170000002</v>
      </c>
      <c r="D11" s="15">
        <v>31172459</v>
      </c>
      <c r="E11" s="15">
        <v>23111149.789999999</v>
      </c>
      <c r="F11" s="15">
        <v>12487410</v>
      </c>
      <c r="G11" s="15">
        <v>8656363.2699999996</v>
      </c>
      <c r="H11" s="15">
        <v>615000</v>
      </c>
      <c r="I11" s="15">
        <v>77500</v>
      </c>
      <c r="J11" s="15">
        <v>7650000</v>
      </c>
      <c r="K11" s="15">
        <v>5791626.2400000002</v>
      </c>
      <c r="L11" s="3">
        <f t="shared" ref="L11:M19" si="0">B11+D11+F11+H11+J11</f>
        <v>110000000</v>
      </c>
      <c r="M11" s="3">
        <f t="shared" si="0"/>
        <v>82633008.469999999</v>
      </c>
    </row>
    <row r="12" spans="1:13" ht="23.25" customHeight="1" x14ac:dyDescent="0.35">
      <c r="A12" s="14">
        <v>2005</v>
      </c>
      <c r="B12" s="15">
        <v>71856756</v>
      </c>
      <c r="C12" s="15">
        <v>63397748.299999997</v>
      </c>
      <c r="D12" s="15">
        <v>30592832</v>
      </c>
      <c r="E12" s="15">
        <v>22668958.48</v>
      </c>
      <c r="F12" s="15">
        <v>17983265</v>
      </c>
      <c r="G12" s="15">
        <v>10280897.550000001</v>
      </c>
      <c r="H12" s="15">
        <v>1169700</v>
      </c>
      <c r="I12" s="15">
        <v>1063549.56</v>
      </c>
      <c r="J12" s="15">
        <v>15038168</v>
      </c>
      <c r="K12" s="15">
        <v>8474750.5500000007</v>
      </c>
      <c r="L12" s="3">
        <f t="shared" si="0"/>
        <v>136640721</v>
      </c>
      <c r="M12" s="3">
        <f t="shared" si="0"/>
        <v>105885904.44</v>
      </c>
    </row>
    <row r="13" spans="1:13" ht="23.25" customHeight="1" x14ac:dyDescent="0.35">
      <c r="A13" s="14">
        <v>2006</v>
      </c>
      <c r="B13" s="15">
        <v>160213313</v>
      </c>
      <c r="C13" s="15">
        <v>84419264.239999995</v>
      </c>
      <c r="D13" s="15">
        <v>56261260</v>
      </c>
      <c r="E13" s="15">
        <v>30021356.93</v>
      </c>
      <c r="F13" s="15">
        <v>18080427</v>
      </c>
      <c r="G13" s="15">
        <v>10247774.5</v>
      </c>
      <c r="H13" s="15">
        <v>3125000</v>
      </c>
      <c r="I13" s="15">
        <v>2116798.75</v>
      </c>
      <c r="J13" s="15">
        <v>15196673</v>
      </c>
      <c r="K13" s="15">
        <v>5555513.29</v>
      </c>
      <c r="L13" s="3">
        <f t="shared" si="0"/>
        <v>252876673</v>
      </c>
      <c r="M13" s="3">
        <f t="shared" si="0"/>
        <v>132360707.70999999</v>
      </c>
    </row>
    <row r="14" spans="1:13" ht="23.25" customHeight="1" x14ac:dyDescent="0.35">
      <c r="A14" s="14">
        <v>2007</v>
      </c>
      <c r="B14" s="15">
        <v>95912883.030000001</v>
      </c>
      <c r="C14" s="15">
        <v>93064191.359999999</v>
      </c>
      <c r="D14" s="15">
        <v>40410452.420000002</v>
      </c>
      <c r="E14" s="15">
        <v>25398098.73</v>
      </c>
      <c r="F14" s="15">
        <v>22025090</v>
      </c>
      <c r="G14" s="15">
        <v>14613992.49</v>
      </c>
      <c r="H14" s="15">
        <v>8123721</v>
      </c>
      <c r="I14" s="15">
        <v>4864674</v>
      </c>
      <c r="J14" s="15">
        <v>19441884.550000001</v>
      </c>
      <c r="K14" s="15">
        <v>12777349.02</v>
      </c>
      <c r="L14" s="3">
        <f t="shared" si="0"/>
        <v>185914031</v>
      </c>
      <c r="M14" s="3">
        <f t="shared" si="0"/>
        <v>150718305.59999999</v>
      </c>
    </row>
    <row r="15" spans="1:13" ht="23.25" customHeight="1" x14ac:dyDescent="0.35">
      <c r="A15" s="14">
        <v>2008</v>
      </c>
      <c r="B15" s="15">
        <v>190374612</v>
      </c>
      <c r="C15" s="15">
        <v>133571028.97</v>
      </c>
      <c r="D15" s="15">
        <v>44636952</v>
      </c>
      <c r="E15" s="15">
        <v>21794514.120000001</v>
      </c>
      <c r="F15" s="15">
        <v>28960153.949999999</v>
      </c>
      <c r="G15" s="15">
        <v>11536422.310000001</v>
      </c>
      <c r="H15" s="15">
        <v>13566200</v>
      </c>
      <c r="I15" s="15">
        <v>6317850</v>
      </c>
      <c r="J15" s="15">
        <v>43039120</v>
      </c>
      <c r="K15" s="15">
        <v>3501474.66</v>
      </c>
      <c r="L15" s="3">
        <f t="shared" si="0"/>
        <v>320577037.94999999</v>
      </c>
      <c r="M15" s="3">
        <f t="shared" si="0"/>
        <v>176721290.06</v>
      </c>
    </row>
    <row r="16" spans="1:13" ht="23.25" customHeight="1" x14ac:dyDescent="0.35">
      <c r="A16" s="14">
        <v>2009</v>
      </c>
      <c r="B16" s="15">
        <v>196028264</v>
      </c>
      <c r="C16" s="15">
        <v>192756334.16999999</v>
      </c>
      <c r="D16" s="15">
        <v>45691691.899999999</v>
      </c>
      <c r="E16" s="15">
        <v>36413135.460000001</v>
      </c>
      <c r="F16" s="15">
        <v>12580114.1</v>
      </c>
      <c r="G16" s="15">
        <v>10279752.109999999</v>
      </c>
      <c r="H16" s="15">
        <v>6400307</v>
      </c>
      <c r="I16" s="15">
        <v>5859169</v>
      </c>
      <c r="J16" s="15">
        <v>6666110</v>
      </c>
      <c r="K16" s="15">
        <v>6125788.9699999997</v>
      </c>
      <c r="L16" s="3">
        <f t="shared" si="0"/>
        <v>267366487</v>
      </c>
      <c r="M16" s="3">
        <f t="shared" si="0"/>
        <v>251434179.71000001</v>
      </c>
    </row>
    <row r="17" spans="1:13" ht="23.25" customHeight="1" x14ac:dyDescent="0.35">
      <c r="A17" s="14">
        <v>2010</v>
      </c>
      <c r="B17" s="15">
        <v>204627010.21000001</v>
      </c>
      <c r="C17" s="15">
        <v>204017782</v>
      </c>
      <c r="D17" s="15">
        <v>27699007.920000002</v>
      </c>
      <c r="E17" s="15">
        <v>26930604.710000001</v>
      </c>
      <c r="F17" s="15">
        <v>12345144</v>
      </c>
      <c r="G17" s="15">
        <v>11887315.43</v>
      </c>
      <c r="H17" s="15">
        <v>7064702</v>
      </c>
      <c r="I17" s="15">
        <v>6806484.25</v>
      </c>
      <c r="J17" s="15">
        <v>48758186</v>
      </c>
      <c r="K17" s="15">
        <v>29631316.91</v>
      </c>
      <c r="L17" s="3">
        <f>B17+D17+F17+H17+J17</f>
        <v>300494050.13</v>
      </c>
      <c r="M17" s="3">
        <f t="shared" si="0"/>
        <v>279273503.30000001</v>
      </c>
    </row>
    <row r="18" spans="1:13" ht="23.25" customHeight="1" x14ac:dyDescent="0.35">
      <c r="A18" s="14">
        <v>2011</v>
      </c>
      <c r="B18" s="15">
        <v>222415793.59</v>
      </c>
      <c r="C18" s="15">
        <v>219832779.86000001</v>
      </c>
      <c r="D18" s="15">
        <v>32801235.890000001</v>
      </c>
      <c r="E18" s="15">
        <v>31717443.760000002</v>
      </c>
      <c r="F18" s="15">
        <v>13101051.52</v>
      </c>
      <c r="G18" s="15">
        <v>12380313.16</v>
      </c>
      <c r="H18" s="15">
        <v>7496107</v>
      </c>
      <c r="I18" s="15">
        <v>7100755.4199999999</v>
      </c>
      <c r="J18" s="15">
        <v>65820071</v>
      </c>
      <c r="K18" s="15">
        <v>54357949.789999999</v>
      </c>
      <c r="L18" s="3">
        <f>+B18+D18+F18+H18+J18</f>
        <v>341634259</v>
      </c>
      <c r="M18" s="3">
        <f>+C18+E18+G18+I18+K18</f>
        <v>325389241.99000001</v>
      </c>
    </row>
    <row r="19" spans="1:13" ht="23.25" customHeight="1" x14ac:dyDescent="0.35">
      <c r="A19" s="14">
        <v>2012</v>
      </c>
      <c r="B19" s="15">
        <v>263664789.36000001</v>
      </c>
      <c r="C19" s="15">
        <v>257391033.84999999</v>
      </c>
      <c r="D19" s="15">
        <v>67637939.010000005</v>
      </c>
      <c r="E19" s="15">
        <v>63487482.130000003</v>
      </c>
      <c r="F19" s="15">
        <v>12642997.98</v>
      </c>
      <c r="G19" s="15">
        <v>10404635.279999999</v>
      </c>
      <c r="H19" s="15">
        <v>8463966</v>
      </c>
      <c r="I19" s="15">
        <v>7760318.9000000004</v>
      </c>
      <c r="J19" s="15">
        <v>34175817.649999999</v>
      </c>
      <c r="K19" s="15">
        <v>29967905.16</v>
      </c>
      <c r="L19" s="3">
        <f t="shared" si="0"/>
        <v>386585510</v>
      </c>
      <c r="M19" s="3">
        <f t="shared" si="0"/>
        <v>369011375.31999999</v>
      </c>
    </row>
    <row r="20" spans="1:13" ht="23.25" customHeight="1" x14ac:dyDescent="0.35">
      <c r="A20" s="16">
        <v>2013</v>
      </c>
      <c r="B20" s="17">
        <v>333950888</v>
      </c>
      <c r="C20" s="17">
        <v>291578845</v>
      </c>
      <c r="D20" s="17">
        <v>66912050</v>
      </c>
      <c r="E20" s="17">
        <v>54645506.57</v>
      </c>
      <c r="F20" s="17">
        <v>24395229</v>
      </c>
      <c r="G20" s="17">
        <v>20683766.399999999</v>
      </c>
      <c r="H20" s="17">
        <v>5293900</v>
      </c>
      <c r="I20" s="17">
        <v>5160810</v>
      </c>
      <c r="J20" s="17">
        <v>12183730</v>
      </c>
      <c r="K20" s="17" t="s">
        <v>16</v>
      </c>
      <c r="L20" s="6">
        <f>B20+D20+F20+H20+J20</f>
        <v>442735797</v>
      </c>
      <c r="M20" s="6">
        <v>379613123.33999997</v>
      </c>
    </row>
    <row r="21" spans="1:13" ht="23.25" customHeight="1" x14ac:dyDescent="0.35">
      <c r="A21" s="16">
        <v>2014</v>
      </c>
      <c r="B21" s="18">
        <v>354815308.49000001</v>
      </c>
      <c r="C21" s="18">
        <v>346927536.37</v>
      </c>
      <c r="D21" s="18">
        <v>160925594.50999999</v>
      </c>
      <c r="E21" s="18">
        <v>67198763.120000005</v>
      </c>
      <c r="F21" s="18">
        <v>23471607</v>
      </c>
      <c r="G21" s="18">
        <v>21644351.079999998</v>
      </c>
      <c r="H21" s="18">
        <v>1790000</v>
      </c>
      <c r="I21" s="18">
        <v>1675196</v>
      </c>
      <c r="J21" s="18">
        <v>25105120</v>
      </c>
      <c r="K21" s="18">
        <v>11811431.83</v>
      </c>
      <c r="L21" s="6">
        <f>B21+D21+F21+H21+J21</f>
        <v>566107630</v>
      </c>
      <c r="M21" s="6">
        <f>C21+E21+G21+I21+K21</f>
        <v>449257278.39999998</v>
      </c>
    </row>
    <row r="22" spans="1:13" ht="23.25" customHeight="1" x14ac:dyDescent="0.35">
      <c r="A22" s="19" t="s">
        <v>18</v>
      </c>
      <c r="B22" s="18" t="s">
        <v>20</v>
      </c>
      <c r="C22" s="18">
        <v>374276684.67000002</v>
      </c>
      <c r="D22" s="18">
        <v>139070291.78999999</v>
      </c>
      <c r="E22" s="18">
        <v>78592902.719999999</v>
      </c>
      <c r="F22" s="18">
        <v>25231931.879999999</v>
      </c>
      <c r="G22" s="18">
        <v>23963712.530000001</v>
      </c>
      <c r="H22" s="18">
        <v>8445813</v>
      </c>
      <c r="I22" s="18">
        <v>8405764.3900000006</v>
      </c>
      <c r="J22" s="18">
        <v>19416933</v>
      </c>
      <c r="K22" s="18">
        <v>10084836.359999999</v>
      </c>
      <c r="L22" s="6">
        <v>567542606</v>
      </c>
      <c r="M22" s="6">
        <f>C22+E22+G22+I22+K22</f>
        <v>495323900.66999996</v>
      </c>
    </row>
    <row r="23" spans="1:13" ht="23.25" customHeight="1" x14ac:dyDescent="0.35">
      <c r="A23" s="19" t="s">
        <v>23</v>
      </c>
      <c r="B23" s="18">
        <v>404115709</v>
      </c>
      <c r="C23" s="18">
        <v>149384003.36000001</v>
      </c>
      <c r="D23" s="18">
        <v>118355235</v>
      </c>
      <c r="E23" s="18">
        <v>38534511.549999997</v>
      </c>
      <c r="F23" s="18">
        <v>33513195</v>
      </c>
      <c r="G23" s="18">
        <v>12667154.26</v>
      </c>
      <c r="H23" s="18">
        <v>8875000</v>
      </c>
      <c r="I23" s="18">
        <v>4303847.88</v>
      </c>
      <c r="J23" s="18">
        <v>990000</v>
      </c>
      <c r="K23" s="18">
        <v>58543.199999999997</v>
      </c>
      <c r="L23" s="6">
        <f>+B23+D23+F23+H23+J23</f>
        <v>565849139</v>
      </c>
      <c r="M23" s="6">
        <f>C23+E23+G23+I23+K23</f>
        <v>204948060.25</v>
      </c>
    </row>
    <row r="24" spans="1:13" ht="16.5" x14ac:dyDescent="0.3">
      <c r="A24" s="20" t="s">
        <v>14</v>
      </c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5"/>
      <c r="M24" s="5"/>
    </row>
    <row r="25" spans="1:13" ht="16.5" x14ac:dyDescent="0.3">
      <c r="A25" s="22" t="s">
        <v>48</v>
      </c>
      <c r="B25" s="22"/>
      <c r="C25" s="22"/>
      <c r="D25" s="22"/>
      <c r="E25" s="22"/>
      <c r="F25" s="22"/>
      <c r="G25" s="21"/>
      <c r="H25" s="21"/>
      <c r="I25" s="21"/>
      <c r="J25" s="21"/>
      <c r="K25" s="21"/>
      <c r="L25" s="5"/>
      <c r="M25" s="5"/>
    </row>
    <row r="26" spans="1:13" ht="16.5" x14ac:dyDescent="0.3">
      <c r="A26" s="22" t="s">
        <v>19</v>
      </c>
      <c r="B26" s="22"/>
      <c r="C26" s="22"/>
      <c r="D26" s="22"/>
      <c r="E26" s="22"/>
      <c r="F26" s="22"/>
      <c r="G26" s="21"/>
      <c r="H26" s="21"/>
      <c r="I26" s="21"/>
      <c r="J26" s="21"/>
      <c r="K26" s="21"/>
      <c r="L26" s="5"/>
      <c r="M26" s="5"/>
    </row>
    <row r="27" spans="1:13" ht="16.5" x14ac:dyDescent="0.3">
      <c r="A27" s="23" t="s">
        <v>21</v>
      </c>
      <c r="B27" s="23" t="s">
        <v>22</v>
      </c>
      <c r="C27" s="24"/>
      <c r="D27" s="24"/>
      <c r="E27" s="24"/>
      <c r="F27" s="24"/>
      <c r="G27" s="25"/>
      <c r="H27" s="25"/>
      <c r="I27" s="25"/>
      <c r="J27" s="25"/>
      <c r="K27" s="25"/>
      <c r="L27" s="4"/>
      <c r="M27" s="4"/>
    </row>
  </sheetData>
  <mergeCells count="14">
    <mergeCell ref="A7:M7"/>
    <mergeCell ref="A8:A10"/>
    <mergeCell ref="B8:C9"/>
    <mergeCell ref="D8:E9"/>
    <mergeCell ref="F8:G9"/>
    <mergeCell ref="H8:I9"/>
    <mergeCell ref="J8:K9"/>
    <mergeCell ref="L8:M9"/>
    <mergeCell ref="A6:M6"/>
    <mergeCell ref="A1:M1"/>
    <mergeCell ref="A2:M2"/>
    <mergeCell ref="A3:M3"/>
    <mergeCell ref="A4:M4"/>
    <mergeCell ref="A5:M5"/>
  </mergeCells>
  <printOptions horizontalCentered="1"/>
  <pageMargins left="0.17" right="0.2" top="0.75" bottom="0.75" header="0.3" footer="0.3"/>
  <pageSetup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9"/>
  <sheetViews>
    <sheetView topLeftCell="A7" workbookViewId="0">
      <selection activeCell="M23" sqref="M23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" style="1" customWidth="1"/>
    <col min="14" max="14" width="15.28515625" style="1" bestFit="1" customWidth="1"/>
    <col min="15" max="17" width="11.42578125" style="1"/>
    <col min="18" max="18" width="16.140625" style="1" customWidth="1"/>
    <col min="19" max="16384" width="11.42578125" style="1"/>
  </cols>
  <sheetData>
    <row r="1" spans="2:18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8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8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8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8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8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8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8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8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8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R10" s="2" t="s">
        <v>49</v>
      </c>
    </row>
    <row r="11" spans="2:18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8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8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8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8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8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192075261.66999999</v>
      </c>
      <c r="E23" s="18">
        <v>117319235</v>
      </c>
      <c r="F23" s="18">
        <v>39738298.210000001</v>
      </c>
      <c r="G23" s="18">
        <v>33994195</v>
      </c>
      <c r="H23" s="18">
        <v>13841482.23</v>
      </c>
      <c r="I23" s="18">
        <v>9060000</v>
      </c>
      <c r="J23" s="18">
        <v>4579847.88</v>
      </c>
      <c r="K23" s="18">
        <v>1360000</v>
      </c>
      <c r="L23" s="18">
        <v>367503.2</v>
      </c>
      <c r="M23" s="6">
        <f>C23+E23+G23+I23+K23</f>
        <v>565849139</v>
      </c>
      <c r="N23" s="6">
        <f>D23+F23+H23+J23+L23</f>
        <v>250602393.18999997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43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999999999999998" right="0.26" top="0.74803149606299213" bottom="0.74803149606299213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213806259.91999999</v>
      </c>
      <c r="E23" s="18">
        <v>116472445</v>
      </c>
      <c r="F23" s="18">
        <v>57030253.390000001</v>
      </c>
      <c r="G23" s="18">
        <v>34553195</v>
      </c>
      <c r="H23" s="18">
        <v>16868872.899999999</v>
      </c>
      <c r="I23" s="18">
        <v>9110000</v>
      </c>
      <c r="J23" s="18">
        <v>4614867.88</v>
      </c>
      <c r="K23" s="18">
        <v>1597790</v>
      </c>
      <c r="L23" s="18">
        <v>464973.28</v>
      </c>
      <c r="M23" s="6">
        <f>+C23+E23+G23+I23+K23</f>
        <v>565849139</v>
      </c>
      <c r="N23" s="6">
        <f>D23+F23+H23+J23+L23</f>
        <v>292785227.36999995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44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7" right="0.25" top="0.74803149606299213" bottom="0.74803149606299213" header="0.31496062992125984" footer="0.31496062992125984"/>
  <pageSetup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abSelected="1" topLeftCell="A10" workbookViewId="0">
      <selection activeCell="F24" sqref="F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4" width="15.28515625" style="1" bestFit="1" customWidth="1"/>
    <col min="15" max="16384" width="11.42578125" style="1"/>
  </cols>
  <sheetData>
    <row r="1" spans="2:14" ht="42" customHeight="1" x14ac:dyDescent="0.9">
      <c r="B1" s="29" t="s">
        <v>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ht="22.5" customHeight="1" x14ac:dyDescent="0.45">
      <c r="B2" s="30" t="s">
        <v>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75" customHeight="1" x14ac:dyDescent="0.35">
      <c r="B3" s="31" t="s">
        <v>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4" ht="17.25" customHeight="1" x14ac:dyDescent="0.25">
      <c r="B4" s="32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4" ht="23.25" customHeight="1" x14ac:dyDescent="0.4">
      <c r="B5" s="33" t="s">
        <v>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1" x14ac:dyDescent="0.4">
      <c r="B6" s="28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4" ht="17.25" x14ac:dyDescent="0.35">
      <c r="B7" s="34" t="s">
        <v>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2:14" s="2" customFormat="1" ht="15" customHeight="1" x14ac:dyDescent="0.25">
      <c r="B8" s="35" t="s">
        <v>10</v>
      </c>
      <c r="C8" s="38" t="s">
        <v>0</v>
      </c>
      <c r="D8" s="39"/>
      <c r="E8" s="38" t="s">
        <v>1</v>
      </c>
      <c r="F8" s="39"/>
      <c r="G8" s="38" t="s">
        <v>2</v>
      </c>
      <c r="H8" s="39"/>
      <c r="I8" s="38" t="s">
        <v>3</v>
      </c>
      <c r="J8" s="39"/>
      <c r="K8" s="38" t="s">
        <v>11</v>
      </c>
      <c r="L8" s="39"/>
      <c r="M8" s="38" t="s">
        <v>12</v>
      </c>
      <c r="N8" s="39"/>
    </row>
    <row r="9" spans="2:14" s="2" customFormat="1" ht="22.5" customHeight="1" x14ac:dyDescent="0.25">
      <c r="B9" s="36"/>
      <c r="C9" s="40"/>
      <c r="D9" s="41"/>
      <c r="E9" s="40"/>
      <c r="F9" s="41"/>
      <c r="G9" s="40"/>
      <c r="H9" s="41"/>
      <c r="I9" s="40"/>
      <c r="J9" s="41"/>
      <c r="K9" s="40"/>
      <c r="L9" s="41"/>
      <c r="M9" s="40"/>
      <c r="N9" s="41"/>
    </row>
    <row r="10" spans="2:14" s="2" customFormat="1" ht="22.5" customHeight="1" x14ac:dyDescent="0.25">
      <c r="B10" s="37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404530223</v>
      </c>
      <c r="D23" s="18">
        <v>239238202.06</v>
      </c>
      <c r="E23" s="18">
        <v>111905441</v>
      </c>
      <c r="F23" s="18">
        <v>58127908.399999999</v>
      </c>
      <c r="G23" s="18">
        <v>37885195</v>
      </c>
      <c r="H23" s="18">
        <v>21141236.960000001</v>
      </c>
      <c r="I23" s="18">
        <v>9110000</v>
      </c>
      <c r="J23" s="18">
        <v>4676362.88</v>
      </c>
      <c r="K23" s="18">
        <v>2418280</v>
      </c>
      <c r="L23" s="18">
        <v>899795.02</v>
      </c>
      <c r="M23" s="6">
        <f>+C23+E23+G23+I23+K23</f>
        <v>565849139</v>
      </c>
      <c r="N23" s="6">
        <f>+D23+F23+H23+J23+L23</f>
        <v>324083505.31999993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45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000000000000003" right="0.28000000000000003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NOBIEMBRE 2016</vt:lpstr>
      <vt:lpstr>DICIEMBRE 2016</vt:lpstr>
      <vt:lpstr>'ABRIL 2016'!Área_de_impresión</vt:lpstr>
      <vt:lpstr>'AGOSTO 2016'!Área_de_impresión</vt:lpstr>
      <vt:lpstr>'DICIEMBRE 2016'!Área_de_impresión</vt:lpstr>
      <vt:lpstr>'ENERO 2016'!Área_de_impresión</vt:lpstr>
      <vt:lpstr>'FEBRERO 2016'!Área_de_impresión</vt:lpstr>
      <vt:lpstr>'JULIO 2016'!Área_de_impresión</vt:lpstr>
      <vt:lpstr>'MARZO 2016'!Área_de_impresión</vt:lpstr>
      <vt:lpstr>'MAYO 2016'!Área_de_impresión</vt:lpstr>
      <vt:lpstr>'NOBIEMBRE 2016'!Área_de_impresión</vt:lpstr>
      <vt:lpstr>'OCTUBRE 2016'!Área_de_impresión</vt:lpstr>
      <vt:lpstr>'SEPTIEMBRE 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 Dominguez</dc:creator>
  <cp:lastModifiedBy>Sagrario Dominguez D.</cp:lastModifiedBy>
  <cp:lastPrinted>2016-07-04T19:30:08Z</cp:lastPrinted>
  <dcterms:created xsi:type="dcterms:W3CDTF">2012-08-07T13:32:26Z</dcterms:created>
  <dcterms:modified xsi:type="dcterms:W3CDTF">2016-11-25T14:20:33Z</dcterms:modified>
</cp:coreProperties>
</file>