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INGRESO Y EGRESO\"/>
    </mc:Choice>
  </mc:AlternateContent>
  <bookViews>
    <workbookView xWindow="0" yWindow="0" windowWidth="25200" windowHeight="11985" activeTab="1"/>
  </bookViews>
  <sheets>
    <sheet name="ESTADO DE SISTUACION 2011" sheetId="5" r:id="rId1"/>
    <sheet name="ESTADO DE SITUACION 2012" sheetId="4" r:id="rId2"/>
    <sheet name="ESTADO DE SITUACION 2013" sheetId="2" r:id="rId3"/>
    <sheet name="ESTADO DE SITUACION 2014" sheetId="3" r:id="rId4"/>
  </sheets>
  <definedNames>
    <definedName name="_xlnm.Print_Area" localSheetId="2">'ESTADO DE SITUACION 2013'!$A$1:$C$83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3" l="1"/>
  <c r="C76" i="2"/>
  <c r="C70" i="5"/>
  <c r="C72" i="5" s="1"/>
  <c r="C10" i="5"/>
  <c r="C74" i="4"/>
  <c r="C75" i="4" s="1"/>
  <c r="C73" i="5" l="1"/>
  <c r="C76" i="3" l="1"/>
  <c r="C75" i="2"/>
  <c r="C10" i="2"/>
</calcChain>
</file>

<file path=xl/sharedStrings.xml><?xml version="1.0" encoding="utf-8"?>
<sst xmlns="http://schemas.openxmlformats.org/spreadsheetml/2006/main" count="293" uniqueCount="111">
  <si>
    <t>MINISTERIO DE HACIENDA</t>
  </si>
  <si>
    <t>(VALORES EN RD$)</t>
  </si>
  <si>
    <t>PRESUPUESTO APROBADO</t>
  </si>
  <si>
    <t>MAS O MENOS: MODIFICACIONES PRESUPUESTARIAS</t>
  </si>
  <si>
    <t>PRESUPUESTO EJECUTADO</t>
  </si>
  <si>
    <t>GASTOS</t>
  </si>
  <si>
    <t>SUELDOS FIJOS</t>
  </si>
  <si>
    <t>SUELDOS FIJOS PERSONAL EN TRÁMITE DE PENSIONES</t>
  </si>
  <si>
    <t>SUELDOS DE PERSONAL CONTRATADO Y/O IGUALADO</t>
  </si>
  <si>
    <t>COMPENSACIÓN POR HORAS EXTRAORDINARIAS</t>
  </si>
  <si>
    <t>COMPENSACIÓN POR SERVICIO DE SEGURIDAD</t>
  </si>
  <si>
    <t>COMPENSACION POR RESULTADOS</t>
  </si>
  <si>
    <t>HONORARIOS PROFESIONALES Y TÉCNICOS</t>
  </si>
  <si>
    <t>REGALÍA PASCUAL</t>
  </si>
  <si>
    <t>PRESTACIONES LABORALES</t>
  </si>
  <si>
    <t>PAGO DE VACACIONES</t>
  </si>
  <si>
    <t>CONTRIBUCIONES AL SEGURO DE SALUD</t>
  </si>
  <si>
    <t>CONTRIBUCIONES AL SEGURO DE PENSIONES</t>
  </si>
  <si>
    <t>CONTRIBUCIONES AL SEGURO DE RIESGO LABORAL</t>
  </si>
  <si>
    <t>SERVICIO TELEFÓNICO DE LARGA DISTANCIA</t>
  </si>
  <si>
    <t>TELÉFONOS LOCAL</t>
  </si>
  <si>
    <t>TELEFAX Y CORREO</t>
  </si>
  <si>
    <t>SERVICIO DE INTERNET Y TELEVISIÓN POR CABLE</t>
  </si>
  <si>
    <t>ELECTRICIDAD</t>
  </si>
  <si>
    <t>AGUA</t>
  </si>
  <si>
    <t>LAVANDERÍA, LIMPIEZA E HIGIENE</t>
  </si>
  <si>
    <t>IMPRESIÓN Y ENCUADERNACIÓN</t>
  </si>
  <si>
    <t>VIÁTICOS DENTRO DEL PAÍS</t>
  </si>
  <si>
    <t>VIÁTICOS FUERA DEL PAÍS</t>
  </si>
  <si>
    <t>PASAJES</t>
  </si>
  <si>
    <t>MAQUINARIA Y EQUIPOS DE OFICINA</t>
  </si>
  <si>
    <t>EQUIPOS DE TRANSPORTE</t>
  </si>
  <si>
    <t>OTROS ALQUILERES</t>
  </si>
  <si>
    <t>SEGURO DE BIENES MUEBLES</t>
  </si>
  <si>
    <t>SEGURO DE PERSONAS</t>
  </si>
  <si>
    <t>OBRAS MENORES</t>
  </si>
  <si>
    <t>MAQUINARIAS Y EQUIPOS</t>
  </si>
  <si>
    <t>COMISIONES Y GASTOS BANCARIOS</t>
  </si>
  <si>
    <t>SERVICIOS ESPECIALES</t>
  </si>
  <si>
    <t>SERVICIOS TÉCNICOS Y PROFESIONALES</t>
  </si>
  <si>
    <t>IMPUESTOS, DERECHOS Y TASAS</t>
  </si>
  <si>
    <t>OTROS SERVICIOS NO PERSONALES</t>
  </si>
  <si>
    <t>ALIMENTOS Y BEBIDAS PARA PERSONAS</t>
  </si>
  <si>
    <t>PRODUCTOS AGROFORESTALES  Y PECUARIOS</t>
  </si>
  <si>
    <t>ACABADOS TEXTILES</t>
  </si>
  <si>
    <t>PRENDAS DE VESTIR</t>
  </si>
  <si>
    <t>PAPEL DE ESCRITORIO</t>
  </si>
  <si>
    <t>PRODUCTOS DE PAPEL Y CARTÓN</t>
  </si>
  <si>
    <t>PRODUCTOS DE ARTES GRÁFICAS</t>
  </si>
  <si>
    <t>LIBROS, REVISTAS Y PERIÓDICOS</t>
  </si>
  <si>
    <t>COMBUSTIBLES Y LUBRICANTES</t>
  </si>
  <si>
    <t>PRODUCTOS QUÍMICOS Y CONEXOS</t>
  </si>
  <si>
    <t>PRODUCTOS FARMACEÚTICOS Y CONEXOS</t>
  </si>
  <si>
    <t>ARTICULOS DE CUERO</t>
  </si>
  <si>
    <t>LLANTAS Y NEUMATICOS</t>
  </si>
  <si>
    <t>ARTICULOS DE PLASTICO</t>
  </si>
  <si>
    <t>PRODUCTOS DE VIDRIO, LOZA Y PORCELANA</t>
  </si>
  <si>
    <t>CEMENTO, CAL Y YESO</t>
  </si>
  <si>
    <t>PRODUCTOS METALICOS</t>
  </si>
  <si>
    <t>MINERALES</t>
  </si>
  <si>
    <t>MATERIALES DE LIMPIEZA</t>
  </si>
  <si>
    <t>UTILES DE ESCRITORIO, OFICINA Y ENSEÑANZA</t>
  </si>
  <si>
    <t>PRODUCTOS ELÉCTRICOS Y AFINES</t>
  </si>
  <si>
    <t>MATERIALES Y ÚTILES RELACIONADOS CON INFORMÁTICA</t>
  </si>
  <si>
    <t>UTILES DIVERSOS</t>
  </si>
  <si>
    <t>AYUDA Y DONACIONES A PERSONAS</t>
  </si>
  <si>
    <t>BECAS Y VIAJES DE ESTUDIO</t>
  </si>
  <si>
    <t>TRANSFERENCIAS CORRIENTES A INSTITUCIONES SIN FINES DE LUCRO</t>
  </si>
  <si>
    <t>TOTAL DE GASTOS</t>
  </si>
  <si>
    <t>RESULTADO DEL PERIODO</t>
  </si>
  <si>
    <t>DIRECCION GENERAL DE PRESUPESTO</t>
  </si>
  <si>
    <t>ESTADO DE GANACIA Y PERDIDA</t>
  </si>
  <si>
    <t>AL 31 DE DICIEMBRE 2014</t>
  </si>
  <si>
    <t>SUELDO ANUAL No.13</t>
  </si>
  <si>
    <t>PRESTACIONES ECONOMICAS</t>
  </si>
  <si>
    <t>COMPENSACION</t>
  </si>
  <si>
    <t>OTRAS GRATIFICACIONES Y BONIFICACIONES</t>
  </si>
  <si>
    <t>CONTRIBUCIONES AL PLAN DE RETIRO COMPLEMENTARIO</t>
  </si>
  <si>
    <t>PUBLICIDAD Y PROPAGANDA</t>
  </si>
  <si>
    <t>VIATICOS DENTRO DEL PAIS</t>
  </si>
  <si>
    <t>VIATICOS FUERA DEL PAIS</t>
  </si>
  <si>
    <t>PEAJE</t>
  </si>
  <si>
    <t>ALQUILERES DE EQUIPOS DE TRANSPORTE, TRACCION Y ELEVACION</t>
  </si>
  <si>
    <t>CONTRATACIONES DE OBRAS MENORES</t>
  </si>
  <si>
    <t>MANTENIMIENTO Y REPARACION MAQUINARIA Y EQUIPOS DE OFICINA</t>
  </si>
  <si>
    <t>SERVICIOS SANITARIOS MEDICOS Y VETERINARIOS</t>
  </si>
  <si>
    <t>FUMIGACION, LAVANDERÍA, LIMPIEZA E HIGIENE</t>
  </si>
  <si>
    <t>ORGANIZACION DE EVENTOS Y FESTIVIDADES</t>
  </si>
  <si>
    <t>HILADOS Y TELAS</t>
  </si>
  <si>
    <t>LIBROS, REVISTAS Y PERIODICOS</t>
  </si>
  <si>
    <t>PRODUCTOS FARMACEUTICOS</t>
  </si>
  <si>
    <t>ARTICULOS DE CAUCHO</t>
  </si>
  <si>
    <t>PRODUCTOS METALICOS Y SUS DERIVADOS</t>
  </si>
  <si>
    <t>COMBUSTIBLES, LUBRICANTES Y PRODUCTOS QUIMICOS</t>
  </si>
  <si>
    <t>UTILES DE COCINA Y COMEDOR</t>
  </si>
  <si>
    <t>PRODUCTOS Y UTILES VARIOS</t>
  </si>
  <si>
    <t>TRANSFERENCIAS CORRIENTES AL SECTOR EXTERNO</t>
  </si>
  <si>
    <t>TOTAL GENERAL</t>
  </si>
  <si>
    <t>386 ,585,510.00</t>
  </si>
  <si>
    <t>SERVICIOS FUNERARIOS Y GASTOS CONEXOS</t>
  </si>
  <si>
    <t>ALIMENTOS PARA ANIMALES</t>
  </si>
  <si>
    <t>ARTICULOSDECAUCHO</t>
  </si>
  <si>
    <t>CUOTAS INTERNACIONALES</t>
  </si>
  <si>
    <t xml:space="preserve">TOTAL GASTADO </t>
  </si>
  <si>
    <t>FLETES</t>
  </si>
  <si>
    <t>MENOS DEPRECIACION</t>
  </si>
  <si>
    <t>AL 31 DE DICIEMBRE 2011</t>
  </si>
  <si>
    <t>AL 31 DE DICIEMBRE 2012</t>
  </si>
  <si>
    <t>AL 31 DE DICIEMBRE 2013</t>
  </si>
  <si>
    <t>MENOS PRESUPUESTO NO EJECUTADO</t>
  </si>
  <si>
    <r>
      <rPr>
        <sz val="11"/>
        <rFont val="Arial"/>
        <family val="2"/>
      </rPr>
      <t>MAS O MENOS MODIFICACION PRESUPUESTARIA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</si>
</sst>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4" fontId="2" fillId="0" borderId="0" xfId="0" applyNumberFormat="1" applyFont="1"/>
    <xf numFmtId="4" fontId="0" fillId="0" borderId="0" xfId="0" applyNumberFormat="1"/>
    <xf numFmtId="49" fontId="5" fillId="0" borderId="0" xfId="0" applyNumberFormat="1" applyFont="1" applyAlignment="1">
      <alignment horizontal="left"/>
    </xf>
    <xf numFmtId="164" fontId="5" fillId="0" borderId="0" xfId="0" applyNumberFormat="1" applyFont="1" applyAlignment="1"/>
    <xf numFmtId="164" fontId="2" fillId="0" borderId="0" xfId="0" applyNumberFormat="1" applyFont="1"/>
    <xf numFmtId="49" fontId="5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center"/>
    </xf>
    <xf numFmtId="39" fontId="0" fillId="0" borderId="0" xfId="0" applyNumberFormat="1" applyBorder="1"/>
    <xf numFmtId="4" fontId="0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39" fontId="2" fillId="0" borderId="0" xfId="0" applyNumberFormat="1" applyFont="1" applyBorder="1"/>
    <xf numFmtId="164" fontId="5" fillId="0" borderId="0" xfId="0" applyNumberFormat="1" applyFont="1" applyBorder="1" applyAlignment="1">
      <alignment horizontal="right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0" xfId="0" applyFont="1" applyBorder="1" applyAlignment="1">
      <alignment horizontal="left"/>
    </xf>
    <xf numFmtId="4" fontId="2" fillId="0" borderId="0" xfId="0" applyNumberFormat="1" applyFont="1" applyBorder="1" applyAlignment="1">
      <alignment horizontal="center"/>
    </xf>
    <xf numFmtId="0" fontId="11" fillId="0" borderId="0" xfId="0" applyFont="1"/>
    <xf numFmtId="164" fontId="11" fillId="0" borderId="0" xfId="0" applyNumberFormat="1" applyFont="1" applyAlignment="1"/>
    <xf numFmtId="49" fontId="6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/>
    <xf numFmtId="4" fontId="0" fillId="0" borderId="0" xfId="0" applyNumberFormat="1" applyBorder="1" applyAlignment="1">
      <alignment horizontal="center"/>
    </xf>
    <xf numFmtId="0" fontId="12" fillId="0" borderId="0" xfId="0" applyFont="1" applyBorder="1" applyAlignment="1">
      <alignment horizontal="left"/>
    </xf>
    <xf numFmtId="164" fontId="6" fillId="0" borderId="0" xfId="0" applyNumberFormat="1" applyFont="1" applyAlignment="1">
      <alignment horizontal="right"/>
    </xf>
    <xf numFmtId="0" fontId="0" fillId="0" borderId="0" xfId="0" applyFont="1"/>
    <xf numFmtId="0" fontId="10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49" fontId="4" fillId="2" borderId="0" xfId="0" applyNumberFormat="1" applyFont="1" applyFill="1" applyBorder="1" applyAlignment="1"/>
    <xf numFmtId="0" fontId="13" fillId="3" borderId="0" xfId="0" applyFont="1" applyFill="1" applyBorder="1"/>
    <xf numFmtId="164" fontId="13" fillId="3" borderId="0" xfId="1" applyFont="1" applyFill="1" applyBorder="1"/>
    <xf numFmtId="0" fontId="14" fillId="3" borderId="0" xfId="0" applyFont="1" applyFill="1" applyBorder="1"/>
    <xf numFmtId="0" fontId="15" fillId="3" borderId="0" xfId="0" applyFont="1" applyFill="1" applyBorder="1"/>
    <xf numFmtId="164" fontId="15" fillId="3" borderId="0" xfId="0" applyNumberFormat="1" applyFont="1" applyFill="1" applyBorder="1"/>
    <xf numFmtId="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2" xfId="0" applyNumberForma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2" fillId="0" borderId="0" xfId="0" applyNumberFormat="1" applyFont="1" applyAlignment="1"/>
    <xf numFmtId="4" fontId="0" fillId="0" borderId="0" xfId="0" applyNumberFormat="1" applyAlignment="1"/>
    <xf numFmtId="4" fontId="2" fillId="4" borderId="0" xfId="0" applyNumberFormat="1" applyFont="1" applyFill="1" applyAlignment="1">
      <alignment horizontal="right"/>
    </xf>
    <xf numFmtId="0" fontId="10" fillId="4" borderId="0" xfId="0" applyFont="1" applyFill="1"/>
    <xf numFmtId="4" fontId="2" fillId="4" borderId="0" xfId="0" applyNumberFormat="1" applyFont="1" applyFill="1" applyAlignment="1"/>
    <xf numFmtId="0" fontId="0" fillId="4" borderId="0" xfId="0" applyFill="1"/>
    <xf numFmtId="4" fontId="0" fillId="4" borderId="0" xfId="0" applyNumberFormat="1" applyFill="1"/>
    <xf numFmtId="0" fontId="16" fillId="0" borderId="0" xfId="0" applyFont="1"/>
    <xf numFmtId="0" fontId="9" fillId="0" borderId="0" xfId="0" applyFont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164" fontId="17" fillId="0" borderId="0" xfId="0" applyNumberFormat="1" applyFont="1"/>
    <xf numFmtId="164" fontId="18" fillId="3" borderId="0" xfId="0" applyNumberFormat="1" applyFont="1" applyFill="1" applyBorder="1"/>
    <xf numFmtId="164" fontId="19" fillId="0" borderId="1" xfId="0" applyNumberFormat="1" applyFont="1" applyBorder="1" applyAlignment="1">
      <alignment horizontal="right"/>
    </xf>
    <xf numFmtId="4" fontId="17" fillId="0" borderId="3" xfId="0" applyNumberFormat="1" applyFont="1" applyBorder="1"/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152400</xdr:rowOff>
    </xdr:from>
    <xdr:to>
      <xdr:col>1</xdr:col>
      <xdr:colOff>1590481</xdr:colOff>
      <xdr:row>4</xdr:row>
      <xdr:rowOff>85633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00"/>
          <a:ext cx="1552381" cy="733333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447674</xdr:colOff>
      <xdr:row>1</xdr:row>
      <xdr:rowOff>57149</xdr:rowOff>
    </xdr:from>
    <xdr:to>
      <xdr:col>2</xdr:col>
      <xdr:colOff>1143075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49" y="257174"/>
          <a:ext cx="695401" cy="723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1554615</xdr:colOff>
      <xdr:row>4</xdr:row>
      <xdr:rowOff>131508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200025"/>
          <a:ext cx="1554615" cy="731583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1</xdr:row>
      <xdr:rowOff>104775</xdr:rowOff>
    </xdr:from>
    <xdr:to>
      <xdr:col>2</xdr:col>
      <xdr:colOff>1409379</xdr:colOff>
      <xdr:row>5</xdr:row>
      <xdr:rowOff>30162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6425" y="304800"/>
          <a:ext cx="695004" cy="7254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38100</xdr:rowOff>
    </xdr:from>
    <xdr:to>
      <xdr:col>1</xdr:col>
      <xdr:colOff>1611765</xdr:colOff>
      <xdr:row>4</xdr:row>
      <xdr:rowOff>169608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8125"/>
          <a:ext cx="1554615" cy="731583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685800</xdr:colOff>
      <xdr:row>1</xdr:row>
      <xdr:rowOff>85725</xdr:rowOff>
    </xdr:from>
    <xdr:to>
      <xdr:col>2</xdr:col>
      <xdr:colOff>1380804</xdr:colOff>
      <xdr:row>5</xdr:row>
      <xdr:rowOff>11112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285750"/>
          <a:ext cx="695004" cy="7254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142875</xdr:rowOff>
    </xdr:from>
    <xdr:to>
      <xdr:col>1</xdr:col>
      <xdr:colOff>1630815</xdr:colOff>
      <xdr:row>4</xdr:row>
      <xdr:rowOff>74358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42875"/>
          <a:ext cx="1554615" cy="731583"/>
        </a:xfrm>
        <a:prstGeom prst="rect">
          <a:avLst/>
        </a:prstGeom>
      </xdr:spPr>
    </xdr:pic>
    <xdr:clientData/>
  </xdr:twoCellAnchor>
  <xdr:twoCellAnchor editAs="oneCell">
    <xdr:from>
      <xdr:col>2</xdr:col>
      <xdr:colOff>1133475</xdr:colOff>
      <xdr:row>1</xdr:row>
      <xdr:rowOff>66675</xdr:rowOff>
    </xdr:from>
    <xdr:to>
      <xdr:col>2</xdr:col>
      <xdr:colOff>1828479</xdr:colOff>
      <xdr:row>4</xdr:row>
      <xdr:rowOff>192087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4550" y="266700"/>
          <a:ext cx="695004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73"/>
  <sheetViews>
    <sheetView zoomScaleNormal="100" workbookViewId="0">
      <selection activeCell="E57" sqref="E57"/>
    </sheetView>
  </sheetViews>
  <sheetFormatPr baseColWidth="10" defaultRowHeight="15" x14ac:dyDescent="0.25"/>
  <cols>
    <col min="1" max="1" width="2.25" customWidth="1"/>
    <col min="2" max="2" width="76.375" customWidth="1"/>
    <col min="3" max="3" width="18.875" customWidth="1"/>
    <col min="6" max="6" width="14.25" customWidth="1"/>
    <col min="9" max="9" width="15.375" customWidth="1"/>
  </cols>
  <sheetData>
    <row r="1" spans="2:6" ht="15.75" x14ac:dyDescent="0.25">
      <c r="B1" s="56" t="s">
        <v>0</v>
      </c>
      <c r="C1" s="56"/>
    </row>
    <row r="2" spans="2:6" ht="15.75" x14ac:dyDescent="0.25">
      <c r="B2" s="56" t="s">
        <v>70</v>
      </c>
      <c r="C2" s="56"/>
    </row>
    <row r="3" spans="2:6" ht="15.75" x14ac:dyDescent="0.25">
      <c r="B3" s="56" t="s">
        <v>71</v>
      </c>
      <c r="C3" s="56"/>
    </row>
    <row r="4" spans="2:6" ht="15.75" x14ac:dyDescent="0.25">
      <c r="B4" s="56" t="s">
        <v>106</v>
      </c>
      <c r="C4" s="56"/>
    </row>
    <row r="5" spans="2:6" ht="15.75" x14ac:dyDescent="0.25">
      <c r="B5" s="56" t="s">
        <v>1</v>
      </c>
      <c r="C5" s="56"/>
    </row>
    <row r="7" spans="2:6" ht="18.75" x14ac:dyDescent="0.3">
      <c r="B7" s="45" t="s">
        <v>2</v>
      </c>
      <c r="C7" s="46">
        <v>367953759</v>
      </c>
      <c r="F7" s="16"/>
    </row>
    <row r="8" spans="2:6" x14ac:dyDescent="0.25">
      <c r="B8" t="s">
        <v>3</v>
      </c>
      <c r="C8" s="43">
        <v>26319500</v>
      </c>
      <c r="F8" s="16"/>
    </row>
    <row r="9" spans="2:6" x14ac:dyDescent="0.25">
      <c r="B9" t="s">
        <v>109</v>
      </c>
      <c r="C9" s="43">
        <v>15905017.01</v>
      </c>
      <c r="F9" s="25"/>
    </row>
    <row r="10" spans="2:6" ht="23.25" x14ac:dyDescent="0.35">
      <c r="B10" s="18" t="s">
        <v>4</v>
      </c>
      <c r="C10" s="42">
        <f>C7-C8-C9</f>
        <v>325729241.99000001</v>
      </c>
      <c r="D10" s="26"/>
      <c r="E10" s="26"/>
      <c r="F10" s="19"/>
    </row>
    <row r="12" spans="2:6" ht="15.75" x14ac:dyDescent="0.25">
      <c r="B12" s="32" t="s">
        <v>5</v>
      </c>
      <c r="C12" s="47"/>
    </row>
    <row r="13" spans="2:6" x14ac:dyDescent="0.25">
      <c r="B13" s="4" t="s">
        <v>6</v>
      </c>
      <c r="C13" s="23">
        <v>116031800.23999999</v>
      </c>
    </row>
    <row r="14" spans="2:6" x14ac:dyDescent="0.25">
      <c r="B14" s="4" t="s">
        <v>7</v>
      </c>
      <c r="C14" s="23">
        <v>2484070.7999999998</v>
      </c>
    </row>
    <row r="15" spans="2:6" x14ac:dyDescent="0.25">
      <c r="B15" s="4" t="s">
        <v>8</v>
      </c>
      <c r="C15" s="23">
        <v>22670650</v>
      </c>
    </row>
    <row r="16" spans="2:6" x14ac:dyDescent="0.25">
      <c r="B16" s="4" t="s">
        <v>9</v>
      </c>
      <c r="C16" s="23">
        <v>40559105.57</v>
      </c>
    </row>
    <row r="17" spans="2:3" x14ac:dyDescent="0.25">
      <c r="B17" s="4" t="s">
        <v>10</v>
      </c>
      <c r="C17" s="23">
        <v>2896582</v>
      </c>
    </row>
    <row r="18" spans="2:3" x14ac:dyDescent="0.25">
      <c r="B18" s="4" t="s">
        <v>11</v>
      </c>
      <c r="C18" s="23">
        <v>6177296.0199999996</v>
      </c>
    </row>
    <row r="19" spans="2:3" x14ac:dyDescent="0.25">
      <c r="B19" s="4" t="s">
        <v>12</v>
      </c>
      <c r="C19" s="23">
        <v>29400</v>
      </c>
    </row>
    <row r="20" spans="2:3" x14ac:dyDescent="0.25">
      <c r="B20" s="4" t="s">
        <v>13</v>
      </c>
      <c r="C20" s="23">
        <v>11979758.59</v>
      </c>
    </row>
    <row r="21" spans="2:3" x14ac:dyDescent="0.25">
      <c r="B21" s="4" t="s">
        <v>16</v>
      </c>
      <c r="C21" s="23">
        <v>7512552.3899999997</v>
      </c>
    </row>
    <row r="22" spans="2:3" x14ac:dyDescent="0.25">
      <c r="B22" s="4" t="s">
        <v>17</v>
      </c>
      <c r="C22" s="23">
        <v>8750819.9700000007</v>
      </c>
    </row>
    <row r="23" spans="2:3" x14ac:dyDescent="0.25">
      <c r="B23" s="4" t="s">
        <v>18</v>
      </c>
      <c r="C23" s="23">
        <v>740744.28</v>
      </c>
    </row>
    <row r="24" spans="2:3" x14ac:dyDescent="0.25">
      <c r="B24" s="4" t="s">
        <v>19</v>
      </c>
      <c r="C24" s="23">
        <v>11599.42</v>
      </c>
    </row>
    <row r="25" spans="2:3" x14ac:dyDescent="0.25">
      <c r="B25" s="4" t="s">
        <v>20</v>
      </c>
      <c r="C25" s="23">
        <v>4803288.58</v>
      </c>
    </row>
    <row r="26" spans="2:3" x14ac:dyDescent="0.25">
      <c r="B26" s="4" t="s">
        <v>21</v>
      </c>
      <c r="C26" s="23">
        <v>291</v>
      </c>
    </row>
    <row r="27" spans="2:3" x14ac:dyDescent="0.25">
      <c r="B27" s="4" t="s">
        <v>22</v>
      </c>
      <c r="C27" s="23">
        <v>28823.759999999998</v>
      </c>
    </row>
    <row r="28" spans="2:3" x14ac:dyDescent="0.25">
      <c r="B28" s="4" t="s">
        <v>23</v>
      </c>
      <c r="C28" s="23">
        <v>6177835.1699999999</v>
      </c>
    </row>
    <row r="29" spans="2:3" x14ac:dyDescent="0.25">
      <c r="B29" s="4" t="s">
        <v>24</v>
      </c>
      <c r="C29" s="23">
        <v>67536</v>
      </c>
    </row>
    <row r="30" spans="2:3" x14ac:dyDescent="0.25">
      <c r="B30" s="4" t="s">
        <v>78</v>
      </c>
      <c r="C30" s="23">
        <v>586333.61</v>
      </c>
    </row>
    <row r="31" spans="2:3" x14ac:dyDescent="0.25">
      <c r="B31" s="4" t="s">
        <v>26</v>
      </c>
      <c r="C31" s="23">
        <v>1623452.1</v>
      </c>
    </row>
    <row r="32" spans="2:3" x14ac:dyDescent="0.25">
      <c r="B32" s="4" t="s">
        <v>27</v>
      </c>
      <c r="C32" s="23">
        <v>380270</v>
      </c>
    </row>
    <row r="33" spans="2:3" x14ac:dyDescent="0.25">
      <c r="B33" s="4" t="s">
        <v>28</v>
      </c>
      <c r="C33" s="23">
        <v>736030.61</v>
      </c>
    </row>
    <row r="34" spans="2:3" x14ac:dyDescent="0.25">
      <c r="B34" s="4" t="s">
        <v>29</v>
      </c>
      <c r="C34" s="23">
        <v>434191</v>
      </c>
    </row>
    <row r="35" spans="2:3" x14ac:dyDescent="0.25">
      <c r="B35" s="4" t="s">
        <v>104</v>
      </c>
      <c r="C35" s="23">
        <v>559.14</v>
      </c>
    </row>
    <row r="36" spans="2:3" x14ac:dyDescent="0.25">
      <c r="B36" s="4" t="s">
        <v>31</v>
      </c>
      <c r="C36" s="23">
        <v>3000</v>
      </c>
    </row>
    <row r="37" spans="2:3" x14ac:dyDescent="0.25">
      <c r="B37" s="4" t="s">
        <v>33</v>
      </c>
      <c r="C37" s="23">
        <v>1838804.88</v>
      </c>
    </row>
    <row r="38" spans="2:3" x14ac:dyDescent="0.25">
      <c r="B38" s="4" t="s">
        <v>35</v>
      </c>
      <c r="C38" s="23">
        <v>96000</v>
      </c>
    </row>
    <row r="39" spans="2:3" x14ac:dyDescent="0.25">
      <c r="B39" s="4" t="s">
        <v>36</v>
      </c>
      <c r="C39" s="23">
        <v>2726692.85</v>
      </c>
    </row>
    <row r="40" spans="2:3" x14ac:dyDescent="0.25">
      <c r="B40" s="4" t="s">
        <v>37</v>
      </c>
      <c r="C40" s="23">
        <v>4133.33</v>
      </c>
    </row>
    <row r="41" spans="2:3" x14ac:dyDescent="0.25">
      <c r="B41" s="4" t="s">
        <v>99</v>
      </c>
      <c r="C41" s="23">
        <v>40580</v>
      </c>
    </row>
    <row r="42" spans="2:3" x14ac:dyDescent="0.25">
      <c r="B42" s="4" t="s">
        <v>38</v>
      </c>
      <c r="C42" s="23">
        <v>19450</v>
      </c>
    </row>
    <row r="43" spans="2:3" x14ac:dyDescent="0.25">
      <c r="B43" s="4" t="s">
        <v>40</v>
      </c>
      <c r="C43" s="23">
        <v>54066.21</v>
      </c>
    </row>
    <row r="44" spans="2:3" x14ac:dyDescent="0.25">
      <c r="B44" s="4" t="s">
        <v>41</v>
      </c>
      <c r="C44" s="23">
        <v>12204336.699999999</v>
      </c>
    </row>
    <row r="45" spans="2:3" x14ac:dyDescent="0.25">
      <c r="B45" s="4" t="s">
        <v>42</v>
      </c>
      <c r="C45" s="23">
        <v>3673979.19</v>
      </c>
    </row>
    <row r="46" spans="2:3" x14ac:dyDescent="0.25">
      <c r="B46" s="4" t="s">
        <v>100</v>
      </c>
      <c r="C46" s="23">
        <v>675</v>
      </c>
    </row>
    <row r="47" spans="2:3" x14ac:dyDescent="0.25">
      <c r="B47" s="4" t="s">
        <v>43</v>
      </c>
      <c r="C47" s="23">
        <v>145580</v>
      </c>
    </row>
    <row r="48" spans="2:3" x14ac:dyDescent="0.25">
      <c r="B48" s="4" t="s">
        <v>45</v>
      </c>
      <c r="C48" s="23">
        <v>36018</v>
      </c>
    </row>
    <row r="49" spans="2:9" x14ac:dyDescent="0.25">
      <c r="B49" s="4" t="s">
        <v>46</v>
      </c>
      <c r="C49" s="23">
        <v>303016.36</v>
      </c>
    </row>
    <row r="50" spans="2:9" x14ac:dyDescent="0.25">
      <c r="B50" s="4" t="s">
        <v>47</v>
      </c>
      <c r="C50" s="23">
        <v>251443.61</v>
      </c>
    </row>
    <row r="51" spans="2:9" x14ac:dyDescent="0.25">
      <c r="B51" s="4" t="s">
        <v>48</v>
      </c>
      <c r="C51" s="23">
        <v>44283</v>
      </c>
    </row>
    <row r="52" spans="2:9" x14ac:dyDescent="0.25">
      <c r="B52" s="4" t="s">
        <v>49</v>
      </c>
      <c r="C52" s="23">
        <v>90792</v>
      </c>
    </row>
    <row r="53" spans="2:9" x14ac:dyDescent="0.25">
      <c r="B53" s="4" t="s">
        <v>50</v>
      </c>
      <c r="C53" s="23">
        <v>4335060.17</v>
      </c>
    </row>
    <row r="54" spans="2:9" x14ac:dyDescent="0.25">
      <c r="B54" s="4" t="s">
        <v>51</v>
      </c>
      <c r="C54" s="23">
        <v>23036.3</v>
      </c>
    </row>
    <row r="55" spans="2:9" x14ac:dyDescent="0.25">
      <c r="B55" s="4" t="s">
        <v>52</v>
      </c>
      <c r="C55" s="23">
        <v>30600.27</v>
      </c>
    </row>
    <row r="56" spans="2:9" x14ac:dyDescent="0.25">
      <c r="B56" s="4" t="s">
        <v>53</v>
      </c>
      <c r="C56" s="23">
        <v>205.39</v>
      </c>
    </row>
    <row r="57" spans="2:9" x14ac:dyDescent="0.25">
      <c r="B57" s="4" t="s">
        <v>54</v>
      </c>
      <c r="C57" s="23">
        <v>438516.25</v>
      </c>
    </row>
    <row r="58" spans="2:9" x14ac:dyDescent="0.25">
      <c r="B58" s="4" t="s">
        <v>101</v>
      </c>
      <c r="C58" s="23">
        <v>205.39</v>
      </c>
    </row>
    <row r="59" spans="2:9" x14ac:dyDescent="0.25">
      <c r="B59" s="4" t="s">
        <v>55</v>
      </c>
      <c r="C59" s="23">
        <v>188949.6</v>
      </c>
    </row>
    <row r="60" spans="2:9" x14ac:dyDescent="0.25">
      <c r="B60" s="4" t="s">
        <v>58</v>
      </c>
      <c r="C60" s="23">
        <v>21577.42</v>
      </c>
      <c r="I60" s="2"/>
    </row>
    <row r="61" spans="2:9" x14ac:dyDescent="0.25">
      <c r="B61" s="4" t="s">
        <v>60</v>
      </c>
      <c r="C61" s="23">
        <v>67472.160000000003</v>
      </c>
    </row>
    <row r="62" spans="2:9" x14ac:dyDescent="0.25">
      <c r="B62" s="4" t="s">
        <v>61</v>
      </c>
      <c r="C62" s="23">
        <v>173121.53</v>
      </c>
    </row>
    <row r="63" spans="2:9" x14ac:dyDescent="0.25">
      <c r="B63" s="4" t="s">
        <v>94</v>
      </c>
      <c r="C63" s="23">
        <v>19829.990000000002</v>
      </c>
    </row>
    <row r="64" spans="2:9" x14ac:dyDescent="0.25">
      <c r="B64" s="4" t="s">
        <v>62</v>
      </c>
      <c r="C64" s="23">
        <v>505844.91</v>
      </c>
    </row>
    <row r="65" spans="2:3" x14ac:dyDescent="0.25">
      <c r="B65" s="4" t="s">
        <v>63</v>
      </c>
      <c r="C65" s="23">
        <v>2048029.24</v>
      </c>
    </row>
    <row r="66" spans="2:3" x14ac:dyDescent="0.25">
      <c r="B66" s="4" t="s">
        <v>64</v>
      </c>
      <c r="C66" s="23">
        <v>1102</v>
      </c>
    </row>
    <row r="67" spans="2:3" x14ac:dyDescent="0.25">
      <c r="B67" s="4" t="s">
        <v>65</v>
      </c>
      <c r="C67" s="23">
        <v>2983367</v>
      </c>
    </row>
    <row r="68" spans="2:3" x14ac:dyDescent="0.25">
      <c r="B68" s="4" t="s">
        <v>66</v>
      </c>
      <c r="C68" s="23">
        <v>3937388.42</v>
      </c>
    </row>
    <row r="69" spans="2:3" x14ac:dyDescent="0.25">
      <c r="B69" s="4" t="s">
        <v>67</v>
      </c>
      <c r="C69" s="23">
        <v>180000</v>
      </c>
    </row>
    <row r="70" spans="2:3" x14ac:dyDescent="0.25">
      <c r="B70" s="22"/>
      <c r="C70" s="6">
        <f>SUM(C13:C69)</f>
        <v>271170147.41999996</v>
      </c>
    </row>
    <row r="71" spans="2:3" x14ac:dyDescent="0.25">
      <c r="B71" s="22" t="s">
        <v>105</v>
      </c>
      <c r="C71" s="27">
        <v>461139.20000000001</v>
      </c>
    </row>
    <row r="72" spans="2:3" x14ac:dyDescent="0.25">
      <c r="B72" s="20" t="s">
        <v>103</v>
      </c>
      <c r="C72" s="24">
        <f>C70-C71</f>
        <v>270709008.21999997</v>
      </c>
    </row>
    <row r="73" spans="2:3" ht="15.75" thickBot="1" x14ac:dyDescent="0.3">
      <c r="B73" s="22" t="s">
        <v>69</v>
      </c>
      <c r="C73" s="55">
        <f>C10-C72</f>
        <v>55020233.770000041</v>
      </c>
    </row>
  </sheetData>
  <mergeCells count="5">
    <mergeCell ref="B1:C1"/>
    <mergeCell ref="B2:C2"/>
    <mergeCell ref="B3:C3"/>
    <mergeCell ref="B4:C4"/>
    <mergeCell ref="B5:C5"/>
  </mergeCells>
  <pageMargins left="0.7" right="0.7" top="0.75" bottom="0.75" header="0.3" footer="0.3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E79"/>
  <sheetViews>
    <sheetView tabSelected="1" zoomScaleNormal="100" workbookViewId="0">
      <selection activeCell="E8" sqref="E8"/>
    </sheetView>
  </sheetViews>
  <sheetFormatPr baseColWidth="10" defaultRowHeight="15" x14ac:dyDescent="0.25"/>
  <cols>
    <col min="1" max="1" width="2.625" customWidth="1"/>
    <col min="2" max="2" width="72" customWidth="1"/>
    <col min="3" max="3" width="22" customWidth="1"/>
  </cols>
  <sheetData>
    <row r="1" spans="2:3" ht="15.75" x14ac:dyDescent="0.25">
      <c r="B1" s="56" t="s">
        <v>0</v>
      </c>
      <c r="C1" s="56"/>
    </row>
    <row r="2" spans="2:3" ht="15.75" x14ac:dyDescent="0.25">
      <c r="B2" s="56" t="s">
        <v>70</v>
      </c>
      <c r="C2" s="56"/>
    </row>
    <row r="3" spans="2:3" ht="15.75" x14ac:dyDescent="0.25">
      <c r="B3" s="56" t="s">
        <v>71</v>
      </c>
      <c r="C3" s="56"/>
    </row>
    <row r="4" spans="2:3" ht="15.75" x14ac:dyDescent="0.25">
      <c r="B4" s="56" t="s">
        <v>107</v>
      </c>
      <c r="C4" s="56"/>
    </row>
    <row r="5" spans="2:3" ht="15.75" x14ac:dyDescent="0.25">
      <c r="B5" s="56" t="s">
        <v>1</v>
      </c>
      <c r="C5" s="56"/>
    </row>
    <row r="7" spans="2:3" ht="18.75" x14ac:dyDescent="0.3">
      <c r="B7" s="45" t="s">
        <v>2</v>
      </c>
      <c r="C7" s="44" t="s">
        <v>98</v>
      </c>
    </row>
    <row r="8" spans="2:3" x14ac:dyDescent="0.25">
      <c r="B8" t="s">
        <v>3</v>
      </c>
      <c r="C8" s="39">
        <v>2489245</v>
      </c>
    </row>
    <row r="9" spans="2:3" x14ac:dyDescent="0.25">
      <c r="B9" t="s">
        <v>109</v>
      </c>
      <c r="C9" s="40">
        <v>10618019.07</v>
      </c>
    </row>
    <row r="10" spans="2:3" ht="18.75" x14ac:dyDescent="0.3">
      <c r="B10" s="18" t="s">
        <v>4</v>
      </c>
      <c r="C10" s="41">
        <v>373478245.93000001</v>
      </c>
    </row>
    <row r="11" spans="2:3" ht="18.75" x14ac:dyDescent="0.3">
      <c r="B11" s="17"/>
      <c r="C11" s="19"/>
    </row>
    <row r="12" spans="2:3" ht="15.75" x14ac:dyDescent="0.25">
      <c r="B12" s="32" t="s">
        <v>5</v>
      </c>
      <c r="C12" s="48"/>
    </row>
    <row r="13" spans="2:3" x14ac:dyDescent="0.25">
      <c r="B13" s="4" t="s">
        <v>6</v>
      </c>
      <c r="C13" s="5">
        <v>140554553.93000001</v>
      </c>
    </row>
    <row r="14" spans="2:3" x14ac:dyDescent="0.25">
      <c r="B14" s="4" t="s">
        <v>7</v>
      </c>
      <c r="C14" s="5">
        <v>2672844.5</v>
      </c>
    </row>
    <row r="15" spans="2:3" x14ac:dyDescent="0.25">
      <c r="B15" s="4" t="s">
        <v>8</v>
      </c>
      <c r="C15" s="5">
        <v>18412409.989999998</v>
      </c>
    </row>
    <row r="16" spans="2:3" x14ac:dyDescent="0.25">
      <c r="B16" s="4" t="s">
        <v>9</v>
      </c>
      <c r="C16" s="5">
        <v>51551555.259999998</v>
      </c>
    </row>
    <row r="17" spans="2:5" x14ac:dyDescent="0.25">
      <c r="B17" s="4" t="s">
        <v>10</v>
      </c>
      <c r="C17" s="5">
        <v>3578692.5</v>
      </c>
    </row>
    <row r="18" spans="2:5" x14ac:dyDescent="0.25">
      <c r="B18" s="4" t="s">
        <v>11</v>
      </c>
      <c r="C18" s="5">
        <v>6667096.0199999996</v>
      </c>
    </row>
    <row r="19" spans="2:5" x14ac:dyDescent="0.25">
      <c r="B19" s="4" t="s">
        <v>12</v>
      </c>
      <c r="C19" s="5">
        <v>181693.77</v>
      </c>
      <c r="D19" s="14"/>
      <c r="E19" s="14"/>
    </row>
    <row r="20" spans="2:5" x14ac:dyDescent="0.25">
      <c r="B20" s="4" t="s">
        <v>13</v>
      </c>
      <c r="C20" s="5">
        <v>13694003.75</v>
      </c>
      <c r="D20" s="14"/>
      <c r="E20" s="14"/>
    </row>
    <row r="21" spans="2:5" x14ac:dyDescent="0.25">
      <c r="B21" s="4" t="s">
        <v>15</v>
      </c>
      <c r="C21" s="5">
        <v>0</v>
      </c>
      <c r="D21" s="14"/>
      <c r="E21" s="14"/>
    </row>
    <row r="22" spans="2:5" x14ac:dyDescent="0.25">
      <c r="B22" s="4" t="s">
        <v>16</v>
      </c>
      <c r="C22" s="5">
        <v>8931429.5800000001</v>
      </c>
      <c r="D22" s="14"/>
      <c r="E22" s="14"/>
    </row>
    <row r="23" spans="2:5" x14ac:dyDescent="0.25">
      <c r="B23" s="4" t="s">
        <v>17</v>
      </c>
      <c r="C23" s="5">
        <v>10289361.449999999</v>
      </c>
      <c r="D23" s="14"/>
      <c r="E23" s="14"/>
    </row>
    <row r="24" spans="2:5" x14ac:dyDescent="0.25">
      <c r="B24" s="4" t="s">
        <v>18</v>
      </c>
      <c r="C24" s="5">
        <v>857393.1</v>
      </c>
      <c r="D24" s="14"/>
      <c r="E24" s="14"/>
    </row>
    <row r="25" spans="2:5" x14ac:dyDescent="0.25">
      <c r="B25" s="4" t="s">
        <v>19</v>
      </c>
      <c r="C25" s="5">
        <v>26810.6</v>
      </c>
      <c r="D25" s="14"/>
      <c r="E25" s="14"/>
    </row>
    <row r="26" spans="2:5" x14ac:dyDescent="0.25">
      <c r="B26" s="4" t="s">
        <v>20</v>
      </c>
      <c r="C26" s="5">
        <v>5387320.5199999996</v>
      </c>
      <c r="D26" s="14"/>
      <c r="E26" s="14"/>
    </row>
    <row r="27" spans="2:5" x14ac:dyDescent="0.25">
      <c r="B27" s="4" t="s">
        <v>21</v>
      </c>
      <c r="C27" s="5">
        <v>0</v>
      </c>
      <c r="D27" s="14"/>
      <c r="E27" s="14"/>
    </row>
    <row r="28" spans="2:5" x14ac:dyDescent="0.25">
      <c r="B28" s="4" t="s">
        <v>22</v>
      </c>
      <c r="C28" s="5">
        <v>17042.55</v>
      </c>
      <c r="D28" s="14"/>
      <c r="E28" s="14"/>
    </row>
    <row r="29" spans="2:5" x14ac:dyDescent="0.25">
      <c r="B29" s="4" t="s">
        <v>23</v>
      </c>
      <c r="C29" s="5">
        <v>4653518.24</v>
      </c>
      <c r="D29" s="14"/>
      <c r="E29" s="14"/>
    </row>
    <row r="30" spans="2:5" x14ac:dyDescent="0.25">
      <c r="B30" s="4" t="s">
        <v>24</v>
      </c>
      <c r="C30" s="5">
        <v>67536</v>
      </c>
      <c r="D30" s="14"/>
      <c r="E30" s="14"/>
    </row>
    <row r="31" spans="2:5" x14ac:dyDescent="0.25">
      <c r="B31" s="4" t="s">
        <v>78</v>
      </c>
      <c r="C31" s="5">
        <v>460000</v>
      </c>
      <c r="D31" s="14"/>
      <c r="E31" s="14"/>
    </row>
    <row r="32" spans="2:5" x14ac:dyDescent="0.25">
      <c r="B32" s="4" t="s">
        <v>26</v>
      </c>
      <c r="C32" s="5">
        <v>1393481.24</v>
      </c>
      <c r="D32" s="14"/>
      <c r="E32" s="14"/>
    </row>
    <row r="33" spans="2:5" x14ac:dyDescent="0.25">
      <c r="B33" s="4" t="s">
        <v>27</v>
      </c>
      <c r="C33" s="5">
        <v>88400</v>
      </c>
      <c r="D33" s="14"/>
      <c r="E33" s="14"/>
    </row>
    <row r="34" spans="2:5" x14ac:dyDescent="0.25">
      <c r="B34" s="4" t="s">
        <v>28</v>
      </c>
      <c r="C34" s="5">
        <v>1822748.75</v>
      </c>
    </row>
    <row r="35" spans="2:5" x14ac:dyDescent="0.25">
      <c r="B35" s="4" t="s">
        <v>29</v>
      </c>
      <c r="C35" s="5">
        <v>1048666.94</v>
      </c>
    </row>
    <row r="36" spans="2:5" x14ac:dyDescent="0.25">
      <c r="B36" s="4" t="s">
        <v>31</v>
      </c>
      <c r="C36" s="5">
        <v>137139</v>
      </c>
    </row>
    <row r="37" spans="2:5" x14ac:dyDescent="0.25">
      <c r="B37" s="4" t="s">
        <v>33</v>
      </c>
      <c r="C37" s="5">
        <v>1572043.04</v>
      </c>
    </row>
    <row r="38" spans="2:5" x14ac:dyDescent="0.25">
      <c r="B38" s="4" t="s">
        <v>35</v>
      </c>
      <c r="C38" s="5">
        <v>88000</v>
      </c>
    </row>
    <row r="39" spans="2:5" x14ac:dyDescent="0.25">
      <c r="B39" s="4" t="s">
        <v>36</v>
      </c>
      <c r="C39" s="5">
        <v>3104767.67</v>
      </c>
    </row>
    <row r="40" spans="2:5" x14ac:dyDescent="0.25">
      <c r="B40" s="4" t="s">
        <v>37</v>
      </c>
      <c r="C40" s="5">
        <v>6015.3</v>
      </c>
    </row>
    <row r="41" spans="2:5" x14ac:dyDescent="0.25">
      <c r="B41" s="4" t="s">
        <v>99</v>
      </c>
      <c r="C41" s="5">
        <v>0</v>
      </c>
    </row>
    <row r="42" spans="2:5" x14ac:dyDescent="0.25">
      <c r="B42" s="4" t="s">
        <v>38</v>
      </c>
      <c r="C42" s="5">
        <v>3600</v>
      </c>
    </row>
    <row r="43" spans="2:5" x14ac:dyDescent="0.25">
      <c r="B43" s="4" t="s">
        <v>39</v>
      </c>
      <c r="C43" s="5">
        <v>34712259.479999997</v>
      </c>
    </row>
    <row r="44" spans="2:5" x14ac:dyDescent="0.25">
      <c r="B44" s="4" t="s">
        <v>40</v>
      </c>
      <c r="C44" s="5">
        <v>42668.58</v>
      </c>
    </row>
    <row r="45" spans="2:5" x14ac:dyDescent="0.25">
      <c r="B45" s="4" t="s">
        <v>41</v>
      </c>
      <c r="C45" s="5">
        <v>8868207.0999999996</v>
      </c>
    </row>
    <row r="46" spans="2:5" x14ac:dyDescent="0.25">
      <c r="B46" s="4" t="s">
        <v>42</v>
      </c>
      <c r="C46" s="5">
        <v>2934726.31</v>
      </c>
    </row>
    <row r="47" spans="2:5" x14ac:dyDescent="0.25">
      <c r="B47" s="4" t="s">
        <v>100</v>
      </c>
      <c r="C47" s="5">
        <v>0</v>
      </c>
    </row>
    <row r="48" spans="2:5" x14ac:dyDescent="0.25">
      <c r="B48" s="4" t="s">
        <v>43</v>
      </c>
      <c r="C48" s="5">
        <v>243848</v>
      </c>
    </row>
    <row r="49" spans="2:3" x14ac:dyDescent="0.25">
      <c r="B49" s="4" t="s">
        <v>44</v>
      </c>
      <c r="C49" s="5">
        <v>56542.8</v>
      </c>
    </row>
    <row r="50" spans="2:3" x14ac:dyDescent="0.25">
      <c r="B50" s="4" t="s">
        <v>45</v>
      </c>
      <c r="C50" s="5">
        <v>0</v>
      </c>
    </row>
    <row r="51" spans="2:3" x14ac:dyDescent="0.25">
      <c r="B51" s="4" t="s">
        <v>46</v>
      </c>
      <c r="C51" s="5">
        <v>166576</v>
      </c>
    </row>
    <row r="52" spans="2:3" x14ac:dyDescent="0.25">
      <c r="B52" s="4" t="s">
        <v>47</v>
      </c>
      <c r="C52" s="5">
        <v>374697.94</v>
      </c>
    </row>
    <row r="53" spans="2:3" x14ac:dyDescent="0.25">
      <c r="B53" s="4" t="s">
        <v>48</v>
      </c>
      <c r="C53" s="5">
        <v>17752.38</v>
      </c>
    </row>
    <row r="54" spans="2:3" x14ac:dyDescent="0.25">
      <c r="B54" s="4" t="s">
        <v>49</v>
      </c>
      <c r="C54" s="5">
        <v>90582</v>
      </c>
    </row>
    <row r="55" spans="2:3" x14ac:dyDescent="0.25">
      <c r="B55" s="4" t="s">
        <v>50</v>
      </c>
      <c r="C55" s="5">
        <v>3963930.13</v>
      </c>
    </row>
    <row r="56" spans="2:3" x14ac:dyDescent="0.25">
      <c r="B56" s="4" t="s">
        <v>51</v>
      </c>
      <c r="C56" s="5">
        <v>198</v>
      </c>
    </row>
    <row r="57" spans="2:3" x14ac:dyDescent="0.25">
      <c r="B57" s="4" t="s">
        <v>52</v>
      </c>
      <c r="C57" s="5">
        <v>37876.980000000003</v>
      </c>
    </row>
    <row r="58" spans="2:3" x14ac:dyDescent="0.25">
      <c r="B58" s="4" t="s">
        <v>53</v>
      </c>
      <c r="C58" s="5">
        <v>1428.66</v>
      </c>
    </row>
    <row r="59" spans="2:3" x14ac:dyDescent="0.25">
      <c r="B59" s="4" t="s">
        <v>54</v>
      </c>
      <c r="C59" s="5">
        <v>235875</v>
      </c>
    </row>
    <row r="60" spans="2:3" x14ac:dyDescent="0.25">
      <c r="B60" s="4" t="s">
        <v>101</v>
      </c>
      <c r="C60" s="5">
        <v>1144</v>
      </c>
    </row>
    <row r="61" spans="2:3" x14ac:dyDescent="0.25">
      <c r="B61" s="4" t="s">
        <v>55</v>
      </c>
      <c r="C61" s="5">
        <v>161146.87</v>
      </c>
    </row>
    <row r="62" spans="2:3" x14ac:dyDescent="0.25">
      <c r="B62" s="4" t="s">
        <v>56</v>
      </c>
      <c r="C62" s="5">
        <v>2705</v>
      </c>
    </row>
    <row r="63" spans="2:3" x14ac:dyDescent="0.25">
      <c r="B63" s="4" t="s">
        <v>58</v>
      </c>
      <c r="C63" s="5">
        <v>86396.59</v>
      </c>
    </row>
    <row r="64" spans="2:3" x14ac:dyDescent="0.25">
      <c r="B64" s="4" t="s">
        <v>60</v>
      </c>
      <c r="C64" s="5">
        <v>128041.42</v>
      </c>
    </row>
    <row r="65" spans="2:3" x14ac:dyDescent="0.25">
      <c r="B65" s="4" t="s">
        <v>61</v>
      </c>
      <c r="C65" s="5">
        <v>88318.34</v>
      </c>
    </row>
    <row r="66" spans="2:3" x14ac:dyDescent="0.25">
      <c r="B66" s="4" t="s">
        <v>94</v>
      </c>
      <c r="C66" s="5">
        <v>0</v>
      </c>
    </row>
    <row r="67" spans="2:3" x14ac:dyDescent="0.25">
      <c r="B67" s="4" t="s">
        <v>62</v>
      </c>
      <c r="C67" s="5">
        <v>462556.76</v>
      </c>
    </row>
    <row r="68" spans="2:3" x14ac:dyDescent="0.25">
      <c r="B68" s="4" t="s">
        <v>63</v>
      </c>
      <c r="C68" s="5">
        <v>1118040.03</v>
      </c>
    </row>
    <row r="69" spans="2:3" x14ac:dyDescent="0.25">
      <c r="B69" s="4" t="s">
        <v>64</v>
      </c>
      <c r="C69" s="5">
        <v>674.75</v>
      </c>
    </row>
    <row r="70" spans="2:3" x14ac:dyDescent="0.25">
      <c r="B70" s="4" t="s">
        <v>65</v>
      </c>
      <c r="C70" s="5">
        <v>1786000</v>
      </c>
    </row>
    <row r="71" spans="2:3" x14ac:dyDescent="0.25">
      <c r="B71" s="4" t="s">
        <v>66</v>
      </c>
      <c r="C71" s="5">
        <v>5071118.9000000004</v>
      </c>
    </row>
    <row r="72" spans="2:3" x14ac:dyDescent="0.25">
      <c r="B72" s="4" t="s">
        <v>67</v>
      </c>
      <c r="C72" s="5">
        <v>120000</v>
      </c>
    </row>
    <row r="73" spans="2:3" x14ac:dyDescent="0.25">
      <c r="B73" s="4" t="s">
        <v>102</v>
      </c>
      <c r="C73" s="5">
        <v>783200</v>
      </c>
    </row>
    <row r="74" spans="2:3" x14ac:dyDescent="0.25">
      <c r="B74" s="20" t="s">
        <v>103</v>
      </c>
      <c r="C74" s="21">
        <f>SUM(C13:C73)</f>
        <v>338824635.72000009</v>
      </c>
    </row>
    <row r="75" spans="2:3" ht="15.75" thickBot="1" x14ac:dyDescent="0.3">
      <c r="B75" s="22" t="s">
        <v>69</v>
      </c>
      <c r="C75" s="54">
        <f>C10-C74</f>
        <v>34653610.209999919</v>
      </c>
    </row>
    <row r="76" spans="2:3" ht="15.75" thickTop="1" x14ac:dyDescent="0.25">
      <c r="B76" s="4"/>
      <c r="C76" s="23"/>
    </row>
    <row r="77" spans="2:3" x14ac:dyDescent="0.25">
      <c r="B77" s="4"/>
      <c r="C77" s="23"/>
    </row>
    <row r="78" spans="2:3" x14ac:dyDescent="0.25">
      <c r="B78" s="4"/>
      <c r="C78" s="23"/>
    </row>
    <row r="79" spans="2:3" x14ac:dyDescent="0.25">
      <c r="C79" s="24"/>
    </row>
  </sheetData>
  <mergeCells count="5">
    <mergeCell ref="B1:C1"/>
    <mergeCell ref="B2:C2"/>
    <mergeCell ref="B3:C3"/>
    <mergeCell ref="B4:C4"/>
    <mergeCell ref="B5:C5"/>
  </mergeCells>
  <pageMargins left="0.7" right="0.7" top="0.75" bottom="0.75" header="0.3" footer="0.3"/>
  <pageSetup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M91"/>
  <sheetViews>
    <sheetView zoomScaleNormal="100" workbookViewId="0">
      <selection activeCell="E9" sqref="E9"/>
    </sheetView>
  </sheetViews>
  <sheetFormatPr baseColWidth="10" defaultRowHeight="15" x14ac:dyDescent="0.25"/>
  <cols>
    <col min="1" max="1" width="3.375" customWidth="1"/>
    <col min="2" max="2" width="74.625" customWidth="1"/>
    <col min="3" max="3" width="21.625" customWidth="1"/>
    <col min="4" max="4" width="21.125" customWidth="1"/>
    <col min="6" max="6" width="14.375" bestFit="1" customWidth="1"/>
    <col min="12" max="12" width="21.875" customWidth="1"/>
  </cols>
  <sheetData>
    <row r="1" spans="2:3" ht="15.75" x14ac:dyDescent="0.25">
      <c r="B1" s="56" t="s">
        <v>0</v>
      </c>
      <c r="C1" s="56"/>
    </row>
    <row r="2" spans="2:3" ht="15.75" x14ac:dyDescent="0.25">
      <c r="B2" s="56" t="s">
        <v>70</v>
      </c>
      <c r="C2" s="56"/>
    </row>
    <row r="3" spans="2:3" ht="15.75" x14ac:dyDescent="0.25">
      <c r="B3" s="56" t="s">
        <v>71</v>
      </c>
      <c r="C3" s="56"/>
    </row>
    <row r="4" spans="2:3" ht="15.75" x14ac:dyDescent="0.25">
      <c r="B4" s="56" t="s">
        <v>108</v>
      </c>
      <c r="C4" s="56"/>
    </row>
    <row r="5" spans="2:3" ht="15.75" x14ac:dyDescent="0.25">
      <c r="B5" s="56" t="s">
        <v>1</v>
      </c>
      <c r="C5" s="56"/>
    </row>
    <row r="6" spans="2:3" ht="18.75" x14ac:dyDescent="0.3">
      <c r="B6" s="1"/>
    </row>
    <row r="7" spans="2:3" ht="18.75" x14ac:dyDescent="0.3">
      <c r="B7" s="45" t="s">
        <v>2</v>
      </c>
      <c r="C7" s="44">
        <v>445235797</v>
      </c>
    </row>
    <row r="8" spans="2:3" x14ac:dyDescent="0.25">
      <c r="B8" s="28" t="s">
        <v>3</v>
      </c>
      <c r="C8" s="3">
        <v>2500000</v>
      </c>
    </row>
    <row r="9" spans="2:3" x14ac:dyDescent="0.25">
      <c r="B9" s="28" t="s">
        <v>109</v>
      </c>
      <c r="C9" s="3">
        <v>56070705.369999997</v>
      </c>
    </row>
    <row r="10" spans="2:3" ht="18.75" x14ac:dyDescent="0.3">
      <c r="B10" s="17" t="s">
        <v>4</v>
      </c>
      <c r="C10" s="2">
        <f>C7-C8-C9</f>
        <v>386665091.63</v>
      </c>
    </row>
    <row r="12" spans="2:3" ht="15.75" x14ac:dyDescent="0.25">
      <c r="B12" s="51" t="s">
        <v>5</v>
      </c>
      <c r="C12" s="51"/>
    </row>
    <row r="13" spans="2:3" x14ac:dyDescent="0.25">
      <c r="B13" s="4" t="s">
        <v>6</v>
      </c>
      <c r="C13" s="5">
        <v>151514738</v>
      </c>
    </row>
    <row r="14" spans="2:3" x14ac:dyDescent="0.25">
      <c r="B14" s="4" t="s">
        <v>7</v>
      </c>
      <c r="C14" s="5">
        <v>2170200</v>
      </c>
    </row>
    <row r="15" spans="2:3" x14ac:dyDescent="0.25">
      <c r="B15" s="4" t="s">
        <v>8</v>
      </c>
      <c r="C15" s="5">
        <v>31835033.280000001</v>
      </c>
    </row>
    <row r="16" spans="2:3" x14ac:dyDescent="0.25">
      <c r="B16" s="4" t="s">
        <v>9</v>
      </c>
      <c r="C16" s="5">
        <v>55318765.259999998</v>
      </c>
    </row>
    <row r="17" spans="2:3" x14ac:dyDescent="0.25">
      <c r="B17" s="4" t="s">
        <v>10</v>
      </c>
      <c r="C17" s="5">
        <v>3586200</v>
      </c>
    </row>
    <row r="18" spans="2:3" x14ac:dyDescent="0.25">
      <c r="B18" s="4" t="s">
        <v>11</v>
      </c>
      <c r="C18" s="5">
        <v>8250525.75</v>
      </c>
    </row>
    <row r="19" spans="2:3" x14ac:dyDescent="0.25">
      <c r="B19" s="4" t="s">
        <v>12</v>
      </c>
      <c r="C19" s="5">
        <v>37000</v>
      </c>
    </row>
    <row r="20" spans="2:3" x14ac:dyDescent="0.25">
      <c r="B20" s="4" t="s">
        <v>13</v>
      </c>
      <c r="C20" s="5">
        <v>15685160.1</v>
      </c>
    </row>
    <row r="21" spans="2:3" x14ac:dyDescent="0.25">
      <c r="B21" s="4" t="s">
        <v>14</v>
      </c>
      <c r="C21" s="5">
        <v>585000</v>
      </c>
    </row>
    <row r="22" spans="2:3" x14ac:dyDescent="0.25">
      <c r="B22" s="4" t="s">
        <v>15</v>
      </c>
      <c r="C22" s="5">
        <v>143054.91</v>
      </c>
    </row>
    <row r="23" spans="2:3" x14ac:dyDescent="0.25">
      <c r="B23" s="4" t="s">
        <v>16</v>
      </c>
      <c r="C23" s="5">
        <v>10022692.01</v>
      </c>
    </row>
    <row r="24" spans="2:3" x14ac:dyDescent="0.25">
      <c r="B24" s="4" t="s">
        <v>17</v>
      </c>
      <c r="C24" s="5">
        <v>11486758.02</v>
      </c>
    </row>
    <row r="25" spans="2:3" x14ac:dyDescent="0.25">
      <c r="B25" s="4" t="s">
        <v>18</v>
      </c>
      <c r="C25" s="5">
        <v>943718.33</v>
      </c>
    </row>
    <row r="26" spans="2:3" x14ac:dyDescent="0.25">
      <c r="B26" s="4" t="s">
        <v>19</v>
      </c>
      <c r="C26" s="5">
        <v>2004.77</v>
      </c>
    </row>
    <row r="27" spans="2:3" x14ac:dyDescent="0.25">
      <c r="B27" s="4" t="s">
        <v>20</v>
      </c>
      <c r="C27" s="5">
        <v>4154569.16</v>
      </c>
    </row>
    <row r="28" spans="2:3" x14ac:dyDescent="0.25">
      <c r="B28" s="4" t="s">
        <v>21</v>
      </c>
      <c r="C28" s="5">
        <v>30</v>
      </c>
    </row>
    <row r="29" spans="2:3" x14ac:dyDescent="0.25">
      <c r="B29" s="4" t="s">
        <v>22</v>
      </c>
      <c r="C29" s="5">
        <v>51611.54</v>
      </c>
    </row>
    <row r="30" spans="2:3" x14ac:dyDescent="0.25">
      <c r="B30" s="4" t="s">
        <v>23</v>
      </c>
      <c r="C30" s="5">
        <v>4551173.88</v>
      </c>
    </row>
    <row r="31" spans="2:3" x14ac:dyDescent="0.25">
      <c r="B31" s="4" t="s">
        <v>24</v>
      </c>
      <c r="C31" s="5">
        <v>67536</v>
      </c>
    </row>
    <row r="32" spans="2:3" x14ac:dyDescent="0.25">
      <c r="B32" s="4" t="s">
        <v>25</v>
      </c>
      <c r="C32" s="5">
        <v>25560</v>
      </c>
    </row>
    <row r="33" spans="2:3" x14ac:dyDescent="0.25">
      <c r="B33" s="4" t="s">
        <v>26</v>
      </c>
      <c r="C33" s="5">
        <v>297814.51</v>
      </c>
    </row>
    <row r="34" spans="2:3" x14ac:dyDescent="0.25">
      <c r="B34" s="4" t="s">
        <v>27</v>
      </c>
      <c r="C34" s="5">
        <v>8400</v>
      </c>
    </row>
    <row r="35" spans="2:3" x14ac:dyDescent="0.25">
      <c r="B35" s="4" t="s">
        <v>28</v>
      </c>
      <c r="C35" s="5">
        <v>1028913.49</v>
      </c>
    </row>
    <row r="36" spans="2:3" x14ac:dyDescent="0.25">
      <c r="B36" s="4" t="s">
        <v>29</v>
      </c>
      <c r="C36" s="5">
        <v>130443</v>
      </c>
    </row>
    <row r="37" spans="2:3" x14ac:dyDescent="0.25">
      <c r="B37" s="4" t="s">
        <v>30</v>
      </c>
      <c r="C37" s="5">
        <v>32058.240000000002</v>
      </c>
    </row>
    <row r="38" spans="2:3" x14ac:dyDescent="0.25">
      <c r="B38" s="4" t="s">
        <v>31</v>
      </c>
      <c r="C38" s="5">
        <v>56858.16</v>
      </c>
    </row>
    <row r="39" spans="2:3" x14ac:dyDescent="0.25">
      <c r="B39" s="4" t="s">
        <v>32</v>
      </c>
      <c r="C39" s="5">
        <v>42841.08</v>
      </c>
    </row>
    <row r="40" spans="2:3" x14ac:dyDescent="0.25">
      <c r="B40" s="4" t="s">
        <v>33</v>
      </c>
      <c r="C40" s="5">
        <v>1444075.48</v>
      </c>
    </row>
    <row r="41" spans="2:3" x14ac:dyDescent="0.25">
      <c r="B41" s="4" t="s">
        <v>34</v>
      </c>
      <c r="C41" s="5">
        <v>9982.44</v>
      </c>
    </row>
    <row r="42" spans="2:3" x14ac:dyDescent="0.25">
      <c r="B42" s="4" t="s">
        <v>35</v>
      </c>
      <c r="C42" s="5">
        <v>170950.68</v>
      </c>
    </row>
    <row r="43" spans="2:3" x14ac:dyDescent="0.25">
      <c r="B43" s="4" t="s">
        <v>36</v>
      </c>
      <c r="C43" s="5">
        <v>2824415.02</v>
      </c>
    </row>
    <row r="44" spans="2:3" x14ac:dyDescent="0.25">
      <c r="B44" s="4" t="s">
        <v>37</v>
      </c>
      <c r="C44" s="5">
        <v>700</v>
      </c>
    </row>
    <row r="45" spans="2:3" x14ac:dyDescent="0.25">
      <c r="B45" s="4" t="s">
        <v>38</v>
      </c>
      <c r="C45" s="5">
        <v>17640</v>
      </c>
    </row>
    <row r="46" spans="2:3" x14ac:dyDescent="0.25">
      <c r="B46" s="4" t="s">
        <v>39</v>
      </c>
      <c r="C46" s="5">
        <v>27925974.800000001</v>
      </c>
    </row>
    <row r="47" spans="2:3" x14ac:dyDescent="0.25">
      <c r="B47" s="4" t="s">
        <v>40</v>
      </c>
      <c r="C47" s="5">
        <v>22707.9</v>
      </c>
    </row>
    <row r="48" spans="2:3" x14ac:dyDescent="0.25">
      <c r="B48" s="4" t="s">
        <v>41</v>
      </c>
      <c r="C48" s="5">
        <v>11738302.119999999</v>
      </c>
    </row>
    <row r="49" spans="2:3" x14ac:dyDescent="0.25">
      <c r="B49" s="4" t="s">
        <v>42</v>
      </c>
      <c r="C49" s="5">
        <v>7661189.3300000001</v>
      </c>
    </row>
    <row r="50" spans="2:3" x14ac:dyDescent="0.25">
      <c r="B50" s="4" t="s">
        <v>43</v>
      </c>
      <c r="C50" s="5">
        <v>75055.8</v>
      </c>
    </row>
    <row r="51" spans="2:3" x14ac:dyDescent="0.25">
      <c r="B51" s="4" t="s">
        <v>44</v>
      </c>
      <c r="C51" s="5">
        <v>43658.879999999997</v>
      </c>
    </row>
    <row r="52" spans="2:3" x14ac:dyDescent="0.25">
      <c r="B52" s="4" t="s">
        <v>45</v>
      </c>
      <c r="C52" s="5">
        <v>4010240.33</v>
      </c>
    </row>
    <row r="53" spans="2:3" x14ac:dyDescent="0.25">
      <c r="B53" s="4" t="s">
        <v>46</v>
      </c>
      <c r="C53" s="5">
        <v>315679.5</v>
      </c>
    </row>
    <row r="54" spans="2:3" x14ac:dyDescent="0.25">
      <c r="B54" s="4" t="s">
        <v>47</v>
      </c>
      <c r="C54" s="5">
        <v>354312.78</v>
      </c>
    </row>
    <row r="55" spans="2:3" x14ac:dyDescent="0.25">
      <c r="B55" s="4" t="s">
        <v>48</v>
      </c>
      <c r="C55" s="5">
        <v>149681.79</v>
      </c>
    </row>
    <row r="56" spans="2:3" x14ac:dyDescent="0.25">
      <c r="B56" s="4" t="s">
        <v>49</v>
      </c>
      <c r="C56" s="5">
        <v>65882</v>
      </c>
    </row>
    <row r="57" spans="2:3" x14ac:dyDescent="0.25">
      <c r="B57" s="4" t="s">
        <v>50</v>
      </c>
      <c r="C57" s="5">
        <v>3715978.4</v>
      </c>
    </row>
    <row r="58" spans="2:3" x14ac:dyDescent="0.25">
      <c r="B58" s="4" t="s">
        <v>51</v>
      </c>
      <c r="C58" s="5">
        <v>38469.919999999998</v>
      </c>
    </row>
    <row r="59" spans="2:3" x14ac:dyDescent="0.25">
      <c r="B59" s="4" t="s">
        <v>52</v>
      </c>
      <c r="C59" s="5">
        <v>58354</v>
      </c>
    </row>
    <row r="60" spans="2:3" x14ac:dyDescent="0.25">
      <c r="B60" s="4" t="s">
        <v>53</v>
      </c>
      <c r="C60" s="5">
        <v>2250</v>
      </c>
    </row>
    <row r="61" spans="2:3" x14ac:dyDescent="0.25">
      <c r="B61" s="4" t="s">
        <v>54</v>
      </c>
      <c r="C61" s="5">
        <v>219244</v>
      </c>
    </row>
    <row r="62" spans="2:3" x14ac:dyDescent="0.25">
      <c r="B62" s="4" t="s">
        <v>55</v>
      </c>
      <c r="C62" s="5">
        <v>302812.32</v>
      </c>
    </row>
    <row r="63" spans="2:3" x14ac:dyDescent="0.25">
      <c r="B63" s="4" t="s">
        <v>56</v>
      </c>
      <c r="C63" s="5">
        <v>27860</v>
      </c>
    </row>
    <row r="64" spans="2:3" x14ac:dyDescent="0.25">
      <c r="B64" s="4" t="s">
        <v>57</v>
      </c>
      <c r="C64" s="5">
        <v>3772.82</v>
      </c>
    </row>
    <row r="65" spans="2:10" x14ac:dyDescent="0.25">
      <c r="B65" s="4" t="s">
        <v>58</v>
      </c>
      <c r="C65" s="5">
        <v>190448.66</v>
      </c>
    </row>
    <row r="66" spans="2:10" x14ac:dyDescent="0.25">
      <c r="B66" s="4" t="s">
        <v>59</v>
      </c>
      <c r="C66" s="5">
        <v>522.15</v>
      </c>
    </row>
    <row r="67" spans="2:10" x14ac:dyDescent="0.25">
      <c r="B67" s="4" t="s">
        <v>60</v>
      </c>
      <c r="C67" s="5">
        <v>85837.36</v>
      </c>
    </row>
    <row r="68" spans="2:10" x14ac:dyDescent="0.25">
      <c r="B68" s="4" t="s">
        <v>61</v>
      </c>
      <c r="C68" s="5">
        <v>179800.04</v>
      </c>
    </row>
    <row r="69" spans="2:10" x14ac:dyDescent="0.25">
      <c r="B69" s="4" t="s">
        <v>62</v>
      </c>
      <c r="C69" s="5">
        <v>565836.18999999994</v>
      </c>
    </row>
    <row r="70" spans="2:10" x14ac:dyDescent="0.25">
      <c r="B70" s="4" t="s">
        <v>63</v>
      </c>
      <c r="C70" s="5">
        <v>2595565.13</v>
      </c>
    </row>
    <row r="71" spans="2:10" x14ac:dyDescent="0.25">
      <c r="B71" s="4" t="s">
        <v>64</v>
      </c>
      <c r="C71" s="5">
        <v>21315</v>
      </c>
    </row>
    <row r="72" spans="2:10" x14ac:dyDescent="0.25">
      <c r="B72" s="4" t="s">
        <v>65</v>
      </c>
      <c r="C72" s="5">
        <v>287750</v>
      </c>
    </row>
    <row r="73" spans="2:10" x14ac:dyDescent="0.25">
      <c r="B73" s="4" t="s">
        <v>66</v>
      </c>
      <c r="C73" s="5">
        <v>4853060</v>
      </c>
    </row>
    <row r="74" spans="2:10" x14ac:dyDescent="0.25">
      <c r="B74" s="4" t="s">
        <v>67</v>
      </c>
      <c r="C74" s="5">
        <v>20000</v>
      </c>
    </row>
    <row r="75" spans="2:10" x14ac:dyDescent="0.25">
      <c r="B75" s="22" t="s">
        <v>68</v>
      </c>
      <c r="C75" s="6">
        <f>SUM(C13:C74)</f>
        <v>372027984.32999998</v>
      </c>
      <c r="H75" s="7"/>
      <c r="I75" s="8"/>
      <c r="J75" s="9"/>
    </row>
    <row r="76" spans="2:10" x14ac:dyDescent="0.25">
      <c r="B76" s="22" t="s">
        <v>69</v>
      </c>
      <c r="C76" s="52">
        <f>(C10-C75)</f>
        <v>14637107.300000012</v>
      </c>
      <c r="H76" s="7"/>
      <c r="I76" s="8"/>
      <c r="J76" s="9"/>
    </row>
    <row r="77" spans="2:10" x14ac:dyDescent="0.25">
      <c r="H77" s="7"/>
      <c r="I77" s="10"/>
      <c r="J77" s="9"/>
    </row>
    <row r="78" spans="2:10" x14ac:dyDescent="0.25">
      <c r="H78" s="7"/>
      <c r="I78" s="8"/>
      <c r="J78" s="8"/>
    </row>
    <row r="79" spans="2:10" x14ac:dyDescent="0.25">
      <c r="H79" s="7"/>
      <c r="I79" s="11"/>
      <c r="J79" s="12"/>
    </row>
    <row r="80" spans="2:10" x14ac:dyDescent="0.25">
      <c r="H80" s="7"/>
      <c r="I80" s="8"/>
      <c r="J80" s="9"/>
    </row>
    <row r="81" spans="3:13" x14ac:dyDescent="0.25">
      <c r="H81" s="7"/>
      <c r="I81" s="8"/>
      <c r="J81" s="9"/>
    </row>
    <row r="82" spans="3:13" x14ac:dyDescent="0.25">
      <c r="H82" s="7"/>
      <c r="I82" s="8"/>
      <c r="J82" s="9"/>
    </row>
    <row r="83" spans="3:13" x14ac:dyDescent="0.25">
      <c r="H83" s="7"/>
      <c r="I83" s="10"/>
      <c r="J83" s="13"/>
    </row>
    <row r="84" spans="3:13" x14ac:dyDescent="0.25">
      <c r="C84" s="9"/>
      <c r="D84" s="14"/>
      <c r="L84" s="9"/>
      <c r="M84" s="14"/>
    </row>
    <row r="85" spans="3:13" x14ac:dyDescent="0.25">
      <c r="C85" s="14"/>
      <c r="L85" s="9"/>
      <c r="M85" s="14"/>
    </row>
    <row r="86" spans="3:13" x14ac:dyDescent="0.25">
      <c r="C86" s="14"/>
      <c r="L86" s="9"/>
      <c r="M86" s="14"/>
    </row>
    <row r="87" spans="3:13" x14ac:dyDescent="0.25">
      <c r="C87" s="14"/>
      <c r="L87" s="14"/>
      <c r="M87" s="14"/>
    </row>
    <row r="88" spans="3:13" x14ac:dyDescent="0.25">
      <c r="L88" s="14"/>
      <c r="M88" s="14"/>
    </row>
    <row r="89" spans="3:13" x14ac:dyDescent="0.25">
      <c r="L89" s="14"/>
      <c r="M89" s="14"/>
    </row>
    <row r="90" spans="3:13" x14ac:dyDescent="0.25">
      <c r="L90" s="14"/>
      <c r="M90" s="14"/>
    </row>
    <row r="91" spans="3:13" x14ac:dyDescent="0.25">
      <c r="L91" s="14"/>
      <c r="M91" s="14"/>
    </row>
  </sheetData>
  <mergeCells count="5">
    <mergeCell ref="B1:C1"/>
    <mergeCell ref="B2:C2"/>
    <mergeCell ref="B3:C3"/>
    <mergeCell ref="B4:C4"/>
    <mergeCell ref="B5:C5"/>
  </mergeCells>
  <pageMargins left="0.7" right="0.7" top="0.75" bottom="0.75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C77"/>
  <sheetViews>
    <sheetView zoomScaleNormal="100" workbookViewId="0">
      <selection activeCell="F10" sqref="F10"/>
    </sheetView>
  </sheetViews>
  <sheetFormatPr baseColWidth="10" defaultRowHeight="15" x14ac:dyDescent="0.25"/>
  <cols>
    <col min="1" max="1" width="1.625" customWidth="1"/>
    <col min="2" max="2" width="70.25" customWidth="1"/>
    <col min="3" max="3" width="28.125" customWidth="1"/>
  </cols>
  <sheetData>
    <row r="1" spans="2:3" ht="15.75" x14ac:dyDescent="0.25">
      <c r="B1" s="56" t="s">
        <v>0</v>
      </c>
      <c r="C1" s="56"/>
    </row>
    <row r="2" spans="2:3" ht="15.75" x14ac:dyDescent="0.25">
      <c r="B2" s="56" t="s">
        <v>70</v>
      </c>
      <c r="C2" s="56"/>
    </row>
    <row r="3" spans="2:3" ht="15.75" x14ac:dyDescent="0.25">
      <c r="B3" s="56" t="s">
        <v>71</v>
      </c>
      <c r="C3" s="56"/>
    </row>
    <row r="4" spans="2:3" ht="15.75" x14ac:dyDescent="0.25">
      <c r="B4" s="56" t="s">
        <v>72</v>
      </c>
      <c r="C4" s="56"/>
    </row>
    <row r="5" spans="2:3" ht="15.75" x14ac:dyDescent="0.25">
      <c r="B5" s="56" t="s">
        <v>1</v>
      </c>
      <c r="C5" s="56"/>
    </row>
    <row r="6" spans="2:3" x14ac:dyDescent="0.25">
      <c r="B6" s="16"/>
      <c r="C6" s="15"/>
    </row>
    <row r="7" spans="2:3" ht="15.75" x14ac:dyDescent="0.25">
      <c r="B7" s="32" t="s">
        <v>2</v>
      </c>
      <c r="C7" s="44">
        <v>445235797</v>
      </c>
    </row>
    <row r="8" spans="2:3" x14ac:dyDescent="0.25">
      <c r="B8" s="49" t="s">
        <v>110</v>
      </c>
      <c r="C8" s="3">
        <v>1200000</v>
      </c>
    </row>
    <row r="9" spans="2:3" x14ac:dyDescent="0.25">
      <c r="B9" s="50" t="s">
        <v>109</v>
      </c>
      <c r="C9" s="3">
        <v>19885294.82</v>
      </c>
    </row>
    <row r="10" spans="2:3" ht="18.75" x14ac:dyDescent="0.3">
      <c r="B10" s="29" t="s">
        <v>4</v>
      </c>
      <c r="C10" s="38">
        <v>424150502.18000001</v>
      </c>
    </row>
    <row r="11" spans="2:3" x14ac:dyDescent="0.25">
      <c r="B11" s="30"/>
      <c r="C11" s="31"/>
    </row>
    <row r="12" spans="2:3" ht="15.75" x14ac:dyDescent="0.25">
      <c r="B12" s="32" t="s">
        <v>5</v>
      </c>
      <c r="C12" s="32"/>
    </row>
    <row r="13" spans="2:3" x14ac:dyDescent="0.25">
      <c r="B13" s="33" t="s">
        <v>6</v>
      </c>
      <c r="C13" s="34">
        <v>164946946.02000001</v>
      </c>
    </row>
    <row r="14" spans="2:3" x14ac:dyDescent="0.25">
      <c r="B14" s="33" t="s">
        <v>8</v>
      </c>
      <c r="C14" s="34">
        <v>42053696.320000008</v>
      </c>
    </row>
    <row r="15" spans="2:3" x14ac:dyDescent="0.25">
      <c r="B15" s="33" t="s">
        <v>7</v>
      </c>
      <c r="C15" s="34">
        <v>4766200</v>
      </c>
    </row>
    <row r="16" spans="2:3" x14ac:dyDescent="0.25">
      <c r="B16" s="33" t="s">
        <v>73</v>
      </c>
      <c r="C16" s="34">
        <v>17952076.860000003</v>
      </c>
    </row>
    <row r="17" spans="2:3" x14ac:dyDescent="0.25">
      <c r="B17" s="33" t="s">
        <v>74</v>
      </c>
      <c r="C17" s="34">
        <v>3067827.2</v>
      </c>
    </row>
    <row r="18" spans="2:3" x14ac:dyDescent="0.25">
      <c r="B18" s="33" t="s">
        <v>15</v>
      </c>
      <c r="C18" s="34">
        <v>0</v>
      </c>
    </row>
    <row r="19" spans="2:3" x14ac:dyDescent="0.25">
      <c r="B19" s="33" t="s">
        <v>75</v>
      </c>
      <c r="C19" s="34">
        <v>65891115.260000005</v>
      </c>
    </row>
    <row r="20" spans="2:3" x14ac:dyDescent="0.25">
      <c r="B20" s="33" t="s">
        <v>76</v>
      </c>
      <c r="C20" s="34">
        <v>21688590.5</v>
      </c>
    </row>
    <row r="21" spans="2:3" x14ac:dyDescent="0.25">
      <c r="B21" s="33" t="s">
        <v>16</v>
      </c>
      <c r="C21" s="34">
        <v>11975707.649999999</v>
      </c>
    </row>
    <row r="22" spans="2:3" x14ac:dyDescent="0.25">
      <c r="B22" s="33" t="s">
        <v>17</v>
      </c>
      <c r="C22" s="34">
        <v>13440414.890000001</v>
      </c>
    </row>
    <row r="23" spans="2:3" x14ac:dyDescent="0.25">
      <c r="B23" s="33" t="s">
        <v>18</v>
      </c>
      <c r="C23" s="34">
        <v>1144961.6700000006</v>
      </c>
    </row>
    <row r="24" spans="2:3" x14ac:dyDescent="0.25">
      <c r="B24" s="33" t="s">
        <v>77</v>
      </c>
      <c r="C24" s="34">
        <v>0</v>
      </c>
    </row>
    <row r="25" spans="2:3" x14ac:dyDescent="0.25">
      <c r="B25" s="33" t="s">
        <v>19</v>
      </c>
      <c r="C25" s="34">
        <v>0</v>
      </c>
    </row>
    <row r="26" spans="2:3" x14ac:dyDescent="0.25">
      <c r="B26" s="33" t="s">
        <v>20</v>
      </c>
      <c r="C26" s="34">
        <v>3521222.76</v>
      </c>
    </row>
    <row r="27" spans="2:3" x14ac:dyDescent="0.25">
      <c r="B27" s="33" t="s">
        <v>21</v>
      </c>
      <c r="C27" s="34">
        <v>0</v>
      </c>
    </row>
    <row r="28" spans="2:3" x14ac:dyDescent="0.25">
      <c r="B28" s="33" t="s">
        <v>22</v>
      </c>
      <c r="C28" s="34">
        <v>20980.31</v>
      </c>
    </row>
    <row r="29" spans="2:3" x14ac:dyDescent="0.25">
      <c r="B29" s="33" t="s">
        <v>23</v>
      </c>
      <c r="C29" s="34">
        <v>5473070.8499999996</v>
      </c>
    </row>
    <row r="30" spans="2:3" x14ac:dyDescent="0.25">
      <c r="B30" s="33" t="s">
        <v>24</v>
      </c>
      <c r="C30" s="34">
        <v>117599</v>
      </c>
    </row>
    <row r="31" spans="2:3" x14ac:dyDescent="0.25">
      <c r="B31" s="33" t="s">
        <v>78</v>
      </c>
      <c r="C31" s="34">
        <v>44066.1</v>
      </c>
    </row>
    <row r="32" spans="2:3" x14ac:dyDescent="0.25">
      <c r="B32" s="33" t="s">
        <v>26</v>
      </c>
      <c r="C32" s="34">
        <v>1444049.73</v>
      </c>
    </row>
    <row r="33" spans="2:3" x14ac:dyDescent="0.25">
      <c r="B33" s="33" t="s">
        <v>79</v>
      </c>
      <c r="C33" s="34">
        <v>144500</v>
      </c>
    </row>
    <row r="34" spans="2:3" x14ac:dyDescent="0.25">
      <c r="B34" s="33" t="s">
        <v>80</v>
      </c>
      <c r="C34" s="34">
        <v>6372402.4700000007</v>
      </c>
    </row>
    <row r="35" spans="2:3" x14ac:dyDescent="0.25">
      <c r="B35" s="33" t="s">
        <v>29</v>
      </c>
      <c r="C35" s="34">
        <v>843017.02</v>
      </c>
    </row>
    <row r="36" spans="2:3" x14ac:dyDescent="0.25">
      <c r="B36" s="33" t="s">
        <v>81</v>
      </c>
      <c r="C36" s="34">
        <v>720</v>
      </c>
    </row>
    <row r="37" spans="2:3" x14ac:dyDescent="0.25">
      <c r="B37" s="33" t="s">
        <v>82</v>
      </c>
      <c r="C37" s="34">
        <v>114249</v>
      </c>
    </row>
    <row r="38" spans="2:3" x14ac:dyDescent="0.25">
      <c r="B38" s="33" t="s">
        <v>32</v>
      </c>
      <c r="C38" s="34">
        <v>350</v>
      </c>
    </row>
    <row r="39" spans="2:3" x14ac:dyDescent="0.25">
      <c r="B39" s="33" t="s">
        <v>33</v>
      </c>
      <c r="C39" s="34">
        <v>1338453.8700000001</v>
      </c>
    </row>
    <row r="40" spans="2:3" x14ac:dyDescent="0.25">
      <c r="B40" s="33" t="s">
        <v>34</v>
      </c>
      <c r="C40" s="34">
        <v>25440</v>
      </c>
    </row>
    <row r="41" spans="2:3" x14ac:dyDescent="0.25">
      <c r="B41" s="33" t="s">
        <v>83</v>
      </c>
      <c r="C41" s="34">
        <v>293448.2</v>
      </c>
    </row>
    <row r="42" spans="2:3" x14ac:dyDescent="0.25">
      <c r="B42" s="33" t="s">
        <v>84</v>
      </c>
      <c r="C42" s="34">
        <v>2322275.0700000003</v>
      </c>
    </row>
    <row r="43" spans="2:3" x14ac:dyDescent="0.25">
      <c r="B43" s="33" t="s">
        <v>37</v>
      </c>
      <c r="C43" s="34">
        <v>11794.1</v>
      </c>
    </row>
    <row r="44" spans="2:3" x14ac:dyDescent="0.25">
      <c r="B44" s="33" t="s">
        <v>85</v>
      </c>
      <c r="C44" s="34">
        <v>1471219</v>
      </c>
    </row>
    <row r="45" spans="2:3" x14ac:dyDescent="0.25">
      <c r="B45" s="35" t="s">
        <v>86</v>
      </c>
      <c r="C45" s="34">
        <v>59592.25</v>
      </c>
    </row>
    <row r="46" spans="2:3" x14ac:dyDescent="0.25">
      <c r="B46" s="33" t="s">
        <v>87</v>
      </c>
      <c r="C46" s="34">
        <v>13721164.560000001</v>
      </c>
    </row>
    <row r="47" spans="2:3" x14ac:dyDescent="0.25">
      <c r="B47" s="33" t="s">
        <v>39</v>
      </c>
      <c r="C47" s="34">
        <v>29039330.140000001</v>
      </c>
    </row>
    <row r="48" spans="2:3" x14ac:dyDescent="0.25">
      <c r="B48" s="33" t="s">
        <v>40</v>
      </c>
      <c r="C48" s="34">
        <v>893106.27999999991</v>
      </c>
    </row>
    <row r="49" spans="2:3" x14ac:dyDescent="0.25">
      <c r="B49" s="33" t="s">
        <v>42</v>
      </c>
      <c r="C49" s="34">
        <v>8538262.8899999987</v>
      </c>
    </row>
    <row r="50" spans="2:3" x14ac:dyDescent="0.25">
      <c r="B50" s="33" t="s">
        <v>43</v>
      </c>
      <c r="C50" s="34">
        <v>123454.59</v>
      </c>
    </row>
    <row r="51" spans="2:3" x14ac:dyDescent="0.25">
      <c r="B51" s="33" t="s">
        <v>88</v>
      </c>
      <c r="C51" s="34">
        <v>1203.5999999999999</v>
      </c>
    </row>
    <row r="52" spans="2:3" x14ac:dyDescent="0.25">
      <c r="B52" s="33" t="s">
        <v>44</v>
      </c>
      <c r="C52" s="34">
        <v>40819.06</v>
      </c>
    </row>
    <row r="53" spans="2:3" x14ac:dyDescent="0.25">
      <c r="B53" s="33" t="s">
        <v>45</v>
      </c>
      <c r="C53" s="34">
        <v>483977</v>
      </c>
    </row>
    <row r="54" spans="2:3" x14ac:dyDescent="0.25">
      <c r="B54" s="33" t="s">
        <v>46</v>
      </c>
      <c r="C54" s="34">
        <v>295588.82</v>
      </c>
    </row>
    <row r="55" spans="2:3" x14ac:dyDescent="0.25">
      <c r="B55" s="33" t="s">
        <v>47</v>
      </c>
      <c r="C55" s="34">
        <v>503254.65</v>
      </c>
    </row>
    <row r="56" spans="2:3" x14ac:dyDescent="0.25">
      <c r="B56" s="33" t="s">
        <v>48</v>
      </c>
      <c r="C56" s="34">
        <v>12192.36</v>
      </c>
    </row>
    <row r="57" spans="2:3" x14ac:dyDescent="0.25">
      <c r="B57" s="33" t="s">
        <v>89</v>
      </c>
      <c r="C57" s="34">
        <v>7780.4</v>
      </c>
    </row>
    <row r="58" spans="2:3" x14ac:dyDescent="0.25">
      <c r="B58" s="33" t="s">
        <v>90</v>
      </c>
      <c r="C58" s="34">
        <v>44208.91</v>
      </c>
    </row>
    <row r="59" spans="2:3" x14ac:dyDescent="0.25">
      <c r="B59" s="33" t="s">
        <v>53</v>
      </c>
      <c r="C59" s="34">
        <v>6086.01</v>
      </c>
    </row>
    <row r="60" spans="2:3" x14ac:dyDescent="0.25">
      <c r="B60" s="33" t="s">
        <v>54</v>
      </c>
      <c r="C60" s="34">
        <v>154673.98000000001</v>
      </c>
    </row>
    <row r="61" spans="2:3" x14ac:dyDescent="0.25">
      <c r="B61" s="33" t="s">
        <v>91</v>
      </c>
      <c r="C61" s="34">
        <v>3516.4</v>
      </c>
    </row>
    <row r="62" spans="2:3" x14ac:dyDescent="0.25">
      <c r="B62" s="33" t="s">
        <v>55</v>
      </c>
      <c r="C62" s="34">
        <v>411593.19999999995</v>
      </c>
    </row>
    <row r="63" spans="2:3" x14ac:dyDescent="0.25">
      <c r="B63" s="33" t="s">
        <v>56</v>
      </c>
      <c r="C63" s="34">
        <v>25967.200000000001</v>
      </c>
    </row>
    <row r="64" spans="2:3" x14ac:dyDescent="0.25">
      <c r="B64" s="33" t="s">
        <v>92</v>
      </c>
      <c r="C64" s="34">
        <v>222420.59</v>
      </c>
    </row>
    <row r="65" spans="2:3" x14ac:dyDescent="0.25">
      <c r="B65" s="33" t="s">
        <v>59</v>
      </c>
      <c r="C65" s="34">
        <v>1628.4</v>
      </c>
    </row>
    <row r="66" spans="2:3" x14ac:dyDescent="0.25">
      <c r="B66" s="33" t="s">
        <v>93</v>
      </c>
      <c r="C66" s="34">
        <v>7953127.4500000002</v>
      </c>
    </row>
    <row r="67" spans="2:3" x14ac:dyDescent="0.25">
      <c r="B67" s="33" t="s">
        <v>60</v>
      </c>
      <c r="C67" s="34">
        <v>82615.48</v>
      </c>
    </row>
    <row r="68" spans="2:3" x14ac:dyDescent="0.25">
      <c r="B68" s="33" t="s">
        <v>61</v>
      </c>
      <c r="C68" s="34">
        <v>1542828.2999999998</v>
      </c>
    </row>
    <row r="69" spans="2:3" x14ac:dyDescent="0.25">
      <c r="B69" s="33" t="s">
        <v>94</v>
      </c>
      <c r="C69" s="34">
        <v>25840.02</v>
      </c>
    </row>
    <row r="70" spans="2:3" x14ac:dyDescent="0.25">
      <c r="B70" s="33" t="s">
        <v>62</v>
      </c>
      <c r="C70" s="34">
        <v>910272.82</v>
      </c>
    </row>
    <row r="71" spans="2:3" x14ac:dyDescent="0.25">
      <c r="B71" s="33" t="s">
        <v>95</v>
      </c>
      <c r="C71" s="34">
        <v>110056.34</v>
      </c>
    </row>
    <row r="72" spans="2:3" x14ac:dyDescent="0.25">
      <c r="B72" s="33" t="s">
        <v>65</v>
      </c>
      <c r="C72" s="34">
        <v>767936</v>
      </c>
    </row>
    <row r="73" spans="2:3" x14ac:dyDescent="0.25">
      <c r="B73" s="33" t="s">
        <v>66</v>
      </c>
      <c r="C73" s="34">
        <v>239760</v>
      </c>
    </row>
    <row r="74" spans="2:3" x14ac:dyDescent="0.25">
      <c r="B74" s="33" t="s">
        <v>67</v>
      </c>
      <c r="C74" s="34">
        <v>235000</v>
      </c>
    </row>
    <row r="75" spans="2:3" x14ac:dyDescent="0.25">
      <c r="B75" s="33" t="s">
        <v>96</v>
      </c>
      <c r="C75" s="34">
        <v>432500</v>
      </c>
    </row>
    <row r="76" spans="2:3" x14ac:dyDescent="0.25">
      <c r="B76" s="36" t="s">
        <v>68</v>
      </c>
      <c r="C76" s="37">
        <f>SUM(C13:C75)</f>
        <v>437376151.54999989</v>
      </c>
    </row>
    <row r="77" spans="2:3" x14ac:dyDescent="0.25">
      <c r="B77" s="36" t="s">
        <v>97</v>
      </c>
      <c r="C77" s="53">
        <f>C10-C76</f>
        <v>-13225649.369999886</v>
      </c>
    </row>
  </sheetData>
  <mergeCells count="5">
    <mergeCell ref="B1:C1"/>
    <mergeCell ref="B2:C2"/>
    <mergeCell ref="B3:C3"/>
    <mergeCell ref="B4:C4"/>
    <mergeCell ref="B5:C5"/>
  </mergeCells>
  <pageMargins left="0.7" right="0.7" top="0.75" bottom="0.75" header="0.3" footer="0.3"/>
  <pageSetup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ESTADO DE SISTUACION 2011</vt:lpstr>
      <vt:lpstr>ESTADO DE SITUACION 2012</vt:lpstr>
      <vt:lpstr>ESTADO DE SITUACION 2013</vt:lpstr>
      <vt:lpstr>ESTADO DE SITUACION 2014</vt:lpstr>
      <vt:lpstr>'ESTADO DE SITUACION 2013'!Área_de_impresión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jpayano</dc:creator>
  <cp:lastModifiedBy>Jesus M. Payano R.</cp:lastModifiedBy>
  <cp:lastPrinted>2016-01-29T19:57:57Z</cp:lastPrinted>
  <dcterms:created xsi:type="dcterms:W3CDTF">2016-01-29T18:15:20Z</dcterms:created>
  <dcterms:modified xsi:type="dcterms:W3CDTF">2017-01-20T12:54:56Z</dcterms:modified>
</cp:coreProperties>
</file>