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iaz\Desktop\DIGEPRES\Estados Financieros DIGEPRES\"/>
    </mc:Choice>
  </mc:AlternateContent>
  <bookViews>
    <workbookView xWindow="0" yWindow="0" windowWidth="28800" windowHeight="12435" activeTab="1"/>
  </bookViews>
  <sheets>
    <sheet name="BALANCE GENERAL Febrero 2017" sheetId="1" r:id="rId1"/>
    <sheet name="ESTADO RESULTADO Febreo 201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2" l="1"/>
  <c r="C95" i="2" s="1"/>
  <c r="C10" i="2"/>
  <c r="C52" i="1"/>
  <c r="C53" i="1" s="1"/>
  <c r="C42" i="1"/>
  <c r="C33" i="1"/>
  <c r="C37" i="1" s="1"/>
  <c r="C44" i="1" s="1"/>
  <c r="C16" i="1"/>
  <c r="C46" i="1" s="1"/>
  <c r="C55" i="1" l="1"/>
  <c r="C57" i="1"/>
</calcChain>
</file>

<file path=xl/sharedStrings.xml><?xml version="1.0" encoding="utf-8"?>
<sst xmlns="http://schemas.openxmlformats.org/spreadsheetml/2006/main" count="135" uniqueCount="132">
  <si>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</si>
  <si>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</si>
  <si>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  BALANCE GENERAL </t>
  </si>
  <si>
    <t xml:space="preserve">                                   AL 31 DE FEBRERO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</si>
  <si>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</si>
  <si>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</si>
  <si>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</si>
  <si>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</si>
  <si>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</si>
  <si>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</si>
  <si>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</si>
  <si>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</si>
  <si>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</si>
  <si>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</si>
  <si>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</si>
  <si>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</si>
  <si>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</si>
  <si>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</si>
  <si>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</si>
  <si>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</si>
  <si>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</si>
  <si>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</si>
  <si>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</si>
  <si>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</si>
  <si>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</si>
  <si>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</si>
  <si>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</si>
  <si>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</si>
  <si>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</si>
  <si>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</si>
  <si>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</si>
  <si>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</si>
  <si>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</si>
  <si>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</si>
  <si>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</si>
  <si>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</si>
  <si>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</si>
  <si>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</si>
  <si>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</si>
  <si>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</si>
  <si>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</si>
  <si>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</si>
  <si>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ESTADO DE GANACIA Y PERDIDA</t>
  </si>
  <si>
    <t xml:space="preserve">           AL 31 DE FEBRERO 2017</t>
  </si>
  <si>
    <t xml:space="preserve">           (VALORES EN RD$)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</si>
  <si>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</si>
  <si>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</si>
  <si>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</si>
  <si>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</si>
  <si>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</si>
  <si>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</si>
  <si>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</si>
  <si>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</si>
  <si>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</si>
  <si>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</si>
  <si>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PROPORCION VACACIONES NO DISFRUTADAS</t>
  </si>
  <si>
    <t>PAGO DE VACACIONES</t>
  </si>
  <si>
    <t>COMPENSACION</t>
  </si>
  <si>
    <t>COMPENSACION SERVICIOS DE SEGURIDAD</t>
  </si>
  <si>
    <t>PAGO DE HORAS EXTRAORDINARIAS A PAGAR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</si>
  <si>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</si>
  <si>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</si>
  <si>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</si>
  <si>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</si>
  <si>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</si>
  <si>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</si>
  <si>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</si>
  <si>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</si>
  <si>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</si>
  <si>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</si>
  <si>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</si>
  <si>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</si>
  <si>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</si>
  <si>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</si>
  <si>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</si>
  <si>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</si>
  <si>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</si>
  <si>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</si>
  <si>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</si>
  <si>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TRANSPORTE, TRACCION Y ELEVACION</t>
  </si>
  <si>
    <t>OTROS ALQUILERES</t>
  </si>
  <si>
    <t>SEGURO DE BIENES INMUEBLES E INFRAESTRUCTURA</t>
  </si>
  <si>
    <t>SEGURO DE BIENES MUEBLES</t>
  </si>
  <si>
    <t>CONTRATACIONES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</si>
  <si>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</si>
  <si>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</si>
  <si>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</si>
  <si>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</si>
  <si>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</si>
  <si>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</si>
  <si>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</si>
  <si>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INSTALACIONES ELECTRICAS</t>
  </si>
  <si>
    <t>SERVICIOS ESPECIALES DE MANTENIMIENTO Y REPARACION</t>
  </si>
  <si>
    <t>SERVICIOS DE PINTURA Y DERIVADOS FINES DE EMBELLECIMIENTO</t>
  </si>
  <si>
    <t>ORGANIZACION DE EVENTOS Y FESTIVIDADES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</si>
  <si>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</si>
  <si>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</si>
  <si>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</si>
  <si>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</si>
  <si>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</si>
  <si>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</si>
  <si>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</si>
  <si>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</si>
  <si>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</si>
  <si>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</si>
  <si>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</si>
  <si>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ESPECIES TIMBRADOS Y VALORADAS</t>
  </si>
  <si>
    <t>LIBROS, REVISTAS Y PERIODICOS</t>
  </si>
  <si>
    <t>PRODUCTOS FARMACEUTICOS</t>
  </si>
  <si>
    <t>ARTICULOS DE CUERO</t>
  </si>
  <si>
    <t>LLANTAS Y NEUMATICOS</t>
  </si>
  <si>
    <t>ARTICULOS DE CAUCHO</t>
  </si>
  <si>
    <t>ARTICULOS DE PLASTICO</t>
  </si>
  <si>
    <t>PRODUCTOS DE VIDRIO, LOZA Y PORCELANA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</si>
  <si>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</si>
  <si>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</si>
  <si>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</si>
  <si>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</si>
  <si>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</si>
  <si>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DESTINADOS A ACTIVIDADES DEPORTIVAS Y RECREATIVAS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</si>
  <si>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</si>
  <si>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</si>
  <si>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</si>
  <si>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</si>
  <si>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</si>
  <si>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</si>
  <si>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INSTITUCIONES SIN FINES DE LUCRO</t>
  </si>
  <si>
    <t>TRANSFERENCIAS CORRIENTES AL SECTOR EXTERNO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</si>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</sst>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0" fontId="7" fillId="0" borderId="0" xfId="0" applyFont="1"/>
    <xf numFmtId="4" fontId="8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39" fontId="7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64" fontId="15" fillId="0" borderId="0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164" fontId="4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9" fillId="2" borderId="3" xfId="0" applyFont="1" applyFill="1" applyBorder="1" applyAlignment="1">
      <alignment horizontal="left"/>
    </xf>
    <xf numFmtId="164" fontId="19" fillId="2" borderId="3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164" fontId="21" fillId="0" borderId="3" xfId="1" applyFont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/>
    </xf>
    <xf numFmtId="164" fontId="19" fillId="2" borderId="3" xfId="1" applyFont="1" applyFill="1" applyBorder="1"/>
    <xf numFmtId="0" fontId="20" fillId="0" borderId="3" xfId="0" applyFont="1" applyBorder="1"/>
    <xf numFmtId="0" fontId="19" fillId="2" borderId="3" xfId="0" applyFont="1" applyFill="1" applyBorder="1"/>
    <xf numFmtId="0" fontId="20" fillId="2" borderId="3" xfId="0" applyFont="1" applyFill="1" applyBorder="1"/>
    <xf numFmtId="0" fontId="20" fillId="0" borderId="3" xfId="0" applyFont="1" applyFill="1" applyBorder="1"/>
    <xf numFmtId="164" fontId="20" fillId="0" borderId="3" xfId="1" applyFont="1" applyFill="1" applyBorder="1"/>
    <xf numFmtId="164" fontId="0" fillId="0" borderId="0" xfId="0" applyNumberFormat="1"/>
    <xf numFmtId="0" fontId="20" fillId="3" borderId="3" xfId="0" applyFont="1" applyFill="1" applyBorder="1"/>
    <xf numFmtId="164" fontId="0" fillId="0" borderId="0" xfId="1" applyFont="1"/>
    <xf numFmtId="164" fontId="22" fillId="0" borderId="3" xfId="1" applyFont="1" applyFill="1" applyBorder="1"/>
    <xf numFmtId="164" fontId="19" fillId="0" borderId="3" xfId="1" applyFont="1" applyFill="1" applyBorder="1"/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164" fontId="2" fillId="0" borderId="0" xfId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179917</xdr:colOff>
      <xdr:row>1</xdr:row>
      <xdr:rowOff>113241</xdr:rowOff>
    </xdr:from>
    <xdr:to>
      <xdr:col>1</xdr:col>
      <xdr:colOff>1728435</xdr:colOff>
      <xdr:row>5</xdr:row>
      <xdr:rowOff>141838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342" y="303741"/>
          <a:ext cx="1548518" cy="9334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5</xdr:row>
      <xdr:rowOff>229649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4767" y="254000"/>
          <a:ext cx="949324" cy="1071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87903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47625"/>
          <a:ext cx="1047750" cy="123090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630690</xdr:colOff>
      <xdr:row>3</xdr:row>
      <xdr:rowOff>131508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104775" y="0"/>
          <a:ext cx="1554615" cy="72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9"/>
  <sheetViews>
    <sheetView topLeftCell="A31" zoomScale="90" zoomScaleNormal="90" workbookViewId="0">
      <selection activeCell="H61" sqref="H61"/>
    </sheetView>
  </sheetViews>
  <sheetFormatPr baseColWidth="10" defaultRowHeight="15" x14ac:dyDescent="0.25"/>
  <cols>
    <col min="1" max="1" width="5.25" customWidth="1"/>
    <col min="2" max="2" width="78.625" customWidth="1"/>
    <col min="3" max="3" width="25.625" style="2" customWidth="1"/>
    <col min="4" max="4" width="12.75" bestFit="1" customWidth="1"/>
  </cols>
  <sheetData>
    <row r="3" spans="2:3" ht="18.75" x14ac:dyDescent="0.3">
      <c r="B3" s="1" t="s">
        <v>0</v>
      </c>
    </row>
    <row r="4" spans="2:3" ht="18.75" x14ac:dyDescent="0.3">
      <c r="B4" s="1" t="s">
        <v>1</v>
      </c>
    </row>
    <row r="5" spans="2:3" ht="18.75" x14ac:dyDescent="0.3">
      <c r="B5" s="1" t="s">
        <v>2</v>
      </c>
    </row>
    <row r="6" spans="2:3" ht="18.75" x14ac:dyDescent="0.3">
      <c r="B6" s="1" t="s">
        <v>3</v>
      </c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4</v>
      </c>
      <c r="C9" s="7"/>
    </row>
    <row r="10" spans="2:3" ht="18.75" x14ac:dyDescent="0.3">
      <c r="B10" s="6" t="s">
        <v>5</v>
      </c>
      <c r="C10" s="7"/>
    </row>
    <row r="11" spans="2:3" ht="18.75" x14ac:dyDescent="0.3">
      <c r="B11" s="6"/>
      <c r="C11" s="7"/>
    </row>
    <row r="12" spans="2:3" ht="15.75" x14ac:dyDescent="0.25">
      <c r="B12" s="8" t="s">
        <v>6</v>
      </c>
      <c r="C12" s="9">
        <v>10746.19</v>
      </c>
    </row>
    <row r="13" spans="2:3" x14ac:dyDescent="0.25">
      <c r="B13" s="10" t="s">
        <v>7</v>
      </c>
      <c r="C13" s="9">
        <v>129423</v>
      </c>
    </row>
    <row r="14" spans="2:3" x14ac:dyDescent="0.25">
      <c r="B14" s="10" t="s">
        <v>8</v>
      </c>
      <c r="C14" s="11">
        <v>2976967.32</v>
      </c>
    </row>
    <row r="15" spans="2:3" x14ac:dyDescent="0.25">
      <c r="B15" s="10"/>
      <c r="C15" s="9"/>
    </row>
    <row r="16" spans="2:3" ht="19.5" thickBot="1" x14ac:dyDescent="0.35">
      <c r="B16" s="6" t="s">
        <v>9</v>
      </c>
      <c r="C16" s="12">
        <f>C12+C13+C14</f>
        <v>3117136.51</v>
      </c>
    </row>
    <row r="17" spans="2:3" ht="19.5" thickTop="1" x14ac:dyDescent="0.3">
      <c r="B17" s="13"/>
      <c r="C17" s="14"/>
    </row>
    <row r="18" spans="2:3" ht="18.75" x14ac:dyDescent="0.3">
      <c r="B18" s="6" t="s">
        <v>4</v>
      </c>
      <c r="C18" s="7"/>
    </row>
    <row r="19" spans="2:3" ht="18.75" x14ac:dyDescent="0.3">
      <c r="B19" s="6" t="s">
        <v>10</v>
      </c>
      <c r="C19" s="7"/>
    </row>
    <row r="20" spans="2:3" ht="15.75" x14ac:dyDescent="0.25">
      <c r="B20" s="15" t="s">
        <v>11</v>
      </c>
      <c r="C20" s="16"/>
    </row>
    <row r="21" spans="2:3" ht="15.75" x14ac:dyDescent="0.25">
      <c r="B21" s="17" t="s">
        <v>12</v>
      </c>
      <c r="C21" s="9">
        <v>5019144.09</v>
      </c>
    </row>
    <row r="22" spans="2:3" ht="15.75" x14ac:dyDescent="0.25">
      <c r="B22" s="8" t="s">
        <v>13</v>
      </c>
      <c r="C22" s="9">
        <v>277177.26</v>
      </c>
    </row>
    <row r="23" spans="2:3" ht="15.75" x14ac:dyDescent="0.25">
      <c r="B23" s="8" t="s">
        <v>14</v>
      </c>
      <c r="C23" s="9">
        <v>39596638.259999998</v>
      </c>
    </row>
    <row r="24" spans="2:3" ht="15.75" x14ac:dyDescent="0.25">
      <c r="B24" s="18" t="s">
        <v>15</v>
      </c>
      <c r="C24" s="9">
        <v>27334282.469999999</v>
      </c>
    </row>
    <row r="25" spans="2:3" ht="15.75" x14ac:dyDescent="0.25">
      <c r="B25" s="18" t="s">
        <v>16</v>
      </c>
      <c r="C25" s="9">
        <v>8111098.4900000002</v>
      </c>
    </row>
    <row r="26" spans="2:3" ht="15.75" x14ac:dyDescent="0.25">
      <c r="B26" s="18" t="s">
        <v>17</v>
      </c>
      <c r="C26" s="19">
        <v>40811364.68</v>
      </c>
    </row>
    <row r="27" spans="2:3" ht="15.75" x14ac:dyDescent="0.25">
      <c r="B27" s="18" t="s">
        <v>18</v>
      </c>
      <c r="C27" s="19">
        <v>69401</v>
      </c>
    </row>
    <row r="28" spans="2:3" ht="15.75" x14ac:dyDescent="0.25">
      <c r="B28" s="18" t="s">
        <v>19</v>
      </c>
      <c r="C28" s="19">
        <v>5657052.4800000004</v>
      </c>
    </row>
    <row r="29" spans="2:3" ht="15.75" x14ac:dyDescent="0.25">
      <c r="B29" s="18" t="s">
        <v>20</v>
      </c>
      <c r="C29" s="9">
        <v>20275</v>
      </c>
    </row>
    <row r="30" spans="2:3" ht="15.75" x14ac:dyDescent="0.25">
      <c r="B30" s="18" t="s">
        <v>21</v>
      </c>
      <c r="C30" s="9">
        <v>89943307.950000003</v>
      </c>
    </row>
    <row r="31" spans="2:3" ht="15.75" x14ac:dyDescent="0.25">
      <c r="B31" s="18" t="s">
        <v>22</v>
      </c>
      <c r="C31" s="9">
        <v>791686.78</v>
      </c>
    </row>
    <row r="32" spans="2:3" ht="15.75" x14ac:dyDescent="0.25">
      <c r="B32" s="18" t="s">
        <v>23</v>
      </c>
      <c r="C32" s="20">
        <v>62029784.579999998</v>
      </c>
    </row>
    <row r="33" spans="2:3" ht="18.75" x14ac:dyDescent="0.3">
      <c r="B33" s="21" t="s">
        <v>24</v>
      </c>
      <c r="C33" s="14">
        <f>C21+C22+C23+C24+C25+C26+C27+C28+C29+C30+C31-C32</f>
        <v>155601643.88</v>
      </c>
    </row>
    <row r="34" spans="2:3" ht="18.75" x14ac:dyDescent="0.3">
      <c r="B34" s="22"/>
      <c r="C34" s="7"/>
    </row>
    <row r="35" spans="2:3" ht="15.75" x14ac:dyDescent="0.25">
      <c r="B35" s="18" t="s">
        <v>25</v>
      </c>
      <c r="C35" s="23">
        <v>2035277.96</v>
      </c>
    </row>
    <row r="36" spans="2:3" x14ac:dyDescent="0.25">
      <c r="B36" s="24"/>
      <c r="C36" s="16"/>
    </row>
    <row r="37" spans="2:3" ht="15.75" x14ac:dyDescent="0.25">
      <c r="B37" s="25" t="s">
        <v>26</v>
      </c>
      <c r="C37" s="26">
        <f>C33+C35</f>
        <v>157636921.84</v>
      </c>
    </row>
    <row r="38" spans="2:3" ht="15.75" x14ac:dyDescent="0.25">
      <c r="B38" s="25"/>
      <c r="C38" s="26"/>
    </row>
    <row r="39" spans="2:3" ht="15.75" x14ac:dyDescent="0.25">
      <c r="B39" s="25" t="s">
        <v>27</v>
      </c>
      <c r="C39" s="16"/>
    </row>
    <row r="40" spans="2:3" ht="15.75" x14ac:dyDescent="0.25">
      <c r="B40" s="18" t="s">
        <v>28</v>
      </c>
      <c r="C40" s="9">
        <v>260803.15</v>
      </c>
    </row>
    <row r="41" spans="2:3" ht="15.75" x14ac:dyDescent="0.25">
      <c r="B41" s="18" t="s">
        <v>29</v>
      </c>
      <c r="C41" s="27">
        <v>201070.93</v>
      </c>
    </row>
    <row r="42" spans="2:3" ht="15.75" x14ac:dyDescent="0.25">
      <c r="B42" s="25" t="s">
        <v>30</v>
      </c>
      <c r="C42" s="26">
        <f>C40-C41</f>
        <v>59732.22</v>
      </c>
    </row>
    <row r="43" spans="2:3" ht="15.75" x14ac:dyDescent="0.25">
      <c r="B43" s="25"/>
      <c r="C43" s="26"/>
    </row>
    <row r="44" spans="2:3" ht="18.75" x14ac:dyDescent="0.3">
      <c r="B44" s="6" t="s">
        <v>31</v>
      </c>
      <c r="C44" s="14">
        <f>C37+C42</f>
        <v>157696654.06</v>
      </c>
    </row>
    <row r="45" spans="2:3" ht="18.75" x14ac:dyDescent="0.3">
      <c r="B45" s="28"/>
      <c r="C45" s="7"/>
    </row>
    <row r="46" spans="2:3" ht="19.5" thickBot="1" x14ac:dyDescent="0.35">
      <c r="B46" s="29" t="s">
        <v>32</v>
      </c>
      <c r="C46" s="12">
        <f>C16+C44</f>
        <v>160813790.56999999</v>
      </c>
    </row>
    <row r="47" spans="2:3" ht="19.5" thickTop="1" x14ac:dyDescent="0.3">
      <c r="B47" s="29"/>
      <c r="C47" s="30"/>
    </row>
    <row r="48" spans="2:3" ht="18.75" x14ac:dyDescent="0.3">
      <c r="B48" s="29" t="s">
        <v>33</v>
      </c>
      <c r="C48" s="31"/>
    </row>
    <row r="49" spans="2:10" ht="18.75" x14ac:dyDescent="0.3">
      <c r="B49" s="29"/>
      <c r="C49" s="7"/>
    </row>
    <row r="50" spans="2:10" ht="18.75" x14ac:dyDescent="0.3">
      <c r="B50" s="29" t="s">
        <v>34</v>
      </c>
      <c r="C50" s="7"/>
    </row>
    <row r="51" spans="2:10" ht="15.75" x14ac:dyDescent="0.25">
      <c r="B51" s="18" t="s">
        <v>35</v>
      </c>
      <c r="C51" s="9">
        <v>1634292.3299999996</v>
      </c>
    </row>
    <row r="52" spans="2:10" ht="15.75" x14ac:dyDescent="0.25">
      <c r="B52" s="18" t="s">
        <v>7</v>
      </c>
      <c r="C52" s="27">
        <f>+C13</f>
        <v>129423</v>
      </c>
    </row>
    <row r="53" spans="2:10" ht="18.75" x14ac:dyDescent="0.3">
      <c r="B53" s="29" t="s">
        <v>36</v>
      </c>
      <c r="C53" s="32">
        <f>C51+C52</f>
        <v>1763715.3299999996</v>
      </c>
    </row>
    <row r="54" spans="2:10" x14ac:dyDescent="0.25">
      <c r="B54" s="33"/>
      <c r="C54" s="16"/>
    </row>
    <row r="55" spans="2:10" ht="15.75" x14ac:dyDescent="0.25">
      <c r="B55" s="18" t="s">
        <v>37</v>
      </c>
      <c r="C55" s="23">
        <f>+C46-C53</f>
        <v>159050075.23999998</v>
      </c>
    </row>
    <row r="56" spans="2:10" x14ac:dyDescent="0.25">
      <c r="B56" s="24"/>
      <c r="C56" s="16"/>
    </row>
    <row r="57" spans="2:10" ht="19.5" thickBot="1" x14ac:dyDescent="0.35">
      <c r="B57" s="29" t="s">
        <v>38</v>
      </c>
      <c r="C57" s="34">
        <f>+C53+C55</f>
        <v>160813790.56999999</v>
      </c>
      <c r="J57" s="55"/>
    </row>
    <row r="58" spans="2:10" ht="19.5" thickTop="1" x14ac:dyDescent="0.3">
      <c r="B58" s="29"/>
      <c r="C58" s="9"/>
    </row>
    <row r="59" spans="2:10" x14ac:dyDescent="0.25">
      <c r="B59" s="56" t="s">
        <v>39</v>
      </c>
      <c r="C59" s="35"/>
    </row>
  </sheetData>
  <pageMargins left="0.25" right="0.25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8"/>
  <sheetViews>
    <sheetView tabSelected="1" topLeftCell="A49" workbookViewId="0">
      <selection activeCell="E92" sqref="E92"/>
    </sheetView>
  </sheetViews>
  <sheetFormatPr baseColWidth="10" defaultRowHeight="15" x14ac:dyDescent="0.25"/>
  <cols>
    <col min="1" max="1" width="15.375" customWidth="1"/>
    <col min="2" max="2" width="61.125" customWidth="1"/>
    <col min="3" max="3" width="20.25" customWidth="1"/>
    <col min="5" max="5" width="60" bestFit="1" customWidth="1"/>
    <col min="6" max="6" width="25.625" bestFit="1" customWidth="1"/>
  </cols>
  <sheetData>
    <row r="2" spans="2:5" ht="15.75" x14ac:dyDescent="0.25">
      <c r="B2" s="36" t="s">
        <v>40</v>
      </c>
      <c r="C2" s="37"/>
    </row>
    <row r="3" spans="2:5" ht="15.75" x14ac:dyDescent="0.25">
      <c r="B3" s="36" t="s">
        <v>41</v>
      </c>
      <c r="C3" s="37"/>
    </row>
    <row r="4" spans="2:5" ht="15.75" x14ac:dyDescent="0.25">
      <c r="B4" s="36" t="s">
        <v>42</v>
      </c>
      <c r="C4" s="36"/>
    </row>
    <row r="5" spans="2:5" ht="15.75" x14ac:dyDescent="0.25">
      <c r="B5" s="36" t="s">
        <v>43</v>
      </c>
      <c r="C5" s="37"/>
    </row>
    <row r="6" spans="2:5" ht="15.75" x14ac:dyDescent="0.25">
      <c r="B6" s="36" t="s">
        <v>44</v>
      </c>
      <c r="C6" s="37"/>
    </row>
    <row r="7" spans="2:5" x14ac:dyDescent="0.25">
      <c r="B7" s="38"/>
      <c r="C7" s="37"/>
    </row>
    <row r="8" spans="2:5" x14ac:dyDescent="0.25">
      <c r="B8" s="39" t="s">
        <v>45</v>
      </c>
      <c r="C8" s="40">
        <v>482674725.24000001</v>
      </c>
    </row>
    <row r="9" spans="2:5" x14ac:dyDescent="0.25">
      <c r="B9" s="41" t="s">
        <v>46</v>
      </c>
      <c r="C9" s="42">
        <v>0</v>
      </c>
    </row>
    <row r="10" spans="2:5" x14ac:dyDescent="0.25">
      <c r="B10" s="41" t="s">
        <v>47</v>
      </c>
      <c r="C10" s="43">
        <f>+C8-C11</f>
        <v>457876437.19999999</v>
      </c>
    </row>
    <row r="11" spans="2:5" x14ac:dyDescent="0.25">
      <c r="B11" s="39" t="s">
        <v>48</v>
      </c>
      <c r="C11" s="44">
        <v>24798288.039999999</v>
      </c>
    </row>
    <row r="12" spans="2:5" ht="22.5" customHeight="1" x14ac:dyDescent="0.25">
      <c r="B12" s="41"/>
      <c r="C12" s="45"/>
    </row>
    <row r="13" spans="2:5" x14ac:dyDescent="0.25">
      <c r="B13" s="46" t="s">
        <v>49</v>
      </c>
      <c r="C13" s="47"/>
    </row>
    <row r="14" spans="2:5" x14ac:dyDescent="0.25">
      <c r="B14" s="48" t="s">
        <v>50</v>
      </c>
      <c r="C14" s="49">
        <v>15263191.5</v>
      </c>
      <c r="E14" s="50"/>
    </row>
    <row r="15" spans="2:5" x14ac:dyDescent="0.25">
      <c r="B15" s="51" t="s">
        <v>51</v>
      </c>
      <c r="C15" s="49">
        <v>3444990</v>
      </c>
      <c r="E15" s="50"/>
    </row>
    <row r="16" spans="2:5" x14ac:dyDescent="0.25">
      <c r="B16" s="51" t="s">
        <v>52</v>
      </c>
      <c r="C16" s="49">
        <v>485413</v>
      </c>
    </row>
    <row r="17" spans="2:5" x14ac:dyDescent="0.25">
      <c r="B17" s="51" t="s">
        <v>53</v>
      </c>
      <c r="C17" s="49">
        <v>0</v>
      </c>
      <c r="E17" s="50"/>
    </row>
    <row r="18" spans="2:5" x14ac:dyDescent="0.25">
      <c r="B18" s="51" t="s">
        <v>54</v>
      </c>
      <c r="C18" s="49">
        <v>0</v>
      </c>
    </row>
    <row r="19" spans="2:5" x14ac:dyDescent="0.25">
      <c r="B19" s="51" t="s">
        <v>55</v>
      </c>
      <c r="C19" s="49">
        <v>0</v>
      </c>
    </row>
    <row r="20" spans="2:5" x14ac:dyDescent="0.25">
      <c r="B20" s="51" t="s">
        <v>56</v>
      </c>
      <c r="C20" s="49">
        <v>0</v>
      </c>
    </row>
    <row r="21" spans="2:5" x14ac:dyDescent="0.25">
      <c r="B21" s="51" t="s">
        <v>57</v>
      </c>
      <c r="C21" s="49"/>
    </row>
    <row r="22" spans="2:5" x14ac:dyDescent="0.25">
      <c r="B22" s="51" t="s">
        <v>58</v>
      </c>
      <c r="C22" s="49">
        <v>406850</v>
      </c>
    </row>
    <row r="23" spans="2:5" x14ac:dyDescent="0.25">
      <c r="B23" s="51" t="s">
        <v>59</v>
      </c>
      <c r="C23" s="49">
        <v>0</v>
      </c>
    </row>
    <row r="24" spans="2:5" x14ac:dyDescent="0.25">
      <c r="B24" s="51" t="s">
        <v>60</v>
      </c>
      <c r="C24" s="49">
        <v>0</v>
      </c>
    </row>
    <row r="25" spans="2:5" x14ac:dyDescent="0.25">
      <c r="B25" s="51" t="s">
        <v>61</v>
      </c>
      <c r="C25" s="49">
        <v>0</v>
      </c>
    </row>
    <row r="26" spans="2:5" x14ac:dyDescent="0.25">
      <c r="B26" s="51" t="s">
        <v>62</v>
      </c>
      <c r="C26" s="49">
        <v>0</v>
      </c>
    </row>
    <row r="27" spans="2:5" x14ac:dyDescent="0.25">
      <c r="B27" s="48" t="s">
        <v>63</v>
      </c>
      <c r="C27" s="49">
        <v>1218069</v>
      </c>
    </row>
    <row r="28" spans="2:5" x14ac:dyDescent="0.25">
      <c r="B28" s="48" t="s">
        <v>64</v>
      </c>
      <c r="C28" s="49">
        <v>1361921.61</v>
      </c>
    </row>
    <row r="29" spans="2:5" x14ac:dyDescent="0.25">
      <c r="B29" s="48" t="s">
        <v>65</v>
      </c>
      <c r="C29" s="49">
        <v>118263.66</v>
      </c>
    </row>
    <row r="30" spans="2:5" x14ac:dyDescent="0.25">
      <c r="B30" s="48" t="s">
        <v>66</v>
      </c>
      <c r="C30" s="49">
        <v>0</v>
      </c>
    </row>
    <row r="31" spans="2:5" x14ac:dyDescent="0.25">
      <c r="B31" s="48" t="s">
        <v>67</v>
      </c>
      <c r="C31" s="49">
        <v>0</v>
      </c>
    </row>
    <row r="32" spans="2:5" x14ac:dyDescent="0.25">
      <c r="B32" s="48" t="s">
        <v>68</v>
      </c>
      <c r="C32" s="49">
        <v>147414.53</v>
      </c>
    </row>
    <row r="33" spans="2:3" x14ac:dyDescent="0.25">
      <c r="B33" s="48" t="s">
        <v>69</v>
      </c>
      <c r="C33" s="49">
        <v>0</v>
      </c>
    </row>
    <row r="34" spans="2:3" x14ac:dyDescent="0.25">
      <c r="B34" s="48" t="s">
        <v>70</v>
      </c>
      <c r="C34" s="49">
        <v>14898.38</v>
      </c>
    </row>
    <row r="35" spans="2:3" x14ac:dyDescent="0.25">
      <c r="B35" s="48" t="s">
        <v>71</v>
      </c>
      <c r="C35" s="49">
        <v>400084.39</v>
      </c>
    </row>
    <row r="36" spans="2:3" x14ac:dyDescent="0.25">
      <c r="B36" s="48" t="s">
        <v>72</v>
      </c>
      <c r="C36" s="49">
        <v>11256</v>
      </c>
    </row>
    <row r="37" spans="2:3" x14ac:dyDescent="0.25">
      <c r="B37" s="48" t="s">
        <v>73</v>
      </c>
      <c r="C37" s="49">
        <v>206367.84</v>
      </c>
    </row>
    <row r="38" spans="2:3" x14ac:dyDescent="0.25">
      <c r="B38" s="48" t="s">
        <v>74</v>
      </c>
      <c r="C38" s="49">
        <v>0</v>
      </c>
    </row>
    <row r="39" spans="2:3" hidden="1" x14ac:dyDescent="0.25">
      <c r="B39" s="48" t="s">
        <v>75</v>
      </c>
      <c r="C39" s="49">
        <v>0</v>
      </c>
    </row>
    <row r="40" spans="2:3" hidden="1" x14ac:dyDescent="0.25">
      <c r="B40" s="48" t="s">
        <v>76</v>
      </c>
      <c r="C40" s="49">
        <v>0</v>
      </c>
    </row>
    <row r="41" spans="2:3" hidden="1" x14ac:dyDescent="0.25">
      <c r="B41" s="48" t="s">
        <v>77</v>
      </c>
      <c r="C41" s="49">
        <v>0</v>
      </c>
    </row>
    <row r="42" spans="2:3" hidden="1" x14ac:dyDescent="0.25">
      <c r="B42" s="48" t="s">
        <v>78</v>
      </c>
      <c r="C42" s="49">
        <v>0</v>
      </c>
    </row>
    <row r="43" spans="2:3" hidden="1" x14ac:dyDescent="0.25">
      <c r="B43" s="48" t="s">
        <v>79</v>
      </c>
      <c r="C43" s="49">
        <v>0</v>
      </c>
    </row>
    <row r="44" spans="2:3" hidden="1" x14ac:dyDescent="0.25">
      <c r="B44" s="48" t="s">
        <v>80</v>
      </c>
      <c r="C44" s="49">
        <v>0</v>
      </c>
    </row>
    <row r="45" spans="2:3" hidden="1" x14ac:dyDescent="0.25">
      <c r="B45" s="48" t="s">
        <v>81</v>
      </c>
      <c r="C45" s="49">
        <v>0</v>
      </c>
    </row>
    <row r="46" spans="2:3" hidden="1" x14ac:dyDescent="0.25">
      <c r="B46" s="48" t="s">
        <v>82</v>
      </c>
      <c r="C46" s="49">
        <v>0</v>
      </c>
    </row>
    <row r="47" spans="2:3" x14ac:dyDescent="0.25">
      <c r="B47" s="48" t="s">
        <v>83</v>
      </c>
      <c r="C47" s="49">
        <v>0</v>
      </c>
    </row>
    <row r="48" spans="2:3" x14ac:dyDescent="0.25">
      <c r="B48" s="48" t="s">
        <v>84</v>
      </c>
      <c r="C48" s="49">
        <v>8000</v>
      </c>
    </row>
    <row r="49" spans="2:3" x14ac:dyDescent="0.25">
      <c r="B49" s="48" t="s">
        <v>85</v>
      </c>
      <c r="C49" s="49">
        <v>0</v>
      </c>
    </row>
    <row r="50" spans="2:3" x14ac:dyDescent="0.25">
      <c r="B50" s="48" t="s">
        <v>86</v>
      </c>
      <c r="C50" s="49">
        <v>20083.599999999999</v>
      </c>
    </row>
    <row r="51" spans="2:3" x14ac:dyDescent="0.25">
      <c r="B51" s="48" t="s">
        <v>87</v>
      </c>
      <c r="C51" s="49">
        <v>93222.18</v>
      </c>
    </row>
    <row r="52" spans="2:3" x14ac:dyDescent="0.25">
      <c r="B52" s="48" t="s">
        <v>88</v>
      </c>
      <c r="C52" s="49">
        <v>0</v>
      </c>
    </row>
    <row r="53" spans="2:3" hidden="1" x14ac:dyDescent="0.25">
      <c r="B53" s="48" t="s">
        <v>89</v>
      </c>
      <c r="C53" s="49">
        <v>0</v>
      </c>
    </row>
    <row r="54" spans="2:3" hidden="1" x14ac:dyDescent="0.25">
      <c r="B54" s="48" t="s">
        <v>90</v>
      </c>
      <c r="C54" s="49">
        <v>0</v>
      </c>
    </row>
    <row r="55" spans="2:3" hidden="1" x14ac:dyDescent="0.25">
      <c r="B55" s="48" t="s">
        <v>91</v>
      </c>
      <c r="C55" s="49">
        <v>0</v>
      </c>
    </row>
    <row r="56" spans="2:3" hidden="1" x14ac:dyDescent="0.25">
      <c r="B56" s="48" t="s">
        <v>92</v>
      </c>
      <c r="C56" s="49">
        <v>0</v>
      </c>
    </row>
    <row r="57" spans="2:3" hidden="1" x14ac:dyDescent="0.25">
      <c r="B57" s="48" t="s">
        <v>93</v>
      </c>
      <c r="C57" s="49">
        <v>0</v>
      </c>
    </row>
    <row r="58" spans="2:3" hidden="1" x14ac:dyDescent="0.25">
      <c r="B58" s="48" t="s">
        <v>94</v>
      </c>
      <c r="C58" s="49">
        <v>0</v>
      </c>
    </row>
    <row r="59" spans="2:3" hidden="1" x14ac:dyDescent="0.25">
      <c r="B59" s="48" t="s">
        <v>95</v>
      </c>
      <c r="C59" s="49">
        <v>0</v>
      </c>
    </row>
    <row r="60" spans="2:3" hidden="1" x14ac:dyDescent="0.25">
      <c r="B60" s="48" t="s">
        <v>96</v>
      </c>
      <c r="C60" s="49">
        <v>0</v>
      </c>
    </row>
    <row r="61" spans="2:3" x14ac:dyDescent="0.25">
      <c r="B61" s="48" t="s">
        <v>97</v>
      </c>
      <c r="C61" s="49">
        <v>0</v>
      </c>
    </row>
    <row r="62" spans="2:3" x14ac:dyDescent="0.25">
      <c r="B62" s="48" t="s">
        <v>98</v>
      </c>
      <c r="C62" s="49">
        <v>537096.77</v>
      </c>
    </row>
    <row r="63" spans="2:3" x14ac:dyDescent="0.25">
      <c r="B63" s="48" t="s">
        <v>99</v>
      </c>
      <c r="C63" s="49">
        <v>17700</v>
      </c>
    </row>
    <row r="64" spans="2:3" hidden="1" x14ac:dyDescent="0.25">
      <c r="B64" s="48" t="s">
        <v>100</v>
      </c>
      <c r="C64" s="49">
        <v>0</v>
      </c>
    </row>
    <row r="65" spans="2:3" hidden="1" x14ac:dyDescent="0.25">
      <c r="B65" s="48" t="s">
        <v>101</v>
      </c>
      <c r="C65" s="49">
        <v>0</v>
      </c>
    </row>
    <row r="66" spans="2:3" hidden="1" x14ac:dyDescent="0.25">
      <c r="B66" s="48" t="s">
        <v>102</v>
      </c>
      <c r="C66" s="49">
        <v>0</v>
      </c>
    </row>
    <row r="67" spans="2:3" x14ac:dyDescent="0.25">
      <c r="B67" s="48" t="s">
        <v>103</v>
      </c>
      <c r="C67" s="49">
        <v>0</v>
      </c>
    </row>
    <row r="68" spans="2:3" x14ac:dyDescent="0.25">
      <c r="B68" s="48" t="s">
        <v>104</v>
      </c>
      <c r="C68" s="49">
        <v>1522.2</v>
      </c>
    </row>
    <row r="69" spans="2:3" x14ac:dyDescent="0.25">
      <c r="B69" s="48" t="s">
        <v>105</v>
      </c>
      <c r="C69" s="49">
        <v>0</v>
      </c>
    </row>
    <row r="70" spans="2:3" x14ac:dyDescent="0.25">
      <c r="B70" s="48" t="s">
        <v>106</v>
      </c>
      <c r="C70" s="49">
        <v>0</v>
      </c>
    </row>
    <row r="71" spans="2:3" x14ac:dyDescent="0.25">
      <c r="B71" s="48" t="s">
        <v>107</v>
      </c>
      <c r="C71" s="49">
        <v>25082</v>
      </c>
    </row>
    <row r="72" spans="2:3" x14ac:dyDescent="0.25">
      <c r="B72" s="48" t="s">
        <v>108</v>
      </c>
      <c r="C72" s="49">
        <v>51945.47</v>
      </c>
    </row>
    <row r="73" spans="2:3" x14ac:dyDescent="0.25">
      <c r="B73" s="48" t="s">
        <v>109</v>
      </c>
      <c r="C73" s="49">
        <v>0</v>
      </c>
    </row>
    <row r="74" spans="2:3" x14ac:dyDescent="0.25">
      <c r="B74" s="48" t="s">
        <v>110</v>
      </c>
      <c r="C74" s="49">
        <v>30208</v>
      </c>
    </row>
    <row r="75" spans="2:3" x14ac:dyDescent="0.25">
      <c r="B75" s="48" t="s">
        <v>111</v>
      </c>
      <c r="C75" s="49">
        <v>0</v>
      </c>
    </row>
    <row r="76" spans="2:3" x14ac:dyDescent="0.25">
      <c r="B76" s="48" t="s">
        <v>112</v>
      </c>
      <c r="C76" s="49">
        <v>74340</v>
      </c>
    </row>
    <row r="77" spans="2:3" x14ac:dyDescent="0.25">
      <c r="B77" s="48" t="s">
        <v>113</v>
      </c>
      <c r="C77" s="49">
        <v>0</v>
      </c>
    </row>
    <row r="78" spans="2:3" x14ac:dyDescent="0.25">
      <c r="B78" s="48" t="s">
        <v>114</v>
      </c>
      <c r="C78" s="49">
        <v>10888.72</v>
      </c>
    </row>
    <row r="79" spans="2:3" x14ac:dyDescent="0.25">
      <c r="B79" s="48" t="s">
        <v>115</v>
      </c>
      <c r="C79" s="49">
        <v>0</v>
      </c>
    </row>
    <row r="80" spans="2:3" x14ac:dyDescent="0.25">
      <c r="B80" s="48" t="s">
        <v>116</v>
      </c>
      <c r="C80" s="49">
        <v>680000</v>
      </c>
    </row>
    <row r="81" spans="2:5" x14ac:dyDescent="0.25">
      <c r="B81" s="48" t="s">
        <v>117</v>
      </c>
      <c r="C81" s="49">
        <v>0</v>
      </c>
    </row>
    <row r="82" spans="2:5" x14ac:dyDescent="0.25">
      <c r="B82" s="48" t="s">
        <v>118</v>
      </c>
      <c r="C82" s="49">
        <v>30609.200000000001</v>
      </c>
    </row>
    <row r="83" spans="2:5" x14ac:dyDescent="0.25">
      <c r="B83" s="48" t="s">
        <v>119</v>
      </c>
      <c r="C83" s="49">
        <v>0</v>
      </c>
    </row>
    <row r="84" spans="2:5" x14ac:dyDescent="0.25">
      <c r="B84" s="48" t="s">
        <v>120</v>
      </c>
      <c r="C84" s="49">
        <v>0</v>
      </c>
    </row>
    <row r="85" spans="2:5" x14ac:dyDescent="0.25">
      <c r="B85" s="48" t="s">
        <v>121</v>
      </c>
      <c r="C85" s="49">
        <v>41869.99</v>
      </c>
    </row>
    <row r="86" spans="2:5" x14ac:dyDescent="0.25">
      <c r="B86" s="48" t="s">
        <v>122</v>
      </c>
      <c r="C86" s="49">
        <v>0</v>
      </c>
    </row>
    <row r="87" spans="2:5" x14ac:dyDescent="0.25">
      <c r="B87" s="48" t="s">
        <v>123</v>
      </c>
      <c r="C87" s="49">
        <v>97000</v>
      </c>
    </row>
    <row r="88" spans="2:5" x14ac:dyDescent="0.25">
      <c r="B88" s="48" t="s">
        <v>124</v>
      </c>
      <c r="C88" s="49"/>
    </row>
    <row r="89" spans="2:5" x14ac:dyDescent="0.25">
      <c r="B89" s="48" t="s">
        <v>125</v>
      </c>
      <c r="C89" s="49">
        <v>0</v>
      </c>
    </row>
    <row r="90" spans="2:5" x14ac:dyDescent="0.25">
      <c r="B90" s="48" t="s">
        <v>126</v>
      </c>
      <c r="C90" s="49"/>
      <c r="E90" s="52"/>
    </row>
    <row r="91" spans="2:5" x14ac:dyDescent="0.25">
      <c r="B91" s="48" t="s">
        <v>127</v>
      </c>
      <c r="C91" s="49"/>
      <c r="E91" s="52"/>
    </row>
    <row r="92" spans="2:5" x14ac:dyDescent="0.25">
      <c r="B92" s="48" t="s">
        <v>128</v>
      </c>
      <c r="C92" s="53">
        <v>1060373.68</v>
      </c>
      <c r="E92" s="52"/>
    </row>
    <row r="93" spans="2:5" x14ac:dyDescent="0.25">
      <c r="B93" s="48" t="s">
        <v>129</v>
      </c>
      <c r="C93" s="49"/>
      <c r="E93" s="52"/>
    </row>
    <row r="94" spans="2:5" x14ac:dyDescent="0.25">
      <c r="B94" s="48" t="s">
        <v>130</v>
      </c>
      <c r="C94" s="54">
        <f>SUM(C14:C93)</f>
        <v>25858661.719999995</v>
      </c>
      <c r="E94" s="52"/>
    </row>
    <row r="95" spans="2:5" x14ac:dyDescent="0.25">
      <c r="B95" s="48" t="s">
        <v>131</v>
      </c>
      <c r="C95" s="54">
        <f>C11-C94</f>
        <v>-1060373.679999996</v>
      </c>
      <c r="E95" s="52"/>
    </row>
    <row r="96" spans="2:5" x14ac:dyDescent="0.25">
      <c r="E96" s="52"/>
    </row>
    <row r="97" spans="2:5" x14ac:dyDescent="0.25">
      <c r="B97" s="57" t="s">
        <v>39</v>
      </c>
      <c r="E97" s="52"/>
    </row>
    <row r="98" spans="2:5" x14ac:dyDescent="0.25">
      <c r="C98" s="50"/>
    </row>
  </sheetData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Febrero 2017</vt:lpstr>
      <vt:lpstr>ESTADO RESULTADO Febreo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Cesar A. Diaz G.</cp:lastModifiedBy>
  <dcterms:created xsi:type="dcterms:W3CDTF">2017-03-13T13:28:32Z</dcterms:created>
  <dcterms:modified xsi:type="dcterms:W3CDTF">2017-03-13T14:44:58Z</dcterms:modified>
</cp:coreProperties>
</file>