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Septiembre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5" i="1" s="1"/>
  <c r="C44" i="1"/>
  <c r="C34" i="1"/>
  <c r="C31" i="1"/>
  <c r="C27" i="1"/>
  <c r="C26" i="1"/>
  <c r="C25" i="1"/>
  <c r="C16" i="1"/>
  <c r="C35" i="1" l="1"/>
  <c r="C39" i="1" s="1"/>
  <c r="C46" i="1" s="1"/>
  <c r="C48" i="1" s="1"/>
  <c r="C57" i="1" l="1"/>
  <c r="C59" i="1" s="1"/>
  <c r="C61" i="1" s="1"/>
</calcChain>
</file>

<file path=xl/sharedStrings.xml><?xml version="1.0" encoding="utf-8"?>
<sst xmlns="http://schemas.openxmlformats.org/spreadsheetml/2006/main" count="43" uniqueCount="41">
  <si>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</si>
  <si>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</si>
  <si>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30 SEPTIEMBRE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</si>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</sst>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/>
    <xf numFmtId="4" fontId="7" fillId="0" borderId="0" xfId="0" applyNumberFormat="1" applyFont="1" applyAlignment="1">
      <alignment horizontal="right"/>
    </xf>
    <xf numFmtId="0" fontId="6" fillId="0" borderId="0" xfId="0" applyFont="1"/>
    <xf numFmtId="4" fontId="3" fillId="0" borderId="1" xfId="0" applyNumberFormat="1" applyFont="1" applyBorder="1" applyAlignment="1">
      <alignment horizontal="right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/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12" fillId="0" borderId="2" xfId="0" applyNumberFormat="1" applyFont="1" applyBorder="1" applyAlignment="1">
      <alignment horizontal="right"/>
    </xf>
    <xf numFmtId="164" fontId="0" fillId="0" borderId="0" xfId="0" applyNumberFormat="1"/>
    <xf numFmtId="0" fontId="3" fillId="0" borderId="0" xfId="0" applyFont="1" applyBorder="1" applyAlignment="1">
      <alignment horizontal="left"/>
    </xf>
    <xf numFmtId="4" fontId="1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4" fontId="7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16" fillId="0" borderId="0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8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4">
          <cell r="C34">
            <v>67667787.590000004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tabSelected="1" workbookViewId="0">
      <selection activeCell="E16" sqref="E16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5" width="12.7109375" bestFit="1" customWidth="1"/>
    <col min="7" max="7" width="13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5909.59</v>
      </c>
    </row>
    <row r="13" spans="2:3" x14ac:dyDescent="0.25">
      <c r="B13" s="10" t="s">
        <v>6</v>
      </c>
      <c r="C13" s="9">
        <v>26073.8</v>
      </c>
    </row>
    <row r="14" spans="2:3" x14ac:dyDescent="0.25">
      <c r="B14" s="10" t="s">
        <v>7</v>
      </c>
      <c r="C14" s="11">
        <v>2291557.7000000002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2323541.0900000003</v>
      </c>
    </row>
    <row r="17" spans="2:7" ht="19.5" thickTop="1" x14ac:dyDescent="0.3">
      <c r="B17" s="14"/>
      <c r="C17" s="15"/>
    </row>
    <row r="18" spans="2:7" ht="18.75" x14ac:dyDescent="0.3">
      <c r="B18" s="6" t="s">
        <v>3</v>
      </c>
      <c r="C18" s="7"/>
    </row>
    <row r="19" spans="2:7" ht="18.75" x14ac:dyDescent="0.3">
      <c r="B19" s="6" t="s">
        <v>9</v>
      </c>
      <c r="C19" s="7"/>
    </row>
    <row r="20" spans="2:7" ht="15.75" x14ac:dyDescent="0.25">
      <c r="B20" s="16" t="s">
        <v>10</v>
      </c>
      <c r="C20" s="17"/>
    </row>
    <row r="21" spans="2:7" ht="15.75" x14ac:dyDescent="0.25">
      <c r="B21" s="18" t="s">
        <v>11</v>
      </c>
      <c r="C21" s="11">
        <v>5019144.09</v>
      </c>
    </row>
    <row r="22" spans="2:7" ht="15.75" x14ac:dyDescent="0.25">
      <c r="B22" s="19" t="s">
        <v>12</v>
      </c>
      <c r="C22" s="11">
        <v>277177.26</v>
      </c>
    </row>
    <row r="23" spans="2:7" ht="15.75" x14ac:dyDescent="0.25">
      <c r="B23" s="19" t="s">
        <v>13</v>
      </c>
      <c r="C23" s="11">
        <v>37406</v>
      </c>
    </row>
    <row r="24" spans="2:7" ht="15.75" x14ac:dyDescent="0.25">
      <c r="B24" s="19" t="s">
        <v>14</v>
      </c>
      <c r="C24" s="11">
        <v>39596638.259999998</v>
      </c>
    </row>
    <row r="25" spans="2:7" ht="15.75" x14ac:dyDescent="0.25">
      <c r="B25" s="20" t="s">
        <v>15</v>
      </c>
      <c r="C25" s="11">
        <f>27334282.47+654880.9+33998.81</f>
        <v>28023162.179999996</v>
      </c>
    </row>
    <row r="26" spans="2:7" ht="15.75" x14ac:dyDescent="0.25">
      <c r="B26" s="20" t="s">
        <v>16</v>
      </c>
      <c r="C26" s="11">
        <f>8111098.49+4366</f>
        <v>8115464.4900000002</v>
      </c>
    </row>
    <row r="27" spans="2:7" ht="15.75" x14ac:dyDescent="0.25">
      <c r="B27" s="20" t="s">
        <v>17</v>
      </c>
      <c r="C27" s="21">
        <f>40811364.68+704488.32+493348.56</f>
        <v>42009201.560000002</v>
      </c>
    </row>
    <row r="28" spans="2:7" ht="15.75" x14ac:dyDescent="0.25">
      <c r="B28" s="20" t="s">
        <v>18</v>
      </c>
      <c r="C28" s="21">
        <v>69401</v>
      </c>
    </row>
    <row r="29" spans="2:7" ht="15.75" x14ac:dyDescent="0.25">
      <c r="B29" s="20" t="s">
        <v>19</v>
      </c>
      <c r="C29" s="21">
        <v>5657052.4800000004</v>
      </c>
    </row>
    <row r="30" spans="2:7" ht="15.75" x14ac:dyDescent="0.25">
      <c r="B30" s="20" t="s">
        <v>20</v>
      </c>
      <c r="C30" s="11">
        <v>20275</v>
      </c>
      <c r="E30" s="22"/>
    </row>
    <row r="31" spans="2:7" ht="15.75" x14ac:dyDescent="0.25">
      <c r="B31" s="20" t="s">
        <v>21</v>
      </c>
      <c r="C31" s="11">
        <f>791686.78+126825.51</f>
        <v>918512.29</v>
      </c>
      <c r="G31" s="23"/>
    </row>
    <row r="32" spans="2:7" ht="15.75" x14ac:dyDescent="0.25">
      <c r="B32" s="20" t="s">
        <v>22</v>
      </c>
      <c r="C32" s="11">
        <v>25370</v>
      </c>
    </row>
    <row r="33" spans="2:7" ht="15.75" x14ac:dyDescent="0.25">
      <c r="B33" s="20" t="s">
        <v>23</v>
      </c>
      <c r="C33" s="11">
        <v>89943307.950000003</v>
      </c>
    </row>
    <row r="34" spans="2:7" ht="15.75" x14ac:dyDescent="0.25">
      <c r="B34" s="20" t="s">
        <v>24</v>
      </c>
      <c r="C34" s="24">
        <f>+'[1]BALANCE GENERAL Agosto 2017'!C34+866972.05</f>
        <v>68534759.640000001</v>
      </c>
      <c r="G34" s="25"/>
    </row>
    <row r="35" spans="2:7" ht="18.75" x14ac:dyDescent="0.3">
      <c r="B35" s="26" t="s">
        <v>25</v>
      </c>
      <c r="C35" s="27">
        <f>C21+C22+C24+C25+C26+C27+C28+C29+C30+C33+C31-C34</f>
        <v>151114576.91999996</v>
      </c>
    </row>
    <row r="36" spans="2:7" ht="18.75" x14ac:dyDescent="0.3">
      <c r="B36" s="28"/>
      <c r="C36" s="7"/>
    </row>
    <row r="37" spans="2:7" ht="15.75" x14ac:dyDescent="0.25">
      <c r="B37" s="20" t="s">
        <v>26</v>
      </c>
      <c r="C37" s="29">
        <v>2035277.96</v>
      </c>
      <c r="G37" s="22"/>
    </row>
    <row r="38" spans="2:7" x14ac:dyDescent="0.25">
      <c r="B38" s="30"/>
      <c r="C38" s="17"/>
    </row>
    <row r="39" spans="2:7" ht="15.75" x14ac:dyDescent="0.25">
      <c r="B39" s="31" t="s">
        <v>27</v>
      </c>
      <c r="C39" s="32">
        <f>C35+C37</f>
        <v>153149854.87999997</v>
      </c>
    </row>
    <row r="40" spans="2:7" ht="15.75" x14ac:dyDescent="0.25">
      <c r="B40" s="31"/>
      <c r="C40" s="32"/>
    </row>
    <row r="41" spans="2:7" ht="15.75" x14ac:dyDescent="0.25">
      <c r="B41" s="31" t="s">
        <v>28</v>
      </c>
      <c r="C41" s="17"/>
    </row>
    <row r="42" spans="2:7" ht="15.75" x14ac:dyDescent="0.25">
      <c r="B42" s="20" t="s">
        <v>29</v>
      </c>
      <c r="C42" s="9">
        <v>260803.15</v>
      </c>
    </row>
    <row r="43" spans="2:7" ht="15.75" x14ac:dyDescent="0.25">
      <c r="B43" s="20" t="s">
        <v>30</v>
      </c>
      <c r="C43" s="33">
        <v>227129.59</v>
      </c>
    </row>
    <row r="44" spans="2:7" ht="15.75" x14ac:dyDescent="0.25">
      <c r="B44" s="31" t="s">
        <v>31</v>
      </c>
      <c r="C44" s="32">
        <f>C42-C43</f>
        <v>33673.56</v>
      </c>
    </row>
    <row r="45" spans="2:7" ht="15.75" x14ac:dyDescent="0.25">
      <c r="B45" s="31"/>
      <c r="C45" s="32"/>
    </row>
    <row r="46" spans="2:7" ht="18.75" x14ac:dyDescent="0.3">
      <c r="B46" s="6" t="s">
        <v>32</v>
      </c>
      <c r="C46" s="15">
        <f>C39+C44</f>
        <v>153183528.43999997</v>
      </c>
    </row>
    <row r="47" spans="2:7" ht="18.75" x14ac:dyDescent="0.3">
      <c r="B47" s="34"/>
      <c r="C47" s="7"/>
    </row>
    <row r="48" spans="2:7" ht="19.5" thickBot="1" x14ac:dyDescent="0.35">
      <c r="B48" s="35" t="s">
        <v>33</v>
      </c>
      <c r="C48" s="13">
        <f>C16+C46</f>
        <v>155507069.52999997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7"/>
    </row>
    <row r="52" spans="2:3" ht="18.75" x14ac:dyDescent="0.3">
      <c r="B52" s="35" t="s">
        <v>35</v>
      </c>
      <c r="C52" s="7"/>
    </row>
    <row r="53" spans="2:3" ht="15.75" x14ac:dyDescent="0.25">
      <c r="B53" s="38" t="s">
        <v>36</v>
      </c>
      <c r="C53" s="11">
        <v>935562.75</v>
      </c>
    </row>
    <row r="54" spans="2:3" ht="15.75" x14ac:dyDescent="0.25">
      <c r="B54" s="38" t="s">
        <v>6</v>
      </c>
      <c r="C54" s="33">
        <f>+C13</f>
        <v>26073.8</v>
      </c>
    </row>
    <row r="55" spans="2:3" ht="18.75" x14ac:dyDescent="0.3">
      <c r="B55" s="35" t="s">
        <v>37</v>
      </c>
      <c r="C55" s="39">
        <f>C53+C54</f>
        <v>961636.55</v>
      </c>
    </row>
    <row r="56" spans="2:3" x14ac:dyDescent="0.25">
      <c r="B56" s="40"/>
      <c r="C56" s="17"/>
    </row>
    <row r="57" spans="2:3" ht="15.75" x14ac:dyDescent="0.25">
      <c r="B57" s="20" t="s">
        <v>38</v>
      </c>
      <c r="C57" s="29">
        <f>+C48-C55</f>
        <v>154545432.97999996</v>
      </c>
    </row>
    <row r="58" spans="2:3" x14ac:dyDescent="0.25">
      <c r="B58" s="30"/>
      <c r="C58" s="17"/>
    </row>
    <row r="59" spans="2:3" ht="19.5" thickBot="1" x14ac:dyDescent="0.35">
      <c r="B59" s="35" t="s">
        <v>39</v>
      </c>
      <c r="C59" s="41">
        <f>+C55+C57</f>
        <v>155507069.52999997</v>
      </c>
    </row>
    <row r="60" spans="2:3" ht="19.5" thickTop="1" x14ac:dyDescent="0.3">
      <c r="B60" s="35"/>
      <c r="C60" s="9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Septiembre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2017-10-10T14:57:01Z</dcterms:created>
  <dcterms:modified xsi:type="dcterms:W3CDTF">2017-10-12T13:31:11Z</dcterms:modified>
</cp:coreProperties>
</file>