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veloz\Desktop\"/>
    </mc:Choice>
  </mc:AlternateContent>
  <bookViews>
    <workbookView xWindow="0" yWindow="0" windowWidth="28800" windowHeight="12435"/>
  </bookViews>
  <sheets>
    <sheet name="Plantilla Ejecución 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6" i="3" l="1"/>
  <c r="L76" i="3"/>
  <c r="M76" i="3"/>
  <c r="N76" i="3"/>
  <c r="N84" i="3" s="1"/>
  <c r="D76" i="3"/>
  <c r="E76" i="3"/>
  <c r="F76" i="3"/>
  <c r="F84" i="3" s="1"/>
  <c r="G76" i="3"/>
  <c r="H76" i="3"/>
  <c r="I76" i="3"/>
  <c r="J76" i="3"/>
  <c r="D79" i="3"/>
  <c r="E79" i="3"/>
  <c r="F79" i="3"/>
  <c r="G79" i="3"/>
  <c r="H79" i="3"/>
  <c r="I79" i="3"/>
  <c r="J79" i="3"/>
  <c r="K79" i="3"/>
  <c r="L79" i="3"/>
  <c r="M79" i="3"/>
  <c r="N79" i="3"/>
  <c r="D82" i="3"/>
  <c r="E82" i="3"/>
  <c r="E84" i="3" s="1"/>
  <c r="F82" i="3"/>
  <c r="G82" i="3"/>
  <c r="H82" i="3"/>
  <c r="I82" i="3"/>
  <c r="I84" i="3" s="1"/>
  <c r="J82" i="3"/>
  <c r="K82" i="3"/>
  <c r="L82" i="3"/>
  <c r="M82" i="3"/>
  <c r="N82" i="3"/>
  <c r="J84" i="3"/>
  <c r="C82" i="3"/>
  <c r="C84" i="3" s="1"/>
  <c r="C79" i="3"/>
  <c r="C76" i="3"/>
  <c r="D61" i="3"/>
  <c r="E61" i="3"/>
  <c r="F61" i="3"/>
  <c r="G61" i="3"/>
  <c r="H61" i="3"/>
  <c r="I61" i="3"/>
  <c r="J61" i="3"/>
  <c r="K61" i="3"/>
  <c r="L61" i="3"/>
  <c r="M61" i="3"/>
  <c r="N61" i="3"/>
  <c r="D66" i="3"/>
  <c r="E66" i="3"/>
  <c r="F66" i="3"/>
  <c r="G66" i="3"/>
  <c r="H66" i="3"/>
  <c r="I66" i="3"/>
  <c r="J66" i="3"/>
  <c r="K66" i="3"/>
  <c r="L66" i="3"/>
  <c r="M66" i="3"/>
  <c r="N66" i="3"/>
  <c r="D69" i="3"/>
  <c r="E69" i="3"/>
  <c r="F69" i="3"/>
  <c r="G69" i="3"/>
  <c r="H69" i="3"/>
  <c r="I69" i="3"/>
  <c r="J69" i="3"/>
  <c r="K69" i="3"/>
  <c r="L69" i="3"/>
  <c r="M69" i="3"/>
  <c r="N69" i="3"/>
  <c r="C69" i="3"/>
  <c r="C66" i="3"/>
  <c r="C61" i="3"/>
  <c r="D51" i="3"/>
  <c r="E51" i="3"/>
  <c r="F51" i="3"/>
  <c r="G51" i="3"/>
  <c r="H51" i="3"/>
  <c r="I51" i="3"/>
  <c r="J51" i="3"/>
  <c r="K51" i="3"/>
  <c r="L51" i="3"/>
  <c r="M51" i="3"/>
  <c r="N51" i="3"/>
  <c r="C51" i="3"/>
  <c r="D43" i="3"/>
  <c r="E43" i="3"/>
  <c r="F43" i="3"/>
  <c r="G43" i="3"/>
  <c r="H43" i="3"/>
  <c r="I43" i="3"/>
  <c r="J43" i="3"/>
  <c r="K43" i="3"/>
  <c r="L43" i="3"/>
  <c r="M43" i="3"/>
  <c r="N43" i="3"/>
  <c r="C43" i="3"/>
  <c r="D35" i="3"/>
  <c r="E35" i="3"/>
  <c r="F35" i="3"/>
  <c r="G35" i="3"/>
  <c r="H35" i="3"/>
  <c r="I35" i="3"/>
  <c r="J35" i="3"/>
  <c r="K35" i="3"/>
  <c r="L35" i="3"/>
  <c r="M35" i="3"/>
  <c r="N35" i="3"/>
  <c r="C35" i="3"/>
  <c r="D25" i="3"/>
  <c r="E25" i="3"/>
  <c r="F25" i="3"/>
  <c r="G25" i="3"/>
  <c r="H25" i="3"/>
  <c r="I25" i="3"/>
  <c r="J25" i="3"/>
  <c r="K25" i="3"/>
  <c r="L25" i="3"/>
  <c r="M25" i="3"/>
  <c r="N25" i="3"/>
  <c r="C25" i="3"/>
  <c r="D15" i="3"/>
  <c r="E15" i="3"/>
  <c r="F15" i="3"/>
  <c r="G15" i="3"/>
  <c r="H15" i="3"/>
  <c r="I15" i="3"/>
  <c r="J15" i="3"/>
  <c r="K15" i="3"/>
  <c r="L15" i="3"/>
  <c r="M15" i="3"/>
  <c r="N15" i="3"/>
  <c r="C15" i="3"/>
  <c r="B83" i="3"/>
  <c r="B81" i="3"/>
  <c r="B80" i="3"/>
  <c r="B78" i="3"/>
  <c r="B77" i="3"/>
  <c r="B75" i="3"/>
  <c r="B72" i="3"/>
  <c r="B71" i="3"/>
  <c r="B70" i="3"/>
  <c r="B68" i="3"/>
  <c r="B67" i="3"/>
  <c r="B65" i="3"/>
  <c r="B64" i="3"/>
  <c r="B63" i="3"/>
  <c r="B62" i="3"/>
  <c r="B60" i="3"/>
  <c r="B59" i="3"/>
  <c r="B58" i="3"/>
  <c r="B57" i="3"/>
  <c r="B56" i="3"/>
  <c r="B55" i="3"/>
  <c r="B54" i="3"/>
  <c r="B53" i="3"/>
  <c r="B52" i="3"/>
  <c r="B50" i="3"/>
  <c r="B49" i="3"/>
  <c r="B48" i="3"/>
  <c r="B47" i="3"/>
  <c r="B46" i="3"/>
  <c r="B45" i="3"/>
  <c r="B44" i="3"/>
  <c r="B42" i="3"/>
  <c r="B41" i="3"/>
  <c r="B40" i="3"/>
  <c r="B39" i="3"/>
  <c r="B38" i="3"/>
  <c r="B37" i="3"/>
  <c r="B36" i="3"/>
  <c r="B34" i="3"/>
  <c r="B33" i="3"/>
  <c r="B32" i="3"/>
  <c r="B31" i="3"/>
  <c r="B30" i="3"/>
  <c r="B29" i="3"/>
  <c r="B28" i="3"/>
  <c r="B27" i="3"/>
  <c r="B26" i="3"/>
  <c r="B24" i="3"/>
  <c r="B23" i="3"/>
  <c r="B22" i="3"/>
  <c r="B21" i="3"/>
  <c r="B20" i="3"/>
  <c r="B19" i="3"/>
  <c r="B18" i="3"/>
  <c r="B17" i="3"/>
  <c r="B16" i="3"/>
  <c r="B14" i="3"/>
  <c r="B13" i="3"/>
  <c r="B12" i="3"/>
  <c r="B11" i="3"/>
  <c r="B10" i="3"/>
  <c r="D9" i="3"/>
  <c r="E9" i="3"/>
  <c r="F9" i="3"/>
  <c r="G9" i="3"/>
  <c r="H9" i="3"/>
  <c r="I9" i="3"/>
  <c r="J9" i="3"/>
  <c r="K9" i="3"/>
  <c r="L9" i="3"/>
  <c r="M9" i="3"/>
  <c r="N9" i="3"/>
  <c r="C9" i="3"/>
  <c r="B9" i="3" l="1"/>
  <c r="H84" i="3"/>
  <c r="D84" i="3"/>
  <c r="M73" i="3"/>
  <c r="G84" i="3"/>
  <c r="B25" i="3"/>
  <c r="C73" i="3"/>
  <c r="C86" i="3" s="1"/>
  <c r="I73" i="3"/>
  <c r="I86" i="3" s="1"/>
  <c r="E73" i="3"/>
  <c r="E86" i="3" s="1"/>
  <c r="G73" i="3"/>
  <c r="G86" i="3" s="1"/>
  <c r="H73" i="3"/>
  <c r="H86" i="3" s="1"/>
  <c r="D73" i="3"/>
  <c r="D86" i="3" s="1"/>
  <c r="J73" i="3"/>
  <c r="J86" i="3" s="1"/>
  <c r="F73" i="3"/>
  <c r="F86" i="3" s="1"/>
  <c r="M84" i="3"/>
  <c r="B84" i="3" s="1"/>
  <c r="K73" i="3"/>
  <c r="B79" i="3"/>
  <c r="L84" i="3"/>
  <c r="L73" i="3"/>
  <c r="L86" i="3" s="1"/>
  <c r="N73" i="3"/>
  <c r="N86" i="3" s="1"/>
  <c r="K84" i="3"/>
  <c r="B69" i="3"/>
  <c r="B82" i="3"/>
  <c r="B76" i="3"/>
  <c r="B61" i="3"/>
  <c r="B66" i="3"/>
  <c r="B51" i="3"/>
  <c r="B43" i="3"/>
  <c r="B35" i="3"/>
  <c r="B15" i="3"/>
  <c r="B73" i="3" l="1"/>
  <c r="M86" i="3"/>
  <c r="K86" i="3"/>
  <c r="B86" i="3" l="1"/>
  <c r="S8" i="3" l="1"/>
  <c r="T8" i="3" s="1"/>
  <c r="U8" i="3" s="1"/>
  <c r="V8" i="3" s="1"/>
  <c r="W8" i="3" s="1"/>
  <c r="X8" i="3" s="1"/>
  <c r="Z8" i="3" s="1"/>
  <c r="Y7" i="3" l="1"/>
  <c r="Z7" i="3" s="1"/>
</calcChain>
</file>

<file path=xl/sharedStrings.xml><?xml version="1.0" encoding="utf-8"?>
<sst xmlns="http://schemas.openxmlformats.org/spreadsheetml/2006/main" count="101" uniqueCount="101">
  <si>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</si>
  <si>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</si>
  <si>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</si>
  <si>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</si>
  <si>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</si>
  <si>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</si>
  <si>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</si>
  <si>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</si>
  <si>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</si>
  <si>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</si>
  <si>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</si>
  <si>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</si>
  <si>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</si>
  <si>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</si>
  <si>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</si>
  <si>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</si>
  <si>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</si>
  <si>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</si>
  <si>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</si>
  <si>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</si>
  <si>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</si>
  <si>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</si>
  <si>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</si>
  <si>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</si>
  <si>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</si>
  <si>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</si>
  <si>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</si>
  <si>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</si>
  <si>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</si>
  <si>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</si>
  <si>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</si>
  <si>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</si>
  <si>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</si>
  <si>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</si>
  <si>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</si>
  <si>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</si>
  <si>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</si>
  <si>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</si>
  <si>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</si>
  <si>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</si>
  <si>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</si>
  <si>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</si>
  <si>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</si>
  <si>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</si>
  <si>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</si>
  <si>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</si>
  <si>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</si>
  <si>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</si>
  <si>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</si>
  <si>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</si>
  <si>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</si>
  <si>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</si>
  <si>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</si>
  <si>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</si>
  <si>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</si>
  <si>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</si>
  <si>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</si>
  <si>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</si>
  <si>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</si>
  <si>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</si>
  <si>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</si>
  <si>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</si>
  <si>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</si>
  <si>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</si>
  <si>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</si>
  <si>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</si>
  <si>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</si>
  <si>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</si>
  <si>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</si>
  <si>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</si>
  <si>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</si>
  <si>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</si>
  <si>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</si>
  <si>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</si>
  <si>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</si>
  <si>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</si>
  <si>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</si>
  <si>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</si>
  <si>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</si>
  <si>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</si>
  <si>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</si>
  <si>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</si>
  <si>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</si>
  <si>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</si>
  <si>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</si>
  <si>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</si>
  <si>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</si>
  <si>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</si>
  <si>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</si>
  <si>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</si>
  <si>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</si>
  <si>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</si>
  <si>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</si>
  <si>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</si>
  <si>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</si>
  <si>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</si>
  <si>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</si>
  <si>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</si>
  <si>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</si>
  <si>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Ministerio de Hacienda</t>
  </si>
  <si>
    <t>Dirección General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</si>
</sst>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164" fontId="0" fillId="0" borderId="0" xfId="1" applyNumberFormat="1" applyFont="1" applyAlignment="1">
      <alignment vertical="center" wrapText="1"/>
    </xf>
    <xf numFmtId="43" fontId="1" fillId="0" borderId="1" xfId="1" applyFont="1" applyBorder="1" applyAlignment="1">
      <alignment vertical="center" wrapText="1"/>
    </xf>
    <xf numFmtId="43" fontId="1" fillId="2" borderId="2" xfId="1" applyFont="1" applyFill="1" applyBorder="1" applyAlignment="1">
      <alignment vertical="center" wrapText="1"/>
    </xf>
    <xf numFmtId="43" fontId="1" fillId="3" borderId="0" xfId="1" applyFont="1" applyFill="1" applyBorder="1" applyAlignment="1">
      <alignment vertical="center" wrapText="1"/>
    </xf>
    <xf numFmtId="43" fontId="1" fillId="3" borderId="2" xfId="1" applyFont="1" applyFill="1" applyBorder="1" applyAlignment="1">
      <alignment vertical="center" wrapText="1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164" fontId="0" fillId="0" borderId="0" xfId="1" applyNumberFormat="1" applyFont="1" applyAlignment="1">
      <alignment vertical="center"/>
    </xf>
    <xf numFmtId="164" fontId="1" fillId="0" borderId="0" xfId="1" applyNumberFormat="1" applyFont="1" applyAlignment="1">
      <alignment vertical="center" wrapText="1"/>
    </xf>
    <xf numFmtId="164" fontId="1" fillId="0" borderId="0" xfId="1" applyNumberFormat="1" applyFont="1" applyAlignment="1">
      <alignment vertical="center"/>
    </xf>
    <xf numFmtId="164" fontId="1" fillId="2" borderId="2" xfId="1" applyNumberFormat="1" applyFont="1" applyFill="1" applyBorder="1" applyAlignment="1">
      <alignment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190500</xdr:rowOff>
    </xdr:from>
    <xdr:to>
      <xdr:col>0</xdr:col>
      <xdr:colOff>1362075</xdr:colOff>
      <xdr:row>5</xdr:row>
      <xdr:rowOff>14666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" y="190500"/>
          <a:ext cx="904875" cy="929066"/>
        </a:xfrm>
        <a:prstGeom prst="rect">
          <a:avLst/>
        </a:prstGeom>
      </xdr:spPr>
    </xdr:pic>
    <xdr:clientData/>
  </xdr:twoCellAnchor>
  <xdr:twoCellAnchor editAs="oneCell">
    <xdr:from>
      <xdr:col>9</xdr:col>
      <xdr:colOff>76200</xdr:colOff>
      <xdr:row>1</xdr:row>
      <xdr:rowOff>19050</xdr:rowOff>
    </xdr:from>
    <xdr:to>
      <xdr:col>10</xdr:col>
      <xdr:colOff>851804</xdr:colOff>
      <xdr:row>4</xdr:row>
      <xdr:rowOff>104775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34650" y="257175"/>
          <a:ext cx="1728104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2"/>
  <sheetViews>
    <sheetView showGridLines="0" tabSelected="1" zoomScaleNormal="100" workbookViewId="0">
      <selection activeCell="O22" sqref="O22"/>
    </sheetView>
  </sheetViews>
  <sheetFormatPr defaultRowHeight="15" x14ac:dyDescent="0.25"/>
  <cols>
    <col min="1" max="1" width="40" customWidth="1"/>
    <col min="2" max="2" width="17.42578125" style="25" customWidth="1"/>
    <col min="3" max="3" width="13.7109375" style="25" bestFit="1" customWidth="1"/>
    <col min="4" max="11" width="14.28515625" style="25" bestFit="1" customWidth="1"/>
    <col min="12" max="12" width="11.5703125" style="25" hidden="1" customWidth="1"/>
    <col min="13" max="13" width="11.85546875" style="25" hidden="1" customWidth="1"/>
    <col min="14" max="14" width="12.7109375" style="25" hidden="1" customWidth="1"/>
    <col min="15" max="15" width="96.7109375" bestFit="1" customWidth="1"/>
    <col min="17" max="24" width="6" bestFit="1" customWidth="1"/>
    <col min="25" max="26" width="7" bestFit="1" customWidth="1"/>
  </cols>
  <sheetData>
    <row r="1" spans="1:26" ht="18.75" x14ac:dyDescent="0.25">
      <c r="A1" s="17" t="s">
        <v>99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26" ht="18.75" x14ac:dyDescent="0.25">
      <c r="A2" s="17" t="s">
        <v>100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26" ht="18.75" x14ac:dyDescent="0.25">
      <c r="A3" s="17">
        <v>2018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26" ht="15.75" x14ac:dyDescent="0.25">
      <c r="A4" s="19" t="s">
        <v>97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26" x14ac:dyDescent="0.25">
      <c r="A5" s="18" t="s">
        <v>36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7" spans="1:26" ht="15.75" x14ac:dyDescent="0.25">
      <c r="A7" s="8" t="s">
        <v>0</v>
      </c>
      <c r="B7" s="9" t="s">
        <v>98</v>
      </c>
      <c r="C7" s="9" t="s">
        <v>79</v>
      </c>
      <c r="D7" s="9" t="s">
        <v>80</v>
      </c>
      <c r="E7" s="9" t="s">
        <v>81</v>
      </c>
      <c r="F7" s="9" t="s">
        <v>82</v>
      </c>
      <c r="G7" s="9" t="s">
        <v>83</v>
      </c>
      <c r="H7" s="9" t="s">
        <v>84</v>
      </c>
      <c r="I7" s="9" t="s">
        <v>85</v>
      </c>
      <c r="J7" s="9" t="s">
        <v>86</v>
      </c>
      <c r="K7" s="9" t="s">
        <v>87</v>
      </c>
      <c r="L7" s="9" t="s">
        <v>88</v>
      </c>
      <c r="M7" s="9" t="s">
        <v>89</v>
      </c>
      <c r="N7" s="9" t="s">
        <v>90</v>
      </c>
      <c r="Y7" s="15">
        <f>SUM(Q8:Y8)</f>
        <v>11.029108875781253</v>
      </c>
      <c r="Z7" s="15">
        <f>+Y7+Z8</f>
        <v>13.989108875781252</v>
      </c>
    </row>
    <row r="8" spans="1:26" x14ac:dyDescent="0.25">
      <c r="A8" s="1" t="s">
        <v>1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Q8" s="13">
        <v>1</v>
      </c>
      <c r="R8" s="13">
        <v>1.05</v>
      </c>
      <c r="S8" s="13">
        <f>+R8*1.05</f>
        <v>1.1025</v>
      </c>
      <c r="T8" s="13">
        <f t="shared" ref="T8:X8" si="0">+S8*1.05</f>
        <v>1.1576250000000001</v>
      </c>
      <c r="U8" s="13">
        <f t="shared" si="0"/>
        <v>1.2155062500000002</v>
      </c>
      <c r="V8" s="13">
        <f t="shared" si="0"/>
        <v>1.2762815625000004</v>
      </c>
      <c r="W8" s="13">
        <f t="shared" si="0"/>
        <v>1.3400956406250004</v>
      </c>
      <c r="X8" s="13">
        <f t="shared" si="0"/>
        <v>1.4071004226562505</v>
      </c>
      <c r="Y8" s="13">
        <v>1.48</v>
      </c>
      <c r="Z8" s="13">
        <f>+Y8*2</f>
        <v>2.96</v>
      </c>
    </row>
    <row r="9" spans="1:26" ht="30" x14ac:dyDescent="0.25">
      <c r="A9" s="2" t="s">
        <v>2</v>
      </c>
      <c r="B9" s="28">
        <f>SUM(C9:N9)</f>
        <v>267628944.96000001</v>
      </c>
      <c r="C9" s="28">
        <f>SUM(C10:C14)</f>
        <v>23822870.559999999</v>
      </c>
      <c r="D9" s="28">
        <f t="shared" ref="D9:N9" si="1">SUM(D10:D14)</f>
        <v>24258233.550000001</v>
      </c>
      <c r="E9" s="28">
        <f t="shared" si="1"/>
        <v>38662721.200000003</v>
      </c>
      <c r="F9" s="28">
        <f t="shared" si="1"/>
        <v>23707594.780000001</v>
      </c>
      <c r="G9" s="28">
        <f t="shared" si="1"/>
        <v>28650586.059999999</v>
      </c>
      <c r="H9" s="28">
        <f t="shared" si="1"/>
        <v>25227864.140000001</v>
      </c>
      <c r="I9" s="28">
        <f t="shared" si="1"/>
        <v>46540660.450000003</v>
      </c>
      <c r="J9" s="28">
        <f t="shared" si="1"/>
        <v>30877120.23</v>
      </c>
      <c r="K9" s="28">
        <f t="shared" si="1"/>
        <v>25881293.990000002</v>
      </c>
      <c r="L9" s="12">
        <f t="shared" si="1"/>
        <v>0</v>
      </c>
      <c r="M9" s="12">
        <f t="shared" si="1"/>
        <v>0</v>
      </c>
      <c r="N9" s="12">
        <f t="shared" si="1"/>
        <v>0</v>
      </c>
      <c r="Q9" s="14"/>
    </row>
    <row r="10" spans="1:26" x14ac:dyDescent="0.25">
      <c r="A10" s="4" t="s">
        <v>3</v>
      </c>
      <c r="B10" s="27">
        <f t="shared" ref="B10:B73" si="2">SUM(C10:N10)</f>
        <v>191009032.87</v>
      </c>
      <c r="C10" s="20">
        <v>20368583</v>
      </c>
      <c r="D10" s="27">
        <v>20747833</v>
      </c>
      <c r="E10" s="27">
        <v>20505583</v>
      </c>
      <c r="F10" s="27">
        <v>20267799.670000002</v>
      </c>
      <c r="G10" s="27">
        <v>20720466.329999998</v>
      </c>
      <c r="H10" s="27">
        <v>21621669.550000001</v>
      </c>
      <c r="I10" s="27">
        <v>21090613</v>
      </c>
      <c r="J10" s="27">
        <v>23381963</v>
      </c>
      <c r="K10" s="27">
        <v>22304522.32</v>
      </c>
      <c r="L10" s="26"/>
      <c r="M10" s="26"/>
      <c r="N10" s="26"/>
    </row>
    <row r="11" spans="1:26" x14ac:dyDescent="0.25">
      <c r="A11" s="4" t="s">
        <v>4</v>
      </c>
      <c r="B11" s="27">
        <f t="shared" si="2"/>
        <v>23684470</v>
      </c>
      <c r="C11" s="20">
        <v>508400</v>
      </c>
      <c r="D11" s="27">
        <v>508400</v>
      </c>
      <c r="E11" s="27">
        <v>15190520</v>
      </c>
      <c r="F11" s="27">
        <v>508400</v>
      </c>
      <c r="G11" s="27">
        <v>4935150</v>
      </c>
      <c r="H11" s="27">
        <v>508400</v>
      </c>
      <c r="I11" s="27">
        <v>508400</v>
      </c>
      <c r="J11" s="27">
        <v>508400</v>
      </c>
      <c r="K11" s="27">
        <v>508400</v>
      </c>
      <c r="L11" s="26"/>
      <c r="M11" s="26"/>
      <c r="N11" s="26"/>
    </row>
    <row r="12" spans="1:26" ht="30" x14ac:dyDescent="0.25">
      <c r="A12" s="4" t="s">
        <v>37</v>
      </c>
      <c r="B12" s="27">
        <f t="shared" si="2"/>
        <v>0</v>
      </c>
      <c r="C12" s="20"/>
      <c r="D12" s="27"/>
      <c r="E12" s="27"/>
      <c r="F12" s="27"/>
      <c r="G12" s="27"/>
      <c r="H12" s="27"/>
      <c r="I12" s="27"/>
      <c r="J12" s="27"/>
      <c r="K12" s="27"/>
      <c r="L12" s="26"/>
      <c r="M12" s="26"/>
      <c r="N12" s="26"/>
    </row>
    <row r="13" spans="1:26" ht="30" x14ac:dyDescent="0.25">
      <c r="A13" s="4" t="s">
        <v>5</v>
      </c>
      <c r="B13" s="27">
        <f t="shared" si="2"/>
        <v>25495413</v>
      </c>
      <c r="C13" s="27">
        <v>0</v>
      </c>
      <c r="D13" s="27"/>
      <c r="E13" s="27"/>
      <c r="F13" s="27"/>
      <c r="G13" s="27"/>
      <c r="H13" s="27"/>
      <c r="I13" s="27">
        <v>21834913</v>
      </c>
      <c r="J13" s="27">
        <v>3660500</v>
      </c>
      <c r="K13" s="27">
        <v>0</v>
      </c>
      <c r="L13" s="26"/>
      <c r="M13" s="26"/>
      <c r="N13" s="26"/>
    </row>
    <row r="14" spans="1:26" ht="30" x14ac:dyDescent="0.25">
      <c r="A14" s="4" t="s">
        <v>6</v>
      </c>
      <c r="B14" s="27">
        <f t="shared" si="2"/>
        <v>27440029.089999996</v>
      </c>
      <c r="C14" s="27">
        <v>2945887.5599999996</v>
      </c>
      <c r="D14" s="27">
        <v>3002000.5500000003</v>
      </c>
      <c r="E14" s="27">
        <v>2966618.2</v>
      </c>
      <c r="F14" s="27">
        <v>2931395.1100000003</v>
      </c>
      <c r="G14" s="27">
        <v>2994969.73</v>
      </c>
      <c r="H14" s="27">
        <v>3097794.59</v>
      </c>
      <c r="I14" s="27">
        <v>3106734.45</v>
      </c>
      <c r="J14" s="27">
        <v>3326257.23</v>
      </c>
      <c r="K14" s="27">
        <v>3068371.67</v>
      </c>
      <c r="L14" s="26"/>
      <c r="M14" s="26"/>
      <c r="N14" s="26"/>
    </row>
    <row r="15" spans="1:26" x14ac:dyDescent="0.25">
      <c r="A15" s="2" t="s">
        <v>7</v>
      </c>
      <c r="B15" s="29">
        <f t="shared" si="2"/>
        <v>50948971</v>
      </c>
      <c r="C15" s="28">
        <f>SUM(C16:C24)</f>
        <v>0</v>
      </c>
      <c r="D15" s="28">
        <f t="shared" ref="D15:N15" si="3">SUM(D16:D24)</f>
        <v>1255378.6900000002</v>
      </c>
      <c r="E15" s="28">
        <f t="shared" si="3"/>
        <v>1142984.23</v>
      </c>
      <c r="F15" s="28">
        <f t="shared" si="3"/>
        <v>1199807.6199999999</v>
      </c>
      <c r="G15" s="28">
        <f t="shared" si="3"/>
        <v>13682480.66</v>
      </c>
      <c r="H15" s="28">
        <f t="shared" si="3"/>
        <v>1586601.8699999999</v>
      </c>
      <c r="I15" s="28">
        <f t="shared" si="3"/>
        <v>25240288.390000001</v>
      </c>
      <c r="J15" s="28">
        <f t="shared" si="3"/>
        <v>5240013.9700000007</v>
      </c>
      <c r="K15" s="28">
        <f t="shared" si="3"/>
        <v>1601415.57</v>
      </c>
      <c r="L15" s="12">
        <f t="shared" si="3"/>
        <v>0</v>
      </c>
      <c r="M15" s="12">
        <f t="shared" si="3"/>
        <v>0</v>
      </c>
      <c r="N15" s="12">
        <f t="shared" si="3"/>
        <v>0</v>
      </c>
    </row>
    <row r="16" spans="1:26" x14ac:dyDescent="0.25">
      <c r="A16" s="4" t="s">
        <v>8</v>
      </c>
      <c r="B16" s="27">
        <f t="shared" si="2"/>
        <v>6277898.3600000003</v>
      </c>
      <c r="C16" s="27">
        <v>0</v>
      </c>
      <c r="D16" s="27">
        <v>1225867.6900000002</v>
      </c>
      <c r="E16" s="27">
        <v>585807.47</v>
      </c>
      <c r="F16" s="27">
        <v>588291.5</v>
      </c>
      <c r="G16" s="27">
        <v>1073385.25</v>
      </c>
      <c r="H16" s="27">
        <v>598811.42999999993</v>
      </c>
      <c r="I16" s="27">
        <v>712148.07</v>
      </c>
      <c r="J16" s="27">
        <v>290509.65000000002</v>
      </c>
      <c r="K16" s="27">
        <v>1203077.3</v>
      </c>
      <c r="L16" s="26"/>
      <c r="M16" s="26"/>
      <c r="N16" s="26"/>
    </row>
    <row r="17" spans="1:14" ht="30" x14ac:dyDescent="0.25">
      <c r="A17" s="4" t="s">
        <v>9</v>
      </c>
      <c r="B17" s="27">
        <f t="shared" si="2"/>
        <v>393550.62</v>
      </c>
      <c r="C17" s="27">
        <v>0</v>
      </c>
      <c r="D17" s="27">
        <v>13511</v>
      </c>
      <c r="E17" s="27">
        <v>132919.91999999998</v>
      </c>
      <c r="F17" s="27">
        <v>39695.199999999997</v>
      </c>
      <c r="G17" s="27">
        <v>8388.76</v>
      </c>
      <c r="H17" s="27">
        <v>61296</v>
      </c>
      <c r="I17" s="27">
        <v>100939.74</v>
      </c>
      <c r="J17" s="27">
        <v>8400</v>
      </c>
      <c r="K17" s="27">
        <v>28400</v>
      </c>
      <c r="L17" s="26"/>
      <c r="M17" s="26"/>
      <c r="N17" s="26"/>
    </row>
    <row r="18" spans="1:14" x14ac:dyDescent="0.25">
      <c r="A18" s="4" t="s">
        <v>10</v>
      </c>
      <c r="B18" s="27">
        <f t="shared" si="2"/>
        <v>0</v>
      </c>
      <c r="C18" s="27">
        <v>0</v>
      </c>
      <c r="D18" s="27"/>
      <c r="E18" s="27"/>
      <c r="F18" s="27"/>
      <c r="G18" s="27"/>
      <c r="H18" s="27"/>
      <c r="I18" s="27"/>
      <c r="J18" s="27"/>
      <c r="K18" s="27">
        <v>0</v>
      </c>
      <c r="L18" s="26"/>
      <c r="M18" s="26"/>
      <c r="N18" s="26"/>
    </row>
    <row r="19" spans="1:14" ht="18" customHeight="1" x14ac:dyDescent="0.25">
      <c r="A19" s="4" t="s">
        <v>11</v>
      </c>
      <c r="B19" s="27">
        <f t="shared" si="2"/>
        <v>35685</v>
      </c>
      <c r="C19" s="27">
        <v>0</v>
      </c>
      <c r="D19" s="27"/>
      <c r="E19" s="27">
        <v>3775</v>
      </c>
      <c r="F19" s="27">
        <v>6600</v>
      </c>
      <c r="G19" s="27"/>
      <c r="H19" s="27">
        <v>4200</v>
      </c>
      <c r="I19" s="27">
        <v>11260</v>
      </c>
      <c r="J19" s="27"/>
      <c r="K19" s="27">
        <v>9850</v>
      </c>
      <c r="L19" s="26"/>
      <c r="M19" s="26"/>
      <c r="N19" s="26"/>
    </row>
    <row r="20" spans="1:14" x14ac:dyDescent="0.25">
      <c r="A20" s="4" t="s">
        <v>12</v>
      </c>
      <c r="B20" s="27">
        <f t="shared" si="2"/>
        <v>69760</v>
      </c>
      <c r="C20" s="27">
        <v>0</v>
      </c>
      <c r="D20" s="27">
        <v>0</v>
      </c>
      <c r="E20" s="27">
        <v>10800</v>
      </c>
      <c r="F20" s="27"/>
      <c r="G20" s="27"/>
      <c r="H20" s="27"/>
      <c r="I20" s="27">
        <v>0</v>
      </c>
      <c r="J20" s="27">
        <v>58960</v>
      </c>
      <c r="K20" s="27">
        <v>0</v>
      </c>
      <c r="L20" s="26"/>
      <c r="M20" s="26"/>
      <c r="N20" s="26"/>
    </row>
    <row r="21" spans="1:14" x14ac:dyDescent="0.25">
      <c r="A21" s="4" t="s">
        <v>13</v>
      </c>
      <c r="B21" s="27">
        <f t="shared" si="2"/>
        <v>522569.68</v>
      </c>
      <c r="C21" s="27">
        <v>0</v>
      </c>
      <c r="D21" s="27"/>
      <c r="E21" s="27">
        <v>0</v>
      </c>
      <c r="F21" s="27">
        <v>236143.64</v>
      </c>
      <c r="G21" s="27">
        <v>0</v>
      </c>
      <c r="H21" s="27">
        <v>114608</v>
      </c>
      <c r="I21" s="27">
        <v>57241.36</v>
      </c>
      <c r="J21" s="27">
        <v>57860.800000000003</v>
      </c>
      <c r="K21" s="27">
        <v>56715.88</v>
      </c>
      <c r="L21" s="26"/>
      <c r="M21" s="26"/>
      <c r="N21" s="26"/>
    </row>
    <row r="22" spans="1:14" ht="45" x14ac:dyDescent="0.25">
      <c r="A22" s="4" t="s">
        <v>14</v>
      </c>
      <c r="B22" s="27">
        <f t="shared" si="2"/>
        <v>3597262.34</v>
      </c>
      <c r="C22" s="27">
        <v>0</v>
      </c>
      <c r="D22" s="27">
        <v>16000</v>
      </c>
      <c r="E22" s="27">
        <v>221454.08000000002</v>
      </c>
      <c r="F22" s="27">
        <v>86894.62000000001</v>
      </c>
      <c r="G22" s="27">
        <v>148827.14000000013</v>
      </c>
      <c r="H22" s="27">
        <v>267438.53999999992</v>
      </c>
      <c r="I22" s="27">
        <v>768171.24</v>
      </c>
      <c r="J22" s="27">
        <v>2014628.9</v>
      </c>
      <c r="K22" s="27">
        <v>73847.820000000007</v>
      </c>
      <c r="L22" s="26"/>
      <c r="M22" s="26"/>
      <c r="N22" s="26"/>
    </row>
    <row r="23" spans="1:14" ht="30" x14ac:dyDescent="0.25">
      <c r="A23" s="4" t="s">
        <v>15</v>
      </c>
      <c r="B23" s="27">
        <f t="shared" si="2"/>
        <v>40052245</v>
      </c>
      <c r="C23" s="27">
        <v>0</v>
      </c>
      <c r="D23" s="27">
        <v>0</v>
      </c>
      <c r="E23" s="27">
        <v>188227.76</v>
      </c>
      <c r="F23" s="27">
        <v>242182.66</v>
      </c>
      <c r="G23" s="27">
        <v>12451879.51</v>
      </c>
      <c r="H23" s="27">
        <v>540247.9</v>
      </c>
      <c r="I23" s="27">
        <v>23590527.98</v>
      </c>
      <c r="J23" s="27">
        <v>2809654.62</v>
      </c>
      <c r="K23" s="27">
        <v>229524.57</v>
      </c>
      <c r="L23" s="26"/>
      <c r="M23" s="26"/>
      <c r="N23" s="26"/>
    </row>
    <row r="24" spans="1:14" ht="30" x14ac:dyDescent="0.25">
      <c r="A24" s="4" t="s">
        <v>38</v>
      </c>
      <c r="B24" s="27">
        <f t="shared" si="2"/>
        <v>0</v>
      </c>
      <c r="C24" s="20"/>
      <c r="D24" s="27"/>
      <c r="E24" s="27"/>
      <c r="F24" s="27"/>
      <c r="G24" s="27"/>
      <c r="H24" s="27"/>
      <c r="I24" s="27"/>
      <c r="J24" s="27"/>
      <c r="K24" s="27"/>
      <c r="L24" s="26"/>
      <c r="M24" s="26"/>
      <c r="N24" s="26"/>
    </row>
    <row r="25" spans="1:14" x14ac:dyDescent="0.25">
      <c r="A25" s="2" t="s">
        <v>16</v>
      </c>
      <c r="B25" s="29">
        <f t="shared" si="2"/>
        <v>22226205.329999998</v>
      </c>
      <c r="C25" s="28">
        <f>SUM(C26:C34)</f>
        <v>0</v>
      </c>
      <c r="D25" s="28">
        <f t="shared" ref="D25:N25" si="4">SUM(D26:D34)</f>
        <v>501997.89999999997</v>
      </c>
      <c r="E25" s="28">
        <f t="shared" si="4"/>
        <v>4311735.76</v>
      </c>
      <c r="F25" s="28">
        <f t="shared" si="4"/>
        <v>1542699.02</v>
      </c>
      <c r="G25" s="28">
        <f t="shared" si="4"/>
        <v>3693113.74</v>
      </c>
      <c r="H25" s="28">
        <f t="shared" si="4"/>
        <v>2640428.73</v>
      </c>
      <c r="I25" s="28">
        <f t="shared" si="4"/>
        <v>4810815.0999999996</v>
      </c>
      <c r="J25" s="28">
        <f t="shared" si="4"/>
        <v>4227904.2699999996</v>
      </c>
      <c r="K25" s="28">
        <f t="shared" si="4"/>
        <v>497510.81000000006</v>
      </c>
      <c r="L25" s="12">
        <f t="shared" si="4"/>
        <v>0</v>
      </c>
      <c r="M25" s="12">
        <f t="shared" si="4"/>
        <v>0</v>
      </c>
      <c r="N25" s="12">
        <f t="shared" si="4"/>
        <v>0</v>
      </c>
    </row>
    <row r="26" spans="1:14" ht="30" x14ac:dyDescent="0.25">
      <c r="A26" s="4" t="s">
        <v>17</v>
      </c>
      <c r="B26" s="27">
        <f t="shared" si="2"/>
        <v>8720105.0800000019</v>
      </c>
      <c r="C26" s="27">
        <v>0</v>
      </c>
      <c r="D26" s="27">
        <v>453997.89999999997</v>
      </c>
      <c r="E26" s="27">
        <v>1146144.08</v>
      </c>
      <c r="F26" s="27">
        <v>995724.68</v>
      </c>
      <c r="G26" s="27">
        <v>1673953.59</v>
      </c>
      <c r="H26" s="27">
        <v>1092393.1900000002</v>
      </c>
      <c r="I26" s="27">
        <v>980283.96</v>
      </c>
      <c r="J26" s="27">
        <v>2000190.1400000001</v>
      </c>
      <c r="K26" s="27">
        <v>377417.54000000004</v>
      </c>
      <c r="L26" s="26"/>
      <c r="M26" s="26"/>
      <c r="N26" s="26"/>
    </row>
    <row r="27" spans="1:14" x14ac:dyDescent="0.25">
      <c r="A27" s="4" t="s">
        <v>18</v>
      </c>
      <c r="B27" s="27">
        <f t="shared" si="2"/>
        <v>2506866.7199999997</v>
      </c>
      <c r="C27" s="27">
        <v>0</v>
      </c>
      <c r="D27" s="27">
        <v>0</v>
      </c>
      <c r="E27" s="27">
        <v>1458935.67</v>
      </c>
      <c r="F27" s="27">
        <v>0</v>
      </c>
      <c r="G27" s="27">
        <v>6844</v>
      </c>
      <c r="H27" s="27">
        <v>841950.25</v>
      </c>
      <c r="I27" s="27">
        <v>0</v>
      </c>
      <c r="J27" s="27">
        <v>189460.8</v>
      </c>
      <c r="K27" s="27">
        <v>9676</v>
      </c>
      <c r="L27" s="26"/>
      <c r="M27" s="26"/>
      <c r="N27" s="26"/>
    </row>
    <row r="28" spans="1:14" ht="30" x14ac:dyDescent="0.25">
      <c r="A28" s="4" t="s">
        <v>19</v>
      </c>
      <c r="B28" s="27">
        <f t="shared" si="2"/>
        <v>24237.800000000003</v>
      </c>
      <c r="C28" s="27">
        <v>0</v>
      </c>
      <c r="D28" s="27"/>
      <c r="E28" s="27">
        <v>0</v>
      </c>
      <c r="F28" s="27">
        <v>23827.9</v>
      </c>
      <c r="G28" s="27"/>
      <c r="H28" s="27"/>
      <c r="I28" s="27">
        <v>409.9</v>
      </c>
      <c r="J28" s="27"/>
      <c r="K28" s="27">
        <v>0</v>
      </c>
      <c r="L28" s="26"/>
      <c r="M28" s="26"/>
      <c r="N28" s="26"/>
    </row>
    <row r="29" spans="1:14" x14ac:dyDescent="0.25">
      <c r="A29" s="4" t="s">
        <v>20</v>
      </c>
      <c r="B29" s="27">
        <f t="shared" si="2"/>
        <v>224633.47</v>
      </c>
      <c r="C29" s="27">
        <v>0</v>
      </c>
      <c r="D29" s="27"/>
      <c r="E29" s="27">
        <v>0</v>
      </c>
      <c r="F29" s="27">
        <v>110378.16</v>
      </c>
      <c r="G29" s="27">
        <v>0</v>
      </c>
      <c r="H29" s="27"/>
      <c r="I29" s="27">
        <v>0</v>
      </c>
      <c r="J29" s="27">
        <v>114255.31</v>
      </c>
      <c r="K29" s="27"/>
      <c r="L29" s="26"/>
      <c r="M29" s="26"/>
      <c r="N29" s="26"/>
    </row>
    <row r="30" spans="1:14" ht="30" x14ac:dyDescent="0.25">
      <c r="A30" s="4" t="s">
        <v>21</v>
      </c>
      <c r="B30" s="27">
        <f t="shared" si="2"/>
        <v>57150</v>
      </c>
      <c r="C30" s="27">
        <v>0</v>
      </c>
      <c r="D30" s="27"/>
      <c r="E30" s="27">
        <v>0</v>
      </c>
      <c r="F30" s="27">
        <v>34612</v>
      </c>
      <c r="G30" s="27">
        <v>6018</v>
      </c>
      <c r="H30" s="27"/>
      <c r="I30" s="27"/>
      <c r="J30" s="27">
        <v>0</v>
      </c>
      <c r="K30" s="27">
        <v>16520</v>
      </c>
      <c r="L30" s="26"/>
      <c r="M30" s="26"/>
      <c r="N30" s="26"/>
    </row>
    <row r="31" spans="1:14" ht="30" x14ac:dyDescent="0.25">
      <c r="A31" s="4" t="s">
        <v>22</v>
      </c>
      <c r="B31" s="27">
        <f t="shared" si="2"/>
        <v>1280</v>
      </c>
      <c r="C31" s="27">
        <v>0</v>
      </c>
      <c r="D31" s="27"/>
      <c r="E31" s="27"/>
      <c r="F31" s="27"/>
      <c r="G31" s="27"/>
      <c r="H31" s="27"/>
      <c r="I31" s="27"/>
      <c r="J31" s="27"/>
      <c r="K31" s="27">
        <v>1280</v>
      </c>
      <c r="L31" s="26"/>
      <c r="M31" s="26"/>
      <c r="N31" s="26"/>
    </row>
    <row r="32" spans="1:14" ht="30" x14ac:dyDescent="0.25">
      <c r="A32" s="4" t="s">
        <v>23</v>
      </c>
      <c r="B32" s="27">
        <f t="shared" si="2"/>
        <v>4231506.8099999996</v>
      </c>
      <c r="C32" s="27">
        <v>0</v>
      </c>
      <c r="D32" s="27">
        <v>48000</v>
      </c>
      <c r="E32" s="27">
        <v>1114575.49</v>
      </c>
      <c r="F32" s="27">
        <v>50000</v>
      </c>
      <c r="G32" s="27">
        <v>715833.95</v>
      </c>
      <c r="H32" s="27">
        <v>567381.49</v>
      </c>
      <c r="I32" s="27">
        <v>939767.88</v>
      </c>
      <c r="J32" s="27">
        <v>740891</v>
      </c>
      <c r="K32" s="27">
        <v>55057</v>
      </c>
      <c r="L32" s="26"/>
      <c r="M32" s="26"/>
      <c r="N32" s="26"/>
    </row>
    <row r="33" spans="1:14" ht="45" x14ac:dyDescent="0.25">
      <c r="A33" s="4" t="s">
        <v>39</v>
      </c>
      <c r="B33" s="27">
        <f t="shared" si="2"/>
        <v>0</v>
      </c>
      <c r="C33" s="27"/>
      <c r="D33" s="27"/>
      <c r="E33" s="27"/>
      <c r="F33" s="27"/>
      <c r="G33" s="27"/>
      <c r="H33" s="27"/>
      <c r="I33" s="27"/>
      <c r="J33" s="27"/>
      <c r="K33" s="27"/>
      <c r="L33" s="26"/>
      <c r="M33" s="26"/>
      <c r="N33" s="26"/>
    </row>
    <row r="34" spans="1:14" x14ac:dyDescent="0.25">
      <c r="A34" s="4" t="s">
        <v>24</v>
      </c>
      <c r="B34" s="27">
        <f t="shared" si="2"/>
        <v>6460425.4499999993</v>
      </c>
      <c r="C34" s="27">
        <v>0</v>
      </c>
      <c r="D34" s="27">
        <v>0</v>
      </c>
      <c r="E34" s="27">
        <v>592080.52</v>
      </c>
      <c r="F34" s="27">
        <v>328156.28000000003</v>
      </c>
      <c r="G34" s="27">
        <v>1290464.2</v>
      </c>
      <c r="H34" s="27">
        <v>138703.79999999999</v>
      </c>
      <c r="I34" s="27">
        <v>2890353.36</v>
      </c>
      <c r="J34" s="27">
        <v>1183107.02</v>
      </c>
      <c r="K34" s="27">
        <v>37560.269999999997</v>
      </c>
      <c r="L34" s="26"/>
      <c r="M34" s="26"/>
      <c r="N34" s="26"/>
    </row>
    <row r="35" spans="1:14" x14ac:dyDescent="0.25">
      <c r="A35" s="2" t="s">
        <v>25</v>
      </c>
      <c r="B35" s="29">
        <f t="shared" si="2"/>
        <v>1701507.75</v>
      </c>
      <c r="C35" s="28">
        <f>SUM(C36:C42)</f>
        <v>0</v>
      </c>
      <c r="D35" s="28">
        <f t="shared" ref="D35:N35" si="5">SUM(D36:D42)</f>
        <v>0</v>
      </c>
      <c r="E35" s="28">
        <f t="shared" si="5"/>
        <v>224009.5</v>
      </c>
      <c r="F35" s="28">
        <f t="shared" si="5"/>
        <v>0</v>
      </c>
      <c r="G35" s="28">
        <f t="shared" si="5"/>
        <v>901008</v>
      </c>
      <c r="H35" s="28">
        <f t="shared" si="5"/>
        <v>26490.25</v>
      </c>
      <c r="I35" s="28">
        <f t="shared" si="5"/>
        <v>0</v>
      </c>
      <c r="J35" s="28">
        <f t="shared" si="5"/>
        <v>550000</v>
      </c>
      <c r="K35" s="28">
        <f t="shared" si="5"/>
        <v>0</v>
      </c>
      <c r="L35" s="12">
        <f t="shared" si="5"/>
        <v>0</v>
      </c>
      <c r="M35" s="12">
        <f t="shared" si="5"/>
        <v>0</v>
      </c>
      <c r="N35" s="12">
        <f t="shared" si="5"/>
        <v>0</v>
      </c>
    </row>
    <row r="36" spans="1:14" ht="30" x14ac:dyDescent="0.25">
      <c r="A36" s="4" t="s">
        <v>26</v>
      </c>
      <c r="B36" s="27">
        <f t="shared" si="2"/>
        <v>1701507.75</v>
      </c>
      <c r="C36" s="27">
        <v>0</v>
      </c>
      <c r="D36" s="27">
        <v>0</v>
      </c>
      <c r="E36" s="27">
        <v>224009.5</v>
      </c>
      <c r="F36" s="27">
        <v>0</v>
      </c>
      <c r="G36" s="27">
        <v>901008</v>
      </c>
      <c r="H36" s="27">
        <v>26490.25</v>
      </c>
      <c r="I36" s="27">
        <v>0</v>
      </c>
      <c r="J36" s="27">
        <v>550000</v>
      </c>
      <c r="K36" s="27"/>
      <c r="L36" s="26"/>
      <c r="M36" s="26"/>
      <c r="N36" s="26"/>
    </row>
    <row r="37" spans="1:14" ht="30" x14ac:dyDescent="0.25">
      <c r="A37" s="4" t="s">
        <v>40</v>
      </c>
      <c r="B37" s="27">
        <f t="shared" si="2"/>
        <v>0</v>
      </c>
      <c r="C37" s="20"/>
      <c r="D37" s="27"/>
      <c r="E37" s="27"/>
      <c r="F37" s="27"/>
      <c r="G37" s="27"/>
      <c r="H37" s="27"/>
      <c r="I37" s="27"/>
      <c r="J37" s="27"/>
      <c r="K37" s="27"/>
      <c r="L37" s="26"/>
      <c r="M37" s="26"/>
      <c r="N37" s="26"/>
    </row>
    <row r="38" spans="1:14" ht="30" x14ac:dyDescent="0.25">
      <c r="A38" s="4" t="s">
        <v>41</v>
      </c>
      <c r="B38" s="27">
        <f t="shared" si="2"/>
        <v>0</v>
      </c>
      <c r="C38" s="20"/>
      <c r="D38" s="27"/>
      <c r="E38" s="27"/>
      <c r="F38" s="27"/>
      <c r="G38" s="27"/>
      <c r="H38" s="27"/>
      <c r="I38" s="27"/>
      <c r="J38" s="27"/>
      <c r="K38" s="27"/>
      <c r="L38" s="26"/>
      <c r="M38" s="26"/>
      <c r="N38" s="26"/>
    </row>
    <row r="39" spans="1:14" ht="30" x14ac:dyDescent="0.25">
      <c r="A39" s="4" t="s">
        <v>42</v>
      </c>
      <c r="B39" s="27">
        <f t="shared" si="2"/>
        <v>0</v>
      </c>
      <c r="C39" s="20"/>
      <c r="D39" s="27"/>
      <c r="E39" s="27"/>
      <c r="F39" s="27"/>
      <c r="G39" s="27"/>
      <c r="H39" s="27"/>
      <c r="I39" s="27"/>
      <c r="J39" s="27"/>
      <c r="K39" s="27"/>
      <c r="L39" s="26"/>
      <c r="M39" s="26"/>
      <c r="N39" s="26"/>
    </row>
    <row r="40" spans="1:14" ht="30" x14ac:dyDescent="0.25">
      <c r="A40" s="4" t="s">
        <v>43</v>
      </c>
      <c r="B40" s="27">
        <f t="shared" si="2"/>
        <v>0</v>
      </c>
      <c r="C40" s="20"/>
      <c r="D40" s="27"/>
      <c r="E40" s="27"/>
      <c r="F40" s="27"/>
      <c r="G40" s="27"/>
      <c r="H40" s="27"/>
      <c r="I40" s="27"/>
      <c r="J40" s="27"/>
      <c r="K40" s="27"/>
      <c r="L40" s="26"/>
      <c r="M40" s="26"/>
      <c r="N40" s="26"/>
    </row>
    <row r="41" spans="1:14" ht="30" x14ac:dyDescent="0.25">
      <c r="A41" s="4" t="s">
        <v>27</v>
      </c>
      <c r="B41" s="27">
        <f t="shared" si="2"/>
        <v>0</v>
      </c>
      <c r="C41" s="20"/>
      <c r="D41" s="27"/>
      <c r="E41" s="27"/>
      <c r="F41" s="27"/>
      <c r="G41" s="27"/>
      <c r="H41" s="27"/>
      <c r="I41" s="27"/>
      <c r="J41" s="27"/>
      <c r="K41" s="27"/>
      <c r="L41" s="26"/>
      <c r="M41" s="26"/>
      <c r="N41" s="26"/>
    </row>
    <row r="42" spans="1:14" ht="30" x14ac:dyDescent="0.25">
      <c r="A42" s="4" t="s">
        <v>44</v>
      </c>
      <c r="B42" s="27">
        <f t="shared" si="2"/>
        <v>0</v>
      </c>
      <c r="C42" s="20"/>
      <c r="D42" s="27"/>
      <c r="E42" s="27"/>
      <c r="F42" s="27"/>
      <c r="G42" s="27"/>
      <c r="H42" s="27"/>
      <c r="I42" s="27"/>
      <c r="J42" s="27"/>
      <c r="K42" s="27"/>
      <c r="L42" s="26"/>
      <c r="M42" s="26"/>
      <c r="N42" s="26"/>
    </row>
    <row r="43" spans="1:14" x14ac:dyDescent="0.25">
      <c r="A43" s="2" t="s">
        <v>45</v>
      </c>
      <c r="B43" s="29">
        <f t="shared" si="2"/>
        <v>0</v>
      </c>
      <c r="C43" s="28">
        <f>SUM(C44:C50)</f>
        <v>0</v>
      </c>
      <c r="D43" s="28">
        <f t="shared" ref="D43:N43" si="6">SUM(D44:D50)</f>
        <v>0</v>
      </c>
      <c r="E43" s="28">
        <f t="shared" si="6"/>
        <v>0</v>
      </c>
      <c r="F43" s="28">
        <f t="shared" si="6"/>
        <v>0</v>
      </c>
      <c r="G43" s="28">
        <f t="shared" si="6"/>
        <v>0</v>
      </c>
      <c r="H43" s="28">
        <f t="shared" si="6"/>
        <v>0</v>
      </c>
      <c r="I43" s="28">
        <f t="shared" si="6"/>
        <v>0</v>
      </c>
      <c r="J43" s="28">
        <f t="shared" si="6"/>
        <v>0</v>
      </c>
      <c r="K43" s="28">
        <f t="shared" si="6"/>
        <v>0</v>
      </c>
      <c r="L43" s="12">
        <f t="shared" si="6"/>
        <v>0</v>
      </c>
      <c r="M43" s="12">
        <f t="shared" si="6"/>
        <v>0</v>
      </c>
      <c r="N43" s="12">
        <f t="shared" si="6"/>
        <v>0</v>
      </c>
    </row>
    <row r="44" spans="1:14" ht="30" x14ac:dyDescent="0.25">
      <c r="A44" s="4" t="s">
        <v>46</v>
      </c>
      <c r="B44" s="27">
        <f t="shared" si="2"/>
        <v>0</v>
      </c>
      <c r="C44" s="20"/>
      <c r="D44" s="27"/>
      <c r="E44" s="27"/>
      <c r="F44" s="27"/>
      <c r="G44" s="27"/>
      <c r="H44" s="27"/>
      <c r="I44" s="27"/>
      <c r="J44" s="27"/>
      <c r="K44" s="27"/>
      <c r="L44" s="26"/>
      <c r="M44" s="26"/>
      <c r="N44" s="26"/>
    </row>
    <row r="45" spans="1:14" ht="30" x14ac:dyDescent="0.25">
      <c r="A45" s="4" t="s">
        <v>47</v>
      </c>
      <c r="B45" s="27">
        <f t="shared" si="2"/>
        <v>0</v>
      </c>
      <c r="C45" s="20"/>
      <c r="D45" s="27"/>
      <c r="E45" s="27"/>
      <c r="F45" s="27"/>
      <c r="G45" s="27"/>
      <c r="H45" s="27"/>
      <c r="I45" s="27"/>
      <c r="J45" s="27"/>
      <c r="K45" s="27"/>
      <c r="L45" s="26"/>
      <c r="M45" s="26"/>
      <c r="N45" s="26"/>
    </row>
    <row r="46" spans="1:14" ht="30" x14ac:dyDescent="0.25">
      <c r="A46" s="4" t="s">
        <v>48</v>
      </c>
      <c r="B46" s="27">
        <f t="shared" si="2"/>
        <v>0</v>
      </c>
      <c r="C46" s="20"/>
      <c r="D46" s="27"/>
      <c r="E46" s="27"/>
      <c r="F46" s="27"/>
      <c r="G46" s="27"/>
      <c r="H46" s="27"/>
      <c r="I46" s="27"/>
      <c r="J46" s="27"/>
      <c r="K46" s="27"/>
      <c r="L46" s="26"/>
      <c r="M46" s="26"/>
      <c r="N46" s="26"/>
    </row>
    <row r="47" spans="1:14" ht="30" x14ac:dyDescent="0.25">
      <c r="A47" s="4" t="s">
        <v>49</v>
      </c>
      <c r="B47" s="27">
        <f t="shared" si="2"/>
        <v>0</v>
      </c>
      <c r="C47" s="20"/>
      <c r="D47" s="27"/>
      <c r="E47" s="27"/>
      <c r="F47" s="27"/>
      <c r="G47" s="27"/>
      <c r="H47" s="27"/>
      <c r="I47" s="27"/>
      <c r="J47" s="27"/>
      <c r="K47" s="27"/>
      <c r="L47" s="26"/>
      <c r="M47" s="26"/>
      <c r="N47" s="26"/>
    </row>
    <row r="48" spans="1:14" ht="30" x14ac:dyDescent="0.25">
      <c r="A48" s="4" t="s">
        <v>50</v>
      </c>
      <c r="B48" s="27">
        <f t="shared" si="2"/>
        <v>0</v>
      </c>
      <c r="C48" s="20"/>
      <c r="D48" s="27"/>
      <c r="E48" s="27"/>
      <c r="F48" s="27"/>
      <c r="G48" s="27"/>
      <c r="H48" s="27"/>
      <c r="I48" s="27"/>
      <c r="J48" s="27"/>
      <c r="K48" s="27"/>
      <c r="L48" s="26"/>
      <c r="M48" s="26"/>
      <c r="N48" s="26"/>
    </row>
    <row r="49" spans="1:14" ht="30" x14ac:dyDescent="0.25">
      <c r="A49" s="4" t="s">
        <v>51</v>
      </c>
      <c r="B49" s="27">
        <f t="shared" si="2"/>
        <v>0</v>
      </c>
      <c r="C49" s="20"/>
      <c r="D49" s="27"/>
      <c r="E49" s="27"/>
      <c r="F49" s="27"/>
      <c r="G49" s="27"/>
      <c r="H49" s="27"/>
      <c r="I49" s="27"/>
      <c r="J49" s="27"/>
      <c r="K49" s="27"/>
      <c r="L49" s="26"/>
      <c r="M49" s="26"/>
      <c r="N49" s="26"/>
    </row>
    <row r="50" spans="1:14" ht="30" x14ac:dyDescent="0.25">
      <c r="A50" s="4" t="s">
        <v>52</v>
      </c>
      <c r="B50" s="27">
        <f t="shared" si="2"/>
        <v>0</v>
      </c>
      <c r="C50" s="20"/>
      <c r="D50" s="27"/>
      <c r="E50" s="27"/>
      <c r="F50" s="27"/>
      <c r="G50" s="27"/>
      <c r="H50" s="27"/>
      <c r="I50" s="27"/>
      <c r="J50" s="27"/>
      <c r="K50" s="27"/>
      <c r="L50" s="26"/>
      <c r="M50" s="26"/>
      <c r="N50" s="26"/>
    </row>
    <row r="51" spans="1:14" ht="30" x14ac:dyDescent="0.25">
      <c r="A51" s="2" t="s">
        <v>28</v>
      </c>
      <c r="B51" s="29">
        <f t="shared" si="2"/>
        <v>1504283.06</v>
      </c>
      <c r="C51" s="28">
        <f>SUM(C52:C60)</f>
        <v>0</v>
      </c>
      <c r="D51" s="28">
        <f t="shared" ref="D51:N51" si="7">SUM(D52:D60)</f>
        <v>0</v>
      </c>
      <c r="E51" s="28">
        <f t="shared" si="7"/>
        <v>0</v>
      </c>
      <c r="F51" s="28">
        <f t="shared" si="7"/>
        <v>841123.05999999994</v>
      </c>
      <c r="G51" s="28">
        <f t="shared" si="7"/>
        <v>56560</v>
      </c>
      <c r="H51" s="28">
        <f t="shared" si="7"/>
        <v>309160</v>
      </c>
      <c r="I51" s="28">
        <f t="shared" si="7"/>
        <v>276955</v>
      </c>
      <c r="J51" s="28">
        <f t="shared" si="7"/>
        <v>0</v>
      </c>
      <c r="K51" s="28">
        <f t="shared" si="7"/>
        <v>20485</v>
      </c>
      <c r="L51" s="12">
        <f t="shared" si="7"/>
        <v>0</v>
      </c>
      <c r="M51" s="12">
        <f t="shared" si="7"/>
        <v>0</v>
      </c>
      <c r="N51" s="12">
        <f t="shared" si="7"/>
        <v>0</v>
      </c>
    </row>
    <row r="52" spans="1:14" x14ac:dyDescent="0.25">
      <c r="A52" s="4" t="s">
        <v>29</v>
      </c>
      <c r="B52" s="27">
        <f t="shared" si="2"/>
        <v>1242323.06</v>
      </c>
      <c r="C52" s="27">
        <v>0</v>
      </c>
      <c r="D52" s="27">
        <v>0</v>
      </c>
      <c r="E52" s="27">
        <v>0</v>
      </c>
      <c r="F52" s="27">
        <v>841123.05999999994</v>
      </c>
      <c r="G52" s="27">
        <v>56560</v>
      </c>
      <c r="H52" s="27">
        <v>309160</v>
      </c>
      <c r="I52" s="27">
        <v>14995</v>
      </c>
      <c r="J52" s="27">
        <v>0</v>
      </c>
      <c r="K52" s="27">
        <v>20485</v>
      </c>
      <c r="L52" s="26"/>
      <c r="M52" s="26"/>
      <c r="N52" s="26"/>
    </row>
    <row r="53" spans="1:14" ht="30" x14ac:dyDescent="0.25">
      <c r="A53" s="4" t="s">
        <v>30</v>
      </c>
      <c r="B53" s="27">
        <f t="shared" si="2"/>
        <v>0</v>
      </c>
      <c r="C53" s="27">
        <v>0</v>
      </c>
      <c r="D53" s="27"/>
      <c r="E53" s="27"/>
      <c r="F53" s="27"/>
      <c r="G53" s="27"/>
      <c r="H53" s="27"/>
      <c r="I53" s="27"/>
      <c r="J53" s="27"/>
      <c r="K53" s="27"/>
      <c r="L53" s="26"/>
      <c r="M53" s="26"/>
      <c r="N53" s="26"/>
    </row>
    <row r="54" spans="1:14" ht="30" x14ac:dyDescent="0.25">
      <c r="A54" s="4" t="s">
        <v>31</v>
      </c>
      <c r="B54" s="27">
        <f t="shared" si="2"/>
        <v>0</v>
      </c>
      <c r="C54" s="27">
        <v>0</v>
      </c>
      <c r="D54" s="27"/>
      <c r="E54" s="27"/>
      <c r="F54" s="27"/>
      <c r="G54" s="27"/>
      <c r="H54" s="27"/>
      <c r="I54" s="27"/>
      <c r="J54" s="27"/>
      <c r="K54" s="27"/>
      <c r="L54" s="26"/>
      <c r="M54" s="26"/>
      <c r="N54" s="26"/>
    </row>
    <row r="55" spans="1:14" ht="30" x14ac:dyDescent="0.25">
      <c r="A55" s="4" t="s">
        <v>32</v>
      </c>
      <c r="B55" s="27">
        <f t="shared" si="2"/>
        <v>0</v>
      </c>
      <c r="C55" s="27">
        <v>0</v>
      </c>
      <c r="D55" s="27"/>
      <c r="E55" s="27"/>
      <c r="F55" s="27"/>
      <c r="G55" s="27"/>
      <c r="H55" s="27"/>
      <c r="I55" s="27"/>
      <c r="J55" s="27">
        <v>0</v>
      </c>
      <c r="K55" s="27">
        <v>0</v>
      </c>
      <c r="L55" s="26"/>
      <c r="M55" s="26"/>
      <c r="N55" s="26"/>
    </row>
    <row r="56" spans="1:14" ht="30" x14ac:dyDescent="0.25">
      <c r="A56" s="4" t="s">
        <v>33</v>
      </c>
      <c r="B56" s="27">
        <f t="shared" si="2"/>
        <v>261960</v>
      </c>
      <c r="C56" s="27">
        <v>0</v>
      </c>
      <c r="D56" s="27"/>
      <c r="E56" s="27"/>
      <c r="F56" s="27"/>
      <c r="G56" s="27"/>
      <c r="H56" s="27">
        <v>0</v>
      </c>
      <c r="I56" s="27">
        <v>261960</v>
      </c>
      <c r="J56" s="27">
        <v>0</v>
      </c>
      <c r="K56" s="27"/>
      <c r="L56" s="26"/>
      <c r="M56" s="26"/>
      <c r="N56" s="26"/>
    </row>
    <row r="57" spans="1:14" ht="30" x14ac:dyDescent="0.25">
      <c r="A57" s="4" t="s">
        <v>53</v>
      </c>
      <c r="B57" s="27">
        <f t="shared" si="2"/>
        <v>0</v>
      </c>
      <c r="C57" s="27">
        <v>0</v>
      </c>
      <c r="D57" s="27"/>
      <c r="E57" s="27"/>
      <c r="F57" s="27"/>
      <c r="G57" s="27"/>
      <c r="H57" s="27"/>
      <c r="I57" s="27"/>
      <c r="J57" s="27">
        <v>0</v>
      </c>
      <c r="K57" s="27"/>
      <c r="L57" s="26"/>
      <c r="M57" s="26"/>
      <c r="N57" s="26"/>
    </row>
    <row r="58" spans="1:14" ht="30" x14ac:dyDescent="0.25">
      <c r="A58" s="4" t="s">
        <v>54</v>
      </c>
      <c r="B58" s="27">
        <f t="shared" si="2"/>
        <v>0</v>
      </c>
      <c r="C58" s="20"/>
      <c r="D58" s="27"/>
      <c r="E58" s="27"/>
      <c r="F58" s="27"/>
      <c r="G58" s="27"/>
      <c r="H58" s="27"/>
      <c r="I58" s="27"/>
      <c r="J58" s="27"/>
      <c r="K58" s="27"/>
      <c r="L58" s="26"/>
      <c r="M58" s="26"/>
      <c r="N58" s="26"/>
    </row>
    <row r="59" spans="1:14" x14ac:dyDescent="0.25">
      <c r="A59" s="4" t="s">
        <v>34</v>
      </c>
      <c r="B59" s="27">
        <f t="shared" si="2"/>
        <v>0</v>
      </c>
      <c r="C59" s="20"/>
      <c r="D59" s="27"/>
      <c r="E59" s="27"/>
      <c r="F59" s="27"/>
      <c r="G59" s="27"/>
      <c r="H59" s="27"/>
      <c r="I59" s="27"/>
      <c r="J59" s="27"/>
      <c r="K59" s="27"/>
      <c r="L59" s="26"/>
      <c r="M59" s="26"/>
      <c r="N59" s="26"/>
    </row>
    <row r="60" spans="1:14" ht="45" x14ac:dyDescent="0.25">
      <c r="A60" s="4" t="s">
        <v>55</v>
      </c>
      <c r="B60" s="27">
        <f t="shared" si="2"/>
        <v>0</v>
      </c>
      <c r="C60" s="20"/>
      <c r="D60" s="20"/>
      <c r="E60" s="20"/>
      <c r="F60" s="20"/>
      <c r="G60" s="20"/>
      <c r="H60" s="20"/>
      <c r="I60" s="20"/>
      <c r="J60" s="20"/>
      <c r="K60" s="20"/>
      <c r="L60" s="16"/>
      <c r="M60" s="16"/>
      <c r="N60" s="16"/>
    </row>
    <row r="61" spans="1:14" x14ac:dyDescent="0.25">
      <c r="A61" s="2" t="s">
        <v>56</v>
      </c>
      <c r="B61" s="29">
        <f t="shared" si="2"/>
        <v>0</v>
      </c>
      <c r="C61" s="28">
        <f>SUM(C62:C65)</f>
        <v>0</v>
      </c>
      <c r="D61" s="28">
        <f t="shared" ref="D61:N61" si="8">SUM(D62:D65)</f>
        <v>0</v>
      </c>
      <c r="E61" s="28">
        <f t="shared" si="8"/>
        <v>0</v>
      </c>
      <c r="F61" s="28">
        <f t="shared" si="8"/>
        <v>0</v>
      </c>
      <c r="G61" s="28">
        <f t="shared" si="8"/>
        <v>0</v>
      </c>
      <c r="H61" s="28">
        <f t="shared" si="8"/>
        <v>0</v>
      </c>
      <c r="I61" s="28">
        <f t="shared" si="8"/>
        <v>0</v>
      </c>
      <c r="J61" s="28">
        <f t="shared" si="8"/>
        <v>0</v>
      </c>
      <c r="K61" s="28">
        <f t="shared" si="8"/>
        <v>0</v>
      </c>
      <c r="L61" s="12">
        <f t="shared" si="8"/>
        <v>0</v>
      </c>
      <c r="M61" s="12">
        <f t="shared" si="8"/>
        <v>0</v>
      </c>
      <c r="N61" s="12">
        <f t="shared" si="8"/>
        <v>0</v>
      </c>
    </row>
    <row r="62" spans="1:14" x14ac:dyDescent="0.25">
      <c r="A62" s="4" t="s">
        <v>57</v>
      </c>
      <c r="B62" s="27">
        <f t="shared" si="2"/>
        <v>0</v>
      </c>
      <c r="C62" s="20"/>
      <c r="D62" s="20"/>
      <c r="E62" s="20"/>
      <c r="F62" s="20"/>
      <c r="G62" s="20"/>
      <c r="H62" s="20"/>
      <c r="I62" s="20"/>
      <c r="J62" s="20"/>
      <c r="K62" s="20"/>
      <c r="L62" s="16"/>
      <c r="M62" s="16"/>
      <c r="N62" s="16"/>
    </row>
    <row r="63" spans="1:14" x14ac:dyDescent="0.25">
      <c r="A63" s="4" t="s">
        <v>58</v>
      </c>
      <c r="B63" s="27">
        <f t="shared" si="2"/>
        <v>0</v>
      </c>
      <c r="C63" s="20"/>
      <c r="D63" s="20"/>
      <c r="E63" s="20"/>
      <c r="F63" s="20"/>
      <c r="G63" s="20"/>
      <c r="H63" s="20"/>
      <c r="I63" s="20"/>
      <c r="J63" s="20"/>
      <c r="K63" s="20"/>
      <c r="L63" s="16"/>
      <c r="M63" s="16"/>
      <c r="N63" s="16"/>
    </row>
    <row r="64" spans="1:14" ht="30" x14ac:dyDescent="0.25">
      <c r="A64" s="4" t="s">
        <v>59</v>
      </c>
      <c r="B64" s="27">
        <f t="shared" si="2"/>
        <v>0</v>
      </c>
      <c r="C64" s="20"/>
      <c r="D64" s="20"/>
      <c r="E64" s="20"/>
      <c r="F64" s="20"/>
      <c r="G64" s="20"/>
      <c r="H64" s="20"/>
      <c r="I64" s="20"/>
      <c r="J64" s="20"/>
      <c r="K64" s="20"/>
      <c r="L64" s="16"/>
      <c r="M64" s="16"/>
      <c r="N64" s="16"/>
    </row>
    <row r="65" spans="1:14" ht="45" x14ac:dyDescent="0.25">
      <c r="A65" s="4" t="s">
        <v>60</v>
      </c>
      <c r="B65" s="27">
        <f t="shared" si="2"/>
        <v>0</v>
      </c>
      <c r="C65" s="20"/>
      <c r="D65" s="20"/>
      <c r="E65" s="20"/>
      <c r="F65" s="20"/>
      <c r="G65" s="20"/>
      <c r="H65" s="20"/>
      <c r="I65" s="20"/>
      <c r="J65" s="20"/>
      <c r="K65" s="20"/>
      <c r="L65" s="16"/>
      <c r="M65" s="16"/>
      <c r="N65" s="16"/>
    </row>
    <row r="66" spans="1:14" ht="30" x14ac:dyDescent="0.25">
      <c r="A66" s="2" t="s">
        <v>61</v>
      </c>
      <c r="B66" s="29">
        <f t="shared" si="2"/>
        <v>0</v>
      </c>
      <c r="C66" s="28">
        <f>SUM(C67:C68)</f>
        <v>0</v>
      </c>
      <c r="D66" s="28">
        <f t="shared" ref="D66:N66" si="9">SUM(D67:D68)</f>
        <v>0</v>
      </c>
      <c r="E66" s="28">
        <f t="shared" si="9"/>
        <v>0</v>
      </c>
      <c r="F66" s="28">
        <f t="shared" si="9"/>
        <v>0</v>
      </c>
      <c r="G66" s="28">
        <f t="shared" si="9"/>
        <v>0</v>
      </c>
      <c r="H66" s="28">
        <f t="shared" si="9"/>
        <v>0</v>
      </c>
      <c r="I66" s="28">
        <f t="shared" si="9"/>
        <v>0</v>
      </c>
      <c r="J66" s="28">
        <f t="shared" si="9"/>
        <v>0</v>
      </c>
      <c r="K66" s="28">
        <f t="shared" si="9"/>
        <v>0</v>
      </c>
      <c r="L66" s="12">
        <f t="shared" si="9"/>
        <v>0</v>
      </c>
      <c r="M66" s="12">
        <f t="shared" si="9"/>
        <v>0</v>
      </c>
      <c r="N66" s="12">
        <f t="shared" si="9"/>
        <v>0</v>
      </c>
    </row>
    <row r="67" spans="1:14" x14ac:dyDescent="0.25">
      <c r="A67" s="4" t="s">
        <v>62</v>
      </c>
      <c r="B67" s="27">
        <f t="shared" si="2"/>
        <v>0</v>
      </c>
      <c r="C67" s="20"/>
      <c r="D67" s="20"/>
      <c r="E67" s="20"/>
      <c r="F67" s="20"/>
      <c r="G67" s="20"/>
      <c r="H67" s="20"/>
      <c r="I67" s="20"/>
      <c r="J67" s="20"/>
      <c r="K67" s="20"/>
      <c r="L67" s="16"/>
      <c r="M67" s="16"/>
      <c r="N67" s="16"/>
    </row>
    <row r="68" spans="1:14" ht="30" x14ac:dyDescent="0.25">
      <c r="A68" s="4" t="s">
        <v>63</v>
      </c>
      <c r="B68" s="27">
        <f t="shared" si="2"/>
        <v>0</v>
      </c>
      <c r="C68" s="20"/>
      <c r="D68" s="20"/>
      <c r="E68" s="20"/>
      <c r="F68" s="20"/>
      <c r="G68" s="20"/>
      <c r="H68" s="20"/>
      <c r="I68" s="20"/>
      <c r="J68" s="20"/>
      <c r="K68" s="20"/>
      <c r="L68" s="16"/>
      <c r="M68" s="16"/>
      <c r="N68" s="16"/>
    </row>
    <row r="69" spans="1:14" x14ac:dyDescent="0.25">
      <c r="A69" s="2" t="s">
        <v>64</v>
      </c>
      <c r="B69" s="29">
        <f t="shared" si="2"/>
        <v>0</v>
      </c>
      <c r="C69" s="28">
        <f>SUM(C70:C72)</f>
        <v>0</v>
      </c>
      <c r="D69" s="28">
        <f t="shared" ref="D69:N69" si="10">SUM(D70:D72)</f>
        <v>0</v>
      </c>
      <c r="E69" s="28">
        <f t="shared" si="10"/>
        <v>0</v>
      </c>
      <c r="F69" s="28">
        <f t="shared" si="10"/>
        <v>0</v>
      </c>
      <c r="G69" s="28">
        <f t="shared" si="10"/>
        <v>0</v>
      </c>
      <c r="H69" s="28">
        <f t="shared" si="10"/>
        <v>0</v>
      </c>
      <c r="I69" s="28">
        <f t="shared" si="10"/>
        <v>0</v>
      </c>
      <c r="J69" s="28">
        <f t="shared" si="10"/>
        <v>0</v>
      </c>
      <c r="K69" s="28">
        <f t="shared" si="10"/>
        <v>0</v>
      </c>
      <c r="L69" s="12">
        <f t="shared" si="10"/>
        <v>0</v>
      </c>
      <c r="M69" s="12">
        <f t="shared" si="10"/>
        <v>0</v>
      </c>
      <c r="N69" s="12">
        <f t="shared" si="10"/>
        <v>0</v>
      </c>
    </row>
    <row r="70" spans="1:14" ht="30" x14ac:dyDescent="0.25">
      <c r="A70" s="4" t="s">
        <v>65</v>
      </c>
      <c r="B70" s="27">
        <f t="shared" si="2"/>
        <v>0</v>
      </c>
      <c r="C70" s="20"/>
      <c r="D70" s="20"/>
      <c r="E70" s="20"/>
      <c r="F70" s="20"/>
      <c r="G70" s="20"/>
      <c r="H70" s="20"/>
      <c r="I70" s="20"/>
      <c r="J70" s="20"/>
      <c r="K70" s="20"/>
      <c r="L70" s="16"/>
      <c r="M70" s="16"/>
      <c r="N70" s="16"/>
    </row>
    <row r="71" spans="1:14" ht="30" x14ac:dyDescent="0.25">
      <c r="A71" s="4" t="s">
        <v>66</v>
      </c>
      <c r="B71" s="27">
        <f t="shared" si="2"/>
        <v>0</v>
      </c>
      <c r="C71" s="20"/>
      <c r="D71" s="27"/>
      <c r="E71" s="27"/>
      <c r="F71" s="27"/>
      <c r="G71" s="27"/>
      <c r="H71" s="27"/>
      <c r="I71" s="27"/>
      <c r="J71" s="27"/>
      <c r="K71" s="27"/>
      <c r="L71" s="26"/>
      <c r="M71" s="26"/>
      <c r="N71" s="26"/>
    </row>
    <row r="72" spans="1:14" ht="30" x14ac:dyDescent="0.25">
      <c r="A72" s="4" t="s">
        <v>67</v>
      </c>
      <c r="B72" s="27">
        <f t="shared" si="2"/>
        <v>0</v>
      </c>
      <c r="C72" s="20"/>
      <c r="D72" s="27"/>
      <c r="E72" s="27"/>
      <c r="F72" s="27"/>
      <c r="G72" s="27"/>
      <c r="H72" s="27"/>
      <c r="I72" s="27"/>
      <c r="J72" s="27"/>
      <c r="K72" s="27"/>
      <c r="L72" s="26"/>
      <c r="M72" s="26"/>
      <c r="N72" s="26"/>
    </row>
    <row r="73" spans="1:14" x14ac:dyDescent="0.25">
      <c r="A73" s="6" t="s">
        <v>35</v>
      </c>
      <c r="B73" s="30">
        <f t="shared" si="2"/>
        <v>344009912.10000002</v>
      </c>
      <c r="C73" s="30">
        <f>+C69+C66+C61+C51+C43+C35+C25+C15+C9</f>
        <v>23822870.559999999</v>
      </c>
      <c r="D73" s="30">
        <f t="shared" ref="D73:J73" si="11">+D69+D66+D61+D51+D43+D35+D25+D15+D9</f>
        <v>26015610.140000001</v>
      </c>
      <c r="E73" s="30">
        <f t="shared" si="11"/>
        <v>44341450.690000005</v>
      </c>
      <c r="F73" s="30">
        <f t="shared" si="11"/>
        <v>27291224.48</v>
      </c>
      <c r="G73" s="30">
        <f t="shared" si="11"/>
        <v>46983748.459999993</v>
      </c>
      <c r="H73" s="30">
        <f t="shared" si="11"/>
        <v>29790544.990000002</v>
      </c>
      <c r="I73" s="30">
        <f t="shared" si="11"/>
        <v>76868718.939999998</v>
      </c>
      <c r="J73" s="30">
        <f t="shared" si="11"/>
        <v>40895038.469999999</v>
      </c>
      <c r="K73" s="30">
        <f t="shared" ref="K73:N73" si="12">+K69+K66+K61+K51+K43+K35+K25+K15+K9</f>
        <v>28000705.370000001</v>
      </c>
      <c r="L73" s="22">
        <f t="shared" si="12"/>
        <v>0</v>
      </c>
      <c r="M73" s="22">
        <f t="shared" si="12"/>
        <v>0</v>
      </c>
      <c r="N73" s="22">
        <f t="shared" si="12"/>
        <v>0</v>
      </c>
    </row>
    <row r="74" spans="1:14" x14ac:dyDescent="0.25">
      <c r="A74" s="3"/>
      <c r="B74" s="26"/>
      <c r="C74" s="1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</row>
    <row r="75" spans="1:14" x14ac:dyDescent="0.25">
      <c r="A75" s="1" t="s">
        <v>68</v>
      </c>
      <c r="B75" s="21">
        <f t="shared" ref="B75:B86" si="13">SUM(C75:N75)</f>
        <v>0</v>
      </c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</row>
    <row r="76" spans="1:14" ht="30" x14ac:dyDescent="0.25">
      <c r="A76" s="2" t="s">
        <v>69</v>
      </c>
      <c r="B76" s="26">
        <f t="shared" si="13"/>
        <v>0</v>
      </c>
      <c r="C76" s="12">
        <f>SUM(C77:C78)</f>
        <v>0</v>
      </c>
      <c r="D76" s="12">
        <f t="shared" ref="D76:J76" si="14">SUM(D77:D78)</f>
        <v>0</v>
      </c>
      <c r="E76" s="12">
        <f t="shared" si="14"/>
        <v>0</v>
      </c>
      <c r="F76" s="12">
        <f t="shared" si="14"/>
        <v>0</v>
      </c>
      <c r="G76" s="12">
        <f t="shared" si="14"/>
        <v>0</v>
      </c>
      <c r="H76" s="12">
        <f t="shared" si="14"/>
        <v>0</v>
      </c>
      <c r="I76" s="12">
        <f t="shared" si="14"/>
        <v>0</v>
      </c>
      <c r="J76" s="12">
        <f t="shared" si="14"/>
        <v>0</v>
      </c>
      <c r="K76" s="12">
        <f t="shared" ref="K76" si="15">SUM(K77:K78)</f>
        <v>0</v>
      </c>
      <c r="L76" s="12">
        <f t="shared" ref="L76" si="16">SUM(L77:L78)</f>
        <v>0</v>
      </c>
      <c r="M76" s="12">
        <f t="shared" ref="M76" si="17">SUM(M77:M78)</f>
        <v>0</v>
      </c>
      <c r="N76" s="12">
        <f t="shared" ref="N76" si="18">SUM(N77:N78)</f>
        <v>0</v>
      </c>
    </row>
    <row r="77" spans="1:14" ht="30" x14ac:dyDescent="0.25">
      <c r="A77" s="4" t="s">
        <v>70</v>
      </c>
      <c r="B77" s="26">
        <f t="shared" si="13"/>
        <v>0</v>
      </c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</row>
    <row r="78" spans="1:14" ht="30" x14ac:dyDescent="0.25">
      <c r="A78" s="4" t="s">
        <v>71</v>
      </c>
      <c r="B78" s="26">
        <f t="shared" si="13"/>
        <v>0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</row>
    <row r="79" spans="1:14" x14ac:dyDescent="0.25">
      <c r="A79" s="2" t="s">
        <v>72</v>
      </c>
      <c r="B79" s="26">
        <f t="shared" si="13"/>
        <v>0</v>
      </c>
      <c r="C79" s="12">
        <f>SUM(C80:C81)</f>
        <v>0</v>
      </c>
      <c r="D79" s="12">
        <f t="shared" ref="D79:N79" si="19">SUM(D80:D81)</f>
        <v>0</v>
      </c>
      <c r="E79" s="12">
        <f t="shared" si="19"/>
        <v>0</v>
      </c>
      <c r="F79" s="12">
        <f t="shared" si="19"/>
        <v>0</v>
      </c>
      <c r="G79" s="12">
        <f t="shared" si="19"/>
        <v>0</v>
      </c>
      <c r="H79" s="12">
        <f t="shared" si="19"/>
        <v>0</v>
      </c>
      <c r="I79" s="12">
        <f t="shared" si="19"/>
        <v>0</v>
      </c>
      <c r="J79" s="12">
        <f t="shared" si="19"/>
        <v>0</v>
      </c>
      <c r="K79" s="12">
        <f t="shared" si="19"/>
        <v>0</v>
      </c>
      <c r="L79" s="12">
        <f t="shared" si="19"/>
        <v>0</v>
      </c>
      <c r="M79" s="12">
        <f t="shared" si="19"/>
        <v>0</v>
      </c>
      <c r="N79" s="12">
        <f t="shared" si="19"/>
        <v>0</v>
      </c>
    </row>
    <row r="80" spans="1:14" ht="30" x14ac:dyDescent="0.25">
      <c r="A80" s="4" t="s">
        <v>73</v>
      </c>
      <c r="B80" s="26">
        <f t="shared" si="13"/>
        <v>0</v>
      </c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</row>
    <row r="81" spans="1:14" ht="30" x14ac:dyDescent="0.25">
      <c r="A81" s="4" t="s">
        <v>74</v>
      </c>
      <c r="B81" s="26">
        <f t="shared" si="13"/>
        <v>0</v>
      </c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</row>
    <row r="82" spans="1:14" ht="30" x14ac:dyDescent="0.25">
      <c r="A82" s="2" t="s">
        <v>75</v>
      </c>
      <c r="B82" s="26">
        <f t="shared" si="13"/>
        <v>0</v>
      </c>
      <c r="C82" s="12">
        <f>SUM(C83)</f>
        <v>0</v>
      </c>
      <c r="D82" s="12">
        <f t="shared" ref="D82:N82" si="20">SUM(D83)</f>
        <v>0</v>
      </c>
      <c r="E82" s="12">
        <f t="shared" si="20"/>
        <v>0</v>
      </c>
      <c r="F82" s="12">
        <f t="shared" si="20"/>
        <v>0</v>
      </c>
      <c r="G82" s="12">
        <f t="shared" si="20"/>
        <v>0</v>
      </c>
      <c r="H82" s="12">
        <f t="shared" si="20"/>
        <v>0</v>
      </c>
      <c r="I82" s="12">
        <f t="shared" si="20"/>
        <v>0</v>
      </c>
      <c r="J82" s="12">
        <f t="shared" si="20"/>
        <v>0</v>
      </c>
      <c r="K82" s="12">
        <f t="shared" si="20"/>
        <v>0</v>
      </c>
      <c r="L82" s="12">
        <f t="shared" si="20"/>
        <v>0</v>
      </c>
      <c r="M82" s="12">
        <f t="shared" si="20"/>
        <v>0</v>
      </c>
      <c r="N82" s="12">
        <f t="shared" si="20"/>
        <v>0</v>
      </c>
    </row>
    <row r="83" spans="1:14" ht="30" x14ac:dyDescent="0.25">
      <c r="A83" s="4" t="s">
        <v>76</v>
      </c>
      <c r="B83" s="26">
        <f t="shared" si="13"/>
        <v>0</v>
      </c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5">
      <c r="A84" s="6" t="s">
        <v>77</v>
      </c>
      <c r="B84" s="22">
        <f t="shared" si="13"/>
        <v>0</v>
      </c>
      <c r="C84" s="22">
        <f>+C82+C79+C76</f>
        <v>0</v>
      </c>
      <c r="D84" s="22">
        <f t="shared" ref="D84:N84" si="21">+D82+D79+D76</f>
        <v>0</v>
      </c>
      <c r="E84" s="22">
        <f t="shared" si="21"/>
        <v>0</v>
      </c>
      <c r="F84" s="22">
        <f t="shared" si="21"/>
        <v>0</v>
      </c>
      <c r="G84" s="22">
        <f t="shared" si="21"/>
        <v>0</v>
      </c>
      <c r="H84" s="22">
        <f t="shared" si="21"/>
        <v>0</v>
      </c>
      <c r="I84" s="22">
        <f t="shared" si="21"/>
        <v>0</v>
      </c>
      <c r="J84" s="22">
        <f t="shared" si="21"/>
        <v>0</v>
      </c>
      <c r="K84" s="22">
        <f t="shared" si="21"/>
        <v>0</v>
      </c>
      <c r="L84" s="22">
        <f t="shared" si="21"/>
        <v>0</v>
      </c>
      <c r="M84" s="22">
        <f t="shared" si="21"/>
        <v>0</v>
      </c>
      <c r="N84" s="22">
        <f t="shared" si="21"/>
        <v>0</v>
      </c>
    </row>
    <row r="85" spans="1:14" x14ac:dyDescent="0.25"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</row>
    <row r="86" spans="1:14" ht="31.5" x14ac:dyDescent="0.25">
      <c r="A86" s="7" t="s">
        <v>78</v>
      </c>
      <c r="B86" s="23">
        <f t="shared" si="13"/>
        <v>344009912.10000002</v>
      </c>
      <c r="C86" s="24">
        <f>+C84+C73</f>
        <v>23822870.559999999</v>
      </c>
      <c r="D86" s="24">
        <f t="shared" ref="D86:N86" si="22">+D84+D73</f>
        <v>26015610.140000001</v>
      </c>
      <c r="E86" s="24">
        <f t="shared" si="22"/>
        <v>44341450.690000005</v>
      </c>
      <c r="F86" s="24">
        <f t="shared" si="22"/>
        <v>27291224.48</v>
      </c>
      <c r="G86" s="24">
        <f t="shared" si="22"/>
        <v>46983748.459999993</v>
      </c>
      <c r="H86" s="24">
        <f t="shared" si="22"/>
        <v>29790544.990000002</v>
      </c>
      <c r="I86" s="24">
        <f t="shared" si="22"/>
        <v>76868718.939999998</v>
      </c>
      <c r="J86" s="24">
        <f t="shared" si="22"/>
        <v>40895038.469999999</v>
      </c>
      <c r="K86" s="24">
        <f t="shared" si="22"/>
        <v>28000705.370000001</v>
      </c>
      <c r="L86" s="24">
        <f t="shared" si="22"/>
        <v>0</v>
      </c>
      <c r="M86" s="24">
        <f t="shared" si="22"/>
        <v>0</v>
      </c>
      <c r="N86" s="24">
        <f t="shared" si="22"/>
        <v>0</v>
      </c>
    </row>
    <row r="87" spans="1:14" ht="18.75" x14ac:dyDescent="0.3">
      <c r="A87" s="5" t="s">
        <v>91</v>
      </c>
    </row>
    <row r="88" spans="1:14" x14ac:dyDescent="0.25">
      <c r="A88" s="10" t="s">
        <v>93</v>
      </c>
    </row>
    <row r="89" spans="1:14" x14ac:dyDescent="0.25">
      <c r="A89" s="10" t="s">
        <v>94</v>
      </c>
    </row>
    <row r="90" spans="1:14" x14ac:dyDescent="0.25">
      <c r="A90" s="10" t="s">
        <v>92</v>
      </c>
    </row>
    <row r="91" spans="1:14" x14ac:dyDescent="0.25">
      <c r="A91" s="10" t="s">
        <v>95</v>
      </c>
    </row>
    <row r="92" spans="1:14" x14ac:dyDescent="0.25">
      <c r="A92" s="10" t="s">
        <v>96</v>
      </c>
    </row>
  </sheetData>
  <mergeCells count="5">
    <mergeCell ref="A1:N1"/>
    <mergeCell ref="A2:N2"/>
    <mergeCell ref="A3:N3"/>
    <mergeCell ref="A4:N4"/>
    <mergeCell ref="A5:N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Elvis Fernando Veloz Gonzalez</cp:lastModifiedBy>
  <dcterms:created xsi:type="dcterms:W3CDTF">2018-04-17T18:57:16Z</dcterms:created>
  <dcterms:modified xsi:type="dcterms:W3CDTF">2018-10-10T18:59:09Z</dcterms:modified>
</cp:coreProperties>
</file>