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erodriguez\Desktop\DAF DIGEPRES\INFORMACIONES OAI 2020\AGOSTO 2020\INFORMACIONES FINANCIERAS\"/>
    </mc:Choice>
  </mc:AlternateContent>
  <bookViews>
    <workbookView xWindow="0" yWindow="0" windowWidth="21570" windowHeight="8145" tabRatio="905"/>
  </bookViews>
  <sheets>
    <sheet name="Balance General - Ago2020" sheetId="7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70" l="1"/>
  <c r="E42" i="70" s="1"/>
  <c r="D17" i="70" l="1"/>
  <c r="D42" i="70"/>
  <c r="D46" i="70" s="1"/>
  <c r="D51" i="70"/>
  <c r="D61" i="70"/>
  <c r="D66" i="70"/>
  <c r="D53" i="70" l="1"/>
  <c r="D55" i="70" s="1"/>
  <c r="D68" i="70" s="1"/>
  <c r="D70" i="70" s="1"/>
</calcChain>
</file>

<file path=xl/sharedStrings.xml><?xml version="1.0" encoding="utf-8"?>
<sst xmlns="http://schemas.openxmlformats.org/spreadsheetml/2006/main" count="62" uniqueCount="61">
  <si>
    <t xml:space="preserve">ACTIVOS </t>
  </si>
  <si>
    <t xml:space="preserve">ACTIVOS CORRIENTES </t>
  </si>
  <si>
    <t>FONDO ANTICIPO FINANCIERO</t>
  </si>
  <si>
    <t>EXISTENCIA EN BIENES DE CAMBIO Y CONSUMOS</t>
  </si>
  <si>
    <t xml:space="preserve">TOTAL ACTIVOS CORRIENTES </t>
  </si>
  <si>
    <t xml:space="preserve">ACTIVOS NO CORRIENTES </t>
  </si>
  <si>
    <t>EDIFICACIONES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</si>
  <si>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</si>
  <si>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</si>
  <si>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</si>
  <si>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</si>
  <si>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</si>
  <si>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</si>
  <si>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</si>
  <si>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</si>
  <si>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</si>
  <si>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</si>
  <si>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</si>
  <si>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CAJA CHICA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</si>
  <si>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</si>
  <si>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</si>
  <si>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PAQUETES  Y PROGRAMAS DE COMPUTACIÓN</t>
  </si>
  <si>
    <t>MENOS:  DEPRECIACIÓN DE BIENES INTANGIBLES</t>
  </si>
  <si>
    <t>TOTAL DE ACTIVOS CORRIENTES Y NO CORRIENTES</t>
  </si>
  <si>
    <t>EQUIPO MEDICO Y DE LABORATORIO</t>
  </si>
  <si>
    <t>ELECTRODOMESTICOS</t>
  </si>
  <si>
    <t>MUEBLES DE OFICINA Y ESTANTERIA</t>
  </si>
  <si>
    <t>OTROS MOBILIARIOS Y EQUIPOS NO IDENTIFICADOS PRECEDENTEMENTE</t>
  </si>
  <si>
    <t>VALORES EN RD$</t>
  </si>
  <si>
    <t>MUEBLES DE ALOJAMIENTOS</t>
  </si>
  <si>
    <t>EQUIPOS DE COMPUTO</t>
  </si>
  <si>
    <t>CAMARAS FOTOGRAFICAS Y VIDEOS</t>
  </si>
  <si>
    <t>EQUIPOS RECREATIVOS</t>
  </si>
  <si>
    <t>CARROCERIAS Y REMOLQUES</t>
  </si>
  <si>
    <t>EQUIPO DE ELEVACION</t>
  </si>
  <si>
    <t>OTROS EQUIPOS DE TRANSPORTE</t>
  </si>
  <si>
    <t>SISTEMA DE AIRE ACONDICIONADO, CALEFACCION Y REFRIGERACION INDUSTRIAL</t>
  </si>
  <si>
    <t>EQUIPOS DE COMUNICACIÓN, TELECOMUNICACIONES Y SEÑALAMIENTO</t>
  </si>
  <si>
    <t>EQUIPO DE GENERACION ELECTRICA, APARATOS Y ACCESORIOS ELECTRICOS</t>
  </si>
  <si>
    <t>HERRAMIENTAS Y MAQUINAS-HERRAMIENTAS</t>
  </si>
  <si>
    <t>EQUIPOS DE SEGURIDAD</t>
  </si>
  <si>
    <t>PROGRAMAS DE INFORMATICA Y BASE DE DATOS</t>
  </si>
  <si>
    <t>MINISTERIO DE HACIENDA</t>
  </si>
  <si>
    <t xml:space="preserve">BALANCE GENERAL </t>
  </si>
  <si>
    <t>MAQUINARIA Y EQUIPO INDUSTRIAL</t>
  </si>
  <si>
    <t>PASIVOS NO CORRIENTES</t>
  </si>
  <si>
    <t>TOTAL PASIVO NO CORRIENTES</t>
  </si>
  <si>
    <t>PRESTAMOS POR PAGAR A LARGO PLAZO</t>
  </si>
  <si>
    <t>CUENTAS POR PARGAR A LARGO PLAZO</t>
  </si>
  <si>
    <t>AUTOMOVILES Y CAMIONES</t>
  </si>
  <si>
    <t>ANTIGÜEDADES, BIENES ARTÍSTICOS Y OTROS OBJETOS DE VALOR</t>
  </si>
  <si>
    <t>DIRECCIÓN GENERAL DE PRESUPUESTO</t>
  </si>
  <si>
    <t>AL 31 DE AGOSTO 2020</t>
  </si>
  <si>
    <t>NOTA C1</t>
  </si>
  <si>
    <t>NOTA C2</t>
  </si>
  <si>
    <t>NOTA C3</t>
  </si>
  <si>
    <t>NOTA D</t>
  </si>
  <si>
    <t>NOTA C</t>
  </si>
  <si>
    <t>NOTA E</t>
  </si>
  <si>
    <t>NOTA F</t>
  </si>
  <si>
    <t>NOTA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</si>
</sst>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57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3" fillId="0" borderId="0" xfId="0" applyFont="1" applyBorder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1" fillId="0" borderId="2" xfId="0" applyNumberFormat="1" applyFont="1" applyBorder="1" applyAlignment="1">
      <alignment horizontal="right"/>
    </xf>
    <xf numFmtId="43" fontId="0" fillId="0" borderId="0" xfId="0" applyNumberFormat="1"/>
    <xf numFmtId="4" fontId="0" fillId="0" borderId="0" xfId="0" applyNumberFormat="1"/>
    <xf numFmtId="43" fontId="0" fillId="0" borderId="0" xfId="0" applyNumberFormat="1" applyAlignment="1">
      <alignment horizontal="right"/>
    </xf>
    <xf numFmtId="0" fontId="17" fillId="0" borderId="0" xfId="0" applyFont="1"/>
    <xf numFmtId="49" fontId="17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0" fillId="0" borderId="0" xfId="0" applyNumberFormat="1" applyFon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0" fontId="19" fillId="0" borderId="0" xfId="0" applyFont="1"/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8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1" fillId="0" borderId="0" xfId="0" applyNumberFormat="1" applyFont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43" fontId="15" fillId="0" borderId="0" xfId="0" applyNumberFormat="1" applyFont="1" applyAlignment="1">
      <alignment horizontal="right"/>
    </xf>
    <xf numFmtId="39" fontId="17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39" fontId="5" fillId="0" borderId="0" xfId="0" applyNumberFormat="1" applyFont="1" applyAlignment="1">
      <alignment horizontal="right"/>
    </xf>
    <xf numFmtId="39" fontId="17" fillId="0" borderId="0" xfId="0" applyNumberFormat="1" applyFont="1" applyBorder="1" applyAlignment="1">
      <alignment horizontal="right"/>
    </xf>
    <xf numFmtId="39" fontId="10" fillId="0" borderId="0" xfId="0" applyNumberFormat="1" applyFont="1" applyBorder="1" applyAlignment="1">
      <alignment horizontal="right"/>
    </xf>
    <xf numFmtId="39" fontId="0" fillId="0" borderId="0" xfId="0" applyNumberFormat="1"/>
    <xf numFmtId="43" fontId="3" fillId="0" borderId="0" xfId="0" applyNumberFormat="1" applyFont="1" applyFill="1" applyAlignment="1">
      <alignment horizontal="right"/>
    </xf>
    <xf numFmtId="43" fontId="17" fillId="0" borderId="0" xfId="1" applyNumberFormat="1" applyFont="1" applyFill="1" applyAlignment="1">
      <alignment horizontal="right"/>
    </xf>
    <xf numFmtId="39" fontId="17" fillId="0" borderId="0" xfId="0" applyNumberFormat="1" applyFont="1" applyFill="1" applyAlignment="1">
      <alignment horizontal="right"/>
    </xf>
    <xf numFmtId="43" fontId="17" fillId="0" borderId="0" xfId="0" applyNumberFormat="1" applyFont="1" applyFill="1" applyAlignment="1">
      <alignment horizontal="right"/>
    </xf>
    <xf numFmtId="43" fontId="17" fillId="0" borderId="0" xfId="0" applyNumberFormat="1" applyFont="1" applyFill="1" applyBorder="1" applyAlignment="1">
      <alignment horizontal="right"/>
    </xf>
    <xf numFmtId="43" fontId="3" fillId="0" borderId="1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0" fontId="17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7" fillId="0" borderId="0" xfId="0" applyFont="1" applyAlignment="1"/>
    <xf numFmtId="43" fontId="0" fillId="0" borderId="0" xfId="1" applyFont="1"/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/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3" fontId="1" fillId="0" borderId="4" xfId="0" applyNumberFormat="1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3362324</xdr:colOff>
      <xdr:row>0</xdr:row>
      <xdr:rowOff>57150</xdr:rowOff>
    </xdr:from>
    <xdr:to>
      <xdr:col>0</xdr:col>
      <xdr:colOff>4629149</xdr:colOff>
      <xdr:row>5</xdr:row>
      <xdr:rowOff>635</xdr:rowOff>
    </xdr:to>
    <xdr:pic>
      <xdr:nvPicPr>
        <xdr:cNvPr id="5" name="Imagen 4" descr="C:\Users\cpichardo\Desktop\Logo-presidencia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136" r="31521" b="33250"/>
        <a:stretch/>
      </xdr:blipFill>
      <xdr:spPr bwMode="auto">
        <a:xfrm>
          <a:off x="3362324" y="57150"/>
          <a:ext cx="1266825" cy="89598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75"/>
  <sheetViews>
    <sheetView tabSelected="1" topLeftCell="A49" zoomScaleNormal="100" workbookViewId="0">
      <selection activeCell="A70" sqref="A70"/>
    </sheetView>
  </sheetViews>
  <sheetFormatPr baseColWidth="10" defaultRowHeight="15" x14ac:dyDescent="0.25"/>
  <cols>
    <col min="1" max="1" width="79.7109375" bestFit="1" customWidth="1"/>
    <col min="2" max="2" width="9.42578125" bestFit="1" customWidth="1"/>
    <col min="3" max="3" width="12" style="16" customWidth="1"/>
    <col min="4" max="4" width="19.5703125" bestFit="1" customWidth="1"/>
    <col min="5" max="5" width="19.140625" hidden="1" customWidth="1"/>
    <col min="6" max="6" width="11.42578125" customWidth="1"/>
    <col min="11" max="11" width="14.42578125" style="37" bestFit="1" customWidth="1"/>
    <col min="12" max="12" width="13.42578125" style="37" bestFit="1" customWidth="1"/>
    <col min="13" max="13" width="14" customWidth="1"/>
  </cols>
  <sheetData>
    <row r="6" spans="1:4" ht="18.75" x14ac:dyDescent="0.3">
      <c r="A6" s="50" t="s">
        <v>42</v>
      </c>
      <c r="B6" s="50"/>
      <c r="C6" s="50"/>
      <c r="D6" s="50"/>
    </row>
    <row r="7" spans="1:4" ht="18.75" x14ac:dyDescent="0.3">
      <c r="A7" s="50" t="s">
        <v>51</v>
      </c>
      <c r="B7" s="50"/>
      <c r="C7" s="50"/>
      <c r="D7" s="50"/>
    </row>
    <row r="8" spans="1:4" ht="15.75" x14ac:dyDescent="0.25">
      <c r="A8" s="51" t="s">
        <v>43</v>
      </c>
      <c r="B8" s="51"/>
      <c r="C8" s="51"/>
      <c r="D8" s="51"/>
    </row>
    <row r="9" spans="1:4" ht="15.75" x14ac:dyDescent="0.25">
      <c r="A9" s="51" t="s">
        <v>52</v>
      </c>
      <c r="B9" s="51"/>
      <c r="C9" s="51"/>
      <c r="D9" s="51"/>
    </row>
    <row r="10" spans="1:4" ht="18.75" x14ac:dyDescent="0.3">
      <c r="A10" s="50" t="s">
        <v>28</v>
      </c>
      <c r="B10" s="50"/>
      <c r="C10" s="50"/>
      <c r="D10" s="50"/>
    </row>
    <row r="11" spans="1:4" ht="18.75" x14ac:dyDescent="0.3">
      <c r="A11" s="19"/>
      <c r="B11" s="19"/>
      <c r="C11" s="23"/>
    </row>
    <row r="12" spans="1:4" ht="18.75" x14ac:dyDescent="0.3">
      <c r="A12" s="1" t="s">
        <v>0</v>
      </c>
      <c r="B12" s="1"/>
      <c r="C12" s="24"/>
    </row>
    <row r="13" spans="1:4" ht="18.75" x14ac:dyDescent="0.3">
      <c r="A13" s="1" t="s">
        <v>1</v>
      </c>
      <c r="B13" s="53" t="s">
        <v>57</v>
      </c>
      <c r="C13" s="48"/>
    </row>
    <row r="14" spans="1:4" ht="15.75" x14ac:dyDescent="0.25">
      <c r="A14" s="17" t="s">
        <v>18</v>
      </c>
      <c r="B14" s="53" t="s">
        <v>53</v>
      </c>
      <c r="C14" s="48"/>
      <c r="D14" s="38">
        <v>21153.53</v>
      </c>
    </row>
    <row r="15" spans="1:4" ht="15.75" x14ac:dyDescent="0.25">
      <c r="A15" s="17" t="s">
        <v>2</v>
      </c>
      <c r="B15" s="53" t="s">
        <v>54</v>
      </c>
      <c r="C15" s="48"/>
      <c r="D15" s="38">
        <v>455929.46</v>
      </c>
    </row>
    <row r="16" spans="1:4" ht="15.75" x14ac:dyDescent="0.25">
      <c r="A16" s="17" t="s">
        <v>3</v>
      </c>
      <c r="B16" s="53" t="s">
        <v>55</v>
      </c>
      <c r="C16" s="48"/>
      <c r="D16" s="38">
        <v>2768267.51</v>
      </c>
    </row>
    <row r="17" spans="1:13" ht="19.5" thickBot="1" x14ac:dyDescent="0.35">
      <c r="A17" s="1" t="s">
        <v>4</v>
      </c>
      <c r="B17" s="53"/>
      <c r="D17" s="56">
        <f>D14+D15+D16</f>
        <v>3245350.5</v>
      </c>
      <c r="M17" s="37"/>
    </row>
    <row r="18" spans="1:13" ht="19.5" thickTop="1" x14ac:dyDescent="0.3">
      <c r="A18" s="1" t="s">
        <v>0</v>
      </c>
      <c r="B18" s="53"/>
      <c r="D18" s="24"/>
      <c r="M18" s="37"/>
    </row>
    <row r="19" spans="1:13" ht="18.75" x14ac:dyDescent="0.3">
      <c r="A19" s="1" t="s">
        <v>5</v>
      </c>
      <c r="B19" s="53"/>
      <c r="D19" s="24"/>
      <c r="M19" s="37"/>
    </row>
    <row r="20" spans="1:13" ht="15.75" x14ac:dyDescent="0.25">
      <c r="A20" s="3" t="s">
        <v>19</v>
      </c>
      <c r="B20" s="53" t="s">
        <v>56</v>
      </c>
      <c r="C20" s="48"/>
      <c r="D20" s="25"/>
      <c r="M20" s="37"/>
    </row>
    <row r="21" spans="1:13" ht="15.75" x14ac:dyDescent="0.25">
      <c r="A21" s="4" t="s">
        <v>26</v>
      </c>
      <c r="B21" s="53"/>
      <c r="D21" s="39">
        <v>28139421.989999998</v>
      </c>
      <c r="E21" s="49">
        <v>28139421.989999998</v>
      </c>
      <c r="M21" s="37"/>
    </row>
    <row r="22" spans="1:13" ht="15.75" x14ac:dyDescent="0.25">
      <c r="A22" s="4" t="s">
        <v>29</v>
      </c>
      <c r="B22" s="45"/>
      <c r="D22" s="39">
        <v>234461.05</v>
      </c>
      <c r="E22" s="49">
        <v>234461.05</v>
      </c>
      <c r="M22" s="37"/>
    </row>
    <row r="23" spans="1:13" ht="15.75" x14ac:dyDescent="0.25">
      <c r="A23" s="2" t="s">
        <v>30</v>
      </c>
      <c r="B23" s="45"/>
      <c r="D23" s="39">
        <v>44784376.619999997</v>
      </c>
      <c r="E23" s="49">
        <v>44784376.619999997</v>
      </c>
      <c r="M23" s="37"/>
    </row>
    <row r="24" spans="1:13" ht="15.75" x14ac:dyDescent="0.25">
      <c r="A24" s="2" t="s">
        <v>25</v>
      </c>
      <c r="B24" s="45"/>
      <c r="D24" s="39">
        <v>4267063.84</v>
      </c>
      <c r="E24" s="49">
        <v>4267063.84</v>
      </c>
      <c r="M24" s="37"/>
    </row>
    <row r="25" spans="1:13" ht="15.75" x14ac:dyDescent="0.25">
      <c r="A25" s="2" t="s">
        <v>27</v>
      </c>
      <c r="B25" s="45"/>
      <c r="D25" s="39">
        <v>1190794.7</v>
      </c>
      <c r="E25" s="49">
        <v>1190794.7</v>
      </c>
      <c r="M25" s="37"/>
    </row>
    <row r="26" spans="1:13" ht="15.75" x14ac:dyDescent="0.25">
      <c r="A26" s="5" t="s">
        <v>31</v>
      </c>
      <c r="B26" s="45"/>
      <c r="D26" s="39">
        <v>113312.46</v>
      </c>
      <c r="E26" s="49">
        <v>113312.46</v>
      </c>
      <c r="M26" s="37"/>
    </row>
    <row r="27" spans="1:13" ht="15.75" x14ac:dyDescent="0.25">
      <c r="A27" s="5" t="s">
        <v>32</v>
      </c>
      <c r="B27" s="45"/>
      <c r="D27" s="39">
        <v>17801</v>
      </c>
      <c r="E27" s="49">
        <v>17801</v>
      </c>
      <c r="M27" s="37"/>
    </row>
    <row r="28" spans="1:13" ht="15.75" x14ac:dyDescent="0.25">
      <c r="A28" s="5" t="s">
        <v>24</v>
      </c>
      <c r="B28" s="45"/>
      <c r="D28" s="39">
        <v>1503461.6</v>
      </c>
      <c r="E28" s="49">
        <v>1503461.6</v>
      </c>
      <c r="M28" s="37"/>
    </row>
    <row r="29" spans="1:13" ht="15.75" x14ac:dyDescent="0.25">
      <c r="A29" s="5" t="s">
        <v>49</v>
      </c>
      <c r="B29" s="45"/>
      <c r="D29" s="39">
        <v>32070881.059999999</v>
      </c>
      <c r="E29" s="49">
        <v>32070881.059999999</v>
      </c>
      <c r="M29" s="37"/>
    </row>
    <row r="30" spans="1:13" ht="15.75" x14ac:dyDescent="0.25">
      <c r="A30" s="5" t="s">
        <v>33</v>
      </c>
      <c r="B30" s="45"/>
      <c r="D30" s="39">
        <v>32054.7</v>
      </c>
      <c r="E30" s="49">
        <v>32054.7</v>
      </c>
      <c r="M30" s="37"/>
    </row>
    <row r="31" spans="1:13" ht="15.75" x14ac:dyDescent="0.25">
      <c r="A31" s="5" t="s">
        <v>34</v>
      </c>
      <c r="B31" s="45"/>
      <c r="D31" s="39">
        <v>21240</v>
      </c>
      <c r="E31" s="49">
        <v>21240</v>
      </c>
      <c r="M31" s="37"/>
    </row>
    <row r="32" spans="1:13" ht="15.75" x14ac:dyDescent="0.25">
      <c r="A32" s="22" t="s">
        <v>35</v>
      </c>
      <c r="B32" s="45"/>
      <c r="D32" s="39">
        <v>45022.5</v>
      </c>
      <c r="E32" s="49">
        <v>45022.5</v>
      </c>
      <c r="M32" s="37"/>
    </row>
    <row r="33" spans="1:13" ht="15.75" x14ac:dyDescent="0.25">
      <c r="A33" s="5" t="s">
        <v>44</v>
      </c>
      <c r="B33" s="45"/>
      <c r="D33" s="39">
        <v>912752.81</v>
      </c>
      <c r="E33" s="49">
        <v>912752.81</v>
      </c>
      <c r="M33" s="37"/>
    </row>
    <row r="34" spans="1:13" ht="15.75" x14ac:dyDescent="0.25">
      <c r="A34" s="5" t="s">
        <v>36</v>
      </c>
      <c r="B34" s="45"/>
      <c r="D34" s="39">
        <v>884882.82</v>
      </c>
      <c r="E34" s="49">
        <v>884882.82</v>
      </c>
      <c r="M34" s="37"/>
    </row>
    <row r="35" spans="1:13" ht="15.75" x14ac:dyDescent="0.25">
      <c r="A35" s="5" t="s">
        <v>37</v>
      </c>
      <c r="B35" s="45"/>
      <c r="D35" s="39">
        <v>3720443.52</v>
      </c>
      <c r="E35" s="49">
        <v>3720443.52</v>
      </c>
    </row>
    <row r="36" spans="1:13" ht="15.75" x14ac:dyDescent="0.25">
      <c r="A36" s="5" t="s">
        <v>38</v>
      </c>
      <c r="B36" s="45"/>
      <c r="D36" s="39">
        <v>8436959.6099999994</v>
      </c>
      <c r="E36" s="49">
        <v>8436959.6099999994</v>
      </c>
    </row>
    <row r="37" spans="1:13" ht="15.75" x14ac:dyDescent="0.25">
      <c r="A37" s="5" t="s">
        <v>39</v>
      </c>
      <c r="B37" s="45"/>
      <c r="D37" s="39">
        <v>142046.48000000001</v>
      </c>
      <c r="E37" s="49">
        <v>142046.48000000001</v>
      </c>
    </row>
    <row r="38" spans="1:13" ht="15.75" x14ac:dyDescent="0.25">
      <c r="A38" s="5" t="s">
        <v>40</v>
      </c>
      <c r="B38" s="45"/>
      <c r="D38" s="39">
        <v>767189.98</v>
      </c>
      <c r="E38" s="49">
        <v>767189.98</v>
      </c>
    </row>
    <row r="39" spans="1:13" ht="15.75" x14ac:dyDescent="0.25">
      <c r="A39" s="5" t="s">
        <v>41</v>
      </c>
      <c r="B39" s="45"/>
      <c r="D39" s="39">
        <v>463803.15</v>
      </c>
      <c r="E39" s="49">
        <v>463803.15</v>
      </c>
    </row>
    <row r="40" spans="1:13" ht="15.75" x14ac:dyDescent="0.25">
      <c r="A40" s="5" t="s">
        <v>6</v>
      </c>
      <c r="B40" s="45"/>
      <c r="D40" s="40"/>
      <c r="E40" s="14">
        <f>SUM(E21:E39)</f>
        <v>127747969.89</v>
      </c>
    </row>
    <row r="41" spans="1:13" ht="15.75" x14ac:dyDescent="0.25">
      <c r="A41" s="5" t="s">
        <v>20</v>
      </c>
      <c r="B41" s="45"/>
      <c r="D41" s="41">
        <v>-97852876.819999993</v>
      </c>
      <c r="E41" s="14"/>
    </row>
    <row r="42" spans="1:13" ht="18.75" x14ac:dyDescent="0.3">
      <c r="A42" s="6" t="s">
        <v>7</v>
      </c>
      <c r="B42" s="45"/>
      <c r="D42" s="26">
        <f>+D21+D22+D23+D24+D25+D26+D27+D28+D29+D30+D31+D32+D33+D34+D35+D36+D37+D38+D39+D40+D41</f>
        <v>29895093.070000008</v>
      </c>
      <c r="E42" s="14">
        <f>E40+D41</f>
        <v>29895093.070000008</v>
      </c>
    </row>
    <row r="43" spans="1:13" ht="18.75" x14ac:dyDescent="0.3">
      <c r="A43" s="7"/>
      <c r="B43" s="45"/>
      <c r="D43" s="24"/>
    </row>
    <row r="44" spans="1:13" ht="15.75" x14ac:dyDescent="0.25">
      <c r="A44" s="5" t="s">
        <v>50</v>
      </c>
      <c r="B44" s="45"/>
      <c r="D44" s="43">
        <v>1671900</v>
      </c>
    </row>
    <row r="45" spans="1:13" ht="15.75" x14ac:dyDescent="0.25">
      <c r="A45" s="8"/>
      <c r="B45" s="45"/>
      <c r="D45" s="25"/>
      <c r="E45" s="15"/>
    </row>
    <row r="46" spans="1:13" ht="15.75" x14ac:dyDescent="0.25">
      <c r="A46" s="9" t="s">
        <v>8</v>
      </c>
      <c r="B46" s="45"/>
      <c r="D46" s="28">
        <f>D42+D44</f>
        <v>31566993.070000008</v>
      </c>
      <c r="E46" s="14"/>
    </row>
    <row r="47" spans="1:13" ht="15.75" x14ac:dyDescent="0.25">
      <c r="A47" s="9"/>
      <c r="B47" s="45"/>
      <c r="D47" s="28"/>
    </row>
    <row r="48" spans="1:13" ht="15.75" x14ac:dyDescent="0.25">
      <c r="A48" s="9" t="s">
        <v>9</v>
      </c>
      <c r="B48" s="53" t="s">
        <v>58</v>
      </c>
      <c r="C48" s="48"/>
      <c r="D48" s="25"/>
    </row>
    <row r="49" spans="1:4" ht="15.75" x14ac:dyDescent="0.25">
      <c r="A49" s="5" t="s">
        <v>21</v>
      </c>
      <c r="B49" s="53"/>
      <c r="D49" s="33">
        <v>0</v>
      </c>
    </row>
    <row r="50" spans="1:4" ht="15.75" x14ac:dyDescent="0.25">
      <c r="A50" s="5" t="s">
        <v>22</v>
      </c>
      <c r="B50" s="53"/>
      <c r="D50" s="32">
        <v>0</v>
      </c>
    </row>
    <row r="51" spans="1:4" ht="15.75" x14ac:dyDescent="0.25">
      <c r="A51" s="9" t="s">
        <v>10</v>
      </c>
      <c r="B51" s="53"/>
      <c r="D51" s="34">
        <f>D49-D50</f>
        <v>0</v>
      </c>
    </row>
    <row r="52" spans="1:4" ht="15.75" x14ac:dyDescent="0.25">
      <c r="A52" s="9"/>
      <c r="B52" s="53"/>
      <c r="D52" s="28"/>
    </row>
    <row r="53" spans="1:4" ht="18.75" x14ac:dyDescent="0.3">
      <c r="A53" s="1" t="s">
        <v>11</v>
      </c>
      <c r="B53" s="53"/>
      <c r="D53" s="23">
        <f>D46+D51</f>
        <v>31566993.070000008</v>
      </c>
    </row>
    <row r="54" spans="1:4" ht="18.75" x14ac:dyDescent="0.3">
      <c r="A54" s="10"/>
      <c r="B54" s="53"/>
      <c r="D54" s="24"/>
    </row>
    <row r="55" spans="1:4" ht="19.5" thickBot="1" x14ac:dyDescent="0.35">
      <c r="A55" s="11" t="s">
        <v>23</v>
      </c>
      <c r="B55" s="53"/>
      <c r="D55" s="13">
        <f>D17+D53</f>
        <v>34812343.570000008</v>
      </c>
    </row>
    <row r="56" spans="1:4" ht="19.5" thickTop="1" x14ac:dyDescent="0.3">
      <c r="A56" s="11"/>
      <c r="B56" s="53"/>
      <c r="D56" s="29"/>
    </row>
    <row r="57" spans="1:4" ht="18.75" x14ac:dyDescent="0.3">
      <c r="A57" s="11" t="s">
        <v>12</v>
      </c>
      <c r="B57" s="53"/>
      <c r="D57" s="24"/>
    </row>
    <row r="58" spans="1:4" ht="18.75" x14ac:dyDescent="0.3">
      <c r="A58" s="11"/>
      <c r="B58" s="53"/>
      <c r="D58" s="24"/>
    </row>
    <row r="59" spans="1:4" ht="18.75" x14ac:dyDescent="0.3">
      <c r="A59" s="20" t="s">
        <v>13</v>
      </c>
      <c r="B59" s="53"/>
      <c r="D59" s="30"/>
    </row>
    <row r="60" spans="1:4" ht="15.75" x14ac:dyDescent="0.25">
      <c r="A60" s="21" t="s">
        <v>14</v>
      </c>
      <c r="B60" s="53" t="s">
        <v>59</v>
      </c>
      <c r="C60" s="48"/>
      <c r="D60" s="42">
        <v>868330.01</v>
      </c>
    </row>
    <row r="61" spans="1:4" ht="18.75" x14ac:dyDescent="0.3">
      <c r="A61" s="20" t="s">
        <v>15</v>
      </c>
      <c r="B61" s="53"/>
      <c r="D61" s="44">
        <f>D60</f>
        <v>868330.01</v>
      </c>
    </row>
    <row r="62" spans="1:4" ht="15.75" x14ac:dyDescent="0.25">
      <c r="A62" s="12"/>
      <c r="B62" s="53"/>
      <c r="D62" s="25"/>
    </row>
    <row r="63" spans="1:4" ht="18.75" x14ac:dyDescent="0.3">
      <c r="A63" s="11" t="s">
        <v>45</v>
      </c>
      <c r="B63" s="53" t="s">
        <v>60</v>
      </c>
      <c r="C63" s="48"/>
      <c r="D63" s="24"/>
    </row>
    <row r="64" spans="1:4" ht="15.75" x14ac:dyDescent="0.25">
      <c r="A64" s="18" t="s">
        <v>47</v>
      </c>
      <c r="B64" s="54"/>
      <c r="D64" s="35">
        <v>0</v>
      </c>
    </row>
    <row r="65" spans="1:4" ht="15.75" x14ac:dyDescent="0.25">
      <c r="A65" s="18" t="s">
        <v>48</v>
      </c>
      <c r="B65" s="54"/>
      <c r="D65" s="32">
        <v>0</v>
      </c>
    </row>
    <row r="66" spans="1:4" ht="18.75" x14ac:dyDescent="0.3">
      <c r="A66" s="11" t="s">
        <v>46</v>
      </c>
      <c r="B66" s="46"/>
      <c r="D66" s="36">
        <f>+D65+D64</f>
        <v>0</v>
      </c>
    </row>
    <row r="67" spans="1:4" x14ac:dyDescent="0.25">
      <c r="A67" s="12"/>
      <c r="B67" s="47"/>
      <c r="D67" s="25"/>
    </row>
    <row r="68" spans="1:4" ht="15.75" x14ac:dyDescent="0.25">
      <c r="A68" s="5" t="s">
        <v>16</v>
      </c>
      <c r="B68" s="55"/>
      <c r="D68" s="27">
        <f>+D55-D61</f>
        <v>33944013.56000001</v>
      </c>
    </row>
    <row r="69" spans="1:4" x14ac:dyDescent="0.25">
      <c r="A69" s="8"/>
      <c r="B69" s="47"/>
      <c r="D69" s="25"/>
    </row>
    <row r="70" spans="1:4" ht="19.5" thickBot="1" x14ac:dyDescent="0.35">
      <c r="A70" s="11" t="s">
        <v>17</v>
      </c>
      <c r="B70" s="46"/>
      <c r="D70" s="56">
        <f>+D61+D66+D68</f>
        <v>34812343.570000008</v>
      </c>
    </row>
    <row r="71" spans="1:4" ht="19.5" thickTop="1" x14ac:dyDescent="0.3">
      <c r="A71" s="11"/>
      <c r="B71" s="11"/>
      <c r="C71" s="25"/>
    </row>
    <row r="74" spans="1:4" x14ac:dyDescent="0.25">
      <c r="C74" s="31"/>
    </row>
    <row r="75" spans="1:4" x14ac:dyDescent="0.25">
      <c r="A75" s="52"/>
      <c r="B75" s="52"/>
      <c r="C75" s="52"/>
      <c r="D75" s="52"/>
    </row>
  </sheetData>
  <mergeCells count="5">
    <mergeCell ref="A6:D6"/>
    <mergeCell ref="A7:D7"/>
    <mergeCell ref="A8:D8"/>
    <mergeCell ref="A9:D9"/>
    <mergeCell ref="A10:D10"/>
  </mergeCells>
  <printOptions horizontalCentered="1"/>
  <pageMargins left="0.23622047244094491" right="0.23622047244094491" top="0.74803149606299213" bottom="0.74803149606299213" header="0.31496062992125984" footer="0.31496062992125984"/>
  <pageSetup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- Ago2020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Edward R. Rodriguez</cp:lastModifiedBy>
  <cp:lastPrinted>2020-09-07T16:34:17Z</cp:lastPrinted>
  <dcterms:created xsi:type="dcterms:W3CDTF">2017-01-20T12:41:55Z</dcterms:created>
  <dcterms:modified xsi:type="dcterms:W3CDTF">2020-09-09T15:17:10Z</dcterms:modified>
</cp:coreProperties>
</file>