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erodriguez\Desktop\DAF DIGEPRES\INFORMACIONES OAI 2020\SEPTIEMBRE 2020\"/>
    </mc:Choice>
  </mc:AlternateContent>
  <bookViews>
    <workbookView xWindow="0" yWindow="0" windowWidth="28800" windowHeight="11835" tabRatio="905"/>
  </bookViews>
  <sheets>
    <sheet name="Balance General - Sept2020" sheetId="70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70" l="1"/>
  <c r="C43" i="70"/>
  <c r="C47" i="70" s="1"/>
  <c r="C52" i="70"/>
  <c r="C61" i="70"/>
  <c r="C66" i="70"/>
  <c r="C54" i="70" l="1"/>
  <c r="C56" i="70" s="1"/>
  <c r="C68" i="70" s="1"/>
  <c r="C70" i="70" s="1"/>
</calcChain>
</file>

<file path=xl/sharedStrings.xml><?xml version="1.0" encoding="utf-8"?>
<sst xmlns="http://schemas.openxmlformats.org/spreadsheetml/2006/main" count="62" uniqueCount="61">
  <si>
    <t xml:space="preserve">ACTIVOS </t>
  </si>
  <si>
    <t xml:space="preserve">ACTIVOS CORRIENTES </t>
  </si>
  <si>
    <t>FONDO ANTICIPO FINANCIERO</t>
  </si>
  <si>
    <t>EXISTENCIA EN BIENES DE CAMBIO Y CONSUMOS</t>
  </si>
  <si>
    <t xml:space="preserve">TOTAL ACTIVOS CORRIENTES </t>
  </si>
  <si>
    <t xml:space="preserve">ACTIVOS NO CORRIENTES </t>
  </si>
  <si>
    <t>EDIFICACIONES</t>
  </si>
  <si>
    <t>SUB TOTAL DE BIENES EN USO</t>
  </si>
  <si>
    <t>TOTAL DE BIENES EN USO</t>
  </si>
  <si>
    <t>BIENES INTANGIBLES</t>
  </si>
  <si>
    <t>TOTAL DE BIENES INTANGIBLES</t>
  </si>
  <si>
    <t xml:space="preserve">TOTAL ACTIVOS NO CORRIENTES </t>
  </si>
  <si>
    <t xml:space="preserve">PASIVOS Y PATRIMONIO </t>
  </si>
  <si>
    <t>PASIVOS CORRIENTES</t>
  </si>
  <si>
    <t xml:space="preserve">CUENTAS POR PAGAR </t>
  </si>
  <si>
    <t>TOTAL PASIVO CORRIENTES</t>
  </si>
  <si>
    <t>PATRIMONIO</t>
  </si>
  <si>
    <t>TOTAL PASIVOS Y PATRIMONIO</t>
  </si>
  <si>
    <t>CAJA CHICA</t>
  </si>
  <si>
    <t>BIENES EN USO</t>
  </si>
  <si>
    <r>
      <rPr>
        <b/>
        <sz val="12"/>
        <color indexed="8"/>
        <rFont val="Calibri"/>
        <family val="2"/>
      </rPr>
      <t>MENOS:</t>
    </r>
    <r>
      <rPr>
        <sz val="12"/>
        <color indexed="8"/>
        <rFont val="Calibri"/>
        <family val="2"/>
      </rPr>
      <t xml:space="preserve">  DEPRECIACIÓN</t>
    </r>
  </si>
  <si>
    <t>PAQUETES  Y PROGRAMAS DE COMPUTACIÓN</t>
  </si>
  <si>
    <t>MENOS:  DEPRECIACIÓN DE BIENES INTANGIBLES</t>
  </si>
  <si>
    <t>TOTAL DE ACTIVOS CORRIENTES Y NO CORRIENTES</t>
  </si>
  <si>
    <t>EQUIPO MEDICO Y DE LABORATORIO</t>
  </si>
  <si>
    <t>ELECTRODOMESTICOS</t>
  </si>
  <si>
    <t>MUEBLES DE OFICINA Y ESTANTERIA</t>
  </si>
  <si>
    <t>OTROS MOBILIARIOS Y EQUIPOS NO IDENTIFICADOS PRECEDENTEMENTE</t>
  </si>
  <si>
    <t>MUEBLES DE ALOJAMIENTOS</t>
  </si>
  <si>
    <t>EQUIPOS DE COMPUTO</t>
  </si>
  <si>
    <t>CAMARAS FOTOGRAFICAS Y VIDEOS</t>
  </si>
  <si>
    <t>EQUIPOS RECREATIVOS</t>
  </si>
  <si>
    <t>CARROCERIAS Y REMOLQUES</t>
  </si>
  <si>
    <t>EQUIPO DE ELEVACION</t>
  </si>
  <si>
    <t>OTROS EQUIPOS DE TRANSPORTE</t>
  </si>
  <si>
    <t>SISTEMA DE AIRE ACONDICIONADO, CALEFACCION Y REFRIGERACION INDUSTRIAL</t>
  </si>
  <si>
    <t>EQUIPOS DE COMUNICACIÓN, TELECOMUNICACIONES Y SEÑALAMIENTO</t>
  </si>
  <si>
    <t>EQUIPO DE GENERACION ELECTRICA, APARATOS Y ACCESORIOS ELECTRICOS</t>
  </si>
  <si>
    <t>HERRAMIENTAS Y MAQUINAS-HERRAMIENTAS</t>
  </si>
  <si>
    <t>EQUIPOS DE SEGURIDAD</t>
  </si>
  <si>
    <t>PROGRAMAS DE INFORMATICA Y BASE DE DATOS</t>
  </si>
  <si>
    <t xml:space="preserve">BALANCE GENERAL </t>
  </si>
  <si>
    <t>MAQUINARIA Y EQUIPO INDUSTRIAL</t>
  </si>
  <si>
    <t>PASIVOS NO CORRIENTES</t>
  </si>
  <si>
    <t>TOTAL PASIVO NO CORRIENTES</t>
  </si>
  <si>
    <t>PRESTAMOS POR PAGAR A LARGO PLAZO</t>
  </si>
  <si>
    <t>CUENTAS POR PARGAR A LARGO PLAZO</t>
  </si>
  <si>
    <t>AUTOMOVILES Y CAMIONES</t>
  </si>
  <si>
    <t>ANTIGÜEDADES, BIENES ARTÍSTICOS Y OTROS OBJETOS DE VALOR</t>
  </si>
  <si>
    <t>Edward R. Rodríguez</t>
  </si>
  <si>
    <t>Encargado Administrativo y Financiero</t>
  </si>
  <si>
    <t>NOTA C1</t>
  </si>
  <si>
    <t>NOTA C2</t>
  </si>
  <si>
    <t>NOTA C3</t>
  </si>
  <si>
    <t>NOTA D</t>
  </si>
  <si>
    <t>NOTA C</t>
  </si>
  <si>
    <t>NOTA E</t>
  </si>
  <si>
    <t>NOTA F</t>
  </si>
  <si>
    <t>NOTA G</t>
  </si>
  <si>
    <t>AL 30 DE SEPTIEMBRE 2020</t>
  </si>
  <si>
    <t>(VALORES EN RD$)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</si>
</sst>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1">
    <font>
      <sz val="11"/>
      <color theme="1"/>
      <name val="Calibri"/>
      <family val="2"/>
      <scheme val="minor"/>
    </font>
    <font>
      <b/>
      <sz val="14"/>
      <color theme="1"/>
      <name val="Calibri"/>
      <family val="2"/>
    </font>
    <font>
      <sz val="14"/>
      <color theme="1"/>
      <name val="Calibri"/>
      <family val="2"/>
    </font>
    <font>
      <sz val="12"/>
      <color theme="1"/>
      <name val="Calibri"/>
      <family val="2"/>
    </font>
    <font>
      <sz val="11"/>
      <color theme="1"/>
      <name val="Calibri"/>
      <family val="2"/>
    </font>
    <font>
      <b/>
      <sz val="12"/>
      <color theme="1"/>
      <name val="Calibri"/>
      <family val="2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sz val="9"/>
      <color indexed="8"/>
      <name val="Calibri"/>
      <family val="2"/>
    </font>
    <font>
      <sz val="14"/>
      <color indexed="8"/>
      <name val="Calibri"/>
      <family val="2"/>
    </font>
    <font>
      <b/>
      <sz val="14"/>
      <color indexed="8"/>
      <name val="Calibri"/>
      <family val="2"/>
    </font>
    <font>
      <b/>
      <sz val="9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Calibri"/>
      <family val="2"/>
    </font>
    <font>
      <b/>
      <sz val="14"/>
      <name val="Calibri"/>
      <family val="2"/>
    </font>
    <font>
      <sz val="12"/>
      <color theme="1"/>
      <name val="Calibri"/>
      <family val="2"/>
      <scheme val="minor"/>
    </font>
    <font>
      <b/>
      <sz val="12"/>
      <color theme="1"/>
      <name val="Artifex CF"/>
      <family val="3"/>
    </font>
    <font>
      <b/>
      <sz val="14"/>
      <color theme="1"/>
      <name val="Artifex CF"/>
      <family val="3"/>
    </font>
    <font>
      <b/>
      <sz val="10"/>
      <color theme="1"/>
      <name val="Artifex CF"/>
      <family val="3"/>
    </font>
    <font>
      <b/>
      <sz val="12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/>
    <xf numFmtId="43" fontId="12" fillId="0" borderId="0" applyFont="0" applyFill="0" applyBorder="0" applyAlignment="0" applyProtection="0"/>
    <xf numFmtId="0" fontId="12" fillId="0" borderId="0"/>
  </cellStyleXfs>
  <cellXfs count="55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0" xfId="0" applyFont="1"/>
    <xf numFmtId="0" fontId="5" fillId="0" borderId="0" xfId="0" applyFont="1"/>
    <xf numFmtId="0" fontId="3" fillId="0" borderId="0" xfId="0" applyFont="1" applyBorder="1" applyAlignment="1">
      <alignment horizontal="left"/>
    </xf>
    <xf numFmtId="49" fontId="6" fillId="0" borderId="0" xfId="0" applyNumberFormat="1" applyFont="1" applyAlignment="1">
      <alignment horizontal="left"/>
    </xf>
    <xf numFmtId="0" fontId="1" fillId="0" borderId="0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49" fontId="8" fillId="0" borderId="0" xfId="0" applyNumberFormat="1" applyFont="1" applyAlignment="1">
      <alignment horizontal="left"/>
    </xf>
    <xf numFmtId="49" fontId="7" fillId="0" borderId="0" xfId="0" applyNumberFormat="1" applyFont="1" applyAlignment="1">
      <alignment horizontal="left"/>
    </xf>
    <xf numFmtId="49" fontId="9" fillId="0" borderId="0" xfId="0" applyNumberFormat="1" applyFont="1" applyAlignment="1">
      <alignment horizontal="left"/>
    </xf>
    <xf numFmtId="49" fontId="10" fillId="0" borderId="0" xfId="0" applyNumberFormat="1" applyFont="1" applyAlignment="1">
      <alignment horizontal="left"/>
    </xf>
    <xf numFmtId="49" fontId="11" fillId="0" borderId="0" xfId="0" applyNumberFormat="1" applyFont="1" applyAlignment="1">
      <alignment horizontal="left"/>
    </xf>
    <xf numFmtId="43" fontId="1" fillId="0" borderId="2" xfId="0" applyNumberFormat="1" applyFont="1" applyBorder="1" applyAlignment="1">
      <alignment horizontal="right"/>
    </xf>
    <xf numFmtId="43" fontId="0" fillId="0" borderId="0" xfId="0" applyNumberFormat="1"/>
    <xf numFmtId="4" fontId="0" fillId="0" borderId="0" xfId="0" applyNumberFormat="1"/>
    <xf numFmtId="0" fontId="14" fillId="0" borderId="0" xfId="0" applyFont="1"/>
    <xf numFmtId="49" fontId="14" fillId="0" borderId="0" xfId="0" applyNumberFormat="1" applyFont="1" applyAlignment="1">
      <alignment horizontal="left"/>
    </xf>
    <xf numFmtId="49" fontId="10" fillId="0" borderId="0" xfId="0" applyNumberFormat="1" applyFont="1" applyFill="1" applyAlignment="1">
      <alignment horizontal="left"/>
    </xf>
    <xf numFmtId="49" fontId="14" fillId="0" borderId="0" xfId="0" applyNumberFormat="1" applyFont="1" applyFill="1" applyAlignment="1">
      <alignment horizontal="left"/>
    </xf>
    <xf numFmtId="0" fontId="16" fillId="0" borderId="0" xfId="0" applyFont="1"/>
    <xf numFmtId="43" fontId="1" fillId="0" borderId="0" xfId="0" applyNumberFormat="1" applyFont="1" applyAlignment="1">
      <alignment horizontal="right"/>
    </xf>
    <xf numFmtId="43" fontId="2" fillId="0" borderId="0" xfId="0" applyNumberFormat="1" applyFont="1" applyAlignment="1">
      <alignment horizontal="right"/>
    </xf>
    <xf numFmtId="43" fontId="4" fillId="0" borderId="0" xfId="0" applyNumberFormat="1" applyFont="1" applyAlignment="1">
      <alignment horizontal="right"/>
    </xf>
    <xf numFmtId="43" fontId="15" fillId="0" borderId="0" xfId="0" applyNumberFormat="1" applyFont="1" applyAlignment="1">
      <alignment horizontal="right"/>
    </xf>
    <xf numFmtId="43" fontId="5" fillId="0" borderId="1" xfId="0" applyNumberFormat="1" applyFont="1" applyBorder="1" applyAlignment="1">
      <alignment horizontal="right"/>
    </xf>
    <xf numFmtId="43" fontId="5" fillId="0" borderId="0" xfId="0" applyNumberFormat="1" applyFont="1" applyAlignment="1">
      <alignment horizontal="right"/>
    </xf>
    <xf numFmtId="43" fontId="1" fillId="0" borderId="0" xfId="0" applyNumberFormat="1" applyFont="1" applyBorder="1" applyAlignment="1">
      <alignment horizontal="right"/>
    </xf>
    <xf numFmtId="43" fontId="2" fillId="0" borderId="0" xfId="0" applyNumberFormat="1" applyFont="1" applyFill="1" applyAlignment="1">
      <alignment horizontal="right"/>
    </xf>
    <xf numFmtId="39" fontId="14" fillId="0" borderId="1" xfId="0" applyNumberFormat="1" applyFont="1" applyBorder="1" applyAlignment="1">
      <alignment horizontal="right"/>
    </xf>
    <xf numFmtId="39" fontId="3" fillId="0" borderId="0" xfId="0" applyNumberFormat="1" applyFont="1" applyAlignment="1">
      <alignment horizontal="right"/>
    </xf>
    <xf numFmtId="39" fontId="5" fillId="0" borderId="0" xfId="0" applyNumberFormat="1" applyFont="1" applyAlignment="1">
      <alignment horizontal="right"/>
    </xf>
    <xf numFmtId="39" fontId="14" fillId="0" borderId="0" xfId="0" applyNumberFormat="1" applyFont="1" applyBorder="1" applyAlignment="1">
      <alignment horizontal="right"/>
    </xf>
    <xf numFmtId="39" fontId="10" fillId="0" borderId="0" xfId="0" applyNumberFormat="1" applyFont="1" applyBorder="1" applyAlignment="1">
      <alignment horizontal="right"/>
    </xf>
    <xf numFmtId="39" fontId="0" fillId="0" borderId="0" xfId="0" applyNumberFormat="1"/>
    <xf numFmtId="43" fontId="3" fillId="0" borderId="0" xfId="0" applyNumberFormat="1" applyFont="1" applyFill="1" applyAlignment="1">
      <alignment horizontal="right"/>
    </xf>
    <xf numFmtId="43" fontId="14" fillId="0" borderId="0" xfId="1" applyNumberFormat="1" applyFont="1" applyFill="1" applyAlignment="1">
      <alignment horizontal="right"/>
    </xf>
    <xf numFmtId="39" fontId="14" fillId="0" borderId="0" xfId="0" applyNumberFormat="1" applyFont="1" applyFill="1" applyAlignment="1">
      <alignment horizontal="right"/>
    </xf>
    <xf numFmtId="43" fontId="14" fillId="0" borderId="0" xfId="0" applyNumberFormat="1" applyFont="1" applyFill="1" applyAlignment="1">
      <alignment horizontal="right"/>
    </xf>
    <xf numFmtId="43" fontId="14" fillId="0" borderId="0" xfId="0" applyNumberFormat="1" applyFont="1" applyFill="1" applyBorder="1" applyAlignment="1">
      <alignment horizontal="right"/>
    </xf>
    <xf numFmtId="43" fontId="3" fillId="0" borderId="1" xfId="0" applyNumberFormat="1" applyFont="1" applyFill="1" applyBorder="1" applyAlignment="1">
      <alignment horizontal="right"/>
    </xf>
    <xf numFmtId="43" fontId="10" fillId="0" borderId="3" xfId="0" applyNumberFormat="1" applyFont="1" applyFill="1" applyBorder="1" applyAlignment="1">
      <alignment horizontal="right"/>
    </xf>
    <xf numFmtId="0" fontId="14" fillId="0" borderId="0" xfId="0" applyFont="1" applyAlignment="1">
      <alignment horizontal="center"/>
    </xf>
    <xf numFmtId="49" fontId="6" fillId="0" borderId="0" xfId="0" applyNumberFormat="1" applyFont="1" applyAlignment="1">
      <alignment horizontal="center"/>
    </xf>
    <xf numFmtId="49" fontId="8" fillId="0" borderId="0" xfId="0" applyNumberFormat="1" applyFont="1" applyAlignment="1">
      <alignment horizontal="center"/>
    </xf>
    <xf numFmtId="49" fontId="10" fillId="0" borderId="0" xfId="0" applyNumberFormat="1" applyFont="1" applyAlignment="1">
      <alignment horizontal="center"/>
    </xf>
    <xf numFmtId="49" fontId="11" fillId="0" borderId="0" xfId="0" applyNumberFormat="1" applyFont="1" applyAlignment="1">
      <alignment horizontal="center"/>
    </xf>
    <xf numFmtId="49" fontId="14" fillId="0" borderId="0" xfId="0" applyNumberFormat="1" applyFont="1" applyAlignment="1">
      <alignment horizontal="center"/>
    </xf>
    <xf numFmtId="0" fontId="20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2286000</xdr:colOff>
      <xdr:row>75</xdr:row>
      <xdr:rowOff>0</xdr:rowOff>
    </xdr:from>
    <xdr:to>
      <xdr:col>0</xdr:col>
      <xdr:colOff>5219700</xdr:colOff>
      <xdr:row>75</xdr:row>
      <xdr:rowOff>0</xdr:rowOff>
    </xdr:to>
    <xdr:cxnSp macro="">
      <xdr:nvCxnSpPr>
        <xdr:cNvPr id="4" name="Conector recto 3"/>
        <xdr:cNvCxnSpPr/>
      </xdr:nvCxnSpPr>
      <xdr:spPr>
        <a:xfrm>
          <a:off x="2286000" y="16135350"/>
          <a:ext cx="29337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2705100</xdr:colOff>
      <xdr:row>0</xdr:row>
      <xdr:rowOff>0</xdr:rowOff>
    </xdr:from>
    <xdr:to>
      <xdr:col>0</xdr:col>
      <xdr:colOff>4562475</xdr:colOff>
      <xdr:row>8</xdr:row>
      <xdr:rowOff>95250</xdr:rowOff>
    </xdr:to>
    <xdr:pic>
      <xdr:nvPicPr>
        <xdr:cNvPr id="5" name="Imagen 4" descr="https://www.digepres.gob.do/wp-content/uploads/2020/09/Base-nuevo-logo-digepres-version-movil-2-08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05100" y="0"/>
          <a:ext cx="1857375" cy="19526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8"/>
  <sheetViews>
    <sheetView tabSelected="1" zoomScaleNormal="100" workbookViewId="0">
      <selection activeCell="A57" sqref="A57"/>
    </sheetView>
  </sheetViews>
  <sheetFormatPr baseColWidth="10" defaultRowHeight="15"/>
  <cols>
    <col min="1" max="1" width="79.7109375" bestFit="1" customWidth="1"/>
    <col min="2" max="2" width="9.42578125" bestFit="1" customWidth="1"/>
    <col min="3" max="3" width="21" bestFit="1" customWidth="1"/>
    <col min="4" max="4" width="19.140625" customWidth="1"/>
    <col min="5" max="5" width="11.42578125" customWidth="1"/>
    <col min="10" max="10" width="14.42578125" style="35" bestFit="1" customWidth="1"/>
    <col min="11" max="11" width="13.42578125" style="35" bestFit="1" customWidth="1"/>
    <col min="12" max="12" width="14" customWidth="1"/>
  </cols>
  <sheetData>
    <row r="1" spans="1:3">
      <c r="A1" s="54"/>
      <c r="B1" s="54"/>
      <c r="C1" s="54"/>
    </row>
    <row r="2" spans="1:3" ht="18.75" customHeight="1">
      <c r="A2" s="54"/>
      <c r="B2" s="54"/>
      <c r="C2" s="54"/>
    </row>
    <row r="3" spans="1:3" ht="18.75" customHeight="1">
      <c r="A3" s="54"/>
      <c r="B3" s="54"/>
      <c r="C3" s="54"/>
    </row>
    <row r="4" spans="1:3" ht="18.75" customHeight="1">
      <c r="A4" s="54"/>
      <c r="B4" s="54"/>
      <c r="C4" s="54"/>
    </row>
    <row r="5" spans="1:3" ht="18.75" customHeight="1">
      <c r="A5" s="54"/>
      <c r="B5" s="54"/>
      <c r="C5" s="54"/>
    </row>
    <row r="6" spans="1:3" ht="18.75" customHeight="1">
      <c r="A6" s="54"/>
      <c r="B6" s="54"/>
      <c r="C6" s="54"/>
    </row>
    <row r="7" spans="1:3" ht="18.75" customHeight="1">
      <c r="A7" s="54"/>
      <c r="B7" s="54"/>
      <c r="C7" s="54"/>
    </row>
    <row r="8" spans="1:3" ht="18.75" customHeight="1">
      <c r="A8" s="54"/>
      <c r="B8" s="54"/>
      <c r="C8" s="54"/>
    </row>
    <row r="9" spans="1:3" ht="19.5">
      <c r="A9" s="51" t="s">
        <v>41</v>
      </c>
      <c r="B9" s="51"/>
      <c r="C9" s="51"/>
    </row>
    <row r="10" spans="1:3" ht="15.75">
      <c r="A10" s="52" t="s">
        <v>59</v>
      </c>
      <c r="B10" s="52"/>
      <c r="C10" s="52"/>
    </row>
    <row r="11" spans="1:3">
      <c r="A11" s="53" t="s">
        <v>60</v>
      </c>
      <c r="B11" s="53"/>
      <c r="C11" s="53"/>
    </row>
    <row r="12" spans="1:3" ht="18.75">
      <c r="A12" s="2" t="s">
        <v>0</v>
      </c>
      <c r="B12" s="2"/>
    </row>
    <row r="13" spans="1:3" ht="18.75">
      <c r="A13" s="2" t="s">
        <v>1</v>
      </c>
      <c r="B13" s="49" t="s">
        <v>55</v>
      </c>
    </row>
    <row r="14" spans="1:3" ht="15.75">
      <c r="A14" s="17" t="s">
        <v>18</v>
      </c>
      <c r="B14" s="43" t="s">
        <v>51</v>
      </c>
      <c r="C14" s="36">
        <v>15146.98</v>
      </c>
    </row>
    <row r="15" spans="1:3" ht="15.75">
      <c r="A15" s="17" t="s">
        <v>2</v>
      </c>
      <c r="B15" s="43" t="s">
        <v>52</v>
      </c>
      <c r="C15" s="36">
        <v>411396.34</v>
      </c>
    </row>
    <row r="16" spans="1:3" ht="15.75">
      <c r="A16" s="17" t="s">
        <v>3</v>
      </c>
      <c r="B16" s="43" t="s">
        <v>53</v>
      </c>
      <c r="C16" s="36">
        <v>2427962.66</v>
      </c>
    </row>
    <row r="17" spans="1:12" ht="19.5" thickBot="1">
      <c r="A17" s="2" t="s">
        <v>4</v>
      </c>
      <c r="B17" s="43"/>
      <c r="C17" s="14">
        <f>C14+C15+C16</f>
        <v>2854505.98</v>
      </c>
      <c r="L17" s="35"/>
    </row>
    <row r="18" spans="1:12" ht="19.5" thickTop="1">
      <c r="A18" s="1"/>
      <c r="B18" s="43"/>
      <c r="C18" s="22"/>
      <c r="L18" s="35"/>
    </row>
    <row r="19" spans="1:12" ht="18.75">
      <c r="A19" s="2" t="s">
        <v>0</v>
      </c>
      <c r="B19" s="43"/>
      <c r="C19" s="23"/>
      <c r="L19" s="35"/>
    </row>
    <row r="20" spans="1:12" ht="18.75">
      <c r="A20" s="2" t="s">
        <v>5</v>
      </c>
      <c r="B20" s="43"/>
      <c r="C20" s="23"/>
      <c r="L20" s="35"/>
    </row>
    <row r="21" spans="1:12" ht="15.75">
      <c r="A21" s="4" t="s">
        <v>19</v>
      </c>
      <c r="B21" s="49" t="s">
        <v>54</v>
      </c>
      <c r="C21" s="24"/>
      <c r="L21" s="35"/>
    </row>
    <row r="22" spans="1:12" ht="15.75">
      <c r="A22" s="5" t="s">
        <v>26</v>
      </c>
      <c r="B22" s="43"/>
      <c r="C22" s="37">
        <v>28139421.989999998</v>
      </c>
      <c r="L22" s="35"/>
    </row>
    <row r="23" spans="1:12" ht="15.75">
      <c r="A23" s="5" t="s">
        <v>28</v>
      </c>
      <c r="B23" s="43"/>
      <c r="C23" s="37">
        <v>234461.05</v>
      </c>
      <c r="L23" s="35"/>
    </row>
    <row r="24" spans="1:12" ht="15.75">
      <c r="A24" s="3" t="s">
        <v>29</v>
      </c>
      <c r="B24" s="43"/>
      <c r="C24" s="37">
        <v>44784376.619999997</v>
      </c>
      <c r="L24" s="35"/>
    </row>
    <row r="25" spans="1:12" ht="15.75">
      <c r="A25" s="3" t="s">
        <v>25</v>
      </c>
      <c r="B25" s="43"/>
      <c r="C25" s="37">
        <v>4267063.84</v>
      </c>
      <c r="L25" s="35"/>
    </row>
    <row r="26" spans="1:12" ht="15.75">
      <c r="A26" s="3" t="s">
        <v>27</v>
      </c>
      <c r="B26" s="43"/>
      <c r="C26" s="37">
        <v>1190794.7</v>
      </c>
      <c r="L26" s="35"/>
    </row>
    <row r="27" spans="1:12" ht="15.75">
      <c r="A27" s="6" t="s">
        <v>30</v>
      </c>
      <c r="B27" s="43"/>
      <c r="C27" s="37">
        <v>113312.46</v>
      </c>
      <c r="L27" s="35"/>
    </row>
    <row r="28" spans="1:12" ht="15.75">
      <c r="A28" s="6" t="s">
        <v>31</v>
      </c>
      <c r="B28" s="43"/>
      <c r="C28" s="37">
        <v>17801</v>
      </c>
      <c r="L28" s="35"/>
    </row>
    <row r="29" spans="1:12" ht="15.75">
      <c r="A29" s="6" t="s">
        <v>24</v>
      </c>
      <c r="B29" s="43"/>
      <c r="C29" s="37">
        <v>1503461.6</v>
      </c>
      <c r="L29" s="35"/>
    </row>
    <row r="30" spans="1:12" ht="15.75">
      <c r="A30" s="6" t="s">
        <v>47</v>
      </c>
      <c r="B30" s="43"/>
      <c r="C30" s="37">
        <v>32070881.059999999</v>
      </c>
      <c r="L30" s="35"/>
    </row>
    <row r="31" spans="1:12" ht="15.75">
      <c r="A31" s="6" t="s">
        <v>32</v>
      </c>
      <c r="B31" s="43"/>
      <c r="C31" s="37">
        <v>32054.7</v>
      </c>
      <c r="L31" s="35"/>
    </row>
    <row r="32" spans="1:12" ht="15.75">
      <c r="A32" s="6" t="s">
        <v>33</v>
      </c>
      <c r="B32" s="43"/>
      <c r="C32" s="37">
        <v>21240</v>
      </c>
      <c r="L32" s="35"/>
    </row>
    <row r="33" spans="1:12" ht="15.75">
      <c r="A33" s="21" t="s">
        <v>34</v>
      </c>
      <c r="B33" s="43"/>
      <c r="C33" s="37">
        <v>45022.5</v>
      </c>
      <c r="L33" s="35"/>
    </row>
    <row r="34" spans="1:12" ht="15.75">
      <c r="A34" s="6" t="s">
        <v>42</v>
      </c>
      <c r="B34" s="43"/>
      <c r="C34" s="37">
        <v>912752.81</v>
      </c>
      <c r="L34" s="35"/>
    </row>
    <row r="35" spans="1:12" ht="15.75">
      <c r="A35" s="6" t="s">
        <v>35</v>
      </c>
      <c r="B35" s="43"/>
      <c r="C35" s="37">
        <v>884882.82</v>
      </c>
      <c r="L35" s="35"/>
    </row>
    <row r="36" spans="1:12" ht="15.75">
      <c r="A36" s="6" t="s">
        <v>36</v>
      </c>
      <c r="B36" s="43"/>
      <c r="C36" s="37">
        <v>3720443.52</v>
      </c>
    </row>
    <row r="37" spans="1:12" ht="15.75">
      <c r="A37" s="6" t="s">
        <v>37</v>
      </c>
      <c r="B37" s="43"/>
      <c r="C37" s="37">
        <v>8436959.6099999994</v>
      </c>
    </row>
    <row r="38" spans="1:12" ht="15.75">
      <c r="A38" s="6" t="s">
        <v>38</v>
      </c>
      <c r="B38" s="43"/>
      <c r="C38" s="37">
        <v>142046.48000000001</v>
      </c>
    </row>
    <row r="39" spans="1:12" ht="15.75">
      <c r="A39" s="6" t="s">
        <v>39</v>
      </c>
      <c r="B39" s="43"/>
      <c r="C39" s="37">
        <v>767189.98</v>
      </c>
    </row>
    <row r="40" spans="1:12" ht="15.75">
      <c r="A40" s="6" t="s">
        <v>40</v>
      </c>
      <c r="B40" s="43"/>
      <c r="C40" s="37">
        <v>463803.15</v>
      </c>
    </row>
    <row r="41" spans="1:12" ht="15.75">
      <c r="A41" s="6" t="s">
        <v>6</v>
      </c>
      <c r="B41" s="43"/>
      <c r="C41" s="38"/>
      <c r="D41" s="15"/>
    </row>
    <row r="42" spans="1:12" ht="15.75">
      <c r="A42" s="6" t="s">
        <v>20</v>
      </c>
      <c r="B42" s="43"/>
      <c r="C42" s="39">
        <v>-98933463.879999995</v>
      </c>
      <c r="D42" s="15"/>
    </row>
    <row r="43" spans="1:12" ht="18.75">
      <c r="A43" s="7" t="s">
        <v>7</v>
      </c>
      <c r="B43" s="43"/>
      <c r="C43" s="25">
        <f>+C22+C23+C24+C25+C26+C27+C28+C29+C30+C31+C32+C33+C34+C35+C36+C37+C38+C39+C40+C41+C42</f>
        <v>28814506.010000005</v>
      </c>
    </row>
    <row r="44" spans="1:12" ht="18.75">
      <c r="A44" s="8"/>
      <c r="B44" s="43"/>
      <c r="C44" s="23"/>
    </row>
    <row r="45" spans="1:12" ht="15.75">
      <c r="A45" s="6" t="s">
        <v>48</v>
      </c>
      <c r="B45" s="43"/>
      <c r="C45" s="41">
        <v>1671900</v>
      </c>
    </row>
    <row r="46" spans="1:12" ht="15.75">
      <c r="A46" s="9"/>
      <c r="B46" s="43"/>
      <c r="C46" s="24"/>
      <c r="D46" s="16"/>
    </row>
    <row r="47" spans="1:12" ht="15.75">
      <c r="A47" s="10" t="s">
        <v>8</v>
      </c>
      <c r="B47" s="43"/>
      <c r="C47" s="27">
        <f>C43+C45</f>
        <v>30486406.010000005</v>
      </c>
      <c r="D47" s="15"/>
    </row>
    <row r="48" spans="1:12" ht="15.75">
      <c r="A48" s="10"/>
      <c r="B48" s="43"/>
      <c r="C48" s="27"/>
    </row>
    <row r="49" spans="1:3" ht="15.75">
      <c r="A49" s="10" t="s">
        <v>9</v>
      </c>
      <c r="B49" s="49" t="s">
        <v>56</v>
      </c>
      <c r="C49" s="24"/>
    </row>
    <row r="50" spans="1:3" ht="15.75">
      <c r="A50" s="6" t="s">
        <v>21</v>
      </c>
      <c r="B50" s="43"/>
      <c r="C50" s="31">
        <v>0</v>
      </c>
    </row>
    <row r="51" spans="1:3" ht="15.75">
      <c r="A51" s="6" t="s">
        <v>22</v>
      </c>
      <c r="B51" s="43"/>
      <c r="C51" s="30">
        <v>0</v>
      </c>
    </row>
    <row r="52" spans="1:3" ht="15.75">
      <c r="A52" s="10" t="s">
        <v>10</v>
      </c>
      <c r="B52" s="43"/>
      <c r="C52" s="32">
        <f>C50-C51</f>
        <v>0</v>
      </c>
    </row>
    <row r="53" spans="1:3" ht="15.75">
      <c r="A53" s="10"/>
      <c r="B53" s="43"/>
      <c r="C53" s="27"/>
    </row>
    <row r="54" spans="1:3" ht="18.75">
      <c r="A54" s="2" t="s">
        <v>11</v>
      </c>
      <c r="B54" s="43"/>
      <c r="C54" s="22">
        <f>C47+C52</f>
        <v>30486406.010000005</v>
      </c>
    </row>
    <row r="55" spans="1:3" ht="18.75">
      <c r="A55" s="11"/>
      <c r="B55" s="43"/>
      <c r="C55" s="23"/>
    </row>
    <row r="56" spans="1:3" ht="19.5" thickBot="1">
      <c r="A56" s="12" t="s">
        <v>23</v>
      </c>
      <c r="B56" s="43"/>
      <c r="C56" s="14">
        <f>C17+C54</f>
        <v>33340911.990000006</v>
      </c>
    </row>
    <row r="57" spans="1:3" ht="19.5" thickTop="1">
      <c r="A57" s="12"/>
      <c r="B57" s="43"/>
      <c r="C57" s="28"/>
    </row>
    <row r="58" spans="1:3" ht="18.75">
      <c r="A58" s="12" t="s">
        <v>12</v>
      </c>
      <c r="B58" s="43"/>
      <c r="C58" s="23"/>
    </row>
    <row r="59" spans="1:3" ht="18.75">
      <c r="A59" s="19" t="s">
        <v>13</v>
      </c>
      <c r="B59" s="43"/>
      <c r="C59" s="29"/>
    </row>
    <row r="60" spans="1:3" ht="15.75">
      <c r="A60" s="20" t="s">
        <v>14</v>
      </c>
      <c r="B60" s="49" t="s">
        <v>57</v>
      </c>
      <c r="C60" s="40">
        <v>107496.67</v>
      </c>
    </row>
    <row r="61" spans="1:3" ht="18.75">
      <c r="A61" s="19" t="s">
        <v>15</v>
      </c>
      <c r="B61" s="43"/>
      <c r="C61" s="42">
        <f>C60</f>
        <v>107496.67</v>
      </c>
    </row>
    <row r="62" spans="1:3" ht="15.75">
      <c r="A62" s="13"/>
      <c r="B62" s="43"/>
      <c r="C62" s="24"/>
    </row>
    <row r="63" spans="1:3" ht="18.75">
      <c r="A63" s="12" t="s">
        <v>43</v>
      </c>
      <c r="B63" s="49" t="s">
        <v>58</v>
      </c>
      <c r="C63" s="23"/>
    </row>
    <row r="64" spans="1:3" ht="15.75">
      <c r="A64" s="18" t="s">
        <v>45</v>
      </c>
      <c r="B64" s="48"/>
      <c r="C64" s="33">
        <v>0</v>
      </c>
    </row>
    <row r="65" spans="1:3" ht="15.75">
      <c r="A65" s="18" t="s">
        <v>46</v>
      </c>
      <c r="B65" s="48"/>
      <c r="C65" s="30">
        <v>0</v>
      </c>
    </row>
    <row r="66" spans="1:3" ht="18.75">
      <c r="A66" s="12" t="s">
        <v>44</v>
      </c>
      <c r="B66" s="46"/>
      <c r="C66" s="34">
        <f>+C65+C64</f>
        <v>0</v>
      </c>
    </row>
    <row r="67" spans="1:3">
      <c r="A67" s="13"/>
      <c r="B67" s="47"/>
      <c r="C67" s="24"/>
    </row>
    <row r="68" spans="1:3" ht="15.75">
      <c r="A68" s="6" t="s">
        <v>16</v>
      </c>
      <c r="B68" s="44"/>
      <c r="C68" s="26">
        <f>+C56-C61</f>
        <v>33233415.320000004</v>
      </c>
    </row>
    <row r="69" spans="1:3">
      <c r="A69" s="9"/>
      <c r="B69" s="45"/>
      <c r="C69" s="24"/>
    </row>
    <row r="70" spans="1:3" ht="19.5" thickBot="1">
      <c r="A70" s="12" t="s">
        <v>17</v>
      </c>
      <c r="B70" s="46"/>
      <c r="C70" s="14">
        <f>+C61+C66+C68</f>
        <v>33340911.990000006</v>
      </c>
    </row>
    <row r="71" spans="1:3" ht="19.5" thickTop="1">
      <c r="A71" s="12"/>
      <c r="B71" s="12"/>
    </row>
    <row r="75" spans="1:3">
      <c r="A75" s="54"/>
      <c r="B75" s="54"/>
      <c r="C75" s="54"/>
    </row>
    <row r="76" spans="1:3">
      <c r="A76" s="50" t="s">
        <v>49</v>
      </c>
      <c r="B76" s="50"/>
      <c r="C76" s="50"/>
    </row>
    <row r="77" spans="1:3">
      <c r="A77" s="50" t="s">
        <v>50</v>
      </c>
      <c r="B77" s="50"/>
      <c r="C77" s="50"/>
    </row>
    <row r="78" spans="1:3">
      <c r="A78" s="50"/>
      <c r="B78" s="50"/>
      <c r="C78" s="50"/>
    </row>
  </sheetData>
  <mergeCells count="8">
    <mergeCell ref="A78:C78"/>
    <mergeCell ref="A9:C9"/>
    <mergeCell ref="A10:C10"/>
    <mergeCell ref="A11:C11"/>
    <mergeCell ref="A1:C8"/>
    <mergeCell ref="A75:C75"/>
    <mergeCell ref="A76:C76"/>
    <mergeCell ref="A77:C77"/>
  </mergeCells>
  <printOptions horizontalCentered="1"/>
  <pageMargins left="0.23622047244094491" right="0.23622047244094491" top="0.74803149606299213" bottom="0.74803149606299213" header="0.31496062992125984" footer="0.31496062992125984"/>
  <pageSetup scale="7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Balance General - Sept2020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Jesus M. Payano R.</dc:creator>
  <cp:lastModifiedBy>Edward R. Rodriguez</cp:lastModifiedBy>
  <cp:lastPrinted>2020-10-05T16:01:03Z</cp:lastPrinted>
  <dcterms:created xsi:type="dcterms:W3CDTF">2017-01-20T12:41:55Z</dcterms:created>
  <dcterms:modified xsi:type="dcterms:W3CDTF">2020-10-06T20:23:31Z</dcterms:modified>
</cp:coreProperties>
</file>