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cpichardo\Desktop\Documentos cpichardo\Ejecución de Gastos y Aplicaciones Financieras\"/>
    </mc:Choice>
  </mc:AlternateContent>
  <bookViews>
    <workbookView xWindow="0" yWindow="0" windowWidth="19200" windowHeight="11595"/>
  </bookViews>
  <sheets>
    <sheet name="Plantilla Ejecución " sheetId="3" r:id="rId1"/>
  </sheets>
  <definedNames>
    <definedName name="_xlnm.Print_Titles" localSheetId="0">'Plantilla Ejecución 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9" i="3" l="1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91" i="3"/>
  <c r="M89" i="3"/>
  <c r="M86" i="3"/>
  <c r="M83" i="3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L80" i="3" l="1"/>
  <c r="L93" i="3" s="1"/>
  <c r="L15" i="3"/>
  <c r="K89" i="3"/>
  <c r="K86" i="3"/>
  <c r="K83" i="3"/>
  <c r="K91" i="3" s="1"/>
  <c r="K76" i="3"/>
  <c r="K73" i="3"/>
  <c r="K68" i="3"/>
  <c r="K58" i="3"/>
  <c r="K50" i="3"/>
  <c r="K42" i="3"/>
  <c r="K32" i="3"/>
  <c r="K22" i="3"/>
  <c r="K16" i="3"/>
  <c r="K80" i="3" l="1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8" i="3"/>
  <c r="B17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<sst xmlns="http://schemas.openxmlformats.org/spreadsheetml/2006/main" count="95" uniqueCount="95">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</sst>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62136</xdr:colOff>
      <xdr:row>0</xdr:row>
      <xdr:rowOff>81642</xdr:rowOff>
    </xdr:from>
    <xdr:to>
      <xdr:col>7</xdr:col>
      <xdr:colOff>36282</xdr:colOff>
      <xdr:row>8</xdr:row>
      <xdr:rowOff>129267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4886" y="81642"/>
          <a:ext cx="1851932" cy="20070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4"/>
  <sheetViews>
    <sheetView showGridLines="0" tabSelected="1" zoomScaleNormal="100" workbookViewId="0">
      <pane xSplit="1" topLeftCell="B1" activePane="topRight" state="frozen"/>
      <selection pane="topRight" activeCell="D8" sqref="D8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28515625" customWidth="1"/>
    <col min="6" max="6" width="14.140625" customWidth="1"/>
    <col min="7" max="7" width="14" customWidth="1"/>
    <col min="8" max="8" width="13.5703125" customWidth="1"/>
    <col min="9" max="9" width="12.85546875" customWidth="1"/>
    <col min="10" max="10" width="14.140625" customWidth="1"/>
    <col min="11" max="12" width="14" customWidth="1"/>
    <col min="13" max="13" width="15.85546875" customWidth="1"/>
    <col min="14" max="14" width="16.5703125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8.7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ht="15.75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ht="15.75" x14ac:dyDescent="0.25">
      <c r="A11" s="29">
        <v>2020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513128379.29000008</v>
      </c>
      <c r="C15" s="18">
        <f t="shared" si="0"/>
        <v>27064836.259999998</v>
      </c>
      <c r="D15" s="18">
        <f t="shared" si="0"/>
        <v>30132200.210000001</v>
      </c>
      <c r="E15" s="18">
        <f t="shared" ref="E15:F15" si="1">+E16+E22+E32+E42+E50+E58+E68+E73+E76</f>
        <v>30780289.75</v>
      </c>
      <c r="F15" s="18">
        <f t="shared" si="1"/>
        <v>27267000.609999996</v>
      </c>
      <c r="G15" s="18">
        <f t="shared" ref="G15:H15" si="2">+G16+G22+G32+G42+G50+G58+G68+G73+G76</f>
        <v>51384169.089999996</v>
      </c>
      <c r="H15" s="18">
        <f t="shared" si="2"/>
        <v>53416426.710000001</v>
      </c>
      <c r="I15" s="18">
        <f t="shared" ref="I15:J15" si="3">+I16+I22+I32+I42+I50+I58+I68+I73+I76</f>
        <v>39268274.019999996</v>
      </c>
      <c r="J15" s="18">
        <f t="shared" si="3"/>
        <v>29290482.43</v>
      </c>
      <c r="K15" s="18">
        <f t="shared" ref="K15:L15" si="4">+K16+K22+K32+K42+K50+K58+K68+K73+K76</f>
        <v>25105777.25</v>
      </c>
      <c r="L15" s="18">
        <f t="shared" si="4"/>
        <v>47126230.549999997</v>
      </c>
      <c r="M15" s="18">
        <f t="shared" ref="M15:N15" si="5">+M16+M22+M32+M42+M50+M58+M68+M73+M76</f>
        <v>61132790.969999999</v>
      </c>
      <c r="N15" s="18">
        <f t="shared" si="5"/>
        <v>91159901.440000013</v>
      </c>
      <c r="O15" s="8"/>
    </row>
    <row r="16" spans="1:15" x14ac:dyDescent="0.25">
      <c r="A16" s="2" t="s">
        <v>2</v>
      </c>
      <c r="B16" s="9">
        <f t="shared" ref="B16:D16" si="6">SUM(B17:B21)</f>
        <v>414343795.24000007</v>
      </c>
      <c r="C16" s="9">
        <f t="shared" si="6"/>
        <v>26373652.479999997</v>
      </c>
      <c r="D16" s="9">
        <f t="shared" si="6"/>
        <v>25539694</v>
      </c>
      <c r="E16" s="9">
        <f t="shared" ref="E16:F16" si="7">SUM(E17:E21)</f>
        <v>26544751.710000001</v>
      </c>
      <c r="F16" s="9">
        <f t="shared" si="7"/>
        <v>25535621.52</v>
      </c>
      <c r="G16" s="9">
        <f t="shared" ref="G16:H16" si="8">SUM(G17:G21)</f>
        <v>25725526.009999998</v>
      </c>
      <c r="H16" s="9">
        <f t="shared" si="8"/>
        <v>43393446.93</v>
      </c>
      <c r="I16" s="9">
        <f t="shared" ref="I16:J16" si="9">SUM(I17:I21)</f>
        <v>25982617.77</v>
      </c>
      <c r="J16" s="9">
        <f t="shared" si="9"/>
        <v>25316148.879999999</v>
      </c>
      <c r="K16" s="9">
        <f t="shared" ref="K16:L16" si="10">SUM(K17:K21)</f>
        <v>23544439.300000001</v>
      </c>
      <c r="L16" s="9">
        <f t="shared" si="10"/>
        <v>44448344.089999996</v>
      </c>
      <c r="M16" s="9">
        <f t="shared" ref="M16:N16" si="11">SUM(M17:M21)</f>
        <v>47989994.829999998</v>
      </c>
      <c r="N16" s="9">
        <f t="shared" si="11"/>
        <v>73949557.720000014</v>
      </c>
    </row>
    <row r="17" spans="1:37" ht="15" customHeight="1" x14ac:dyDescent="0.25">
      <c r="A17" s="4" t="s">
        <v>3</v>
      </c>
      <c r="B17" s="13">
        <f>SUM(C17:N17)</f>
        <v>291224073.08000004</v>
      </c>
      <c r="C17" s="13">
        <v>22543817.579999998</v>
      </c>
      <c r="D17" s="13">
        <v>21819097.59</v>
      </c>
      <c r="E17" s="13">
        <v>22833097.539999999</v>
      </c>
      <c r="F17" s="13">
        <v>21843691.449999999</v>
      </c>
      <c r="G17" s="13">
        <v>22004430.039999999</v>
      </c>
      <c r="H17" s="13">
        <v>21874426.75</v>
      </c>
      <c r="I17" s="13">
        <v>21887560.079999998</v>
      </c>
      <c r="J17" s="13">
        <v>21813290.199999999</v>
      </c>
      <c r="K17" s="13">
        <v>20213679.77</v>
      </c>
      <c r="L17" s="13">
        <v>25016914.829999998</v>
      </c>
      <c r="M17" s="13">
        <v>42188094.969999999</v>
      </c>
      <c r="N17" s="13">
        <v>27185972.280000001</v>
      </c>
    </row>
    <row r="18" spans="1:37" ht="15" customHeight="1" x14ac:dyDescent="0.25">
      <c r="A18" s="4" t="s">
        <v>4</v>
      </c>
      <c r="B18" s="13">
        <f>SUM(C18:N18)</f>
        <v>82946651.719999999</v>
      </c>
      <c r="C18" s="13">
        <v>525900</v>
      </c>
      <c r="D18" s="13">
        <v>525900</v>
      </c>
      <c r="E18" s="13">
        <v>525900</v>
      </c>
      <c r="F18" s="13">
        <v>525900</v>
      </c>
      <c r="G18" s="13">
        <v>525900</v>
      </c>
      <c r="H18" s="13">
        <v>18318422.5</v>
      </c>
      <c r="I18" s="13">
        <v>890643.32</v>
      </c>
      <c r="J18" s="13">
        <v>316600</v>
      </c>
      <c r="K18" s="13">
        <v>331333.34000000003</v>
      </c>
      <c r="L18" s="13">
        <v>16271732.57</v>
      </c>
      <c r="M18" s="13">
        <v>343770</v>
      </c>
      <c r="N18" s="13">
        <v>43844649.990000002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2560000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2560000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37613070.440000013</v>
      </c>
      <c r="C21" s="13">
        <v>3303934.9</v>
      </c>
      <c r="D21" s="13">
        <v>3194696.41</v>
      </c>
      <c r="E21" s="13">
        <v>3185754.17</v>
      </c>
      <c r="F21" s="13">
        <v>3166030.07</v>
      </c>
      <c r="G21" s="13">
        <v>3195195.97</v>
      </c>
      <c r="H21" s="13">
        <v>3200597.68</v>
      </c>
      <c r="I21" s="13">
        <v>3204414.37</v>
      </c>
      <c r="J21" s="13">
        <v>3186258.68</v>
      </c>
      <c r="K21" s="13">
        <v>2999426.19</v>
      </c>
      <c r="L21" s="13">
        <v>3159696.69</v>
      </c>
      <c r="M21" s="13">
        <v>2898129.86</v>
      </c>
      <c r="N21" s="13">
        <v>2918935.45</v>
      </c>
    </row>
    <row r="22" spans="1:37" x14ac:dyDescent="0.25">
      <c r="A22" s="2" t="s">
        <v>7</v>
      </c>
      <c r="B22" s="14">
        <f t="shared" ref="B22:G22" si="12">SUM(B23:B31)</f>
        <v>47514038.170000002</v>
      </c>
      <c r="C22" s="9">
        <f t="shared" si="12"/>
        <v>691183.78</v>
      </c>
      <c r="D22" s="9">
        <f t="shared" si="12"/>
        <v>2038179.5499999998</v>
      </c>
      <c r="E22" s="9">
        <f t="shared" si="12"/>
        <v>1836094.0799999998</v>
      </c>
      <c r="F22" s="9">
        <f t="shared" si="12"/>
        <v>1024707.81</v>
      </c>
      <c r="G22" s="9">
        <f t="shared" si="12"/>
        <v>22680950.370000001</v>
      </c>
      <c r="H22" s="9">
        <f t="shared" ref="H22:I22" si="13">SUM(H23:H31)</f>
        <v>869000.52</v>
      </c>
      <c r="I22" s="9">
        <f t="shared" si="13"/>
        <v>5561836.4800000004</v>
      </c>
      <c r="J22" s="9">
        <f t="shared" ref="J22:K22" si="14">SUM(J23:J31)</f>
        <v>2413784.19</v>
      </c>
      <c r="K22" s="9">
        <f t="shared" si="14"/>
        <v>841352.06</v>
      </c>
      <c r="L22" s="9">
        <f t="shared" ref="L22:M22" si="15">SUM(L23:L31)</f>
        <v>2414226.2599999998</v>
      </c>
      <c r="M22" s="9">
        <f t="shared" si="15"/>
        <v>2621176.59</v>
      </c>
      <c r="N22" s="9">
        <f t="shared" ref="N22" si="16">SUM(N23:N31)</f>
        <v>4521546.4800000004</v>
      </c>
    </row>
    <row r="23" spans="1:37" x14ac:dyDescent="0.25">
      <c r="A23" s="4" t="s">
        <v>8</v>
      </c>
      <c r="B23" s="13">
        <f>SUM(C23:N23)</f>
        <v>8130669.1800000016</v>
      </c>
      <c r="C23" s="13">
        <v>634624.5</v>
      </c>
      <c r="D23" s="13">
        <v>456965.81</v>
      </c>
      <c r="E23" s="13">
        <v>178340.86</v>
      </c>
      <c r="F23" s="13">
        <v>635884.31000000006</v>
      </c>
      <c r="G23" s="13">
        <v>852896.58</v>
      </c>
      <c r="H23" s="13">
        <v>175613.68</v>
      </c>
      <c r="I23" s="13">
        <v>1121737.6100000001</v>
      </c>
      <c r="J23" s="13">
        <v>1245453.27</v>
      </c>
      <c r="K23" s="13">
        <v>200461.98</v>
      </c>
      <c r="L23" s="13">
        <v>696840.08</v>
      </c>
      <c r="M23" s="13">
        <v>761121.36</v>
      </c>
      <c r="N23" s="13">
        <v>1170729.1399999999</v>
      </c>
    </row>
    <row r="24" spans="1:37" ht="30" x14ac:dyDescent="0.25">
      <c r="A24" s="4" t="s">
        <v>9</v>
      </c>
      <c r="B24" s="13">
        <f t="shared" ref="B24:B31" si="17">SUM(C24:N24)</f>
        <v>698206.36</v>
      </c>
      <c r="C24" s="8">
        <v>0</v>
      </c>
      <c r="D24" s="8">
        <v>300884.62</v>
      </c>
      <c r="E24" s="8">
        <v>33630</v>
      </c>
      <c r="F24" s="8">
        <v>0</v>
      </c>
      <c r="G24" s="8">
        <v>0</v>
      </c>
      <c r="H24" s="8">
        <v>64791.77</v>
      </c>
      <c r="I24" s="8">
        <v>188638.34</v>
      </c>
      <c r="J24" s="8">
        <v>1900</v>
      </c>
      <c r="K24" s="8">
        <v>0</v>
      </c>
      <c r="L24" s="8">
        <v>4371</v>
      </c>
      <c r="M24" s="8">
        <v>0</v>
      </c>
      <c r="N24" s="8">
        <v>103990.63</v>
      </c>
    </row>
    <row r="25" spans="1:37" x14ac:dyDescent="0.25">
      <c r="A25" s="4" t="s">
        <v>10</v>
      </c>
      <c r="B25" s="13">
        <f t="shared" si="17"/>
        <v>4786.12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3600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1186.1199999999999</v>
      </c>
    </row>
    <row r="26" spans="1:37" ht="18" customHeight="1" x14ac:dyDescent="0.25">
      <c r="A26" s="4" t="s">
        <v>11</v>
      </c>
      <c r="B26" s="13">
        <f t="shared" si="17"/>
        <v>70540.100000000006</v>
      </c>
      <c r="C26" s="10">
        <v>0</v>
      </c>
      <c r="D26" s="10">
        <v>0</v>
      </c>
      <c r="E26" s="10">
        <v>24000</v>
      </c>
      <c r="F26" s="10">
        <v>0</v>
      </c>
      <c r="G26" s="10">
        <v>0</v>
      </c>
      <c r="H26" s="10">
        <v>18837.54</v>
      </c>
      <c r="I26" s="10">
        <v>0</v>
      </c>
      <c r="J26" s="10">
        <v>18485.97</v>
      </c>
      <c r="K26" s="10">
        <v>0</v>
      </c>
      <c r="L26" s="10">
        <v>8636.59</v>
      </c>
      <c r="M26" s="10">
        <v>0</v>
      </c>
      <c r="N26" s="10">
        <v>580</v>
      </c>
    </row>
    <row r="27" spans="1:37" x14ac:dyDescent="0.25">
      <c r="A27" s="4" t="s">
        <v>12</v>
      </c>
      <c r="B27" s="13">
        <f t="shared" si="17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2904017.1999999997</v>
      </c>
      <c r="C28" s="13">
        <v>56559.28</v>
      </c>
      <c r="D28" s="13">
        <v>56058.16</v>
      </c>
      <c r="E28" s="13">
        <v>0</v>
      </c>
      <c r="F28" s="13">
        <v>0</v>
      </c>
      <c r="G28" s="13">
        <v>126844.84</v>
      </c>
      <c r="H28" s="13">
        <v>124060.84</v>
      </c>
      <c r="I28" s="13">
        <v>62404.52</v>
      </c>
      <c r="J28" s="13">
        <v>0</v>
      </c>
      <c r="K28" s="13">
        <v>120510.08</v>
      </c>
      <c r="L28" s="13">
        <v>714569.22</v>
      </c>
      <c r="M28" s="13">
        <v>1593012.21</v>
      </c>
      <c r="N28" s="13">
        <v>49998.05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3717891.82</v>
      </c>
      <c r="C29" s="8">
        <v>0</v>
      </c>
      <c r="D29" s="8">
        <v>76307.960000000006</v>
      </c>
      <c r="E29" s="8">
        <v>358815.34</v>
      </c>
      <c r="F29" s="8">
        <v>388823.5</v>
      </c>
      <c r="G29" s="8">
        <v>941640</v>
      </c>
      <c r="H29" s="8">
        <v>61620.52</v>
      </c>
      <c r="I29" s="8">
        <v>1179698.01</v>
      </c>
      <c r="J29" s="8">
        <v>240248.11</v>
      </c>
      <c r="K29" s="8">
        <v>0</v>
      </c>
      <c r="L29" s="8">
        <v>39052</v>
      </c>
      <c r="M29" s="8">
        <v>196567.52</v>
      </c>
      <c r="N29" s="8">
        <v>235118.86</v>
      </c>
    </row>
    <row r="30" spans="1:37" ht="30" x14ac:dyDescent="0.25">
      <c r="A30" s="4" t="s">
        <v>15</v>
      </c>
      <c r="B30" s="13">
        <f t="shared" si="17"/>
        <v>24214068.840000004</v>
      </c>
      <c r="C30" s="8">
        <v>0</v>
      </c>
      <c r="D30" s="8">
        <v>0</v>
      </c>
      <c r="E30" s="8">
        <v>67610.679999999993</v>
      </c>
      <c r="F30" s="8">
        <v>0</v>
      </c>
      <c r="G30" s="8">
        <v>20000000</v>
      </c>
      <c r="H30" s="8">
        <v>265515.25</v>
      </c>
      <c r="I30" s="8">
        <v>2182060</v>
      </c>
      <c r="J30" s="8">
        <v>369796.19</v>
      </c>
      <c r="K30" s="8">
        <v>0</v>
      </c>
      <c r="L30" s="8">
        <v>32836.6</v>
      </c>
      <c r="M30" s="8">
        <v>17611.5</v>
      </c>
      <c r="N30" s="8">
        <v>1278638.6200000001</v>
      </c>
    </row>
    <row r="31" spans="1:37" x14ac:dyDescent="0.25">
      <c r="A31" s="4" t="s">
        <v>37</v>
      </c>
      <c r="B31" s="13">
        <f t="shared" si="17"/>
        <v>7773858.5500000007</v>
      </c>
      <c r="C31" s="10">
        <v>0</v>
      </c>
      <c r="D31" s="10">
        <v>1147963</v>
      </c>
      <c r="E31" s="10">
        <v>1173697.2</v>
      </c>
      <c r="F31" s="10">
        <v>0</v>
      </c>
      <c r="G31" s="10">
        <v>759568.95</v>
      </c>
      <c r="H31" s="10">
        <v>154960.92000000001</v>
      </c>
      <c r="I31" s="10">
        <v>827298</v>
      </c>
      <c r="J31" s="10">
        <v>537900.65</v>
      </c>
      <c r="K31" s="10">
        <v>520380</v>
      </c>
      <c r="L31" s="10">
        <v>917920.77</v>
      </c>
      <c r="M31" s="10">
        <v>52864</v>
      </c>
      <c r="N31" s="10">
        <v>1681305.06</v>
      </c>
    </row>
    <row r="32" spans="1:37" x14ac:dyDescent="0.25">
      <c r="A32" s="2" t="s">
        <v>16</v>
      </c>
      <c r="B32" s="9">
        <f t="shared" ref="B32:G32" si="18">SUM(B33:B41)</f>
        <v>13927683.6</v>
      </c>
      <c r="C32" s="9">
        <f t="shared" si="18"/>
        <v>0</v>
      </c>
      <c r="D32" s="9">
        <f t="shared" si="18"/>
        <v>890226.66</v>
      </c>
      <c r="E32" s="9">
        <f t="shared" si="18"/>
        <v>2149443.96</v>
      </c>
      <c r="F32" s="9">
        <f t="shared" si="18"/>
        <v>121249.58</v>
      </c>
      <c r="G32" s="9">
        <f t="shared" si="18"/>
        <v>1977692.71</v>
      </c>
      <c r="H32" s="9">
        <f t="shared" ref="H32:I32" si="19">SUM(H33:H41)</f>
        <v>1076172.69</v>
      </c>
      <c r="I32" s="9">
        <f t="shared" si="19"/>
        <v>2089614.4300000002</v>
      </c>
      <c r="J32" s="9">
        <f t="shared" ref="J32:K32" si="20">SUM(J33:J41)</f>
        <v>2045207.6600000001</v>
      </c>
      <c r="K32" s="9">
        <f t="shared" si="20"/>
        <v>719985.89</v>
      </c>
      <c r="L32" s="9">
        <f t="shared" ref="L32:M32" si="21">SUM(L33:L41)</f>
        <v>204966.78999999998</v>
      </c>
      <c r="M32" s="9">
        <f t="shared" si="21"/>
        <v>719185.03</v>
      </c>
      <c r="N32" s="9">
        <f t="shared" ref="N32" si="22">SUM(N33:N41)</f>
        <v>1933938.2000000002</v>
      </c>
    </row>
    <row r="33" spans="1:14" ht="30" x14ac:dyDescent="0.25">
      <c r="A33" s="4" t="s">
        <v>17</v>
      </c>
      <c r="B33" s="13">
        <f>SUM(C33:N33)</f>
        <v>1290073.8900000001</v>
      </c>
      <c r="C33" s="19">
        <v>0</v>
      </c>
      <c r="D33" s="19">
        <v>154644.66</v>
      </c>
      <c r="E33" s="19">
        <v>21993.75</v>
      </c>
      <c r="F33" s="19">
        <v>51148.75</v>
      </c>
      <c r="G33" s="19">
        <v>274525.86</v>
      </c>
      <c r="H33" s="19">
        <v>56211.55</v>
      </c>
      <c r="I33" s="19">
        <v>90129.37</v>
      </c>
      <c r="J33" s="19">
        <v>133060.54</v>
      </c>
      <c r="K33" s="19">
        <v>0</v>
      </c>
      <c r="L33" s="19">
        <v>108271.81</v>
      </c>
      <c r="M33" s="19">
        <v>96599.14</v>
      </c>
      <c r="N33" s="19">
        <v>303488.46000000002</v>
      </c>
    </row>
    <row r="34" spans="1:14" x14ac:dyDescent="0.25">
      <c r="A34" s="4" t="s">
        <v>18</v>
      </c>
      <c r="B34" s="13">
        <f t="shared" ref="B34:B41" si="23">SUM(C34:N34)</f>
        <v>101367.90000000001</v>
      </c>
      <c r="C34" s="10">
        <v>0</v>
      </c>
      <c r="D34" s="10">
        <v>0</v>
      </c>
      <c r="E34" s="10">
        <v>95403</v>
      </c>
      <c r="F34" s="10">
        <v>0</v>
      </c>
      <c r="G34" s="10">
        <v>584.1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5380.8</v>
      </c>
    </row>
    <row r="35" spans="1:14" ht="30" x14ac:dyDescent="0.25">
      <c r="A35" s="4" t="s">
        <v>19</v>
      </c>
      <c r="B35" s="13">
        <f t="shared" si="23"/>
        <v>950401.74000000022</v>
      </c>
      <c r="C35" s="8">
        <v>0</v>
      </c>
      <c r="D35" s="8">
        <v>25082</v>
      </c>
      <c r="E35" s="8">
        <v>290618.59000000003</v>
      </c>
      <c r="F35" s="8">
        <v>0</v>
      </c>
      <c r="G35" s="8">
        <v>281338.25</v>
      </c>
      <c r="H35" s="8">
        <v>12400</v>
      </c>
      <c r="I35" s="8">
        <v>0</v>
      </c>
      <c r="J35" s="8">
        <v>199415.6</v>
      </c>
      <c r="K35" s="8">
        <v>-28400</v>
      </c>
      <c r="L35" s="8">
        <v>24459.31</v>
      </c>
      <c r="M35" s="8">
        <v>33923.68</v>
      </c>
      <c r="N35" s="8">
        <v>111564.31</v>
      </c>
    </row>
    <row r="36" spans="1:14" x14ac:dyDescent="0.25">
      <c r="A36" s="4" t="s">
        <v>20</v>
      </c>
      <c r="B36" s="13">
        <f t="shared" si="23"/>
        <v>249573.02</v>
      </c>
      <c r="C36" s="10">
        <v>0</v>
      </c>
      <c r="D36" s="10">
        <v>0</v>
      </c>
      <c r="E36" s="10">
        <v>165616.01999999999</v>
      </c>
      <c r="F36" s="10">
        <v>0</v>
      </c>
      <c r="G36" s="10">
        <v>0</v>
      </c>
      <c r="H36" s="10">
        <v>0</v>
      </c>
      <c r="I36" s="10">
        <v>0</v>
      </c>
      <c r="J36" s="10">
        <v>48675</v>
      </c>
      <c r="K36" s="10">
        <v>0</v>
      </c>
      <c r="L36" s="10">
        <v>0</v>
      </c>
      <c r="M36" s="10">
        <v>0</v>
      </c>
      <c r="N36" s="10">
        <v>35282</v>
      </c>
    </row>
    <row r="37" spans="1:14" ht="30" x14ac:dyDescent="0.25">
      <c r="A37" s="4" t="s">
        <v>21</v>
      </c>
      <c r="B37" s="13">
        <f t="shared" si="23"/>
        <v>57933.399999999994</v>
      </c>
      <c r="C37" s="8">
        <v>0</v>
      </c>
      <c r="D37" s="8">
        <v>0</v>
      </c>
      <c r="E37" s="8">
        <v>30125.55</v>
      </c>
      <c r="F37" s="8">
        <v>0</v>
      </c>
      <c r="G37" s="8">
        <v>0</v>
      </c>
      <c r="H37" s="8">
        <v>1199.8499999999999</v>
      </c>
      <c r="I37" s="8">
        <v>25500</v>
      </c>
      <c r="J37" s="8">
        <v>554</v>
      </c>
      <c r="K37" s="8">
        <v>0</v>
      </c>
      <c r="L37" s="8">
        <v>200</v>
      </c>
      <c r="M37" s="8">
        <v>0</v>
      </c>
      <c r="N37" s="8">
        <v>354</v>
      </c>
    </row>
    <row r="38" spans="1:14" ht="30" x14ac:dyDescent="0.25">
      <c r="A38" s="4" t="s">
        <v>22</v>
      </c>
      <c r="B38" s="13">
        <f t="shared" si="23"/>
        <v>20035.760000000002</v>
      </c>
      <c r="C38" s="8">
        <v>0</v>
      </c>
      <c r="D38" s="8">
        <v>0</v>
      </c>
      <c r="E38" s="8">
        <v>800</v>
      </c>
      <c r="F38" s="8">
        <v>0</v>
      </c>
      <c r="G38" s="8">
        <v>0</v>
      </c>
      <c r="H38" s="8">
        <v>1416</v>
      </c>
      <c r="I38" s="8">
        <v>0</v>
      </c>
      <c r="J38" s="8">
        <v>0</v>
      </c>
      <c r="K38" s="8">
        <v>8649.99</v>
      </c>
      <c r="L38" s="8">
        <v>-8050</v>
      </c>
      <c r="M38" s="8">
        <v>8212.91</v>
      </c>
      <c r="N38" s="8">
        <v>9006.86</v>
      </c>
    </row>
    <row r="39" spans="1:14" ht="30" x14ac:dyDescent="0.25">
      <c r="A39" s="4" t="s">
        <v>23</v>
      </c>
      <c r="B39" s="13">
        <f t="shared" si="23"/>
        <v>6714011.4700000007</v>
      </c>
      <c r="C39" s="13">
        <v>0</v>
      </c>
      <c r="D39" s="13">
        <v>710500</v>
      </c>
      <c r="E39" s="13">
        <v>710500</v>
      </c>
      <c r="F39" s="13">
        <v>0</v>
      </c>
      <c r="G39" s="13">
        <v>698500</v>
      </c>
      <c r="H39" s="13">
        <v>698000</v>
      </c>
      <c r="I39" s="13">
        <v>1463000</v>
      </c>
      <c r="J39" s="13">
        <v>698500</v>
      </c>
      <c r="K39" s="13">
        <v>522146.07</v>
      </c>
      <c r="L39" s="13">
        <v>0</v>
      </c>
      <c r="M39" s="13">
        <v>211500</v>
      </c>
      <c r="N39" s="13">
        <v>1001365.4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4544286.42</v>
      </c>
      <c r="C41" s="10">
        <v>0</v>
      </c>
      <c r="D41" s="10">
        <v>0</v>
      </c>
      <c r="E41" s="10">
        <v>834387.05</v>
      </c>
      <c r="F41" s="10">
        <v>70100.83</v>
      </c>
      <c r="G41" s="10">
        <v>722744.5</v>
      </c>
      <c r="H41" s="10">
        <v>306945.28999999998</v>
      </c>
      <c r="I41" s="10">
        <v>510985.06</v>
      </c>
      <c r="J41" s="10">
        <v>965002.52</v>
      </c>
      <c r="K41" s="10">
        <v>217589.83</v>
      </c>
      <c r="L41" s="10">
        <v>80085.67</v>
      </c>
      <c r="M41" s="10">
        <v>368949.3</v>
      </c>
      <c r="N41" s="10">
        <v>467496.37</v>
      </c>
    </row>
    <row r="42" spans="1:14" x14ac:dyDescent="0.25">
      <c r="A42" s="2" t="s">
        <v>25</v>
      </c>
      <c r="B42" s="11">
        <f t="shared" ref="B42:C42" si="24">SUM(B43:B49)</f>
        <v>3297283.39</v>
      </c>
      <c r="C42" s="11">
        <f t="shared" si="24"/>
        <v>0</v>
      </c>
      <c r="D42" s="11">
        <f t="shared" ref="D42:E42" si="25">SUM(D43:D49)</f>
        <v>1664100</v>
      </c>
      <c r="E42" s="11">
        <f t="shared" si="25"/>
        <v>250000</v>
      </c>
      <c r="F42" s="11">
        <f t="shared" ref="F42:G42" si="26">SUM(F43:F49)</f>
        <v>313355</v>
      </c>
      <c r="G42" s="11">
        <f t="shared" si="26"/>
        <v>1000000</v>
      </c>
      <c r="H42" s="11">
        <f t="shared" ref="H42:I42" si="27">SUM(H43:H49)</f>
        <v>0</v>
      </c>
      <c r="I42" s="11">
        <f t="shared" si="27"/>
        <v>187300</v>
      </c>
      <c r="J42" s="11">
        <f t="shared" ref="J42:K42" si="28">SUM(J43:J49)</f>
        <v>75900.7</v>
      </c>
      <c r="K42" s="11">
        <f t="shared" si="28"/>
        <v>0</v>
      </c>
      <c r="L42" s="11">
        <f t="shared" ref="L42:M42" si="29">SUM(L43:L49)</f>
        <v>33276.21</v>
      </c>
      <c r="M42" s="11">
        <f t="shared" si="29"/>
        <v>0</v>
      </c>
      <c r="N42" s="11">
        <f t="shared" ref="N42" si="30">SUM(N43:N49)</f>
        <v>-226648.52</v>
      </c>
    </row>
    <row r="43" spans="1:14" ht="30" x14ac:dyDescent="0.25">
      <c r="A43" s="4" t="s">
        <v>26</v>
      </c>
      <c r="B43" s="13">
        <f>SUM(C43:N43)</f>
        <v>3297283.39</v>
      </c>
      <c r="C43" s="19">
        <v>0</v>
      </c>
      <c r="D43" s="19">
        <v>1664100</v>
      </c>
      <c r="E43" s="19">
        <v>250000</v>
      </c>
      <c r="F43" s="19">
        <v>313355</v>
      </c>
      <c r="G43" s="19">
        <v>1000000</v>
      </c>
      <c r="H43" s="19">
        <v>0</v>
      </c>
      <c r="I43" s="19">
        <v>187300</v>
      </c>
      <c r="J43" s="19">
        <v>75900.7</v>
      </c>
      <c r="K43" s="19">
        <v>0</v>
      </c>
      <c r="L43" s="19">
        <v>33276.21</v>
      </c>
      <c r="M43" s="19">
        <v>0</v>
      </c>
      <c r="N43" s="19">
        <v>-226648.52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713902.51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272066.7</v>
      </c>
      <c r="G58" s="9">
        <f t="shared" si="41"/>
        <v>0</v>
      </c>
      <c r="H58" s="9">
        <f t="shared" ref="H58:I58" si="42">SUM(H59:H67)</f>
        <v>0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25417.200000000001</v>
      </c>
      <c r="M58" s="9">
        <f t="shared" si="44"/>
        <v>140346.4</v>
      </c>
      <c r="N58" s="9">
        <f t="shared" ref="N58" si="45">SUM(N59:N67)</f>
        <v>276072.20999999996</v>
      </c>
    </row>
    <row r="59" spans="1:14" x14ac:dyDescent="0.25">
      <c r="A59" s="4" t="s">
        <v>29</v>
      </c>
      <c r="B59" s="13">
        <f>SUM(C59:N59)</f>
        <v>364372.2</v>
      </c>
      <c r="C59" s="10">
        <v>0</v>
      </c>
      <c r="D59" s="10">
        <v>0</v>
      </c>
      <c r="E59" s="10">
        <v>0</v>
      </c>
      <c r="F59" s="10">
        <v>196871.2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25417.200000000001</v>
      </c>
      <c r="M59" s="10">
        <v>0</v>
      </c>
      <c r="N59" s="10">
        <v>142083.79999999999</v>
      </c>
    </row>
    <row r="60" spans="1:14" ht="30" x14ac:dyDescent="0.25">
      <c r="A60" s="4" t="s">
        <v>30</v>
      </c>
      <c r="B60" s="13">
        <f t="shared" ref="B60:B67" si="46">SUM(C60:N60)</f>
        <v>23331.4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2336.4</v>
      </c>
      <c r="N60" s="13">
        <v>20995</v>
      </c>
    </row>
    <row r="61" spans="1:14" ht="30" x14ac:dyDescent="0.25">
      <c r="A61" s="4" t="s">
        <v>31</v>
      </c>
      <c r="B61" s="13">
        <f t="shared" si="46"/>
        <v>67129.02</v>
      </c>
      <c r="C61" s="13">
        <v>0</v>
      </c>
      <c r="D61" s="13">
        <v>0</v>
      </c>
      <c r="E61" s="13">
        <v>0</v>
      </c>
      <c r="F61" s="13">
        <v>67129.02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259069.89</v>
      </c>
      <c r="C63" s="13">
        <v>0</v>
      </c>
      <c r="D63" s="13">
        <v>0</v>
      </c>
      <c r="E63" s="13">
        <v>0</v>
      </c>
      <c r="F63" s="13">
        <v>8066.48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138010</v>
      </c>
      <c r="N63" s="13">
        <v>112993.41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33331676.380000003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0</v>
      </c>
      <c r="H68" s="9">
        <f t="shared" ref="H68:I68" si="48">SUM(H69:H72)</f>
        <v>8077806.5700000003</v>
      </c>
      <c r="I68" s="9">
        <f t="shared" si="48"/>
        <v>5446905.3399999999</v>
      </c>
      <c r="J68" s="9">
        <f t="shared" ref="J68:K68" si="49">SUM(J69:J72)</f>
        <v>-560559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9662088.1199999992</v>
      </c>
      <c r="N68" s="9">
        <f t="shared" ref="N68" si="51">SUM(N69:N72)</f>
        <v>10705435.35</v>
      </c>
    </row>
    <row r="69" spans="1:14" x14ac:dyDescent="0.25">
      <c r="A69" s="4" t="s">
        <v>56</v>
      </c>
      <c r="B69" s="13">
        <f t="shared" ref="B69" si="52">SUM(C69:N69)</f>
        <v>33331676.380000003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8077806.5700000003</v>
      </c>
      <c r="I69" s="13">
        <v>5446905.3399999999</v>
      </c>
      <c r="J69" s="13">
        <v>-560559</v>
      </c>
      <c r="K69" s="13">
        <v>0</v>
      </c>
      <c r="L69" s="13">
        <v>0</v>
      </c>
      <c r="M69" s="13">
        <v>9662088.1199999992</v>
      </c>
      <c r="N69" s="13">
        <v>10705435.35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513128379.29000008</v>
      </c>
      <c r="C80" s="12">
        <f t="shared" si="67"/>
        <v>27064836.259999998</v>
      </c>
      <c r="D80" s="12">
        <f t="shared" si="67"/>
        <v>30132200.210000001</v>
      </c>
      <c r="E80" s="12">
        <f t="shared" si="67"/>
        <v>30780289.75</v>
      </c>
      <c r="F80" s="12">
        <f t="shared" si="67"/>
        <v>27267000.609999996</v>
      </c>
      <c r="G80" s="12">
        <f t="shared" si="67"/>
        <v>51384169.089999996</v>
      </c>
      <c r="H80" s="12">
        <f t="shared" ref="H80:I80" si="68">+H16+H22+H32+H42+H50+H58+H68+H73+H76</f>
        <v>53416426.710000001</v>
      </c>
      <c r="I80" s="12">
        <f t="shared" si="68"/>
        <v>39268274.019999996</v>
      </c>
      <c r="J80" s="12">
        <f t="shared" ref="J80:K80" si="69">+J16+J22+J32+J42+J50+J58+J68+J73+J76</f>
        <v>29290482.43</v>
      </c>
      <c r="K80" s="12">
        <f t="shared" si="69"/>
        <v>25105777.25</v>
      </c>
      <c r="L80" s="12">
        <f t="shared" ref="L80:M80" si="70">+L16+L22+L32+L42+L50+L58+L68+L73+L76</f>
        <v>47126230.549999997</v>
      </c>
      <c r="M80" s="12">
        <f t="shared" si="70"/>
        <v>61132790.969999999</v>
      </c>
      <c r="N80" s="12">
        <f t="shared" ref="N80" si="71">+N16+N22+N32+N42+N50+N58+N68+N73+N76</f>
        <v>91159901.440000013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513128379.29000008</v>
      </c>
      <c r="C93" s="24">
        <f t="shared" si="93"/>
        <v>27064836.259999998</v>
      </c>
      <c r="D93" s="24">
        <f t="shared" ref="D93:E93" si="94">+D80+D91</f>
        <v>30132200.210000001</v>
      </c>
      <c r="E93" s="24">
        <f t="shared" si="94"/>
        <v>30780289.75</v>
      </c>
      <c r="F93" s="24">
        <f t="shared" ref="F93:G93" si="95">+F80+F91</f>
        <v>27267000.609999996</v>
      </c>
      <c r="G93" s="24">
        <f t="shared" si="95"/>
        <v>51384169.089999996</v>
      </c>
      <c r="H93" s="24">
        <f t="shared" ref="H93:I93" si="96">+H80+H91</f>
        <v>53416426.710000001</v>
      </c>
      <c r="I93" s="24">
        <f t="shared" si="96"/>
        <v>39268274.019999996</v>
      </c>
      <c r="J93" s="24">
        <f t="shared" ref="J93:K93" si="97">+J80+J91</f>
        <v>29290482.43</v>
      </c>
      <c r="K93" s="24">
        <f t="shared" si="97"/>
        <v>25105777.25</v>
      </c>
      <c r="L93" s="24">
        <f t="shared" ref="L93:M93" si="98">+L80+L91</f>
        <v>47126230.549999997</v>
      </c>
      <c r="M93" s="24">
        <f t="shared" si="98"/>
        <v>61132790.969999999</v>
      </c>
      <c r="N93" s="24">
        <f t="shared" ref="N93" si="99">+N80+N91</f>
        <v>91159901.440000013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rowBreaks count="1" manualBreakCount="1">
    <brk id="80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2021-01-11T15:57:09Z</cp:lastPrinted>
  <dcterms:created xsi:type="dcterms:W3CDTF">2018-04-17T18:57:16Z</dcterms:created>
  <dcterms:modified xsi:type="dcterms:W3CDTF">2021-01-11T15:57:15Z</dcterms:modified>
</cp:coreProperties>
</file>