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8\Ejecución de Gastos y Aplicaciones Financieras\"/>
    </mc:Choice>
  </mc:AlternateContent>
  <xr:revisionPtr revIDLastSave="0" documentId="13_ncr:1_{395B400D-F607-43B4-8DD4-2597D45747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3" l="1"/>
  <c r="C73" i="3"/>
  <c r="C68" i="3"/>
  <c r="C58" i="3"/>
  <c r="C50" i="3"/>
  <c r="C42" i="3"/>
  <c r="C32" i="3"/>
  <c r="C22" i="3"/>
  <c r="C16" i="3"/>
  <c r="B76" i="3"/>
  <c r="B73" i="3"/>
  <c r="B68" i="3"/>
  <c r="B58" i="3"/>
  <c r="B32" i="3"/>
  <c r="B16" i="3"/>
  <c r="B50" i="3"/>
  <c r="B42" i="3"/>
  <c r="B22" i="3"/>
  <c r="C89" i="3"/>
  <c r="C86" i="3"/>
  <c r="C83" i="3"/>
  <c r="C91" i="3" s="1"/>
  <c r="B89" i="3"/>
  <c r="B86" i="3"/>
  <c r="B83" i="3"/>
  <c r="B91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M91" i="3" s="1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B80" i="3" l="1"/>
  <c r="B93" i="3" s="1"/>
  <c r="C80" i="3"/>
  <c r="C93" i="3" s="1"/>
  <c r="C15" i="3"/>
  <c r="B15" i="3"/>
  <c r="O91" i="3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O93" i="3" s="1"/>
  <c r="K91" i="3"/>
  <c r="L15" i="3"/>
  <c r="O15" i="3"/>
  <c r="K15" i="3"/>
  <c r="K80" i="3"/>
  <c r="K93" i="3" s="1"/>
  <c r="P91" i="3" l="1"/>
  <c r="P80" i="3"/>
  <c r="P93" i="3" s="1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89" i="3"/>
  <c r="I86" i="3"/>
  <c r="I83" i="3"/>
  <c r="I76" i="3"/>
  <c r="I73" i="3"/>
  <c r="I68" i="3"/>
  <c r="I58" i="3"/>
  <c r="I50" i="3"/>
  <c r="I42" i="3"/>
  <c r="I32" i="3"/>
  <c r="I22" i="3"/>
  <c r="I16" i="3"/>
  <c r="I91" i="3" l="1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93" i="3" s="1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<sst xmlns="http://schemas.openxmlformats.org/spreadsheetml/2006/main" count="97" uniqueCount="97">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</sst>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110217</xdr:rowOff>
    </xdr:from>
    <xdr:to>
      <xdr:col>5</xdr:col>
      <xdr:colOff>536121</xdr:colOff>
      <xdr:row>9</xdr:row>
      <xdr:rowOff>14967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1021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4"/>
  <sheetViews>
    <sheetView showGridLines="0" tabSelected="1" zoomScaleNormal="100" workbookViewId="0">
      <pane xSplit="1" topLeftCell="B1" activePane="topRight" state="frozen"/>
      <selection pane="topRight" activeCell="A14" sqref="A14"/>
    </sheetView>
  </sheetViews>
  <sheetFormatPr baseColWidth="10" defaultColWidth="9.140625" defaultRowHeight="15" x14ac:dyDescent="0.25"/>
  <cols>
    <col min="1" max="1" width="47.5703125" bestFit="1" customWidth="1"/>
    <col min="2" max="3" width="19.28515625" bestFit="1" customWidth="1"/>
    <col min="4" max="4" width="13.4257812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hidden="1" customWidth="1"/>
    <col min="13" max="13" width="14.85546875" hidden="1" customWidth="1"/>
    <col min="14" max="14" width="13.140625" hidden="1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 ht="18.75" x14ac:dyDescent="0.25">
      <c r="A3" s="22"/>
      <c r="B3" s="28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8.75" x14ac:dyDescent="0.25">
      <c r="A4" s="22"/>
      <c r="B4" s="28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8.75" x14ac:dyDescent="0.25">
      <c r="A5" s="22"/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ht="18.75" x14ac:dyDescent="0.25">
      <c r="A6" s="22"/>
      <c r="B6" s="28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 x14ac:dyDescent="0.25">
      <c r="A7" s="22"/>
      <c r="B7" s="28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ht="18.75" x14ac:dyDescent="0.25">
      <c r="A8" s="25"/>
      <c r="B8" s="2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 ht="11.25" customHeight="1" x14ac:dyDescent="0.25">
      <c r="A9" s="22"/>
      <c r="B9" s="2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6" ht="15" customHeight="1" x14ac:dyDescent="0.25">
      <c r="A10" s="30" t="s">
        <v>91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25">
      <c r="A11" s="30">
        <v>2021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x14ac:dyDescent="0.25">
      <c r="A12" s="31" t="s">
        <v>92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6" ht="31.5" x14ac:dyDescent="0.25">
      <c r="A14" s="6" t="s">
        <v>0</v>
      </c>
      <c r="B14" s="7" t="s">
        <v>95</v>
      </c>
      <c r="C14" s="7" t="s">
        <v>96</v>
      </c>
      <c r="D14" s="7" t="s">
        <v>78</v>
      </c>
      <c r="E14" s="7" t="s">
        <v>79</v>
      </c>
      <c r="F14" s="7" t="s">
        <v>80</v>
      </c>
      <c r="G14" s="7" t="s">
        <v>81</v>
      </c>
      <c r="H14" s="7" t="s">
        <v>82</v>
      </c>
      <c r="I14" s="7" t="s">
        <v>83</v>
      </c>
      <c r="J14" s="7" t="s">
        <v>84</v>
      </c>
      <c r="K14" s="7" t="s">
        <v>85</v>
      </c>
      <c r="L14" s="7" t="s">
        <v>86</v>
      </c>
      <c r="M14" s="7" t="s">
        <v>87</v>
      </c>
      <c r="N14" s="7" t="s">
        <v>88</v>
      </c>
      <c r="O14" s="7" t="s">
        <v>89</v>
      </c>
      <c r="P14" s="7" t="s">
        <v>90</v>
      </c>
    </row>
    <row r="15" spans="1:16" x14ac:dyDescent="0.25">
      <c r="A15" s="1" t="s">
        <v>1</v>
      </c>
      <c r="B15" s="18">
        <f t="shared" ref="B15:E15" si="0">+B16+B22+B32+B42+B50+B58+B68+B73+B76</f>
        <v>679497122</v>
      </c>
      <c r="C15" s="18">
        <f t="shared" si="0"/>
        <v>764414070.57000017</v>
      </c>
      <c r="D15" s="18">
        <f t="shared" si="0"/>
        <v>23633353.389999997</v>
      </c>
      <c r="E15" s="18">
        <f t="shared" si="0"/>
        <v>22735596.059999995</v>
      </c>
      <c r="F15" s="18">
        <f t="shared" ref="F15:G15" si="1">+F16+F22+F32+F42+F50+F58+F68+F73+F76</f>
        <v>34341416.500000007</v>
      </c>
      <c r="G15" s="18">
        <f t="shared" si="1"/>
        <v>29891461.800000001</v>
      </c>
      <c r="H15" s="18">
        <f t="shared" ref="H15:I15" si="2">+H16+H22+H32+H42+H50+H58+H68+H73+H76</f>
        <v>51741831.200000003</v>
      </c>
      <c r="I15" s="18">
        <f t="shared" si="2"/>
        <v>26519874.060000002</v>
      </c>
      <c r="J15" s="18">
        <f t="shared" ref="J15" si="3">+J16+J22+J32+J42+J50+J58+J68+J73+J76</f>
        <v>31090515.390000001</v>
      </c>
      <c r="K15" s="18">
        <f>+K16+K22+K32+K42+K50+K58+K68+K73+K76</f>
        <v>29886585.749999993</v>
      </c>
      <c r="L15" s="18">
        <f t="shared" ref="L15" si="4">+L16+L22+L32+L42+L50+L58+L68+L73+L76</f>
        <v>0</v>
      </c>
      <c r="M15" s="18">
        <f t="shared" ref="M15:P15" si="5">+M16+M22+M32+M42+M50+M58+M68+M73+M76</f>
        <v>0</v>
      </c>
      <c r="N15" s="18">
        <f t="shared" si="5"/>
        <v>0</v>
      </c>
      <c r="O15" s="18">
        <f t="shared" si="5"/>
        <v>0</v>
      </c>
      <c r="P15" s="18">
        <f t="shared" si="5"/>
        <v>249840634.14999998</v>
      </c>
    </row>
    <row r="16" spans="1:16" x14ac:dyDescent="0.25">
      <c r="A16" s="2" t="s">
        <v>2</v>
      </c>
      <c r="B16" s="9">
        <f>SUM(B17:B21)</f>
        <v>534667948</v>
      </c>
      <c r="C16" s="9">
        <f>SUM(C17:C21)</f>
        <v>538327995.48000002</v>
      </c>
      <c r="D16" s="9">
        <f t="shared" ref="D16:E16" si="6">SUM(D17:D21)</f>
        <v>22977331.829999998</v>
      </c>
      <c r="E16" s="9">
        <f t="shared" si="6"/>
        <v>22451353.409999996</v>
      </c>
      <c r="F16" s="9">
        <f t="shared" ref="F16:G16" si="7">SUM(F17:F21)</f>
        <v>29827485.450000003</v>
      </c>
      <c r="G16" s="9">
        <f t="shared" si="7"/>
        <v>26853056.580000002</v>
      </c>
      <c r="H16" s="9">
        <f t="shared" ref="H16:I16" si="8">SUM(H17:H21)</f>
        <v>40127545.229999997</v>
      </c>
      <c r="I16" s="9">
        <f t="shared" si="8"/>
        <v>23555356.43</v>
      </c>
      <c r="J16" s="9">
        <f t="shared" ref="J16" si="9">SUM(J17:J21)</f>
        <v>26967560.470000003</v>
      </c>
      <c r="K16" s="9">
        <f t="shared" ref="K16:O16" si="10">SUM(K17:K21)</f>
        <v>26453717.909999996</v>
      </c>
      <c r="L16" s="9">
        <f t="shared" ref="L16" si="11">SUM(L17:L21)</f>
        <v>0</v>
      </c>
      <c r="M16" s="9">
        <f t="shared" si="10"/>
        <v>0</v>
      </c>
      <c r="N16" s="9">
        <f t="shared" si="10"/>
        <v>0</v>
      </c>
      <c r="O16" s="9">
        <f t="shared" si="10"/>
        <v>0</v>
      </c>
      <c r="P16" s="9">
        <f t="shared" ref="P16" si="12">SUM(P17:P21)</f>
        <v>219213407.31</v>
      </c>
    </row>
    <row r="17" spans="1:37" ht="15" customHeight="1" x14ac:dyDescent="0.25">
      <c r="A17" s="4" t="s">
        <v>3</v>
      </c>
      <c r="B17" s="13">
        <v>364209769</v>
      </c>
      <c r="C17" s="13">
        <v>358005816.48000002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22575139.309999999</v>
      </c>
      <c r="L17" s="13">
        <v>0</v>
      </c>
      <c r="M17" s="13">
        <v>0</v>
      </c>
      <c r="N17" s="13">
        <v>0</v>
      </c>
      <c r="O17" s="13">
        <v>0</v>
      </c>
      <c r="P17" s="13">
        <f>SUM(D17:O17)</f>
        <v>177325582.68000001</v>
      </c>
    </row>
    <row r="18" spans="1:37" ht="15" customHeight="1" x14ac:dyDescent="0.25">
      <c r="A18" s="4" t="s">
        <v>4</v>
      </c>
      <c r="B18" s="13">
        <v>121609998</v>
      </c>
      <c r="C18" s="13">
        <v>127109998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614908.65</v>
      </c>
      <c r="L18" s="13">
        <v>0</v>
      </c>
      <c r="M18" s="13">
        <v>0</v>
      </c>
      <c r="N18" s="13">
        <v>0</v>
      </c>
      <c r="O18" s="13">
        <v>0</v>
      </c>
      <c r="P18" s="13">
        <f>SUM(D18:O18)</f>
        <v>17571720.649999999</v>
      </c>
    </row>
    <row r="19" spans="1:37" ht="15" customHeight="1" x14ac:dyDescent="0.25">
      <c r="A19" s="4" t="s">
        <v>36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 x14ac:dyDescent="0.25">
      <c r="A20" s="4" t="s">
        <v>5</v>
      </c>
      <c r="B20" s="13">
        <v>3500000</v>
      </c>
      <c r="C20" s="13">
        <v>3500000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3">
        <f>SUM(D20:O20)</f>
        <v>0</v>
      </c>
    </row>
    <row r="21" spans="1:37" ht="15" customHeight="1" x14ac:dyDescent="0.25">
      <c r="A21" s="4" t="s">
        <v>6</v>
      </c>
      <c r="B21" s="13">
        <v>45348181</v>
      </c>
      <c r="C21" s="13">
        <v>49712181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3263669.95</v>
      </c>
      <c r="L21" s="13">
        <v>0</v>
      </c>
      <c r="M21" s="13">
        <v>0</v>
      </c>
      <c r="N21" s="13">
        <v>0</v>
      </c>
      <c r="O21" s="13">
        <v>0</v>
      </c>
      <c r="P21" s="13">
        <f>SUM(D21:O21)</f>
        <v>24316103.98</v>
      </c>
    </row>
    <row r="22" spans="1:37" x14ac:dyDescent="0.25">
      <c r="A22" s="2" t="s">
        <v>7</v>
      </c>
      <c r="B22" s="9">
        <f>SUM(B23:B31)</f>
        <v>91744312</v>
      </c>
      <c r="C22" s="9">
        <f>SUM(C23:C31)</f>
        <v>138474786.42000002</v>
      </c>
      <c r="D22" s="9">
        <f t="shared" ref="D22:H22" si="13">SUM(D23:D31)</f>
        <v>656021.56000000006</v>
      </c>
      <c r="E22" s="9">
        <f t="shared" si="13"/>
        <v>284242.65000000002</v>
      </c>
      <c r="F22" s="9">
        <f t="shared" si="13"/>
        <v>3569372.38</v>
      </c>
      <c r="G22" s="9">
        <f t="shared" si="13"/>
        <v>1482322.24</v>
      </c>
      <c r="H22" s="9">
        <f t="shared" si="13"/>
        <v>2568103.4699999997</v>
      </c>
      <c r="I22" s="9">
        <f t="shared" ref="I22:J22" si="14">SUM(I23:I31)</f>
        <v>2538968.4900000002</v>
      </c>
      <c r="J22" s="9">
        <f t="shared" si="14"/>
        <v>4044899.1999999997</v>
      </c>
      <c r="K22" s="9">
        <f t="shared" ref="K22:P22" si="15">SUM(K23:K31)</f>
        <v>2153998.0099999998</v>
      </c>
      <c r="L22" s="9">
        <f t="shared" ref="L22" si="16">SUM(L23:L31)</f>
        <v>0</v>
      </c>
      <c r="M22" s="9">
        <f t="shared" si="15"/>
        <v>0</v>
      </c>
      <c r="N22" s="9">
        <f t="shared" si="15"/>
        <v>0</v>
      </c>
      <c r="O22" s="9">
        <f t="shared" si="15"/>
        <v>0</v>
      </c>
      <c r="P22" s="14">
        <f t="shared" si="15"/>
        <v>17297928</v>
      </c>
    </row>
    <row r="23" spans="1:37" x14ac:dyDescent="0.25">
      <c r="A23" s="4" t="s">
        <v>8</v>
      </c>
      <c r="B23" s="13">
        <v>10348000</v>
      </c>
      <c r="C23" s="13">
        <v>10348000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571182.42000000004</v>
      </c>
      <c r="L23" s="13">
        <v>0</v>
      </c>
      <c r="M23" s="13">
        <v>0</v>
      </c>
      <c r="N23" s="13">
        <v>0</v>
      </c>
      <c r="O23" s="13">
        <v>0</v>
      </c>
      <c r="P23" s="13">
        <f t="shared" ref="P23:P31" si="17">SUM(D23:O23)</f>
        <v>4742895.34</v>
      </c>
    </row>
    <row r="24" spans="1:37" ht="30" x14ac:dyDescent="0.25">
      <c r="A24" s="4" t="s">
        <v>9</v>
      </c>
      <c r="B24" s="13">
        <v>700000</v>
      </c>
      <c r="C24" s="13">
        <v>1504304.63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7625.01</v>
      </c>
      <c r="L24" s="8">
        <v>0</v>
      </c>
      <c r="M24" s="8">
        <v>0</v>
      </c>
      <c r="N24" s="8">
        <v>0</v>
      </c>
      <c r="O24" s="8">
        <v>0</v>
      </c>
      <c r="P24" s="13">
        <f t="shared" si="17"/>
        <v>219813.7</v>
      </c>
    </row>
    <row r="25" spans="1:37" x14ac:dyDescent="0.25">
      <c r="A25" s="4" t="s">
        <v>10</v>
      </c>
      <c r="B25" s="13">
        <v>700000</v>
      </c>
      <c r="C25" s="13">
        <v>500000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102945</v>
      </c>
      <c r="L25" s="10">
        <v>0</v>
      </c>
      <c r="M25" s="10">
        <v>0</v>
      </c>
      <c r="N25" s="10">
        <v>0</v>
      </c>
      <c r="O25" s="10">
        <v>0</v>
      </c>
      <c r="P25" s="13">
        <f t="shared" si="17"/>
        <v>125895</v>
      </c>
    </row>
    <row r="26" spans="1:37" ht="18" customHeight="1" x14ac:dyDescent="0.25">
      <c r="A26" s="4" t="s">
        <v>11</v>
      </c>
      <c r="B26" s="13">
        <v>230000</v>
      </c>
      <c r="C26" s="13">
        <v>135000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180</v>
      </c>
      <c r="L26" s="10">
        <v>0</v>
      </c>
      <c r="M26" s="10">
        <v>0</v>
      </c>
      <c r="N26" s="10">
        <v>0</v>
      </c>
      <c r="O26" s="10">
        <v>0</v>
      </c>
      <c r="P26" s="13">
        <f t="shared" si="17"/>
        <v>6600</v>
      </c>
    </row>
    <row r="27" spans="1:37" x14ac:dyDescent="0.25">
      <c r="A27" s="4" t="s">
        <v>12</v>
      </c>
      <c r="B27" s="13">
        <v>100000</v>
      </c>
      <c r="C27" s="13">
        <v>200000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3">
        <f t="shared" si="17"/>
        <v>3776.76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v>8650000</v>
      </c>
      <c r="C28" s="13">
        <v>8650000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332759.09999999998</v>
      </c>
      <c r="L28" s="13">
        <v>0</v>
      </c>
      <c r="M28" s="13">
        <v>0</v>
      </c>
      <c r="N28" s="13">
        <v>0</v>
      </c>
      <c r="O28" s="13">
        <v>0</v>
      </c>
      <c r="P28" s="13">
        <f t="shared" si="17"/>
        <v>2850937.3000000003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v>1850000</v>
      </c>
      <c r="C29" s="13">
        <v>3152000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40727.410000000003</v>
      </c>
      <c r="L29" s="8">
        <v>0</v>
      </c>
      <c r="M29" s="8">
        <v>0</v>
      </c>
      <c r="N29" s="8">
        <v>0</v>
      </c>
      <c r="O29" s="8">
        <v>0</v>
      </c>
      <c r="P29" s="13">
        <f t="shared" si="17"/>
        <v>842645.08</v>
      </c>
    </row>
    <row r="30" spans="1:37" ht="30" x14ac:dyDescent="0.25">
      <c r="A30" s="4" t="s">
        <v>15</v>
      </c>
      <c r="B30" s="13">
        <v>56546312</v>
      </c>
      <c r="C30" s="13">
        <v>100042101.18000001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181620.9</v>
      </c>
      <c r="L30" s="8">
        <v>0</v>
      </c>
      <c r="M30" s="8">
        <v>0</v>
      </c>
      <c r="N30" s="8">
        <v>0</v>
      </c>
      <c r="O30" s="8">
        <v>0</v>
      </c>
      <c r="P30" s="13">
        <f t="shared" si="17"/>
        <v>3308682.25</v>
      </c>
    </row>
    <row r="31" spans="1:37" x14ac:dyDescent="0.25">
      <c r="A31" s="4" t="s">
        <v>37</v>
      </c>
      <c r="B31" s="13">
        <v>12620000</v>
      </c>
      <c r="C31" s="13">
        <v>13943380.609999999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916958.17</v>
      </c>
      <c r="L31" s="10">
        <v>0</v>
      </c>
      <c r="M31" s="10">
        <v>0</v>
      </c>
      <c r="N31" s="10">
        <v>0</v>
      </c>
      <c r="O31" s="10">
        <v>0</v>
      </c>
      <c r="P31" s="13">
        <f t="shared" si="17"/>
        <v>5196682.57</v>
      </c>
    </row>
    <row r="32" spans="1:37" x14ac:dyDescent="0.25">
      <c r="A32" s="2" t="s">
        <v>16</v>
      </c>
      <c r="B32" s="9">
        <f>SUM(B33:B41)</f>
        <v>21366500</v>
      </c>
      <c r="C32" s="9">
        <f>SUM(C33:C41)</f>
        <v>27990713.210000001</v>
      </c>
      <c r="D32" s="9">
        <f t="shared" ref="D32:H32" si="18">SUM(D33:D41)</f>
        <v>0</v>
      </c>
      <c r="E32" s="9">
        <f t="shared" si="18"/>
        <v>0</v>
      </c>
      <c r="F32" s="9">
        <f t="shared" si="18"/>
        <v>597837.86</v>
      </c>
      <c r="G32" s="9">
        <f t="shared" si="18"/>
        <v>1442023.96</v>
      </c>
      <c r="H32" s="9">
        <f t="shared" si="18"/>
        <v>115220.34</v>
      </c>
      <c r="I32" s="9">
        <f t="shared" ref="I32:J32" si="19">SUM(I33:I41)</f>
        <v>354047.94999999995</v>
      </c>
      <c r="J32" s="9">
        <f t="shared" si="19"/>
        <v>52210</v>
      </c>
      <c r="K32" s="9">
        <f t="shared" ref="K32:P32" si="20">SUM(K33:K41)</f>
        <v>1278869.83</v>
      </c>
      <c r="L32" s="9">
        <f t="shared" ref="L32" si="21">SUM(L33:L41)</f>
        <v>0</v>
      </c>
      <c r="M32" s="9">
        <f t="shared" si="20"/>
        <v>0</v>
      </c>
      <c r="N32" s="9">
        <f t="shared" si="20"/>
        <v>0</v>
      </c>
      <c r="O32" s="9">
        <f t="shared" si="20"/>
        <v>0</v>
      </c>
      <c r="P32" s="9">
        <f t="shared" si="20"/>
        <v>3840209.9400000004</v>
      </c>
    </row>
    <row r="33" spans="1:16" ht="30" x14ac:dyDescent="0.25">
      <c r="A33" s="4" t="s">
        <v>17</v>
      </c>
      <c r="B33" s="13">
        <v>1400000</v>
      </c>
      <c r="C33" s="13">
        <v>1400000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30246.38</v>
      </c>
      <c r="L33" s="19">
        <v>0</v>
      </c>
      <c r="M33" s="19">
        <v>0</v>
      </c>
      <c r="N33" s="19">
        <v>0</v>
      </c>
      <c r="O33" s="19">
        <v>0</v>
      </c>
      <c r="P33" s="13">
        <f t="shared" ref="P33:P41" si="22">SUM(D33:O33)</f>
        <v>342973.14</v>
      </c>
    </row>
    <row r="34" spans="1:16" x14ac:dyDescent="0.25">
      <c r="A34" s="4" t="s">
        <v>18</v>
      </c>
      <c r="B34" s="13">
        <v>83500</v>
      </c>
      <c r="C34" s="13">
        <v>133500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1210</v>
      </c>
      <c r="L34" s="10">
        <v>0</v>
      </c>
      <c r="M34" s="10">
        <v>0</v>
      </c>
      <c r="N34" s="10">
        <v>0</v>
      </c>
      <c r="O34" s="10">
        <v>0</v>
      </c>
      <c r="P34" s="13">
        <f t="shared" si="22"/>
        <v>7936</v>
      </c>
    </row>
    <row r="35" spans="1:16" ht="30" x14ac:dyDescent="0.25">
      <c r="A35" s="4" t="s">
        <v>19</v>
      </c>
      <c r="B35" s="13">
        <v>1525000</v>
      </c>
      <c r="C35" s="13">
        <v>6897213.21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57314.96</v>
      </c>
      <c r="L35" s="8">
        <v>0</v>
      </c>
      <c r="M35" s="8">
        <v>0</v>
      </c>
      <c r="N35" s="8">
        <v>0</v>
      </c>
      <c r="O35" s="8">
        <v>0</v>
      </c>
      <c r="P35" s="13">
        <f t="shared" si="22"/>
        <v>199302.62</v>
      </c>
    </row>
    <row r="36" spans="1:16" x14ac:dyDescent="0.25">
      <c r="A36" s="4" t="s">
        <v>20</v>
      </c>
      <c r="B36" s="13">
        <v>100000</v>
      </c>
      <c r="C36" s="13">
        <v>100000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3">
        <f t="shared" si="22"/>
        <v>46821.64</v>
      </c>
    </row>
    <row r="37" spans="1:16" ht="30" x14ac:dyDescent="0.25">
      <c r="A37" s="4" t="s">
        <v>21</v>
      </c>
      <c r="B37" s="13">
        <v>340000</v>
      </c>
      <c r="C37" s="13">
        <v>840000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78590.37</v>
      </c>
      <c r="L37" s="8">
        <v>0</v>
      </c>
      <c r="M37" s="8">
        <v>0</v>
      </c>
      <c r="N37" s="8">
        <v>0</v>
      </c>
      <c r="O37" s="8">
        <v>0</v>
      </c>
      <c r="P37" s="13">
        <f t="shared" si="22"/>
        <v>85486.18</v>
      </c>
    </row>
    <row r="38" spans="1:16" ht="30" x14ac:dyDescent="0.25">
      <c r="A38" s="4" t="s">
        <v>22</v>
      </c>
      <c r="B38" s="13">
        <v>153000</v>
      </c>
      <c r="C38" s="13">
        <v>153000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1180</v>
      </c>
      <c r="L38" s="8">
        <v>0</v>
      </c>
      <c r="M38" s="8">
        <v>0</v>
      </c>
      <c r="N38" s="8">
        <v>0</v>
      </c>
      <c r="O38" s="8">
        <v>0</v>
      </c>
      <c r="P38" s="13">
        <f t="shared" si="22"/>
        <v>24940</v>
      </c>
    </row>
    <row r="39" spans="1:16" ht="30" x14ac:dyDescent="0.25">
      <c r="A39" s="4" t="s">
        <v>23</v>
      </c>
      <c r="B39" s="13">
        <v>7528500</v>
      </c>
      <c r="C39" s="13">
        <v>7730500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658568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2"/>
        <v>1654974.12</v>
      </c>
    </row>
    <row r="40" spans="1:16" ht="30" x14ac:dyDescent="0.25">
      <c r="A40" s="4" t="s">
        <v>38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2"/>
        <v>0</v>
      </c>
    </row>
    <row r="41" spans="1:16" x14ac:dyDescent="0.25">
      <c r="A41" s="4" t="s">
        <v>24</v>
      </c>
      <c r="B41" s="13">
        <v>10236500</v>
      </c>
      <c r="C41" s="13">
        <v>10736500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451760.12</v>
      </c>
      <c r="L41" s="10">
        <v>0</v>
      </c>
      <c r="M41" s="10">
        <v>0</v>
      </c>
      <c r="N41" s="10">
        <v>0</v>
      </c>
      <c r="O41" s="10">
        <v>0</v>
      </c>
      <c r="P41" s="13">
        <f t="shared" si="22"/>
        <v>1477776.24</v>
      </c>
    </row>
    <row r="42" spans="1:16" x14ac:dyDescent="0.25">
      <c r="A42" s="2" t="s">
        <v>25</v>
      </c>
      <c r="B42" s="9">
        <f>SUM(B43:B49)</f>
        <v>6425911</v>
      </c>
      <c r="C42" s="9">
        <f>SUM(C43:C49)</f>
        <v>3225911</v>
      </c>
      <c r="D42" s="11">
        <f t="shared" ref="D42" si="23">SUM(D43:D49)</f>
        <v>0</v>
      </c>
      <c r="E42" s="11">
        <f t="shared" ref="E42:F42" si="24">SUM(E43:E49)</f>
        <v>0</v>
      </c>
      <c r="F42" s="11">
        <f t="shared" si="24"/>
        <v>346720.81</v>
      </c>
      <c r="G42" s="11">
        <f t="shared" ref="G42:H42" si="25">SUM(G43:G49)</f>
        <v>43936.03</v>
      </c>
      <c r="H42" s="11">
        <f t="shared" si="25"/>
        <v>0</v>
      </c>
      <c r="I42" s="11">
        <f t="shared" ref="I42:J42" si="26">SUM(I43:I49)</f>
        <v>62946.19</v>
      </c>
      <c r="J42" s="11">
        <f t="shared" si="26"/>
        <v>25845.72</v>
      </c>
      <c r="K42" s="11">
        <f t="shared" ref="K42:P42" si="27">SUM(K43:K49)</f>
        <v>0</v>
      </c>
      <c r="L42" s="11">
        <f t="shared" ref="L42" si="28">SUM(L43:L49)</f>
        <v>0</v>
      </c>
      <c r="M42" s="11">
        <f t="shared" si="27"/>
        <v>0</v>
      </c>
      <c r="N42" s="11">
        <f t="shared" si="27"/>
        <v>0</v>
      </c>
      <c r="O42" s="11">
        <f t="shared" si="27"/>
        <v>0</v>
      </c>
      <c r="P42" s="11">
        <f t="shared" si="27"/>
        <v>479448.75</v>
      </c>
    </row>
    <row r="43" spans="1:16" ht="30" x14ac:dyDescent="0.25">
      <c r="A43" s="4" t="s">
        <v>26</v>
      </c>
      <c r="B43" s="13">
        <v>6425911</v>
      </c>
      <c r="C43" s="13">
        <v>3225911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3">
        <f t="shared" ref="P43:P49" si="29">SUM(D43:O43)</f>
        <v>479448.75</v>
      </c>
    </row>
    <row r="44" spans="1:16" ht="30" x14ac:dyDescent="0.25">
      <c r="A44" s="4" t="s">
        <v>39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9"/>
        <v>0</v>
      </c>
    </row>
    <row r="45" spans="1:16" ht="30" x14ac:dyDescent="0.25">
      <c r="A45" s="4" t="s">
        <v>40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9"/>
        <v>0</v>
      </c>
    </row>
    <row r="46" spans="1:16" ht="30" x14ac:dyDescent="0.25">
      <c r="A46" s="4" t="s">
        <v>41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9"/>
        <v>0</v>
      </c>
    </row>
    <row r="47" spans="1:16" ht="30" x14ac:dyDescent="0.25">
      <c r="A47" s="4" t="s">
        <v>42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9"/>
        <v>0</v>
      </c>
    </row>
    <row r="48" spans="1:16" ht="30" x14ac:dyDescent="0.25">
      <c r="A48" s="4" t="s">
        <v>27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9"/>
        <v>0</v>
      </c>
    </row>
    <row r="49" spans="1:16" ht="30" x14ac:dyDescent="0.25">
      <c r="A49" s="4" t="s">
        <v>43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9"/>
        <v>0</v>
      </c>
    </row>
    <row r="50" spans="1:16" x14ac:dyDescent="0.25">
      <c r="A50" s="2" t="s">
        <v>44</v>
      </c>
      <c r="B50" s="9">
        <f>SUM(B51:B57)</f>
        <v>0</v>
      </c>
      <c r="C50" s="9">
        <f>SUM(C51:C57)</f>
        <v>0</v>
      </c>
      <c r="D50" s="11">
        <f t="shared" ref="D50:H50" si="30">SUM(D51:D57)</f>
        <v>0</v>
      </c>
      <c r="E50" s="11">
        <f t="shared" si="30"/>
        <v>0</v>
      </c>
      <c r="F50" s="11">
        <f t="shared" si="30"/>
        <v>0</v>
      </c>
      <c r="G50" s="11">
        <f t="shared" si="30"/>
        <v>0</v>
      </c>
      <c r="H50" s="11">
        <f t="shared" si="30"/>
        <v>0</v>
      </c>
      <c r="I50" s="11">
        <f t="shared" ref="I50:J50" si="31">SUM(I51:I57)</f>
        <v>0</v>
      </c>
      <c r="J50" s="11">
        <f t="shared" si="31"/>
        <v>0</v>
      </c>
      <c r="K50" s="11">
        <f t="shared" ref="K50:P50" si="32">SUM(K51:K57)</f>
        <v>0</v>
      </c>
      <c r="L50" s="11">
        <f t="shared" ref="L50" si="33">SUM(L51:L57)</f>
        <v>0</v>
      </c>
      <c r="M50" s="11">
        <f t="shared" si="32"/>
        <v>0</v>
      </c>
      <c r="N50" s="11">
        <f t="shared" si="32"/>
        <v>0</v>
      </c>
      <c r="O50" s="11">
        <f t="shared" si="32"/>
        <v>0</v>
      </c>
      <c r="P50" s="11">
        <f t="shared" si="32"/>
        <v>0</v>
      </c>
    </row>
    <row r="51" spans="1:16" ht="30" x14ac:dyDescent="0.25">
      <c r="A51" s="4" t="s">
        <v>45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4">SUM(D51:O51)</f>
        <v>0</v>
      </c>
    </row>
    <row r="52" spans="1:16" ht="30" x14ac:dyDescent="0.25">
      <c r="A52" s="4" t="s">
        <v>46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4"/>
        <v>0</v>
      </c>
    </row>
    <row r="53" spans="1:16" ht="30" x14ac:dyDescent="0.25">
      <c r="A53" s="4" t="s">
        <v>47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4"/>
        <v>0</v>
      </c>
    </row>
    <row r="54" spans="1:16" ht="30" x14ac:dyDescent="0.25">
      <c r="A54" s="4" t="s">
        <v>48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4"/>
        <v>0</v>
      </c>
    </row>
    <row r="55" spans="1:16" ht="30" x14ac:dyDescent="0.25">
      <c r="A55" s="4" t="s">
        <v>49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4"/>
        <v>0</v>
      </c>
    </row>
    <row r="56" spans="1:16" ht="30" x14ac:dyDescent="0.25">
      <c r="A56" s="4" t="s">
        <v>50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4"/>
        <v>0</v>
      </c>
    </row>
    <row r="57" spans="1:16" ht="30" x14ac:dyDescent="0.25">
      <c r="A57" s="4" t="s">
        <v>51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4"/>
        <v>0</v>
      </c>
    </row>
    <row r="58" spans="1:16" x14ac:dyDescent="0.25">
      <c r="A58" s="2" t="s">
        <v>28</v>
      </c>
      <c r="B58" s="9">
        <f>SUM(B59:B67)</f>
        <v>25292451</v>
      </c>
      <c r="C58" s="9">
        <f>SUM(C59:C67)</f>
        <v>47794664.460000001</v>
      </c>
      <c r="D58" s="9">
        <f t="shared" ref="D58" si="35">SUM(D59:D67)</f>
        <v>0</v>
      </c>
      <c r="E58" s="9">
        <f t="shared" ref="E58:F58" si="36">SUM(E59:E67)</f>
        <v>0</v>
      </c>
      <c r="F58" s="9">
        <f t="shared" si="36"/>
        <v>0</v>
      </c>
      <c r="G58" s="9">
        <f t="shared" ref="G58:H58" si="37">SUM(G59:G67)</f>
        <v>70122.990000000005</v>
      </c>
      <c r="H58" s="9">
        <f t="shared" si="37"/>
        <v>398314.43</v>
      </c>
      <c r="I58" s="9">
        <f t="shared" ref="I58:J58" si="38">SUM(I59:I67)</f>
        <v>8555</v>
      </c>
      <c r="J58" s="9">
        <f t="shared" si="38"/>
        <v>0</v>
      </c>
      <c r="K58" s="9">
        <f t="shared" ref="K58:P58" si="39">SUM(K59:K67)</f>
        <v>0</v>
      </c>
      <c r="L58" s="9">
        <f t="shared" ref="L58" si="40">SUM(L59:L67)</f>
        <v>0</v>
      </c>
      <c r="M58" s="9">
        <f t="shared" si="39"/>
        <v>0</v>
      </c>
      <c r="N58" s="9">
        <f t="shared" si="39"/>
        <v>0</v>
      </c>
      <c r="O58" s="9">
        <f t="shared" si="39"/>
        <v>0</v>
      </c>
      <c r="P58" s="9">
        <f t="shared" si="39"/>
        <v>476992.42</v>
      </c>
    </row>
    <row r="59" spans="1:16" x14ac:dyDescent="0.25">
      <c r="A59" s="4" t="s">
        <v>29</v>
      </c>
      <c r="B59" s="13">
        <v>12430000</v>
      </c>
      <c r="C59" s="13">
        <v>28093512.109999999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3">
        <f t="shared" ref="P59:P67" si="41">SUM(D59:O59)</f>
        <v>8555</v>
      </c>
    </row>
    <row r="60" spans="1:16" ht="30" x14ac:dyDescent="0.25">
      <c r="A60" s="4" t="s">
        <v>30</v>
      </c>
      <c r="B60" s="13">
        <v>20000</v>
      </c>
      <c r="C60" s="13">
        <v>20000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0</v>
      </c>
      <c r="P60" s="13">
        <f t="shared" si="41"/>
        <v>0</v>
      </c>
    </row>
    <row r="61" spans="1:16" ht="30" x14ac:dyDescent="0.25">
      <c r="A61" s="4" t="s">
        <v>31</v>
      </c>
      <c r="B61" s="13">
        <v>20000</v>
      </c>
      <c r="C61" s="13">
        <v>20000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0</v>
      </c>
      <c r="P61" s="13">
        <f t="shared" si="41"/>
        <v>0</v>
      </c>
    </row>
    <row r="62" spans="1:16" ht="30" x14ac:dyDescent="0.25">
      <c r="A62" s="4" t="s">
        <v>32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0</v>
      </c>
      <c r="P62" s="13">
        <f t="shared" si="41"/>
        <v>0</v>
      </c>
    </row>
    <row r="63" spans="1:16" ht="30" x14ac:dyDescent="0.25">
      <c r="A63" s="4" t="s">
        <v>33</v>
      </c>
      <c r="B63" s="13">
        <v>1025000</v>
      </c>
      <c r="C63" s="13">
        <v>450000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0</v>
      </c>
      <c r="M63" s="13">
        <v>0</v>
      </c>
      <c r="N63" s="13">
        <v>0</v>
      </c>
      <c r="O63" s="13">
        <v>0</v>
      </c>
      <c r="P63" s="13">
        <f t="shared" si="41"/>
        <v>0</v>
      </c>
    </row>
    <row r="64" spans="1:16" x14ac:dyDescent="0.25">
      <c r="A64" s="4" t="s">
        <v>52</v>
      </c>
      <c r="B64" s="13">
        <v>600000</v>
      </c>
      <c r="C64" s="13">
        <v>100000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0</v>
      </c>
      <c r="M64" s="13">
        <v>0</v>
      </c>
      <c r="N64" s="13">
        <v>0</v>
      </c>
      <c r="O64" s="13">
        <v>0</v>
      </c>
      <c r="P64" s="13">
        <f t="shared" si="41"/>
        <v>0</v>
      </c>
    </row>
    <row r="65" spans="1:16" x14ac:dyDescent="0.25">
      <c r="A65" s="4" t="s">
        <v>53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1"/>
        <v>0</v>
      </c>
    </row>
    <row r="66" spans="1:16" x14ac:dyDescent="0.25">
      <c r="A66" s="4" t="s">
        <v>34</v>
      </c>
      <c r="B66" s="13">
        <v>11197451</v>
      </c>
      <c r="C66" s="13">
        <v>18036152.350000001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0</v>
      </c>
      <c r="P66" s="13">
        <f t="shared" si="41"/>
        <v>398314.43</v>
      </c>
    </row>
    <row r="67" spans="1:16" ht="30" x14ac:dyDescent="0.25">
      <c r="A67" s="4" t="s">
        <v>54</v>
      </c>
      <c r="B67" s="13">
        <v>0</v>
      </c>
      <c r="C67" s="13">
        <v>1075000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1"/>
        <v>70122.990000000005</v>
      </c>
    </row>
    <row r="68" spans="1:16" x14ac:dyDescent="0.25">
      <c r="A68" s="2" t="s">
        <v>55</v>
      </c>
      <c r="B68" s="9">
        <f>SUM(B69:B72)</f>
        <v>0</v>
      </c>
      <c r="C68" s="9">
        <f>SUM(C69:C72)</f>
        <v>8600000</v>
      </c>
      <c r="D68" s="9">
        <f t="shared" ref="D68:H68" si="42">SUM(D69:D72)</f>
        <v>0</v>
      </c>
      <c r="E68" s="9">
        <f t="shared" si="42"/>
        <v>0</v>
      </c>
      <c r="F68" s="9">
        <f t="shared" si="42"/>
        <v>0</v>
      </c>
      <c r="G68" s="9">
        <f t="shared" si="42"/>
        <v>0</v>
      </c>
      <c r="H68" s="9">
        <f t="shared" si="42"/>
        <v>8532647.7300000004</v>
      </c>
      <c r="I68" s="9">
        <f t="shared" ref="I68:J68" si="43">SUM(I69:I72)</f>
        <v>0</v>
      </c>
      <c r="J68" s="9">
        <f t="shared" si="43"/>
        <v>0</v>
      </c>
      <c r="K68" s="9">
        <f t="shared" ref="K68:P68" si="44">SUM(K69:K72)</f>
        <v>0</v>
      </c>
      <c r="L68" s="9">
        <f t="shared" ref="L68" si="45">SUM(L69:L72)</f>
        <v>0</v>
      </c>
      <c r="M68" s="9">
        <f t="shared" si="44"/>
        <v>0</v>
      </c>
      <c r="N68" s="9">
        <f t="shared" si="44"/>
        <v>0</v>
      </c>
      <c r="O68" s="9">
        <f t="shared" si="44"/>
        <v>0</v>
      </c>
      <c r="P68" s="9">
        <f t="shared" si="44"/>
        <v>8532647.7300000004</v>
      </c>
    </row>
    <row r="69" spans="1:16" x14ac:dyDescent="0.25">
      <c r="A69" s="4" t="s">
        <v>56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 x14ac:dyDescent="0.25">
      <c r="A70" s="4" t="s">
        <v>57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 x14ac:dyDescent="0.25">
      <c r="A71" s="4" t="s">
        <v>58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 x14ac:dyDescent="0.25">
      <c r="A72" s="4" t="s">
        <v>59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 x14ac:dyDescent="0.25">
      <c r="A73" s="2" t="s">
        <v>60</v>
      </c>
      <c r="B73" s="9">
        <f>SUM(B74:B75)</f>
        <v>0</v>
      </c>
      <c r="C73" s="9">
        <f>SUM(C74:C75)</f>
        <v>0</v>
      </c>
      <c r="D73" s="9">
        <f t="shared" ref="D73:H73" si="46">SUM(D74:D75)</f>
        <v>0</v>
      </c>
      <c r="E73" s="9">
        <f t="shared" si="46"/>
        <v>0</v>
      </c>
      <c r="F73" s="9">
        <f t="shared" si="46"/>
        <v>0</v>
      </c>
      <c r="G73" s="9">
        <f t="shared" si="46"/>
        <v>0</v>
      </c>
      <c r="H73" s="9">
        <f t="shared" si="46"/>
        <v>0</v>
      </c>
      <c r="I73" s="9">
        <f t="shared" ref="I73:J73" si="47">SUM(I74:I75)</f>
        <v>0</v>
      </c>
      <c r="J73" s="9">
        <f t="shared" si="47"/>
        <v>0</v>
      </c>
      <c r="K73" s="9">
        <f t="shared" ref="K73:P73" si="48">SUM(K74:K75)</f>
        <v>0</v>
      </c>
      <c r="L73" s="9">
        <f t="shared" ref="L73" si="49">SUM(L74:L75)</f>
        <v>0</v>
      </c>
      <c r="M73" s="9">
        <f t="shared" si="48"/>
        <v>0</v>
      </c>
      <c r="N73" s="9">
        <f t="shared" si="48"/>
        <v>0</v>
      </c>
      <c r="O73" s="9">
        <f t="shared" si="48"/>
        <v>0</v>
      </c>
      <c r="P73" s="9">
        <f t="shared" si="48"/>
        <v>0</v>
      </c>
    </row>
    <row r="74" spans="1:16" x14ac:dyDescent="0.25">
      <c r="A74" s="4" t="s">
        <v>61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 x14ac:dyDescent="0.25">
      <c r="A75" s="4" t="s">
        <v>62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 x14ac:dyDescent="0.25">
      <c r="A76" s="2" t="s">
        <v>63</v>
      </c>
      <c r="B76" s="9">
        <f>SUM(B77:B79)</f>
        <v>0</v>
      </c>
      <c r="C76" s="9">
        <f>SUM(C77:C79)</f>
        <v>0</v>
      </c>
      <c r="D76" s="9">
        <f t="shared" ref="D76:H76" si="50">SUM(D77:D79)</f>
        <v>0</v>
      </c>
      <c r="E76" s="9">
        <f t="shared" si="50"/>
        <v>0</v>
      </c>
      <c r="F76" s="9">
        <f t="shared" si="50"/>
        <v>0</v>
      </c>
      <c r="G76" s="9">
        <f t="shared" si="50"/>
        <v>0</v>
      </c>
      <c r="H76" s="9">
        <f t="shared" si="50"/>
        <v>0</v>
      </c>
      <c r="I76" s="9">
        <f t="shared" ref="I76:J76" si="51">SUM(I77:I79)</f>
        <v>0</v>
      </c>
      <c r="J76" s="9">
        <f t="shared" si="51"/>
        <v>0</v>
      </c>
      <c r="K76" s="9">
        <f t="shared" ref="K76:P76" si="52">SUM(K77:K79)</f>
        <v>0</v>
      </c>
      <c r="L76" s="9">
        <f t="shared" ref="L76" si="53">SUM(L77:L79)</f>
        <v>0</v>
      </c>
      <c r="M76" s="9">
        <f t="shared" si="52"/>
        <v>0</v>
      </c>
      <c r="N76" s="9">
        <f t="shared" si="52"/>
        <v>0</v>
      </c>
      <c r="O76" s="9">
        <f t="shared" si="52"/>
        <v>0</v>
      </c>
      <c r="P76" s="9">
        <f t="shared" si="52"/>
        <v>0</v>
      </c>
    </row>
    <row r="77" spans="1:16" x14ac:dyDescent="0.25">
      <c r="A77" s="4" t="s">
        <v>64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 x14ac:dyDescent="0.25">
      <c r="A78" s="4" t="s">
        <v>65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 x14ac:dyDescent="0.25">
      <c r="A79" s="4" t="s">
        <v>66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 x14ac:dyDescent="0.25">
      <c r="A80" s="5" t="s">
        <v>35</v>
      </c>
      <c r="B80" s="12">
        <f>B16+B22+B32+B42+B50+B58+B68+B73+B76</f>
        <v>679497122</v>
      </c>
      <c r="C80" s="12">
        <f>C16+C22+C32+C42+C58+C50+C68+C73+C76</f>
        <v>764414070.57000017</v>
      </c>
      <c r="D80" s="12">
        <f t="shared" ref="D80:H80" si="54">+D16+D22+D32+D42+D50+D58+D68+D73+D76</f>
        <v>23633353.389999997</v>
      </c>
      <c r="E80" s="12">
        <f t="shared" si="54"/>
        <v>22735596.059999995</v>
      </c>
      <c r="F80" s="12">
        <f t="shared" si="54"/>
        <v>34341416.500000007</v>
      </c>
      <c r="G80" s="12">
        <f t="shared" si="54"/>
        <v>29891461.800000001</v>
      </c>
      <c r="H80" s="12">
        <f t="shared" si="54"/>
        <v>51741831.200000003</v>
      </c>
      <c r="I80" s="12">
        <f t="shared" ref="I80:J80" si="55">+I16+I22+I32+I42+I50+I58+I68+I73+I76</f>
        <v>26519874.060000002</v>
      </c>
      <c r="J80" s="12">
        <f t="shared" si="55"/>
        <v>31090515.390000001</v>
      </c>
      <c r="K80" s="12">
        <f t="shared" ref="K80:P80" si="56">+K16+K22+K32+K42+K50+K58+K68+K73+K76</f>
        <v>29886585.749999993</v>
      </c>
      <c r="L80" s="12">
        <f t="shared" ref="L80" si="57">+L16+L22+L32+L42+L50+L58+L68+L73+L76</f>
        <v>0</v>
      </c>
      <c r="M80" s="12">
        <f t="shared" si="56"/>
        <v>0</v>
      </c>
      <c r="N80" s="12">
        <f t="shared" si="56"/>
        <v>0</v>
      </c>
      <c r="O80" s="12">
        <f t="shared" si="56"/>
        <v>0</v>
      </c>
      <c r="P80" s="12">
        <f t="shared" si="56"/>
        <v>249840634.14999998</v>
      </c>
    </row>
    <row r="81" spans="1:16" x14ac:dyDescent="0.25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5">
      <c r="A83" s="2" t="s">
        <v>68</v>
      </c>
      <c r="B83" s="14">
        <f t="shared" ref="B83:C83" si="58">SUM(B84:B85)</f>
        <v>0</v>
      </c>
      <c r="C83" s="14">
        <f t="shared" si="58"/>
        <v>0</v>
      </c>
      <c r="D83" s="14">
        <f t="shared" ref="D83:H83" si="59">SUM(D84:D85)</f>
        <v>0</v>
      </c>
      <c r="E83" s="14">
        <f t="shared" si="59"/>
        <v>0</v>
      </c>
      <c r="F83" s="14">
        <f t="shared" si="59"/>
        <v>0</v>
      </c>
      <c r="G83" s="14">
        <f t="shared" si="59"/>
        <v>0</v>
      </c>
      <c r="H83" s="14">
        <f t="shared" si="59"/>
        <v>0</v>
      </c>
      <c r="I83" s="14">
        <f t="shared" ref="I83:J83" si="60">SUM(I84:I85)</f>
        <v>0</v>
      </c>
      <c r="J83" s="14">
        <f t="shared" si="60"/>
        <v>0</v>
      </c>
      <c r="K83" s="14">
        <f t="shared" ref="K83:O83" si="61">SUM(K84:K85)</f>
        <v>0</v>
      </c>
      <c r="L83" s="14">
        <f t="shared" ref="L83" si="62">SUM(L84:L85)</f>
        <v>0</v>
      </c>
      <c r="M83" s="14">
        <f t="shared" si="61"/>
        <v>0</v>
      </c>
      <c r="N83" s="14">
        <f t="shared" si="61"/>
        <v>0</v>
      </c>
      <c r="O83" s="14">
        <f t="shared" si="61"/>
        <v>0</v>
      </c>
      <c r="P83" s="14">
        <f t="shared" ref="P83" si="63">SUM(P84:P85)</f>
        <v>0</v>
      </c>
    </row>
    <row r="84" spans="1:16" ht="30" x14ac:dyDescent="0.25">
      <c r="A84" s="4" t="s">
        <v>69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 x14ac:dyDescent="0.25">
      <c r="A85" s="4" t="s">
        <v>70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 x14ac:dyDescent="0.25">
      <c r="A86" s="2" t="s">
        <v>71</v>
      </c>
      <c r="B86" s="14">
        <f t="shared" ref="B86:C86" si="64">SUM(B87:B88)</f>
        <v>0</v>
      </c>
      <c r="C86" s="14">
        <f t="shared" si="64"/>
        <v>0</v>
      </c>
      <c r="D86" s="14">
        <f t="shared" ref="D86:H86" si="65">SUM(D87:D88)</f>
        <v>0</v>
      </c>
      <c r="E86" s="14">
        <f t="shared" si="65"/>
        <v>0</v>
      </c>
      <c r="F86" s="14">
        <f t="shared" si="65"/>
        <v>0</v>
      </c>
      <c r="G86" s="14">
        <f t="shared" si="65"/>
        <v>0</v>
      </c>
      <c r="H86" s="14">
        <f t="shared" si="65"/>
        <v>0</v>
      </c>
      <c r="I86" s="14">
        <f t="shared" ref="I86:J86" si="66">SUM(I87:I88)</f>
        <v>0</v>
      </c>
      <c r="J86" s="14">
        <f t="shared" si="66"/>
        <v>0</v>
      </c>
      <c r="K86" s="14">
        <f t="shared" ref="K86:P86" si="67">SUM(K87:K88)</f>
        <v>0</v>
      </c>
      <c r="L86" s="14">
        <f t="shared" ref="L86" si="68">SUM(L87:L88)</f>
        <v>0</v>
      </c>
      <c r="M86" s="14">
        <f t="shared" si="67"/>
        <v>0</v>
      </c>
      <c r="N86" s="14">
        <f t="shared" si="67"/>
        <v>0</v>
      </c>
      <c r="O86" s="14">
        <f t="shared" si="67"/>
        <v>0</v>
      </c>
      <c r="P86" s="14">
        <f t="shared" si="67"/>
        <v>0</v>
      </c>
    </row>
    <row r="87" spans="1:16" x14ac:dyDescent="0.25">
      <c r="A87" s="4" t="s">
        <v>72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 x14ac:dyDescent="0.25">
      <c r="A88" s="4" t="s">
        <v>73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 x14ac:dyDescent="0.25">
      <c r="A89" s="2" t="s">
        <v>74</v>
      </c>
      <c r="B89" s="14">
        <f t="shared" ref="B89:O89" si="69">SUM(B90:B90)</f>
        <v>0</v>
      </c>
      <c r="C89" s="14">
        <f t="shared" si="69"/>
        <v>0</v>
      </c>
      <c r="D89" s="14">
        <f t="shared" si="69"/>
        <v>0</v>
      </c>
      <c r="E89" s="14">
        <f t="shared" si="69"/>
        <v>0</v>
      </c>
      <c r="F89" s="14">
        <f t="shared" si="69"/>
        <v>0</v>
      </c>
      <c r="G89" s="14">
        <f t="shared" si="69"/>
        <v>0</v>
      </c>
      <c r="H89" s="14">
        <f t="shared" si="69"/>
        <v>0</v>
      </c>
      <c r="I89" s="14">
        <f t="shared" si="69"/>
        <v>0</v>
      </c>
      <c r="J89" s="14">
        <f t="shared" si="69"/>
        <v>0</v>
      </c>
      <c r="K89" s="14">
        <f t="shared" si="69"/>
        <v>0</v>
      </c>
      <c r="L89" s="14">
        <f t="shared" si="69"/>
        <v>0</v>
      </c>
      <c r="M89" s="14">
        <f t="shared" si="69"/>
        <v>0</v>
      </c>
      <c r="N89" s="14">
        <f t="shared" si="69"/>
        <v>0</v>
      </c>
      <c r="O89" s="14">
        <f t="shared" si="69"/>
        <v>0</v>
      </c>
      <c r="P89" s="14">
        <f>SUM(P90:P90)</f>
        <v>0</v>
      </c>
    </row>
    <row r="90" spans="1:16" ht="30" x14ac:dyDescent="0.25">
      <c r="A90" s="4" t="s">
        <v>75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 x14ac:dyDescent="0.25">
      <c r="A91" s="5" t="s">
        <v>76</v>
      </c>
      <c r="B91" s="12">
        <f t="shared" ref="B91:D91" si="70">+B83+B86+B89</f>
        <v>0</v>
      </c>
      <c r="C91" s="12">
        <f t="shared" ref="C91" si="71">+C83+C86+C89</f>
        <v>0</v>
      </c>
      <c r="D91" s="12">
        <f t="shared" si="70"/>
        <v>0</v>
      </c>
      <c r="E91" s="12">
        <f t="shared" ref="E91:F91" si="72">+E83+E86+E89</f>
        <v>0</v>
      </c>
      <c r="F91" s="12">
        <f t="shared" si="72"/>
        <v>0</v>
      </c>
      <c r="G91" s="12">
        <f t="shared" ref="G91:H91" si="73">+G83+G86+G89</f>
        <v>0</v>
      </c>
      <c r="H91" s="12">
        <f t="shared" si="73"/>
        <v>0</v>
      </c>
      <c r="I91" s="12">
        <f t="shared" ref="I91:J91" si="74">+I83+I86+I89</f>
        <v>0</v>
      </c>
      <c r="J91" s="12">
        <f t="shared" si="74"/>
        <v>0</v>
      </c>
      <c r="K91" s="12">
        <f t="shared" ref="K91:P91" si="75">+K83+K86+K89</f>
        <v>0</v>
      </c>
      <c r="L91" s="12">
        <f t="shared" ref="L91" si="76">+L83+L86+L89</f>
        <v>0</v>
      </c>
      <c r="M91" s="12">
        <f t="shared" si="75"/>
        <v>0</v>
      </c>
      <c r="N91" s="12">
        <f t="shared" si="75"/>
        <v>0</v>
      </c>
      <c r="O91" s="12">
        <f t="shared" si="75"/>
        <v>0</v>
      </c>
      <c r="P91" s="12">
        <f t="shared" si="75"/>
        <v>0</v>
      </c>
    </row>
    <row r="92" spans="1:1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 x14ac:dyDescent="0.3">
      <c r="A93" s="23" t="s">
        <v>77</v>
      </c>
      <c r="B93" s="24">
        <f t="shared" ref="B93:D93" si="77">+B80+B91</f>
        <v>679497122</v>
      </c>
      <c r="C93" s="24">
        <f t="shared" ref="C93" si="78">+C80+C91</f>
        <v>764414070.57000017</v>
      </c>
      <c r="D93" s="24">
        <f t="shared" si="77"/>
        <v>23633353.389999997</v>
      </c>
      <c r="E93" s="24">
        <f t="shared" ref="E93:F93" si="79">+E80+E91</f>
        <v>22735596.059999995</v>
      </c>
      <c r="F93" s="24">
        <f t="shared" si="79"/>
        <v>34341416.500000007</v>
      </c>
      <c r="G93" s="24">
        <f t="shared" ref="G93:H93" si="80">+G80+G91</f>
        <v>29891461.800000001</v>
      </c>
      <c r="H93" s="24">
        <f t="shared" si="80"/>
        <v>51741831.200000003</v>
      </c>
      <c r="I93" s="24">
        <f t="shared" ref="I93:J93" si="81">+I80+I91</f>
        <v>26519874.060000002</v>
      </c>
      <c r="J93" s="24">
        <f t="shared" si="81"/>
        <v>31090515.390000001</v>
      </c>
      <c r="K93" s="24">
        <f t="shared" ref="K93:P93" si="82">+K80+K91</f>
        <v>29886585.749999993</v>
      </c>
      <c r="L93" s="24">
        <f t="shared" ref="L93" si="83">+L80+L91</f>
        <v>0</v>
      </c>
      <c r="M93" s="24">
        <f t="shared" si="82"/>
        <v>0</v>
      </c>
      <c r="N93" s="24">
        <f t="shared" si="82"/>
        <v>0</v>
      </c>
      <c r="O93" s="24">
        <f t="shared" si="82"/>
        <v>0</v>
      </c>
      <c r="P93" s="24">
        <f t="shared" si="82"/>
        <v>249840634.14999998</v>
      </c>
    </row>
    <row r="94" spans="1:16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5" right="0.25" top="0.75" bottom="0.75" header="0.3" footer="0.3"/>
  <pageSetup scale="62" fitToHeight="0" orientation="landscape" r:id="rId1"/>
  <rowBreaks count="3" manualBreakCount="3">
    <brk id="41" max="16383" man="1"/>
    <brk id="62" max="15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2021-12-06T13:29:32Z</cp:lastPrinted>
  <dcterms:created xsi:type="dcterms:W3CDTF">2018-04-17T18:57:16Z</dcterms:created>
  <dcterms:modified xsi:type="dcterms:W3CDTF">2021-12-06T13:29:35Z</dcterms:modified>
</cp:coreProperties>
</file>