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4.158\Div. Financiera\CARPETA 2021\4. SHEILA TAVAREZ\Plantilla Presupuesto Aprobado y Reformulado\Presupuesto Aprobado 2021\"/>
    </mc:Choice>
  </mc:AlternateContent>
  <xr:revisionPtr revIDLastSave="0" documentId="13_ncr:1_{90E3766F-E650-43F6-B5DA-D11349F877BE}" xr6:coauthVersionLast="47" xr6:coauthVersionMax="47" xr10:uidLastSave="{00000000-0000-0000-0000-000000000000}"/>
  <bookViews>
    <workbookView xWindow="-120" yWindow="-120" windowWidth="29040" windowHeight="15840" xr2:uid="{23BF4DD8-0D33-453E-BC80-E1F733A70FAE}"/>
  </bookViews>
  <sheets>
    <sheet name="Presupuesto Aprobado 2021" sheetId="1" r:id="rId1"/>
  </sheets>
  <definedNames>
    <definedName name="_xlnm.Print_Area" localSheetId="0">'Presupuesto Aprobado 2021'!$A$7:$C$112</definedName>
    <definedName name="_xlnm.Print_Titles" localSheetId="0">'Presupuesto Aprobado 2021'!$7:$19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4" i="1" l="1"/>
  <c r="C91" i="1"/>
  <c r="C88" i="1"/>
  <c r="C81" i="1"/>
  <c r="C78" i="1"/>
  <c r="C73" i="1"/>
  <c r="C63" i="1"/>
  <c r="C55" i="1"/>
  <c r="C47" i="1"/>
  <c r="C37" i="1"/>
  <c r="C27" i="1"/>
  <c r="C21" i="1"/>
  <c r="C85" i="1" l="1"/>
  <c r="C98" i="1" s="1"/>
  <c r="B94" i="1" l="1"/>
  <c r="B91" i="1"/>
  <c r="B88" i="1"/>
  <c r="B81" i="1"/>
  <c r="B78" i="1"/>
  <c r="B73" i="1"/>
  <c r="B63" i="1"/>
  <c r="B55" i="1"/>
  <c r="B47" i="1"/>
  <c r="B37" i="1"/>
  <c r="B27" i="1"/>
  <c r="B21" i="1"/>
  <c r="B85" i="1" l="1"/>
  <c r="B98" i="1" s="1"/>
</calcChain>
</file>

<file path=xl/sharedStrings.xml><?xml version="1.0" encoding="utf-8"?>
<sst xmlns="http://schemas.openxmlformats.org/spreadsheetml/2006/main" count="93" uniqueCount="93">
  <si>
    <t>[Ministerio al que está adscrito (si aplica)]</t>
  </si>
  <si>
    <t>[Nombre Institución]</t>
  </si>
  <si>
    <t>Año [año]</t>
  </si>
  <si>
    <t xml:space="preserve">Presupuesto de Gastos y Aplicaciones Financieras </t>
  </si>
  <si>
    <t>En RD$</t>
  </si>
  <si>
    <t>Presupuestos de Gastos y Aplicaciones Financieras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</si>
  <si>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</si>
  <si>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</si>
  <si>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</si>
  <si>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</si>
  <si>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</si>
  <si>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</si>
  <si>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</si>
  <si>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</si>
  <si>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</si>
  <si>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</si>
  <si>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</si>
  <si>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</si>
  <si>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</si>
  <si>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</si>
  <si>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</si>
  <si>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</si>
  <si>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</si>
  <si>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</si>
  <si>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</si>
  <si>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</si>
  <si>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</si>
  <si>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</si>
  <si>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</si>
  <si>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</si>
  <si>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</si>
  <si>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</si>
  <si>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</si>
  <si>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</si>
  <si>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</si>
  <si>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</si>
  <si>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</si>
  <si>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</si>
  <si>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</si>
  <si>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</si>
  <si>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</si>
  <si>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</si>
  <si>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</si>
  <si>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</si>
  <si>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</si>
  <si>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</si>
  <si>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</si>
  <si>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</si>
  <si>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</si>
  <si>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</si>
  <si>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</si>
  <si>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</si>
  <si>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</si>
  <si>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</si>
  <si>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</si>
  <si>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</si>
  <si>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</si>
  <si>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</si>
  <si>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</si>
  <si>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</si>
  <si>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</si>
  <si>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</si>
  <si>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</si>
  <si>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</si>
  <si>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</si>
  <si>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</si>
  <si>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</si>
  <si>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</si>
  <si>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</si>
  <si>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</si>
  <si>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</si>
  <si>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</si>
  <si>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</si>
  <si>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</si>
  <si>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</si>
  <si>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</si>
  <si>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</si>
  <si>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</si>
  <si>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</si>
  <si>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</si>
  <si>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</si>
  <si>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</si>
  <si>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</si>
  <si>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</si>
  <si>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</si>
  <si>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(Valores en RD$)</t>
  </si>
  <si>
    <t>Presupuesto Modificado</t>
  </si>
  <si>
    <t>Ramón A. Figueroa Corales</t>
  </si>
  <si>
    <t>Encargado Administrativo y Financiero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</si>
  <si>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</si>
  <si>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4"/>
        <color theme="1"/>
        <rFont val="Calibri"/>
        <family val="2"/>
        <scheme val="minor"/>
      </rPr>
      <t>Presupuesto modificado:</t>
    </r>
    <r>
      <rPr>
        <sz val="14"/>
        <color theme="1"/>
        <rFont val="Calibri"/>
        <family val="2"/>
        <scheme val="minor"/>
      </rPr>
      <t xml:space="preserve">  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</si>
  <si>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</si>
  <si>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4"/>
        <color theme="1"/>
        <rFont val="Calibri"/>
        <family val="2"/>
        <scheme val="minor"/>
      </rPr>
      <t>Fuente:</t>
    </r>
    <r>
      <rPr>
        <sz val="14"/>
        <color theme="1"/>
        <rFont val="Calibri"/>
        <family val="2"/>
        <scheme val="minor"/>
      </rPr>
      <t xml:space="preserve"> SIGEF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</si>
</sst>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" fontId="0" fillId="0" borderId="0" xfId="0" applyNumberFormat="1"/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1" applyNumberFormat="1" applyFont="1" applyFill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4" fontId="6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2" borderId="2" xfId="0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4" fontId="2" fillId="0" borderId="0" xfId="1" applyNumberFormat="1" applyFont="1" applyAlignment="1">
      <alignment vertical="center" wrapText="1"/>
    </xf>
    <xf numFmtId="4" fontId="2" fillId="3" borderId="2" xfId="0" applyNumberFormat="1" applyFont="1" applyFill="1" applyBorder="1" applyAlignment="1">
      <alignment horizontal="right" vertical="center" wrapText="1"/>
    </xf>
    <xf numFmtId="0" fontId="0" fillId="0" borderId="0" xfId="0"/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447511B7-5726-483C-B3FF-3B835E461CBB}"/>
            </a:ext>
          </a:extLst>
        </xdr:cNvPr>
        <xdr:cNvSpPr/>
      </xdr:nvSpPr>
      <xdr:spPr>
        <a:xfrm>
          <a:off x="419100" y="0"/>
          <a:ext cx="899866" cy="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47DCEDB4-5401-467D-977B-7EE87CC417AD}"/>
            </a:ext>
          </a:extLst>
        </xdr:cNvPr>
        <xdr:cNvSpPr/>
      </xdr:nvSpPr>
      <xdr:spPr>
        <a:xfrm>
          <a:off x="7105650" y="0"/>
          <a:ext cx="847725" cy="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 editAs="oneCell">
    <xdr:from>
      <xdr:col>0</xdr:col>
      <xdr:colOff>3900302</xdr:colOff>
      <xdr:row>6</xdr:row>
      <xdr:rowOff>25977</xdr:rowOff>
    </xdr:from>
    <xdr:to>
      <xdr:col>0</xdr:col>
      <xdr:colOff>5757677</xdr:colOff>
      <xdr:row>14</xdr:row>
      <xdr:rowOff>46388</xdr:rowOff>
    </xdr:to>
    <xdr:pic>
      <xdr:nvPicPr>
        <xdr:cNvPr id="8" name="Imagen 7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7426F944-446C-421E-816A-471B3B2A1A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302" y="25977"/>
          <a:ext cx="1857375" cy="19254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7C80B-7500-4DE6-87F2-EB7C30D95608}">
  <dimension ref="A1:E112"/>
  <sheetViews>
    <sheetView showGridLines="0" tabSelected="1" topLeftCell="A11" zoomScaleNormal="100" zoomScaleSheetLayoutView="40" workbookViewId="0">
      <selection activeCell="C123" sqref="C123"/>
    </sheetView>
  </sheetViews>
  <sheetFormatPr baseColWidth="10" defaultColWidth="9.140625" defaultRowHeight="15" x14ac:dyDescent="0.25"/>
  <cols>
    <col min="1" max="1" width="94.7109375" customWidth="1"/>
    <col min="2" max="2" width="24.5703125" style="1" customWidth="1"/>
    <col min="3" max="3" width="22.85546875" style="1" customWidth="1"/>
    <col min="5" max="5" width="14.5703125" bestFit="1" customWidth="1"/>
  </cols>
  <sheetData>
    <row r="1" spans="1:3" ht="18.75" hidden="1" x14ac:dyDescent="0.25">
      <c r="A1" s="29" t="s">
        <v>0</v>
      </c>
      <c r="B1" s="29"/>
    </row>
    <row r="2" spans="1:3" ht="18.75" hidden="1" x14ac:dyDescent="0.25">
      <c r="A2" s="29" t="s">
        <v>1</v>
      </c>
      <c r="B2" s="29"/>
    </row>
    <row r="3" spans="1:3" ht="18.75" hidden="1" x14ac:dyDescent="0.25">
      <c r="A3" s="29" t="s">
        <v>2</v>
      </c>
      <c r="B3" s="29"/>
    </row>
    <row r="4" spans="1:3" ht="15.75" hidden="1" x14ac:dyDescent="0.25">
      <c r="A4" s="30" t="s">
        <v>3</v>
      </c>
      <c r="B4" s="30"/>
    </row>
    <row r="5" spans="1:3" hidden="1" x14ac:dyDescent="0.25">
      <c r="A5" s="24" t="s">
        <v>4</v>
      </c>
      <c r="B5" s="24"/>
    </row>
    <row r="6" spans="1:3" hidden="1" x14ac:dyDescent="0.25"/>
    <row r="9" spans="1:3" ht="21" x14ac:dyDescent="0.35">
      <c r="A9" s="26"/>
      <c r="B9" s="26"/>
    </row>
    <row r="10" spans="1:3" ht="21" x14ac:dyDescent="0.35">
      <c r="A10" s="19"/>
      <c r="B10" s="19"/>
    </row>
    <row r="11" spans="1:3" ht="21" x14ac:dyDescent="0.35">
      <c r="A11" s="19"/>
      <c r="B11" s="19"/>
    </row>
    <row r="12" spans="1:3" ht="21" x14ac:dyDescent="0.35">
      <c r="A12" s="19"/>
      <c r="B12" s="19"/>
    </row>
    <row r="13" spans="1:3" ht="21" x14ac:dyDescent="0.35">
      <c r="A13" s="26"/>
      <c r="B13" s="26"/>
    </row>
    <row r="15" spans="1:3" ht="21" x14ac:dyDescent="0.35">
      <c r="A15" s="26" t="s">
        <v>5</v>
      </c>
      <c r="B15" s="26"/>
      <c r="C15" s="26"/>
    </row>
    <row r="16" spans="1:3" ht="21" x14ac:dyDescent="0.35">
      <c r="A16" s="26">
        <v>2021</v>
      </c>
      <c r="B16" s="26"/>
      <c r="C16" s="26"/>
    </row>
    <row r="17" spans="1:3" ht="21" x14ac:dyDescent="0.35">
      <c r="A17" s="27" t="s">
        <v>85</v>
      </c>
      <c r="B17" s="27"/>
      <c r="C17" s="27"/>
    </row>
    <row r="19" spans="1:3" ht="42" customHeight="1" x14ac:dyDescent="0.25">
      <c r="A19" s="2" t="s">
        <v>6</v>
      </c>
      <c r="B19" s="3" t="s">
        <v>7</v>
      </c>
      <c r="C19" s="3" t="s">
        <v>86</v>
      </c>
    </row>
    <row r="20" spans="1:3" ht="18.75" x14ac:dyDescent="0.25">
      <c r="A20" s="5" t="s">
        <v>8</v>
      </c>
      <c r="B20" s="6"/>
      <c r="C20" s="5"/>
    </row>
    <row r="21" spans="1:3" ht="18.75" x14ac:dyDescent="0.25">
      <c r="A21" s="7" t="s">
        <v>9</v>
      </c>
      <c r="B21" s="8">
        <f>SUM(A22:B26)</f>
        <v>534667948</v>
      </c>
      <c r="C21" s="20">
        <f>C22+C23+C24+C25+C26</f>
        <v>498673988.48000002</v>
      </c>
    </row>
    <row r="22" spans="1:3" ht="18.75" x14ac:dyDescent="0.3">
      <c r="A22" s="9" t="s">
        <v>10</v>
      </c>
      <c r="B22" s="10">
        <v>364209769</v>
      </c>
      <c r="C22" s="4">
        <v>336359809.48000002</v>
      </c>
    </row>
    <row r="23" spans="1:3" ht="18.75" x14ac:dyDescent="0.3">
      <c r="A23" s="9" t="s">
        <v>11</v>
      </c>
      <c r="B23" s="10">
        <v>121609998</v>
      </c>
      <c r="C23" s="4">
        <v>116109998</v>
      </c>
    </row>
    <row r="24" spans="1:3" ht="18.75" x14ac:dyDescent="0.3">
      <c r="A24" s="9" t="s">
        <v>12</v>
      </c>
      <c r="B24" s="10">
        <v>0</v>
      </c>
      <c r="C24" s="4">
        <v>0</v>
      </c>
    </row>
    <row r="25" spans="1:3" ht="18.75" x14ac:dyDescent="0.3">
      <c r="A25" s="9" t="s">
        <v>13</v>
      </c>
      <c r="B25" s="10">
        <v>3500000</v>
      </c>
      <c r="C25" s="4">
        <v>3492000</v>
      </c>
    </row>
    <row r="26" spans="1:3" ht="18.75" x14ac:dyDescent="0.3">
      <c r="A26" s="9" t="s">
        <v>14</v>
      </c>
      <c r="B26" s="10">
        <v>45348181</v>
      </c>
      <c r="C26" s="4">
        <v>42712181</v>
      </c>
    </row>
    <row r="27" spans="1:3" ht="18.75" x14ac:dyDescent="0.25">
      <c r="A27" s="7" t="s">
        <v>15</v>
      </c>
      <c r="B27" s="11">
        <f>SUM(B28:B36)</f>
        <v>91744312</v>
      </c>
      <c r="C27" s="20">
        <f>C28+C29+C30+C31+C32+C33+C34+C35+C36</f>
        <v>131624786.42</v>
      </c>
    </row>
    <row r="28" spans="1:3" ht="18.75" x14ac:dyDescent="0.3">
      <c r="A28" s="9" t="s">
        <v>16</v>
      </c>
      <c r="B28" s="10">
        <v>10348000</v>
      </c>
      <c r="C28" s="4">
        <v>10348000</v>
      </c>
    </row>
    <row r="29" spans="1:3" ht="18.75" x14ac:dyDescent="0.3">
      <c r="A29" s="9" t="s">
        <v>17</v>
      </c>
      <c r="B29" s="10">
        <v>700000</v>
      </c>
      <c r="C29" s="4">
        <v>1904304.63</v>
      </c>
    </row>
    <row r="30" spans="1:3" ht="18.75" x14ac:dyDescent="0.3">
      <c r="A30" s="9" t="s">
        <v>18</v>
      </c>
      <c r="B30" s="10">
        <v>700000</v>
      </c>
      <c r="C30" s="4">
        <v>500000</v>
      </c>
    </row>
    <row r="31" spans="1:3" ht="18" customHeight="1" x14ac:dyDescent="0.3">
      <c r="A31" s="9" t="s">
        <v>19</v>
      </c>
      <c r="B31" s="10">
        <v>230000</v>
      </c>
      <c r="C31" s="4">
        <v>135000</v>
      </c>
    </row>
    <row r="32" spans="1:3" ht="18.75" x14ac:dyDescent="0.3">
      <c r="A32" s="9" t="s">
        <v>20</v>
      </c>
      <c r="B32" s="10">
        <v>100000</v>
      </c>
      <c r="C32" s="4">
        <v>200000</v>
      </c>
    </row>
    <row r="33" spans="1:5" ht="18.75" x14ac:dyDescent="0.3">
      <c r="A33" s="9" t="s">
        <v>21</v>
      </c>
      <c r="B33" s="10">
        <v>8650000</v>
      </c>
      <c r="C33" s="4">
        <v>8650000</v>
      </c>
    </row>
    <row r="34" spans="1:5" ht="37.5" x14ac:dyDescent="0.3">
      <c r="A34" s="9" t="s">
        <v>22</v>
      </c>
      <c r="B34" s="10">
        <v>1850000</v>
      </c>
      <c r="C34" s="4">
        <v>5352000</v>
      </c>
    </row>
    <row r="35" spans="1:5" ht="18.75" x14ac:dyDescent="0.3">
      <c r="A35" s="9" t="s">
        <v>23</v>
      </c>
      <c r="B35" s="10">
        <v>56546312</v>
      </c>
      <c r="C35" s="4">
        <v>78592101.180000007</v>
      </c>
    </row>
    <row r="36" spans="1:5" ht="18.75" x14ac:dyDescent="0.3">
      <c r="A36" s="9" t="s">
        <v>24</v>
      </c>
      <c r="B36" s="10">
        <v>12620000</v>
      </c>
      <c r="C36" s="4">
        <v>25943380.609999999</v>
      </c>
    </row>
    <row r="37" spans="1:5" ht="18.75" x14ac:dyDescent="0.25">
      <c r="A37" s="7" t="s">
        <v>25</v>
      </c>
      <c r="B37" s="11">
        <f>SUM(A38:B46)</f>
        <v>21366500</v>
      </c>
      <c r="C37" s="11">
        <f>C38+C39+C40+C41+C42+C43+C44+C45+C46</f>
        <v>25310713.210000001</v>
      </c>
    </row>
    <row r="38" spans="1:5" ht="18.75" x14ac:dyDescent="0.3">
      <c r="A38" s="9" t="s">
        <v>26</v>
      </c>
      <c r="B38" s="10">
        <v>1400000</v>
      </c>
      <c r="C38" s="4">
        <v>1368000</v>
      </c>
    </row>
    <row r="39" spans="1:5" ht="18.75" x14ac:dyDescent="0.3">
      <c r="A39" s="9" t="s">
        <v>27</v>
      </c>
      <c r="B39" s="10">
        <v>83500</v>
      </c>
      <c r="C39" s="4">
        <v>133500</v>
      </c>
    </row>
    <row r="40" spans="1:5" ht="18.75" x14ac:dyDescent="0.3">
      <c r="A40" s="9" t="s">
        <v>28</v>
      </c>
      <c r="B40" s="10">
        <v>1525000</v>
      </c>
      <c r="C40" s="4">
        <v>6897213.21</v>
      </c>
    </row>
    <row r="41" spans="1:5" ht="18.75" x14ac:dyDescent="0.3">
      <c r="A41" s="9" t="s">
        <v>29</v>
      </c>
      <c r="B41" s="10">
        <v>100000</v>
      </c>
      <c r="C41" s="4">
        <v>100000</v>
      </c>
    </row>
    <row r="42" spans="1:5" ht="18.75" x14ac:dyDescent="0.3">
      <c r="A42" s="9" t="s">
        <v>30</v>
      </c>
      <c r="B42" s="10">
        <v>340000</v>
      </c>
      <c r="C42" s="4">
        <v>840000</v>
      </c>
    </row>
    <row r="43" spans="1:5" ht="18.75" x14ac:dyDescent="0.3">
      <c r="A43" s="9" t="s">
        <v>31</v>
      </c>
      <c r="B43" s="10">
        <v>153000</v>
      </c>
      <c r="C43" s="4">
        <v>153000</v>
      </c>
    </row>
    <row r="44" spans="1:5" ht="18.75" x14ac:dyDescent="0.3">
      <c r="A44" s="9" t="s">
        <v>32</v>
      </c>
      <c r="B44" s="10">
        <v>7528500</v>
      </c>
      <c r="C44" s="4">
        <v>7730500</v>
      </c>
    </row>
    <row r="45" spans="1:5" ht="37.5" x14ac:dyDescent="0.25">
      <c r="A45" s="9" t="s">
        <v>33</v>
      </c>
      <c r="B45" s="10">
        <v>0</v>
      </c>
      <c r="C45" s="10">
        <v>0</v>
      </c>
    </row>
    <row r="46" spans="1:5" ht="18.75" x14ac:dyDescent="0.25">
      <c r="A46" s="9" t="s">
        <v>34</v>
      </c>
      <c r="B46" s="10">
        <v>10236500</v>
      </c>
      <c r="C46" s="10">
        <v>8088500</v>
      </c>
      <c r="E46" s="1"/>
    </row>
    <row r="47" spans="1:5" ht="18.75" x14ac:dyDescent="0.25">
      <c r="A47" s="7" t="s">
        <v>35</v>
      </c>
      <c r="B47" s="11">
        <f>SUM(B48:B54)</f>
        <v>6425911</v>
      </c>
      <c r="C47" s="11">
        <f>C48+C49+C50+C51+C52+C53+C54</f>
        <v>2725911</v>
      </c>
    </row>
    <row r="48" spans="1:5" ht="18.75" x14ac:dyDescent="0.3">
      <c r="A48" s="9" t="s">
        <v>36</v>
      </c>
      <c r="B48" s="10">
        <v>6425911</v>
      </c>
      <c r="C48" s="4">
        <v>2725911</v>
      </c>
    </row>
    <row r="49" spans="1:3" ht="18.75" x14ac:dyDescent="0.3">
      <c r="A49" s="9" t="s">
        <v>37</v>
      </c>
      <c r="B49" s="10">
        <v>0</v>
      </c>
      <c r="C49" s="4">
        <v>0</v>
      </c>
    </row>
    <row r="50" spans="1:3" ht="18.75" x14ac:dyDescent="0.3">
      <c r="A50" s="9" t="s">
        <v>38</v>
      </c>
      <c r="B50" s="10">
        <v>0</v>
      </c>
      <c r="C50" s="4">
        <v>0</v>
      </c>
    </row>
    <row r="51" spans="1:3" ht="18.75" x14ac:dyDescent="0.3">
      <c r="A51" s="9" t="s">
        <v>39</v>
      </c>
      <c r="B51" s="10">
        <v>0</v>
      </c>
      <c r="C51" s="4">
        <v>0</v>
      </c>
    </row>
    <row r="52" spans="1:3" ht="18.75" x14ac:dyDescent="0.3">
      <c r="A52" s="9" t="s">
        <v>40</v>
      </c>
      <c r="B52" s="10">
        <v>0</v>
      </c>
      <c r="C52" s="4">
        <v>0</v>
      </c>
    </row>
    <row r="53" spans="1:3" ht="18.75" x14ac:dyDescent="0.3">
      <c r="A53" s="9" t="s">
        <v>41</v>
      </c>
      <c r="B53" s="10">
        <v>0</v>
      </c>
      <c r="C53" s="4">
        <v>0</v>
      </c>
    </row>
    <row r="54" spans="1:3" ht="18.75" x14ac:dyDescent="0.3">
      <c r="A54" s="9" t="s">
        <v>42</v>
      </c>
      <c r="B54" s="10">
        <v>0</v>
      </c>
      <c r="C54" s="4">
        <v>0</v>
      </c>
    </row>
    <row r="55" spans="1:3" ht="18.75" x14ac:dyDescent="0.25">
      <c r="A55" s="7" t="s">
        <v>43</v>
      </c>
      <c r="B55" s="11">
        <f>SUM(B56:B62)</f>
        <v>0</v>
      </c>
      <c r="C55" s="11">
        <f>C56+C57+C58+C59+C60+C61+C62</f>
        <v>0</v>
      </c>
    </row>
    <row r="56" spans="1:3" ht="18.75" x14ac:dyDescent="0.3">
      <c r="A56" s="9" t="s">
        <v>44</v>
      </c>
      <c r="B56" s="10">
        <v>0</v>
      </c>
      <c r="C56" s="4">
        <v>0</v>
      </c>
    </row>
    <row r="57" spans="1:3" ht="18.75" x14ac:dyDescent="0.3">
      <c r="A57" s="9" t="s">
        <v>45</v>
      </c>
      <c r="B57" s="10">
        <v>0</v>
      </c>
      <c r="C57" s="4">
        <v>0</v>
      </c>
    </row>
    <row r="58" spans="1:3" ht="18.75" x14ac:dyDescent="0.3">
      <c r="A58" s="9" t="s">
        <v>46</v>
      </c>
      <c r="B58" s="10">
        <v>0</v>
      </c>
      <c r="C58" s="4">
        <v>0</v>
      </c>
    </row>
    <row r="59" spans="1:3" ht="18.75" x14ac:dyDescent="0.3">
      <c r="A59" s="9" t="s">
        <v>47</v>
      </c>
      <c r="B59" s="10">
        <v>0</v>
      </c>
      <c r="C59" s="4">
        <v>0</v>
      </c>
    </row>
    <row r="60" spans="1:3" ht="18.75" x14ac:dyDescent="0.3">
      <c r="A60" s="9" t="s">
        <v>48</v>
      </c>
      <c r="B60" s="10">
        <v>0</v>
      </c>
      <c r="C60" s="4">
        <v>0</v>
      </c>
    </row>
    <row r="61" spans="1:3" ht="18.75" x14ac:dyDescent="0.3">
      <c r="A61" s="9" t="s">
        <v>49</v>
      </c>
      <c r="B61" s="10">
        <v>0</v>
      </c>
      <c r="C61" s="4">
        <v>0</v>
      </c>
    </row>
    <row r="62" spans="1:3" ht="18.75" x14ac:dyDescent="0.3">
      <c r="A62" s="9" t="s">
        <v>50</v>
      </c>
      <c r="B62" s="10">
        <v>0</v>
      </c>
      <c r="C62" s="4">
        <v>0</v>
      </c>
    </row>
    <row r="63" spans="1:3" ht="18.75" x14ac:dyDescent="0.25">
      <c r="A63" s="7" t="s">
        <v>51</v>
      </c>
      <c r="B63" s="11">
        <f>SUM(A64:B72)</f>
        <v>25292451</v>
      </c>
      <c r="C63" s="11">
        <f>C64+C65+C66+C67+C68+C69+C70+C71+C72</f>
        <v>97478671.460000008</v>
      </c>
    </row>
    <row r="64" spans="1:3" ht="18.75" x14ac:dyDescent="0.3">
      <c r="A64" s="9" t="s">
        <v>52</v>
      </c>
      <c r="B64" s="10">
        <v>12430000</v>
      </c>
      <c r="C64" s="4">
        <v>65092519.109999999</v>
      </c>
    </row>
    <row r="65" spans="1:3" ht="18.75" x14ac:dyDescent="0.3">
      <c r="A65" s="9" t="s">
        <v>53</v>
      </c>
      <c r="B65" s="10">
        <v>20000</v>
      </c>
      <c r="C65" s="4">
        <v>20000</v>
      </c>
    </row>
    <row r="66" spans="1:3" ht="18.75" x14ac:dyDescent="0.3">
      <c r="A66" s="9" t="s">
        <v>54</v>
      </c>
      <c r="B66" s="10">
        <v>20000</v>
      </c>
      <c r="C66" s="4">
        <v>20000</v>
      </c>
    </row>
    <row r="67" spans="1:3" ht="18.75" x14ac:dyDescent="0.3">
      <c r="A67" s="9" t="s">
        <v>55</v>
      </c>
      <c r="B67" s="10">
        <v>0</v>
      </c>
      <c r="C67" s="4">
        <v>10000000</v>
      </c>
    </row>
    <row r="68" spans="1:3" ht="18.75" x14ac:dyDescent="0.3">
      <c r="A68" s="9" t="s">
        <v>56</v>
      </c>
      <c r="B68" s="10">
        <v>1025000</v>
      </c>
      <c r="C68" s="4">
        <v>480000</v>
      </c>
    </row>
    <row r="69" spans="1:3" ht="18.75" x14ac:dyDescent="0.3">
      <c r="A69" s="9" t="s">
        <v>57</v>
      </c>
      <c r="B69" s="10">
        <v>600000</v>
      </c>
      <c r="C69" s="4">
        <v>100000</v>
      </c>
    </row>
    <row r="70" spans="1:3" ht="18.75" x14ac:dyDescent="0.3">
      <c r="A70" s="9" t="s">
        <v>58</v>
      </c>
      <c r="B70" s="10">
        <v>0</v>
      </c>
      <c r="C70" s="4">
        <v>0</v>
      </c>
    </row>
    <row r="71" spans="1:3" ht="18.75" x14ac:dyDescent="0.3">
      <c r="A71" s="9" t="s">
        <v>59</v>
      </c>
      <c r="B71" s="10">
        <v>11197451</v>
      </c>
      <c r="C71" s="4">
        <v>20691152.350000001</v>
      </c>
    </row>
    <row r="72" spans="1:3" ht="18.75" x14ac:dyDescent="0.3">
      <c r="A72" s="9" t="s">
        <v>60</v>
      </c>
      <c r="B72" s="10">
        <v>0</v>
      </c>
      <c r="C72" s="4">
        <v>1075000</v>
      </c>
    </row>
    <row r="73" spans="1:3" ht="18.75" x14ac:dyDescent="0.25">
      <c r="A73" s="7" t="s">
        <v>61</v>
      </c>
      <c r="B73" s="11">
        <f>SUM(A74:B77)</f>
        <v>0</v>
      </c>
      <c r="C73" s="11">
        <f>C74+C75+C76+C77</f>
        <v>8600000</v>
      </c>
    </row>
    <row r="74" spans="1:3" ht="18.75" x14ac:dyDescent="0.3">
      <c r="A74" s="9" t="s">
        <v>62</v>
      </c>
      <c r="B74" s="10">
        <v>0</v>
      </c>
      <c r="C74" s="4">
        <v>8600000</v>
      </c>
    </row>
    <row r="75" spans="1:3" ht="18.75" x14ac:dyDescent="0.3">
      <c r="A75" s="9" t="s">
        <v>63</v>
      </c>
      <c r="B75" s="10">
        <v>0</v>
      </c>
      <c r="C75" s="4">
        <v>0</v>
      </c>
    </row>
    <row r="76" spans="1:3" ht="18.75" x14ac:dyDescent="0.3">
      <c r="A76" s="9" t="s">
        <v>64</v>
      </c>
      <c r="B76" s="10">
        <v>0</v>
      </c>
      <c r="C76" s="4">
        <v>0</v>
      </c>
    </row>
    <row r="77" spans="1:3" ht="37.5" x14ac:dyDescent="0.25">
      <c r="A77" s="9" t="s">
        <v>65</v>
      </c>
      <c r="B77" s="10">
        <v>0</v>
      </c>
      <c r="C77" s="10">
        <v>0</v>
      </c>
    </row>
    <row r="78" spans="1:3" ht="18.75" x14ac:dyDescent="0.25">
      <c r="A78" s="7" t="s">
        <v>66</v>
      </c>
      <c r="B78" s="11">
        <f>SUM(A79:B80)</f>
        <v>0</v>
      </c>
      <c r="C78" s="11">
        <f>C79+C80</f>
        <v>0</v>
      </c>
    </row>
    <row r="79" spans="1:3" ht="18.75" x14ac:dyDescent="0.3">
      <c r="A79" s="9" t="s">
        <v>67</v>
      </c>
      <c r="B79" s="10">
        <v>0</v>
      </c>
      <c r="C79" s="4">
        <v>0</v>
      </c>
    </row>
    <row r="80" spans="1:3" ht="18.75" x14ac:dyDescent="0.3">
      <c r="A80" s="9" t="s">
        <v>68</v>
      </c>
      <c r="B80" s="10">
        <v>0</v>
      </c>
      <c r="C80" s="4">
        <v>0</v>
      </c>
    </row>
    <row r="81" spans="1:3" ht="18.75" x14ac:dyDescent="0.25">
      <c r="A81" s="7" t="s">
        <v>69</v>
      </c>
      <c r="B81" s="11">
        <f>SUM(A82:B84)</f>
        <v>0</v>
      </c>
      <c r="C81" s="11">
        <f>C82+C83+C84</f>
        <v>0</v>
      </c>
    </row>
    <row r="82" spans="1:3" ht="18.75" x14ac:dyDescent="0.3">
      <c r="A82" s="9" t="s">
        <v>70</v>
      </c>
      <c r="B82" s="10">
        <v>0</v>
      </c>
      <c r="C82" s="4">
        <v>0</v>
      </c>
    </row>
    <row r="83" spans="1:3" ht="18.75" x14ac:dyDescent="0.3">
      <c r="A83" s="9" t="s">
        <v>71</v>
      </c>
      <c r="B83" s="10">
        <v>0</v>
      </c>
      <c r="C83" s="4">
        <v>0</v>
      </c>
    </row>
    <row r="84" spans="1:3" ht="18.75" x14ac:dyDescent="0.3">
      <c r="A84" s="9" t="s">
        <v>72</v>
      </c>
      <c r="B84" s="10">
        <v>0</v>
      </c>
      <c r="C84" s="4">
        <v>0</v>
      </c>
    </row>
    <row r="85" spans="1:3" ht="18.75" x14ac:dyDescent="0.25">
      <c r="A85" s="12" t="s">
        <v>73</v>
      </c>
      <c r="B85" s="21">
        <f>B21+B27+B37+B47+B55+B63+B73+B78+B81</f>
        <v>679497122</v>
      </c>
      <c r="C85" s="21">
        <f>C21+C27+C37+C47+C63+C55+C73+C78+C81</f>
        <v>764414070.57000005</v>
      </c>
    </row>
    <row r="86" spans="1:3" ht="18.75" x14ac:dyDescent="0.3">
      <c r="A86" s="13"/>
      <c r="B86" s="10"/>
      <c r="C86" s="4"/>
    </row>
    <row r="87" spans="1:3" ht="18.75" x14ac:dyDescent="0.25">
      <c r="A87" s="5" t="s">
        <v>74</v>
      </c>
      <c r="B87" s="14"/>
      <c r="C87" s="5"/>
    </row>
    <row r="88" spans="1:3" ht="18.75" x14ac:dyDescent="0.25">
      <c r="A88" s="7" t="s">
        <v>75</v>
      </c>
      <c r="B88" s="11">
        <f>SUM(A89:B90)</f>
        <v>0</v>
      </c>
      <c r="C88" s="11">
        <f>C89+C90</f>
        <v>0</v>
      </c>
    </row>
    <row r="89" spans="1:3" ht="18.75" x14ac:dyDescent="0.3">
      <c r="A89" s="9" t="s">
        <v>76</v>
      </c>
      <c r="B89" s="10">
        <v>0</v>
      </c>
      <c r="C89" s="4">
        <v>0</v>
      </c>
    </row>
    <row r="90" spans="1:3" ht="18.75" x14ac:dyDescent="0.3">
      <c r="A90" s="9" t="s">
        <v>77</v>
      </c>
      <c r="B90" s="10">
        <v>0</v>
      </c>
      <c r="C90" s="4">
        <v>0</v>
      </c>
    </row>
    <row r="91" spans="1:3" ht="18.75" x14ac:dyDescent="0.25">
      <c r="A91" s="7" t="s">
        <v>78</v>
      </c>
      <c r="B91" s="11">
        <f>SUM(A92:B93)</f>
        <v>0</v>
      </c>
      <c r="C91" s="11">
        <f>C92+C93</f>
        <v>0</v>
      </c>
    </row>
    <row r="92" spans="1:3" ht="18.75" x14ac:dyDescent="0.3">
      <c r="A92" s="9" t="s">
        <v>79</v>
      </c>
      <c r="B92" s="10">
        <v>0</v>
      </c>
      <c r="C92" s="4">
        <v>0</v>
      </c>
    </row>
    <row r="93" spans="1:3" ht="18.75" x14ac:dyDescent="0.3">
      <c r="A93" s="9" t="s">
        <v>80</v>
      </c>
      <c r="B93" s="10">
        <v>0</v>
      </c>
      <c r="C93" s="4">
        <v>0</v>
      </c>
    </row>
    <row r="94" spans="1:3" ht="18.75" x14ac:dyDescent="0.25">
      <c r="A94" s="7" t="s">
        <v>81</v>
      </c>
      <c r="B94" s="11">
        <f>SUM(A95:B95)</f>
        <v>0</v>
      </c>
      <c r="C94" s="11">
        <f>C95</f>
        <v>0</v>
      </c>
    </row>
    <row r="95" spans="1:3" ht="18.75" x14ac:dyDescent="0.3">
      <c r="A95" s="9" t="s">
        <v>82</v>
      </c>
      <c r="B95" s="10">
        <v>0</v>
      </c>
      <c r="C95" s="4">
        <v>0</v>
      </c>
    </row>
    <row r="96" spans="1:3" ht="18.75" x14ac:dyDescent="0.25">
      <c r="A96" s="12" t="s">
        <v>83</v>
      </c>
      <c r="B96" s="15"/>
      <c r="C96" s="12"/>
    </row>
    <row r="97" spans="1:3" ht="18.75" x14ac:dyDescent="0.3">
      <c r="A97" s="16"/>
      <c r="B97" s="4"/>
      <c r="C97" s="4"/>
    </row>
    <row r="98" spans="1:3" ht="18.75" x14ac:dyDescent="0.25">
      <c r="A98" s="17" t="s">
        <v>84</v>
      </c>
      <c r="B98" s="18">
        <f>B85+B88+B91+B94</f>
        <v>679497122</v>
      </c>
      <c r="C98" s="18">
        <f>C85+C88+C91+C94</f>
        <v>764414070.57000005</v>
      </c>
    </row>
    <row r="99" spans="1:3" ht="18.75" x14ac:dyDescent="0.3">
      <c r="A99" s="16" t="s">
        <v>92</v>
      </c>
      <c r="B99" s="4"/>
      <c r="C99" s="4"/>
    </row>
    <row r="100" spans="1:3" s="22" customFormat="1" ht="12.75" customHeight="1" x14ac:dyDescent="0.3">
      <c r="A100" s="16"/>
      <c r="B100" s="4"/>
      <c r="C100" s="4"/>
    </row>
    <row r="101" spans="1:3" ht="18.75" x14ac:dyDescent="0.3">
      <c r="A101" s="23" t="s">
        <v>89</v>
      </c>
      <c r="B101" s="16"/>
      <c r="C101" s="16"/>
    </row>
    <row r="102" spans="1:3" ht="18.75" x14ac:dyDescent="0.3">
      <c r="A102" s="23" t="s">
        <v>90</v>
      </c>
      <c r="B102" s="16"/>
      <c r="C102" s="16"/>
    </row>
    <row r="103" spans="1:3" ht="60.75" customHeight="1" x14ac:dyDescent="0.25">
      <c r="A103" s="28" t="s">
        <v>91</v>
      </c>
      <c r="B103" s="28"/>
      <c r="C103" s="28"/>
    </row>
    <row r="104" spans="1:3" ht="18.75" x14ac:dyDescent="0.3">
      <c r="A104" s="16"/>
      <c r="B104" s="4"/>
      <c r="C104" s="4"/>
    </row>
    <row r="105" spans="1:3" ht="18.75" x14ac:dyDescent="0.3">
      <c r="A105" s="16"/>
      <c r="B105" s="4"/>
    </row>
    <row r="107" spans="1:3" ht="14.25" customHeight="1" x14ac:dyDescent="0.25">
      <c r="A107" s="22"/>
    </row>
    <row r="108" spans="1:3" x14ac:dyDescent="0.25">
      <c r="A108" s="22"/>
    </row>
    <row r="109" spans="1:3" x14ac:dyDescent="0.25">
      <c r="A109" s="24"/>
      <c r="B109" s="24"/>
      <c r="C109" s="24"/>
    </row>
    <row r="110" spans="1:3" ht="21" customHeight="1" x14ac:dyDescent="0.35">
      <c r="A110" s="25" t="s">
        <v>87</v>
      </c>
      <c r="B110" s="25"/>
      <c r="C110" s="25"/>
    </row>
    <row r="111" spans="1:3" ht="21" x14ac:dyDescent="0.35">
      <c r="A111" s="26" t="s">
        <v>88</v>
      </c>
      <c r="B111" s="26"/>
      <c r="C111" s="26"/>
    </row>
    <row r="112" spans="1:3" ht="21" x14ac:dyDescent="0.35">
      <c r="A112" s="19"/>
    </row>
  </sheetData>
  <mergeCells count="14">
    <mergeCell ref="A9:B9"/>
    <mergeCell ref="A13:B13"/>
    <mergeCell ref="A1:B1"/>
    <mergeCell ref="A2:B2"/>
    <mergeCell ref="A3:B3"/>
    <mergeCell ref="A4:B4"/>
    <mergeCell ref="A5:B5"/>
    <mergeCell ref="A109:C109"/>
    <mergeCell ref="A110:C110"/>
    <mergeCell ref="A111:C111"/>
    <mergeCell ref="A15:C15"/>
    <mergeCell ref="A16:C16"/>
    <mergeCell ref="A17:C17"/>
    <mergeCell ref="A103:C103"/>
  </mergeCells>
  <printOptions horizontalCentered="1"/>
  <pageMargins left="0.23622047244094491" right="0.35433070866141736" top="0.39370078740157483" bottom="0.39370078740157483" header="0.31496062992125984" footer="0.31496062992125984"/>
  <pageSetup scale="54" orientation="portrait" r:id="rId1"/>
  <rowBreaks count="1" manualBreakCount="1">
    <brk id="62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Aprobado 2021</vt:lpstr>
      <vt:lpstr>'Presupuesto Aprobado 2021'!Área_de_impresión</vt:lpstr>
      <vt:lpstr>'Presupuesto Aprobado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C. Tavarez E.</dc:creator>
  <cp:lastModifiedBy>Carlos Pichardo</cp:lastModifiedBy>
  <cp:lastPrinted>2021-12-10T16:06:52Z</cp:lastPrinted>
  <dcterms:created xsi:type="dcterms:W3CDTF">2021-02-10T18:13:38Z</dcterms:created>
  <dcterms:modified xsi:type="dcterms:W3CDTF">2021-12-10T16:06:55Z</dcterms:modified>
</cp:coreProperties>
</file>