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5\Ejecución de Gastos y Aplicaciones Financieras\"/>
    </mc:Choice>
  </mc:AlternateContent>
  <xr:revisionPtr revIDLastSave="0" documentId="13_ncr:1_{6F3A2351-43E2-4593-AE6C-1CF72654685A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C32" i="3"/>
  <c r="C42" i="3"/>
  <c r="B42" i="3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G15" i="3" l="1"/>
  <c r="H15" i="3"/>
  <c r="F80" i="3"/>
  <c r="N15" i="3"/>
  <c r="I15" i="3"/>
  <c r="K15" i="3"/>
  <c r="M80" i="3"/>
  <c r="K91" i="3"/>
  <c r="L91" i="3"/>
  <c r="O15" i="3"/>
  <c r="B80" i="3"/>
  <c r="F91" i="3"/>
  <c r="G80" i="3"/>
  <c r="H80" i="3"/>
  <c r="J15" i="3"/>
  <c r="M91" i="3"/>
  <c r="M93" i="3" s="1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L93" i="3" s="1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F93" i="3" l="1"/>
  <c r="J93" i="3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D15" i="3" l="1"/>
  <c r="E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<sst xmlns="http://schemas.openxmlformats.org/spreadsheetml/2006/main" count="104" uniqueCount="104">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</sst>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942976</xdr:colOff>
      <xdr:row>0</xdr:row>
      <xdr:rowOff>63501</xdr:rowOff>
    </xdr:from>
    <xdr:to>
      <xdr:col>3</xdr:col>
      <xdr:colOff>1190625</xdr:colOff>
      <xdr:row>8</xdr:row>
      <xdr:rowOff>47626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1" y="63501"/>
          <a:ext cx="1447799" cy="1250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07"/>
  <sheetViews>
    <sheetView showGridLines="0" tabSelected="1" topLeftCell="A10" zoomScaleNormal="100" workbookViewId="0">
      <selection activeCell="R20" sqref="R20"/>
    </sheetView>
  </sheetViews>
  <sheetFormatPr baseColWidth="10" defaultColWidth="9.1796875" defaultRowHeight="14.5"/>
  <cols>
    <col min="1" max="1" width="47.54296875" bestFit="1" customWidth="1"/>
    <col min="2" max="4" width="17.1796875" customWidth="1"/>
    <col min="5" max="5" width="17" customWidth="1"/>
    <col min="6" max="6" width="13.54296875" customWidth="1"/>
    <col min="7" max="7" width="14.1796875" customWidth="1"/>
    <col min="8" max="8" width="15.7265625" customWidth="1"/>
    <col min="9" max="9" width="14.453125" hidden="1" customWidth="1"/>
    <col min="10" max="10" width="13.453125" hidden="1" customWidth="1"/>
    <col min="11" max="11" width="14.81640625" hidden="1" customWidth="1"/>
    <col min="12" max="12" width="15.26953125" hidden="1" customWidth="1"/>
    <col min="13" max="13" width="14.54296875" hidden="1" customWidth="1"/>
    <col min="14" max="14" width="15.453125" hidden="1" customWidth="1"/>
    <col min="15" max="15" width="3.7265625" hidden="1" customWidth="1"/>
    <col min="16" max="16" width="15.453125" customWidth="1"/>
    <col min="20" max="20" width="41.453125" customWidth="1"/>
    <col min="21" max="21" width="22.453125" customWidth="1"/>
    <col min="22" max="22" width="20" bestFit="1" customWidth="1"/>
    <col min="23" max="23" width="22.1796875" bestFit="1" customWidth="1"/>
    <col min="24" max="24" width="19.54296875" bestFit="1" customWidth="1"/>
    <col min="25" max="25" width="20.54296875" bestFit="1" customWidth="1"/>
    <col min="26" max="29" width="13.7265625" customWidth="1"/>
    <col min="30" max="30" width="20" customWidth="1"/>
    <col min="31" max="31" width="22.1796875" bestFit="1" customWidth="1"/>
    <col min="32" max="33" width="12.7265625" customWidth="1"/>
    <col min="34" max="34" width="25.26953125" customWidth="1"/>
    <col min="35" max="35" width="21" customWidth="1"/>
    <col min="36" max="36" width="13.7265625" customWidth="1"/>
    <col min="37" max="37" width="15.26953125" customWidth="1"/>
    <col min="38" max="39" width="13.7265625" customWidth="1"/>
    <col min="40" max="40" width="19" bestFit="1" customWidth="1"/>
  </cols>
  <sheetData>
    <row r="2" spans="1:16" ht="3.75" customHeight="1"/>
    <row r="3" spans="1:16" ht="3" customHeight="1">
      <c r="A3" s="19"/>
      <c r="B3" s="2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5">
      <c r="A4" s="19"/>
      <c r="B4" s="2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>
      <c r="A5" s="19"/>
      <c r="B5" s="25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5">
      <c r="A6" s="22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6" ht="18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6" ht="11.25" customHeight="1">
      <c r="A9" s="19"/>
      <c r="B9" s="2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0.5" customHeight="1">
      <c r="A10" s="33" t="s">
        <v>91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4.25" customHeight="1">
      <c r="A11" s="33">
        <v>2022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1.25" customHeight="1">
      <c r="A12" s="34" t="s">
        <v>92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8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s="32" customFormat="1" ht="30" customHeight="1">
      <c r="A14" s="30" t="s">
        <v>0</v>
      </c>
      <c r="B14" s="31" t="s">
        <v>95</v>
      </c>
      <c r="C14" s="31" t="s">
        <v>96</v>
      </c>
      <c r="D14" s="31" t="s">
        <v>78</v>
      </c>
      <c r="E14" s="31" t="s">
        <v>79</v>
      </c>
      <c r="F14" s="31" t="s">
        <v>80</v>
      </c>
      <c r="G14" s="31" t="s">
        <v>81</v>
      </c>
      <c r="H14" s="31" t="s">
        <v>82</v>
      </c>
      <c r="I14" s="31" t="s">
        <v>83</v>
      </c>
      <c r="J14" s="31" t="s">
        <v>84</v>
      </c>
      <c r="K14" s="31" t="s">
        <v>85</v>
      </c>
      <c r="L14" s="31" t="s">
        <v>86</v>
      </c>
      <c r="M14" s="31" t="s">
        <v>87</v>
      </c>
      <c r="N14" s="31" t="s">
        <v>88</v>
      </c>
      <c r="O14" s="31" t="s">
        <v>89</v>
      </c>
      <c r="P14" s="31" t="s">
        <v>90</v>
      </c>
    </row>
    <row r="15" spans="1:16">
      <c r="A15" s="1" t="s">
        <v>1</v>
      </c>
      <c r="B15" s="15">
        <f t="shared" ref="B15:C15" si="0">+B16+B22+B32+B42+B50+B58+B68+B73+B76</f>
        <v>657019369</v>
      </c>
      <c r="C15" s="15">
        <f t="shared" si="0"/>
        <v>738956869</v>
      </c>
      <c r="D15" s="15">
        <f>+D16+D22+D32+D42+D50+D58+D68+D73+D76</f>
        <v>29884465.239999998</v>
      </c>
      <c r="E15" s="15">
        <f t="shared" ref="E15" si="1">+E16+E22+E32+E42+E50+E58+E68+E73+E76</f>
        <v>33164088.740000002</v>
      </c>
      <c r="F15" s="15">
        <f t="shared" ref="F15:O15" si="2">+F16+F22+F32+F42+F50+F58+F68+F73+F76</f>
        <v>49839501.25</v>
      </c>
      <c r="G15" s="15">
        <f t="shared" si="2"/>
        <v>55024121.079999998</v>
      </c>
      <c r="H15" s="15">
        <f t="shared" si="2"/>
        <v>37193249.770000003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ref="P15" si="3">+P16+P22+P32+P42+P50+P58+P68+P73+P76</f>
        <v>205105426.07999998</v>
      </c>
    </row>
    <row r="16" spans="1:16">
      <c r="A16" s="2" t="s">
        <v>2</v>
      </c>
      <c r="B16" s="7">
        <f>SUM(B17:B21)</f>
        <v>555917002</v>
      </c>
      <c r="C16" s="7">
        <f>SUM(C17:C21)</f>
        <v>555917002</v>
      </c>
      <c r="D16" s="7">
        <f t="shared" ref="D16:E16" si="4">SUM(D17:D21)</f>
        <v>26716754.109999999</v>
      </c>
      <c r="E16" s="7">
        <f t="shared" si="4"/>
        <v>27830375</v>
      </c>
      <c r="F16" s="7">
        <f t="shared" ref="F16:O16" si="5">SUM(F17:F21)</f>
        <v>30387941.829999998</v>
      </c>
      <c r="G16" s="7">
        <f t="shared" si="5"/>
        <v>49598544.960000001</v>
      </c>
      <c r="H16" s="7">
        <f t="shared" si="5"/>
        <v>31027635.370000001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ref="P16" si="6">SUM(P17:P21)</f>
        <v>165561251.27000001</v>
      </c>
    </row>
    <row r="17" spans="1:37" ht="15" customHeight="1">
      <c r="A17" s="4" t="s">
        <v>3</v>
      </c>
      <c r="B17" s="11">
        <v>357760804</v>
      </c>
      <c r="C17" s="11">
        <v>356816309</v>
      </c>
      <c r="D17" s="11">
        <v>22143833.25</v>
      </c>
      <c r="E17" s="11">
        <v>23228807.039999999</v>
      </c>
      <c r="F17" s="11">
        <v>25259796.579999998</v>
      </c>
      <c r="G17" s="11">
        <v>25364171.66</v>
      </c>
      <c r="H17" s="11">
        <v>25955492.43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121952100.96000001</v>
      </c>
    </row>
    <row r="18" spans="1:37" ht="15" customHeight="1">
      <c r="A18" s="4" t="s">
        <v>4</v>
      </c>
      <c r="B18" s="11">
        <v>139841042</v>
      </c>
      <c r="C18" s="11">
        <v>138644155</v>
      </c>
      <c r="D18" s="11">
        <v>1268100</v>
      </c>
      <c r="E18" s="11">
        <v>1288100</v>
      </c>
      <c r="F18" s="11">
        <v>1381100</v>
      </c>
      <c r="G18" s="11">
        <v>20486708.620000001</v>
      </c>
      <c r="H18" s="11">
        <v>1339100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25763108.620000001</v>
      </c>
    </row>
    <row r="19" spans="1:37" ht="15" customHeight="1">
      <c r="A19" s="4" t="s">
        <v>36</v>
      </c>
      <c r="B19" s="11">
        <v>0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>
      <c r="A20" s="4" t="s">
        <v>5</v>
      </c>
      <c r="B20" s="11">
        <v>4500000</v>
      </c>
      <c r="C20" s="11">
        <v>4500000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0</v>
      </c>
    </row>
    <row r="21" spans="1:37" ht="15" customHeight="1">
      <c r="A21" s="4" t="s">
        <v>6</v>
      </c>
      <c r="B21" s="11">
        <v>53815156</v>
      </c>
      <c r="C21" s="11">
        <v>55956538</v>
      </c>
      <c r="D21" s="11">
        <v>3304820.86</v>
      </c>
      <c r="E21" s="11">
        <v>3313467.96</v>
      </c>
      <c r="F21" s="11">
        <v>3747045.25</v>
      </c>
      <c r="G21" s="11">
        <v>3747664.68</v>
      </c>
      <c r="H21" s="11">
        <v>3733042.94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17846041.690000001</v>
      </c>
    </row>
    <row r="22" spans="1:37">
      <c r="A22" s="2" t="s">
        <v>7</v>
      </c>
      <c r="B22" s="7">
        <f>SUM(B23:B31)</f>
        <v>59639447</v>
      </c>
      <c r="C22" s="7">
        <f>SUM(C23:C31)</f>
        <v>110281863</v>
      </c>
      <c r="D22" s="7">
        <f t="shared" ref="D22:E22" si="7">SUM(D23:D31)</f>
        <v>3167711.13</v>
      </c>
      <c r="E22" s="7">
        <f t="shared" si="7"/>
        <v>3563667.05</v>
      </c>
      <c r="F22" s="7">
        <f t="shared" ref="F22:O22" si="8">SUM(F23:F31)</f>
        <v>3521975.39</v>
      </c>
      <c r="G22" s="7">
        <f t="shared" si="8"/>
        <v>2988452.07</v>
      </c>
      <c r="H22" s="7">
        <f t="shared" si="8"/>
        <v>2563672.62</v>
      </c>
      <c r="I22" s="7">
        <f t="shared" si="8"/>
        <v>0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  <c r="P22" s="12">
        <f t="shared" ref="P22" si="9">SUM(P23:P31)</f>
        <v>15805478.260000002</v>
      </c>
    </row>
    <row r="23" spans="1:37">
      <c r="A23" s="4" t="s">
        <v>8</v>
      </c>
      <c r="B23" s="11">
        <v>11121707</v>
      </c>
      <c r="C23" s="11">
        <v>10021707</v>
      </c>
      <c r="D23" s="11">
        <v>783800.98</v>
      </c>
      <c r="E23" s="11">
        <v>991650.06</v>
      </c>
      <c r="F23" s="11">
        <v>1020331.11</v>
      </c>
      <c r="G23" s="11">
        <v>803622.79</v>
      </c>
      <c r="H23" s="11">
        <v>265671.24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1" si="10">SUM(D23:O23)</f>
        <v>3865076.1799999997</v>
      </c>
    </row>
    <row r="24" spans="1:37" ht="29">
      <c r="A24" s="4" t="s">
        <v>9</v>
      </c>
      <c r="B24" s="11">
        <v>400000</v>
      </c>
      <c r="C24" s="11">
        <v>1400000</v>
      </c>
      <c r="D24" s="6">
        <v>0</v>
      </c>
      <c r="E24" s="6">
        <v>0</v>
      </c>
      <c r="F24" s="6">
        <v>0</v>
      </c>
      <c r="G24" s="6">
        <v>32809.410000000003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11">
        <f t="shared" si="10"/>
        <v>32809.410000000003</v>
      </c>
    </row>
    <row r="25" spans="1:37">
      <c r="A25" s="4" t="s">
        <v>10</v>
      </c>
      <c r="B25" s="11">
        <v>300000</v>
      </c>
      <c r="C25" s="11">
        <v>294000</v>
      </c>
      <c r="D25" s="8">
        <v>0</v>
      </c>
      <c r="E25" s="8">
        <v>0</v>
      </c>
      <c r="F25" s="8">
        <v>0</v>
      </c>
      <c r="G25" s="8">
        <v>3800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10"/>
        <v>3800</v>
      </c>
    </row>
    <row r="26" spans="1:37" ht="18" customHeight="1">
      <c r="A26" s="4" t="s">
        <v>11</v>
      </c>
      <c r="B26" s="11">
        <v>65000</v>
      </c>
      <c r="C26" s="11">
        <v>71000</v>
      </c>
      <c r="D26" s="8">
        <v>0</v>
      </c>
      <c r="E26" s="8">
        <v>0</v>
      </c>
      <c r="F26" s="8">
        <v>0</v>
      </c>
      <c r="G26" s="8">
        <v>960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10"/>
        <v>960</v>
      </c>
    </row>
    <row r="27" spans="1:37">
      <c r="A27" s="4" t="s">
        <v>12</v>
      </c>
      <c r="B27" s="11">
        <v>12500000</v>
      </c>
      <c r="C27" s="11">
        <v>24401250</v>
      </c>
      <c r="D27" s="8">
        <v>817482.6</v>
      </c>
      <c r="E27" s="8">
        <v>148633.20000000001</v>
      </c>
      <c r="F27" s="8">
        <v>74316.600000000006</v>
      </c>
      <c r="G27" s="8">
        <v>74316.600000000006</v>
      </c>
      <c r="H27" s="8">
        <v>74316.600000000006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1">
        <f t="shared" si="10"/>
        <v>1189065.6000000001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7900000</v>
      </c>
      <c r="C28" s="11">
        <v>7900000</v>
      </c>
      <c r="D28" s="11">
        <v>681974.55</v>
      </c>
      <c r="E28" s="11">
        <v>785549.18</v>
      </c>
      <c r="F28" s="11">
        <v>765290.3</v>
      </c>
      <c r="G28" s="11">
        <v>807153.2</v>
      </c>
      <c r="H28" s="11">
        <v>824005.89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0"/>
        <v>3863973.1200000006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3.5">
      <c r="A29" s="4" t="s">
        <v>14</v>
      </c>
      <c r="B29" s="11">
        <v>2350000</v>
      </c>
      <c r="C29" s="11">
        <v>4465000</v>
      </c>
      <c r="D29" s="6">
        <v>25000</v>
      </c>
      <c r="E29" s="6">
        <v>163493.10999999999</v>
      </c>
      <c r="F29" s="6">
        <v>25000</v>
      </c>
      <c r="G29" s="6">
        <v>237222.91</v>
      </c>
      <c r="H29" s="6">
        <v>179767.36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11">
        <f t="shared" si="10"/>
        <v>630483.38</v>
      </c>
    </row>
    <row r="30" spans="1:37" ht="29">
      <c r="A30" s="4" t="s">
        <v>15</v>
      </c>
      <c r="B30" s="11">
        <v>8592740</v>
      </c>
      <c r="C30" s="11">
        <v>45518906</v>
      </c>
      <c r="D30" s="6">
        <v>0</v>
      </c>
      <c r="E30" s="6">
        <v>339211</v>
      </c>
      <c r="F30" s="6">
        <v>412905.38</v>
      </c>
      <c r="G30" s="6">
        <v>73984.41</v>
      </c>
      <c r="H30" s="6">
        <v>27533.33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11">
        <f t="shared" si="10"/>
        <v>853634.12</v>
      </c>
    </row>
    <row r="31" spans="1:37">
      <c r="A31" s="4" t="s">
        <v>37</v>
      </c>
      <c r="B31" s="11">
        <v>16410000</v>
      </c>
      <c r="C31" s="11">
        <v>16210000</v>
      </c>
      <c r="D31" s="8">
        <v>859453</v>
      </c>
      <c r="E31" s="8">
        <v>1135130.5</v>
      </c>
      <c r="F31" s="8">
        <v>1224132</v>
      </c>
      <c r="G31" s="8">
        <v>954582.75</v>
      </c>
      <c r="H31" s="8">
        <v>1192378.2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1">
        <f t="shared" si="10"/>
        <v>5365676.45</v>
      </c>
    </row>
    <row r="32" spans="1:37">
      <c r="A32" s="2" t="s">
        <v>16</v>
      </c>
      <c r="B32" s="7">
        <f>SUM(B33:B41)</f>
        <v>17727920</v>
      </c>
      <c r="C32" s="7">
        <f>SUM(C33:C41)</f>
        <v>17877920</v>
      </c>
      <c r="D32" s="7">
        <f t="shared" ref="D32:E32" si="11">SUM(D33:D41)</f>
        <v>0</v>
      </c>
      <c r="E32" s="7">
        <f t="shared" si="11"/>
        <v>1742596.69</v>
      </c>
      <c r="F32" s="7">
        <f t="shared" ref="F32:O32" si="12">SUM(F33:F41)</f>
        <v>2260575.06</v>
      </c>
      <c r="G32" s="7">
        <f t="shared" si="12"/>
        <v>1605671.15</v>
      </c>
      <c r="H32" s="7">
        <f t="shared" si="12"/>
        <v>1339430.1299999999</v>
      </c>
      <c r="I32" s="7">
        <f t="shared" si="12"/>
        <v>0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si="12"/>
        <v>0</v>
      </c>
      <c r="P32" s="7">
        <f t="shared" ref="P32" si="13">SUM(P33:P41)</f>
        <v>6948273.0299999993</v>
      </c>
    </row>
    <row r="33" spans="1:16">
      <c r="A33" s="4" t="s">
        <v>17</v>
      </c>
      <c r="B33" s="11">
        <v>1050000</v>
      </c>
      <c r="C33" s="11">
        <v>950000</v>
      </c>
      <c r="D33" s="16">
        <v>0</v>
      </c>
      <c r="E33" s="16">
        <v>0</v>
      </c>
      <c r="F33" s="16">
        <v>49635.66</v>
      </c>
      <c r="G33" s="16">
        <v>271250.7</v>
      </c>
      <c r="H33" s="16">
        <v>20225.259999999998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1">
        <f t="shared" ref="P33:P41" si="14">SUM(D33:O33)</f>
        <v>341111.62</v>
      </c>
    </row>
    <row r="34" spans="1:16">
      <c r="A34" s="4" t="s">
        <v>18</v>
      </c>
      <c r="B34" s="11">
        <v>1312500</v>
      </c>
      <c r="C34" s="11">
        <v>412500</v>
      </c>
      <c r="D34" s="8">
        <v>0</v>
      </c>
      <c r="E34" s="8">
        <v>0</v>
      </c>
      <c r="F34" s="8">
        <v>0</v>
      </c>
      <c r="G34" s="8">
        <v>3604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4"/>
        <v>3604</v>
      </c>
    </row>
    <row r="35" spans="1:16">
      <c r="A35" s="4" t="s">
        <v>19</v>
      </c>
      <c r="B35" s="11">
        <v>1710000</v>
      </c>
      <c r="C35" s="11">
        <v>1505000</v>
      </c>
      <c r="D35" s="6">
        <v>0</v>
      </c>
      <c r="E35" s="6">
        <v>113047.7</v>
      </c>
      <c r="F35" s="6">
        <v>195079.37</v>
      </c>
      <c r="G35" s="6">
        <v>8598.7000000000007</v>
      </c>
      <c r="H35" s="6">
        <v>154280.87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11">
        <f t="shared" si="14"/>
        <v>471006.64</v>
      </c>
    </row>
    <row r="36" spans="1:16">
      <c r="A36" s="4" t="s">
        <v>20</v>
      </c>
      <c r="B36" s="11">
        <v>150000</v>
      </c>
      <c r="C36" s="11">
        <v>150000</v>
      </c>
      <c r="D36" s="8">
        <v>0</v>
      </c>
      <c r="E36" s="8">
        <v>26196</v>
      </c>
      <c r="F36" s="8">
        <v>0</v>
      </c>
      <c r="G36" s="8">
        <v>20472.71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4"/>
        <v>46668.71</v>
      </c>
    </row>
    <row r="37" spans="1:16">
      <c r="A37" s="4" t="s">
        <v>21</v>
      </c>
      <c r="B37" s="11">
        <v>310000</v>
      </c>
      <c r="C37" s="11">
        <v>310000</v>
      </c>
      <c r="D37" s="6">
        <v>0</v>
      </c>
      <c r="E37" s="6">
        <v>0</v>
      </c>
      <c r="F37" s="6">
        <v>0</v>
      </c>
      <c r="G37" s="6">
        <v>121674.55</v>
      </c>
      <c r="H37" s="6">
        <v>10500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si="14"/>
        <v>132174.54999999999</v>
      </c>
    </row>
    <row r="38" spans="1:16" ht="29">
      <c r="A38" s="4" t="s">
        <v>22</v>
      </c>
      <c r="B38" s="11">
        <v>103000</v>
      </c>
      <c r="C38" s="11">
        <v>108000</v>
      </c>
      <c r="D38" s="6">
        <v>0</v>
      </c>
      <c r="E38" s="6">
        <v>0</v>
      </c>
      <c r="F38" s="6">
        <v>21352.7</v>
      </c>
      <c r="G38" s="6">
        <v>18723.05</v>
      </c>
      <c r="H38" s="6">
        <v>19179.14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11">
        <f t="shared" si="14"/>
        <v>59254.89</v>
      </c>
    </row>
    <row r="39" spans="1:16" ht="29">
      <c r="A39" s="4" t="s">
        <v>23</v>
      </c>
      <c r="B39" s="11">
        <v>7970000</v>
      </c>
      <c r="C39" s="11">
        <v>9155000</v>
      </c>
      <c r="D39" s="11">
        <v>0</v>
      </c>
      <c r="E39" s="11">
        <v>1078473.0900000001</v>
      </c>
      <c r="F39" s="11">
        <v>509768.06</v>
      </c>
      <c r="G39" s="11">
        <v>544152.02</v>
      </c>
      <c r="H39" s="11">
        <v>512730.98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4"/>
        <v>2645124.15</v>
      </c>
    </row>
    <row r="40" spans="1:16" ht="29">
      <c r="A40" s="4" t="s">
        <v>38</v>
      </c>
      <c r="B40" s="11">
        <v>0</v>
      </c>
      <c r="C40" s="1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1">
        <f t="shared" si="14"/>
        <v>0</v>
      </c>
    </row>
    <row r="41" spans="1:16">
      <c r="A41" s="4" t="s">
        <v>24</v>
      </c>
      <c r="B41" s="11">
        <v>5122420</v>
      </c>
      <c r="C41" s="11">
        <v>5287420</v>
      </c>
      <c r="D41" s="8">
        <v>0</v>
      </c>
      <c r="E41" s="8">
        <v>524879.9</v>
      </c>
      <c r="F41" s="8">
        <v>1484739.27</v>
      </c>
      <c r="G41" s="8">
        <v>617195.42000000004</v>
      </c>
      <c r="H41" s="8">
        <v>622513.88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1">
        <f t="shared" si="14"/>
        <v>3249328.4699999997</v>
      </c>
    </row>
    <row r="42" spans="1:16">
      <c r="A42" s="2" t="s">
        <v>25</v>
      </c>
      <c r="B42" s="7">
        <f>SUM(B43:B49)</f>
        <v>500000</v>
      </c>
      <c r="C42" s="7">
        <f>SUM(C43:C49)</f>
        <v>2363834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128740</v>
      </c>
      <c r="G42" s="9">
        <f t="shared" si="17"/>
        <v>27575.599999999999</v>
      </c>
      <c r="H42" s="9">
        <f t="shared" si="17"/>
        <v>53308.54</v>
      </c>
      <c r="I42" s="9">
        <f t="shared" si="17"/>
        <v>0</v>
      </c>
      <c r="J42" s="9">
        <f t="shared" si="17"/>
        <v>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si="17"/>
        <v>0</v>
      </c>
      <c r="P42" s="9">
        <f t="shared" ref="P42" si="18">SUM(P43:P49)</f>
        <v>209624.14</v>
      </c>
    </row>
    <row r="43" spans="1:16" ht="29">
      <c r="A43" s="4" t="s">
        <v>26</v>
      </c>
      <c r="B43" s="11">
        <v>500000</v>
      </c>
      <c r="C43" s="11">
        <v>2363834</v>
      </c>
      <c r="D43" s="16">
        <v>0</v>
      </c>
      <c r="E43" s="16">
        <v>0</v>
      </c>
      <c r="F43" s="16">
        <v>128740</v>
      </c>
      <c r="G43" s="16">
        <v>27575.599999999999</v>
      </c>
      <c r="H43" s="16">
        <v>53308.54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 t="shared" ref="P43:P49" si="19">SUM(D43:O43)</f>
        <v>209624.14</v>
      </c>
    </row>
    <row r="44" spans="1:16" ht="29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29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29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29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29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29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29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29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29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29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29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29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29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>
      <c r="A58" s="2" t="s">
        <v>28</v>
      </c>
      <c r="B58" s="7">
        <f>SUM(B59:B67)</f>
        <v>23235000</v>
      </c>
      <c r="C58" s="7">
        <f>SUM(C59:C67)</f>
        <v>52516250</v>
      </c>
      <c r="D58" s="7">
        <f t="shared" ref="D58" si="24">SUM(D59:D67)</f>
        <v>0</v>
      </c>
      <c r="E58" s="7">
        <f t="shared" ref="E58" si="25">SUM(E59:E67)</f>
        <v>27450</v>
      </c>
      <c r="F58" s="7">
        <f t="shared" ref="F58:O58" si="26">SUM(F59:F67)</f>
        <v>13540268.970000001</v>
      </c>
      <c r="G58" s="7">
        <f t="shared" si="26"/>
        <v>803877.3</v>
      </c>
      <c r="H58" s="7">
        <f t="shared" si="26"/>
        <v>2209203.11</v>
      </c>
      <c r="I58" s="7">
        <f t="shared" si="26"/>
        <v>0</v>
      </c>
      <c r="J58" s="7">
        <f t="shared" si="26"/>
        <v>0</v>
      </c>
      <c r="K58" s="7">
        <f t="shared" si="26"/>
        <v>0</v>
      </c>
      <c r="L58" s="7">
        <f t="shared" si="26"/>
        <v>0</v>
      </c>
      <c r="M58" s="7">
        <f t="shared" si="26"/>
        <v>0</v>
      </c>
      <c r="N58" s="7">
        <f t="shared" si="26"/>
        <v>0</v>
      </c>
      <c r="O58" s="7">
        <f t="shared" si="26"/>
        <v>0</v>
      </c>
      <c r="P58" s="7">
        <f t="shared" ref="P58" si="27">SUM(P59:P67)</f>
        <v>16580799.380000001</v>
      </c>
    </row>
    <row r="59" spans="1:16">
      <c r="A59" s="4" t="s">
        <v>29</v>
      </c>
      <c r="B59" s="11">
        <v>11245000</v>
      </c>
      <c r="C59" s="11">
        <v>39336250</v>
      </c>
      <c r="D59" s="8">
        <v>0</v>
      </c>
      <c r="E59" s="8">
        <v>0</v>
      </c>
      <c r="F59" s="8">
        <v>13358600.98</v>
      </c>
      <c r="G59" s="8">
        <v>669850.12</v>
      </c>
      <c r="H59" s="8">
        <v>1895564.01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1">
        <f t="shared" ref="P59:P67" si="28">SUM(D59:O59)</f>
        <v>15924015.109999999</v>
      </c>
    </row>
    <row r="60" spans="1:16" ht="29">
      <c r="A60" s="4" t="s">
        <v>30</v>
      </c>
      <c r="B60" s="11">
        <v>60000</v>
      </c>
      <c r="C60" s="11">
        <v>1060000</v>
      </c>
      <c r="D60" s="11">
        <v>0</v>
      </c>
      <c r="E60" s="11">
        <v>0</v>
      </c>
      <c r="F60" s="11">
        <v>0</v>
      </c>
      <c r="G60" s="11">
        <v>0</v>
      </c>
      <c r="H60" s="11">
        <v>178272.21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8"/>
        <v>178272.21</v>
      </c>
    </row>
    <row r="61" spans="1:16" ht="29">
      <c r="A61" s="4" t="s">
        <v>31</v>
      </c>
      <c r="B61" s="11">
        <v>10000</v>
      </c>
      <c r="C61" s="11">
        <v>35100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29">
      <c r="A62" s="4" t="s">
        <v>32</v>
      </c>
      <c r="B62" s="11">
        <v>7000000</v>
      </c>
      <c r="C62" s="11">
        <v>8300000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29">
      <c r="A63" s="4" t="s">
        <v>33</v>
      </c>
      <c r="B63" s="11">
        <v>2220000</v>
      </c>
      <c r="C63" s="11">
        <v>1239900</v>
      </c>
      <c r="D63" s="11">
        <v>0</v>
      </c>
      <c r="E63" s="11">
        <v>27450</v>
      </c>
      <c r="F63" s="11">
        <v>67679.990000000005</v>
      </c>
      <c r="G63" s="11">
        <v>134027.18</v>
      </c>
      <c r="H63" s="11">
        <v>135366.89000000001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364524.06</v>
      </c>
    </row>
    <row r="64" spans="1:16">
      <c r="A64" s="4" t="s">
        <v>52</v>
      </c>
      <c r="B64" s="11">
        <v>200000</v>
      </c>
      <c r="C64" s="11">
        <v>870000</v>
      </c>
      <c r="D64" s="11">
        <v>0</v>
      </c>
      <c r="E64" s="11">
        <v>0</v>
      </c>
      <c r="F64" s="11">
        <v>113988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8"/>
        <v>113988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>
      <c r="A66" s="4" t="s">
        <v>34</v>
      </c>
      <c r="B66" s="11">
        <v>2500000</v>
      </c>
      <c r="C66" s="11">
        <v>1675000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29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29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3.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29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29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29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657019369</v>
      </c>
      <c r="C80" s="10">
        <f>C16+C22+C32+C42+C58+C50+C68+C73+C76</f>
        <v>738956869</v>
      </c>
      <c r="D80" s="10">
        <f t="shared" ref="D80:E80" si="38">+D16+D22+D32+D42+D50+D58+D68+D73+D76</f>
        <v>29884465.239999998</v>
      </c>
      <c r="E80" s="10">
        <f t="shared" si="38"/>
        <v>33164088.740000002</v>
      </c>
      <c r="F80" s="10">
        <f t="shared" ref="F80:O80" si="39">+F16+F22+F32+F42+F50+F58+F68+F73+F76</f>
        <v>49839501.25</v>
      </c>
      <c r="G80" s="10">
        <f t="shared" si="39"/>
        <v>55024121.079999998</v>
      </c>
      <c r="H80" s="10">
        <f t="shared" si="39"/>
        <v>37193249.770000003</v>
      </c>
      <c r="I80" s="10">
        <f t="shared" si="39"/>
        <v>0</v>
      </c>
      <c r="J80" s="10">
        <f t="shared" si="39"/>
        <v>0</v>
      </c>
      <c r="K80" s="10">
        <f t="shared" si="39"/>
        <v>0</v>
      </c>
      <c r="L80" s="10">
        <f t="shared" si="39"/>
        <v>0</v>
      </c>
      <c r="M80" s="10">
        <f t="shared" si="39"/>
        <v>0</v>
      </c>
      <c r="N80" s="10">
        <f t="shared" si="39"/>
        <v>0</v>
      </c>
      <c r="O80" s="10">
        <f t="shared" si="39"/>
        <v>0</v>
      </c>
      <c r="P80" s="10">
        <f t="shared" ref="P80" si="40">+P16+P22+P32+P42+P50+P58+P68+P73+P76</f>
        <v>205105426.07999998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29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29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29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" thickBot="1">
      <c r="A93" s="20" t="s">
        <v>77</v>
      </c>
      <c r="B93" s="21">
        <f t="shared" ref="B93" si="56">+B80+B91</f>
        <v>657019369</v>
      </c>
      <c r="C93" s="21">
        <f>+C80+C91</f>
        <v>738956869</v>
      </c>
      <c r="D93" s="21">
        <f t="shared" ref="D93" si="57">+D80+D91</f>
        <v>29884465.239999998</v>
      </c>
      <c r="E93" s="21">
        <f t="shared" ref="E93" si="58">+E80+E91</f>
        <v>33164088.740000002</v>
      </c>
      <c r="F93" s="21">
        <f t="shared" ref="F93:O93" si="59">+F80+F91</f>
        <v>49839501.25</v>
      </c>
      <c r="G93" s="21">
        <f t="shared" si="59"/>
        <v>55024121.079999998</v>
      </c>
      <c r="H93" s="21">
        <f t="shared" si="59"/>
        <v>37193249.770000003</v>
      </c>
      <c r="I93" s="21">
        <f t="shared" si="59"/>
        <v>0</v>
      </c>
      <c r="J93" s="21">
        <f t="shared" si="59"/>
        <v>0</v>
      </c>
      <c r="K93" s="21">
        <f t="shared" si="59"/>
        <v>0</v>
      </c>
      <c r="L93" s="21">
        <f t="shared" si="59"/>
        <v>0</v>
      </c>
      <c r="M93" s="21">
        <f t="shared" si="59"/>
        <v>0</v>
      </c>
      <c r="N93" s="21">
        <f t="shared" si="59"/>
        <v>0</v>
      </c>
      <c r="O93" s="21">
        <f t="shared" si="59"/>
        <v>0</v>
      </c>
      <c r="P93" s="21">
        <f t="shared" ref="P93" si="60">+P80+P91</f>
        <v>205105426.07999998</v>
      </c>
    </row>
    <row r="94" spans="1:16" ht="13.5" customHeight="1" thickTop="1">
      <c r="A94" s="26" t="s">
        <v>97</v>
      </c>
    </row>
    <row r="95" spans="1:16">
      <c r="A95" s="27" t="s">
        <v>98</v>
      </c>
    </row>
    <row r="96" spans="1:16">
      <c r="A96" s="27" t="s">
        <v>99</v>
      </c>
    </row>
    <row r="97" spans="1:1">
      <c r="A97" s="27" t="s">
        <v>100</v>
      </c>
    </row>
    <row r="98" spans="1:1">
      <c r="A98" s="27" t="s">
        <v>101</v>
      </c>
    </row>
    <row r="99" spans="1:1">
      <c r="A99" s="27" t="s">
        <v>102</v>
      </c>
    </row>
    <row r="100" spans="1:1">
      <c r="A100" s="27" t="s">
        <v>103</v>
      </c>
    </row>
    <row r="101" spans="1:1">
      <c r="A101" s="27"/>
    </row>
    <row r="102" spans="1:1">
      <c r="A102" s="27"/>
    </row>
    <row r="103" spans="1:1">
      <c r="A103" s="27"/>
    </row>
    <row r="104" spans="1:1">
      <c r="A104" s="29"/>
    </row>
    <row r="105" spans="1:1">
      <c r="A105" s="23" t="s">
        <v>93</v>
      </c>
    </row>
    <row r="106" spans="1:1">
      <c r="A106" s="14" t="s">
        <v>94</v>
      </c>
    </row>
    <row r="107" spans="1:1">
      <c r="A107" s="14"/>
    </row>
  </sheetData>
  <dataConsolidate/>
  <mergeCells count="3">
    <mergeCell ref="A10:P10"/>
    <mergeCell ref="A11:P11"/>
    <mergeCell ref="A12:P12"/>
  </mergeCells>
  <printOptions horizontalCentered="1"/>
  <pageMargins left="0.25" right="0.25" top="0.75" bottom="0.75" header="0.3" footer="0.3"/>
  <pageSetup scale="58" fitToHeight="0" orientation="portrait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Julian José Acosta Acosta</cp:lastModifiedBy>
  <cp:lastPrinted>2022-06-06T12:08:37Z</cp:lastPrinted>
  <dcterms:created xsi:type="dcterms:W3CDTF">2018-04-17T18:57:16Z</dcterms:created>
  <dcterms:modified xsi:type="dcterms:W3CDTF">2022-06-06T12:09:40Z</dcterms:modified>
</cp:coreProperties>
</file>