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8\Ejecución de Gastos y Aplicaciones Financieras\"/>
    </mc:Choice>
  </mc:AlternateContent>
  <xr:revisionPtr revIDLastSave="0" documentId="13_ncr:1_{8ACBF8F0-C6B8-47D4-8001-804EACDC2AA5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C32" i="3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9" i="3" s="1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M93" i="3" s="1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L93" i="3" l="1"/>
  <c r="F93" i="3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<sst xmlns="http://schemas.openxmlformats.org/spreadsheetml/2006/main" count="104" uniqueCount="104">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</sst>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1158876</xdr:colOff>
      <xdr:row>0</xdr:row>
      <xdr:rowOff>85726</xdr:rowOff>
    </xdr:from>
    <xdr:to>
      <xdr:col>5</xdr:col>
      <xdr:colOff>219075</xdr:colOff>
      <xdr:row>8</xdr:row>
      <xdr:rowOff>63501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401" y="85726"/>
          <a:ext cx="1450974" cy="124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topLeftCell="A54" zoomScale="145" zoomScaleNormal="145" workbookViewId="0">
      <selection activeCell="C80" sqref="C80"/>
    </sheetView>
  </sheetViews>
  <sheetFormatPr baseColWidth="10" defaultColWidth="9.1796875" defaultRowHeight="14.5"/>
  <cols>
    <col min="1" max="1" width="47.54296875" bestFit="1" customWidth="1"/>
    <col min="2" max="4" width="17.1796875" customWidth="1"/>
    <col min="5" max="5" width="17" customWidth="1"/>
    <col min="6" max="6" width="13.54296875" customWidth="1"/>
    <col min="7" max="7" width="14.1796875" customWidth="1"/>
    <col min="8" max="8" width="15.7265625" customWidth="1"/>
    <col min="9" max="9" width="14.453125" customWidth="1"/>
    <col min="10" max="10" width="13.453125" customWidth="1"/>
    <col min="11" max="11" width="14.81640625" customWidth="1"/>
    <col min="12" max="12" width="15.26953125" hidden="1" customWidth="1"/>
    <col min="13" max="13" width="14.54296875" hidden="1" customWidth="1"/>
    <col min="14" max="14" width="15.453125" hidden="1" customWidth="1"/>
    <col min="15" max="15" width="3.7265625" hidden="1" customWidth="1"/>
    <col min="16" max="16" width="15.453125" customWidth="1"/>
    <col min="20" max="20" width="41.453125" customWidth="1"/>
    <col min="21" max="21" width="22.453125" customWidth="1"/>
    <col min="22" max="22" width="20" bestFit="1" customWidth="1"/>
    <col min="23" max="23" width="22.1796875" bestFit="1" customWidth="1"/>
    <col min="24" max="24" width="19.54296875" bestFit="1" customWidth="1"/>
    <col min="25" max="25" width="20.54296875" bestFit="1" customWidth="1"/>
    <col min="26" max="29" width="13.7265625" customWidth="1"/>
    <col min="30" max="30" width="20" customWidth="1"/>
    <col min="31" max="31" width="22.1796875" bestFit="1" customWidth="1"/>
    <col min="32" max="33" width="12.7265625" customWidth="1"/>
    <col min="34" max="34" width="25.26953125" customWidth="1"/>
    <col min="35" max="35" width="21" customWidth="1"/>
    <col min="36" max="36" width="13.7265625" customWidth="1"/>
    <col min="37" max="37" width="15.26953125" customWidth="1"/>
    <col min="38" max="39" width="13.7265625" customWidth="1"/>
    <col min="40" max="40" width="19" bestFit="1" customWidth="1"/>
  </cols>
  <sheetData>
    <row r="2" spans="1:16" ht="3.75" customHeight="1"/>
    <row r="3" spans="1:16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ht="18.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8.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4" customHeight="1">
      <c r="A11" s="29">
        <v>2022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1.25" customHeight="1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6" s="27" customFormat="1" ht="30" customHeight="1">
      <c r="A14" s="25" t="s">
        <v>0</v>
      </c>
      <c r="B14" s="26" t="s">
        <v>95</v>
      </c>
      <c r="C14" s="26" t="s">
        <v>96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89</v>
      </c>
      <c r="P14" s="26" t="s">
        <v>90</v>
      </c>
    </row>
    <row r="15" spans="1:16">
      <c r="A15" s="1" t="s">
        <v>1</v>
      </c>
      <c r="B15" s="15">
        <f t="shared" ref="B15:C15" si="0">+B16+B22+B32+B42+B50+B58+B68+B73+B76</f>
        <v>657019369</v>
      </c>
      <c r="C15" s="15">
        <f t="shared" si="0"/>
        <v>738956869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49839501.25</v>
      </c>
      <c r="G15" s="15">
        <f t="shared" si="2"/>
        <v>55024121.079999998</v>
      </c>
      <c r="H15" s="15">
        <f t="shared" si="2"/>
        <v>37193249.770000003</v>
      </c>
      <c r="I15" s="15">
        <f t="shared" si="2"/>
        <v>37655313.460000001</v>
      </c>
      <c r="J15" s="15">
        <f t="shared" si="2"/>
        <v>36900343.059999995</v>
      </c>
      <c r="K15" s="15">
        <f t="shared" si="2"/>
        <v>38811060.159999989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318472142.75999993</v>
      </c>
    </row>
    <row r="16" spans="1:16">
      <c r="A16" s="2" t="s">
        <v>2</v>
      </c>
      <c r="B16" s="7">
        <f>SUM(B17:B21)</f>
        <v>555917002</v>
      </c>
      <c r="C16" s="7">
        <f>SUM(C17:C21)</f>
        <v>555917002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30387941.829999998</v>
      </c>
      <c r="G16" s="7">
        <f t="shared" si="5"/>
        <v>49598544.960000001</v>
      </c>
      <c r="H16" s="7">
        <f t="shared" si="5"/>
        <v>31027635.370000001</v>
      </c>
      <c r="I16" s="7">
        <f t="shared" si="5"/>
        <v>32449866.960000001</v>
      </c>
      <c r="J16" s="7">
        <f t="shared" si="5"/>
        <v>30020437.640000001</v>
      </c>
      <c r="K16" s="7">
        <f t="shared" si="5"/>
        <v>34312130.769999996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262343686.63999999</v>
      </c>
    </row>
    <row r="17" spans="1:37" ht="15" customHeight="1">
      <c r="A17" s="4" t="s">
        <v>3</v>
      </c>
      <c r="B17" s="11">
        <v>357760804</v>
      </c>
      <c r="C17" s="11">
        <v>356816309</v>
      </c>
      <c r="D17" s="11">
        <v>22143833.25</v>
      </c>
      <c r="E17" s="11">
        <v>23228807.039999999</v>
      </c>
      <c r="F17" s="11">
        <v>25259796.579999998</v>
      </c>
      <c r="G17" s="11">
        <v>25364171.66</v>
      </c>
      <c r="H17" s="11">
        <v>25955492.43</v>
      </c>
      <c r="I17" s="11">
        <v>27419402.289999999</v>
      </c>
      <c r="J17" s="11">
        <v>24959815.100000001</v>
      </c>
      <c r="K17" s="11">
        <v>24866416.629999999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199197734.97999999</v>
      </c>
    </row>
    <row r="18" spans="1:37" ht="15" customHeight="1">
      <c r="A18" s="4" t="s">
        <v>4</v>
      </c>
      <c r="B18" s="11">
        <v>139841042</v>
      </c>
      <c r="C18" s="11">
        <v>138644155</v>
      </c>
      <c r="D18" s="11">
        <v>1268100</v>
      </c>
      <c r="E18" s="11">
        <v>1288100</v>
      </c>
      <c r="F18" s="11">
        <v>1381100</v>
      </c>
      <c r="G18" s="11">
        <v>20486708.620000001</v>
      </c>
      <c r="H18" s="11">
        <v>1339100</v>
      </c>
      <c r="I18" s="11">
        <v>1339100</v>
      </c>
      <c r="J18" s="11">
        <v>1359100</v>
      </c>
      <c r="K18" s="11">
        <v>1462300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29923608.620000001</v>
      </c>
    </row>
    <row r="19" spans="1:37" ht="15" customHeight="1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4345400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4345400</v>
      </c>
    </row>
    <row r="21" spans="1:37" ht="15" customHeight="1">
      <c r="A21" s="4" t="s">
        <v>6</v>
      </c>
      <c r="B21" s="11">
        <v>53815156</v>
      </c>
      <c r="C21" s="11">
        <v>55956538</v>
      </c>
      <c r="D21" s="11">
        <v>3304820.86</v>
      </c>
      <c r="E21" s="11">
        <v>3313467.96</v>
      </c>
      <c r="F21" s="11">
        <v>3747045.25</v>
      </c>
      <c r="G21" s="11">
        <v>3747664.68</v>
      </c>
      <c r="H21" s="11">
        <v>3733042.94</v>
      </c>
      <c r="I21" s="11">
        <v>3691364.67</v>
      </c>
      <c r="J21" s="11">
        <v>3701522.54</v>
      </c>
      <c r="K21" s="11">
        <v>3638014.14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28876943.039999999</v>
      </c>
    </row>
    <row r="22" spans="1:37">
      <c r="A22" s="2" t="s">
        <v>7</v>
      </c>
      <c r="B22" s="7">
        <f>SUM(B23:B31)</f>
        <v>59639447</v>
      </c>
      <c r="C22" s="7">
        <f>SUM(C23:C31)</f>
        <v>107167863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3521975.39</v>
      </c>
      <c r="G22" s="7">
        <f t="shared" si="8"/>
        <v>2988452.07</v>
      </c>
      <c r="H22" s="7">
        <f t="shared" si="8"/>
        <v>2563672.62</v>
      </c>
      <c r="I22" s="7">
        <f t="shared" si="8"/>
        <v>3787677.79</v>
      </c>
      <c r="J22" s="7">
        <f t="shared" si="8"/>
        <v>4022059.26</v>
      </c>
      <c r="K22" s="7">
        <f t="shared" si="8"/>
        <v>3367833.9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26983049.210000001</v>
      </c>
    </row>
    <row r="23" spans="1:37">
      <c r="A23" s="4" t="s">
        <v>8</v>
      </c>
      <c r="B23" s="11">
        <v>11121707</v>
      </c>
      <c r="C23" s="11">
        <v>10021707</v>
      </c>
      <c r="D23" s="11">
        <v>783800.98</v>
      </c>
      <c r="E23" s="11">
        <v>991650.06</v>
      </c>
      <c r="F23" s="11">
        <v>1020331.11</v>
      </c>
      <c r="G23" s="11">
        <v>803622.79</v>
      </c>
      <c r="H23" s="11">
        <v>265671.24</v>
      </c>
      <c r="I23" s="11">
        <v>832048.2</v>
      </c>
      <c r="J23" s="11">
        <v>929533.46</v>
      </c>
      <c r="K23" s="11">
        <v>907066.2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6533724.04</v>
      </c>
    </row>
    <row r="24" spans="1:37" ht="29">
      <c r="A24" s="4" t="s">
        <v>9</v>
      </c>
      <c r="B24" s="11">
        <v>400000</v>
      </c>
      <c r="C24" s="11">
        <v>1492000</v>
      </c>
      <c r="D24" s="6">
        <v>0</v>
      </c>
      <c r="E24" s="6">
        <v>0</v>
      </c>
      <c r="F24" s="6">
        <v>0</v>
      </c>
      <c r="G24" s="6">
        <v>32809.410000000003</v>
      </c>
      <c r="H24" s="6">
        <v>0</v>
      </c>
      <c r="I24" s="6">
        <v>70196.479999999996</v>
      </c>
      <c r="J24" s="6">
        <v>62828.86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11">
        <f t="shared" si="10"/>
        <v>165834.75</v>
      </c>
    </row>
    <row r="25" spans="1:37">
      <c r="A25" s="4" t="s">
        <v>10</v>
      </c>
      <c r="B25" s="11">
        <v>300000</v>
      </c>
      <c r="C25" s="11">
        <v>798000</v>
      </c>
      <c r="D25" s="8">
        <v>0</v>
      </c>
      <c r="E25" s="8">
        <v>0</v>
      </c>
      <c r="F25" s="8">
        <v>0</v>
      </c>
      <c r="G25" s="8">
        <v>3800</v>
      </c>
      <c r="H25" s="8">
        <v>0</v>
      </c>
      <c r="I25" s="8">
        <v>241260</v>
      </c>
      <c r="J25" s="8">
        <v>336565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10"/>
        <v>581625</v>
      </c>
    </row>
    <row r="26" spans="1:37" ht="18" customHeight="1">
      <c r="A26" s="4" t="s">
        <v>11</v>
      </c>
      <c r="B26" s="11">
        <v>65000</v>
      </c>
      <c r="C26" s="11">
        <v>78000</v>
      </c>
      <c r="D26" s="8">
        <v>0</v>
      </c>
      <c r="E26" s="8">
        <v>0</v>
      </c>
      <c r="F26" s="8">
        <v>0</v>
      </c>
      <c r="G26" s="8">
        <v>960</v>
      </c>
      <c r="H26" s="8">
        <v>0</v>
      </c>
      <c r="I26" s="8">
        <v>3780</v>
      </c>
      <c r="J26" s="8">
        <v>600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10"/>
        <v>5340</v>
      </c>
    </row>
    <row r="27" spans="1:37">
      <c r="A27" s="4" t="s">
        <v>12</v>
      </c>
      <c r="B27" s="11">
        <v>12500000</v>
      </c>
      <c r="C27" s="11">
        <v>25632250</v>
      </c>
      <c r="D27" s="8">
        <v>817482.6</v>
      </c>
      <c r="E27" s="8">
        <v>148633.20000000001</v>
      </c>
      <c r="F27" s="8">
        <v>74316.600000000006</v>
      </c>
      <c r="G27" s="8">
        <v>74316.600000000006</v>
      </c>
      <c r="H27" s="8">
        <v>74316.600000000006</v>
      </c>
      <c r="I27" s="8">
        <v>74316.600000000006</v>
      </c>
      <c r="J27" s="8">
        <v>289019.8</v>
      </c>
      <c r="K27" s="8">
        <v>74316.600000000006</v>
      </c>
      <c r="L27" s="8">
        <v>0</v>
      </c>
      <c r="M27" s="8">
        <v>0</v>
      </c>
      <c r="N27" s="8">
        <v>0</v>
      </c>
      <c r="O27" s="8">
        <v>0</v>
      </c>
      <c r="P27" s="11">
        <f t="shared" si="10"/>
        <v>1626718.6000000003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7900000</v>
      </c>
      <c r="C28" s="11">
        <v>7900000</v>
      </c>
      <c r="D28" s="11">
        <v>681974.55</v>
      </c>
      <c r="E28" s="11">
        <v>785549.18</v>
      </c>
      <c r="F28" s="11">
        <v>765290.3</v>
      </c>
      <c r="G28" s="11">
        <v>807153.2</v>
      </c>
      <c r="H28" s="11">
        <v>824005.89</v>
      </c>
      <c r="I28" s="11">
        <v>835554.8</v>
      </c>
      <c r="J28" s="11">
        <v>861653.31</v>
      </c>
      <c r="K28" s="11">
        <v>877632.24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6438813.4700000007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3.5">
      <c r="A29" s="4" t="s">
        <v>14</v>
      </c>
      <c r="B29" s="11">
        <v>2350000</v>
      </c>
      <c r="C29" s="11">
        <v>4460000</v>
      </c>
      <c r="D29" s="6">
        <v>25000</v>
      </c>
      <c r="E29" s="6">
        <v>163493.10999999999</v>
      </c>
      <c r="F29" s="6">
        <v>25000</v>
      </c>
      <c r="G29" s="6">
        <v>237222.91</v>
      </c>
      <c r="H29" s="6">
        <v>179767.36</v>
      </c>
      <c r="I29" s="6">
        <v>424559.6</v>
      </c>
      <c r="J29" s="6">
        <v>243482.62</v>
      </c>
      <c r="K29" s="6">
        <v>209062.63</v>
      </c>
      <c r="L29" s="6">
        <v>0</v>
      </c>
      <c r="M29" s="6">
        <v>0</v>
      </c>
      <c r="N29" s="6">
        <v>0</v>
      </c>
      <c r="O29" s="6">
        <v>0</v>
      </c>
      <c r="P29" s="11">
        <f t="shared" si="10"/>
        <v>1507588.23</v>
      </c>
    </row>
    <row r="30" spans="1:37" ht="29">
      <c r="A30" s="4" t="s">
        <v>15</v>
      </c>
      <c r="B30" s="11">
        <v>8592740</v>
      </c>
      <c r="C30" s="11">
        <v>39536906</v>
      </c>
      <c r="D30" s="6">
        <v>0</v>
      </c>
      <c r="E30" s="6">
        <v>339211</v>
      </c>
      <c r="F30" s="6">
        <v>412905.38</v>
      </c>
      <c r="G30" s="6">
        <v>73984.41</v>
      </c>
      <c r="H30" s="6">
        <v>27533.33</v>
      </c>
      <c r="I30" s="6">
        <v>57359.91</v>
      </c>
      <c r="J30" s="6">
        <v>47544.91</v>
      </c>
      <c r="K30" s="6">
        <v>27533.33</v>
      </c>
      <c r="L30" s="6">
        <v>0</v>
      </c>
      <c r="M30" s="6">
        <v>0</v>
      </c>
      <c r="N30" s="6">
        <v>0</v>
      </c>
      <c r="O30" s="6">
        <v>0</v>
      </c>
      <c r="P30" s="11">
        <f t="shared" si="10"/>
        <v>986072.27</v>
      </c>
    </row>
    <row r="31" spans="1:37">
      <c r="A31" s="4" t="s">
        <v>37</v>
      </c>
      <c r="B31" s="11">
        <v>16410000</v>
      </c>
      <c r="C31" s="11">
        <v>17249000</v>
      </c>
      <c r="D31" s="8">
        <v>859453</v>
      </c>
      <c r="E31" s="8">
        <v>1135130.5</v>
      </c>
      <c r="F31" s="8">
        <v>1224132</v>
      </c>
      <c r="G31" s="8">
        <v>954582.75</v>
      </c>
      <c r="H31" s="8">
        <v>1192378.2</v>
      </c>
      <c r="I31" s="8">
        <v>1248602.2</v>
      </c>
      <c r="J31" s="8">
        <v>1250831.3</v>
      </c>
      <c r="K31" s="8">
        <v>1272222.8999999999</v>
      </c>
      <c r="L31" s="8">
        <v>0</v>
      </c>
      <c r="M31" s="8">
        <v>0</v>
      </c>
      <c r="N31" s="8">
        <v>0</v>
      </c>
      <c r="O31" s="8">
        <v>0</v>
      </c>
      <c r="P31" s="11">
        <f t="shared" si="10"/>
        <v>9137332.8499999996</v>
      </c>
    </row>
    <row r="32" spans="1:37">
      <c r="A32" s="2" t="s">
        <v>16</v>
      </c>
      <c r="B32" s="7">
        <f>SUM(B33:B41)</f>
        <v>17727920</v>
      </c>
      <c r="C32" s="7">
        <f>SUM(C33:C41)</f>
        <v>20767920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2260575.06</v>
      </c>
      <c r="G32" s="7">
        <f t="shared" si="12"/>
        <v>1605671.15</v>
      </c>
      <c r="H32" s="7">
        <f t="shared" si="12"/>
        <v>1339430.1299999999</v>
      </c>
      <c r="I32" s="7">
        <f t="shared" si="12"/>
        <v>1362175.95</v>
      </c>
      <c r="J32" s="7">
        <f t="shared" si="12"/>
        <v>2669133.2999999998</v>
      </c>
      <c r="K32" s="7">
        <f t="shared" si="12"/>
        <v>1076237.8699999999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12055820.15</v>
      </c>
    </row>
    <row r="33" spans="1:16">
      <c r="A33" s="4" t="s">
        <v>17</v>
      </c>
      <c r="B33" s="11">
        <v>1050000</v>
      </c>
      <c r="C33" s="11">
        <v>836000</v>
      </c>
      <c r="D33" s="16">
        <v>0</v>
      </c>
      <c r="E33" s="16">
        <v>0</v>
      </c>
      <c r="F33" s="16">
        <v>49635.66</v>
      </c>
      <c r="G33" s="16">
        <v>271250.7</v>
      </c>
      <c r="H33" s="16">
        <v>20225.259999999998</v>
      </c>
      <c r="I33" s="16">
        <v>35894.660000000003</v>
      </c>
      <c r="J33" s="16">
        <v>25646.13</v>
      </c>
      <c r="K33" s="16">
        <v>83373.02</v>
      </c>
      <c r="L33" s="16">
        <v>0</v>
      </c>
      <c r="M33" s="16">
        <v>0</v>
      </c>
      <c r="N33" s="16">
        <v>0</v>
      </c>
      <c r="O33" s="16">
        <v>0</v>
      </c>
      <c r="P33" s="11">
        <f t="shared" ref="P33:P41" si="14">SUM(D33:O33)</f>
        <v>486025.43000000005</v>
      </c>
    </row>
    <row r="34" spans="1:16">
      <c r="A34" s="4" t="s">
        <v>18</v>
      </c>
      <c r="B34" s="11">
        <v>1312500</v>
      </c>
      <c r="C34" s="11">
        <v>412500</v>
      </c>
      <c r="D34" s="8">
        <v>0</v>
      </c>
      <c r="E34" s="8">
        <v>0</v>
      </c>
      <c r="F34" s="8">
        <v>0</v>
      </c>
      <c r="G34" s="8">
        <v>3604</v>
      </c>
      <c r="H34" s="8">
        <v>0</v>
      </c>
      <c r="I34" s="8">
        <v>50256</v>
      </c>
      <c r="J34" s="8">
        <v>59000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4"/>
        <v>112860</v>
      </c>
    </row>
    <row r="35" spans="1:16">
      <c r="A35" s="4" t="s">
        <v>19</v>
      </c>
      <c r="B35" s="11">
        <v>1710000</v>
      </c>
      <c r="C35" s="11">
        <v>1811000</v>
      </c>
      <c r="D35" s="6">
        <v>0</v>
      </c>
      <c r="E35" s="6">
        <v>113047.7</v>
      </c>
      <c r="F35" s="6">
        <v>195079.37</v>
      </c>
      <c r="G35" s="6">
        <v>8598.7000000000007</v>
      </c>
      <c r="H35" s="6">
        <v>154280.87</v>
      </c>
      <c r="I35" s="6">
        <v>60432</v>
      </c>
      <c r="J35" s="6">
        <v>199266.6</v>
      </c>
      <c r="K35" s="6">
        <v>41944.28</v>
      </c>
      <c r="L35" s="6">
        <v>0</v>
      </c>
      <c r="M35" s="6">
        <v>0</v>
      </c>
      <c r="N35" s="6">
        <v>0</v>
      </c>
      <c r="O35" s="6">
        <v>0</v>
      </c>
      <c r="P35" s="11">
        <f t="shared" si="14"/>
        <v>772649.52</v>
      </c>
    </row>
    <row r="36" spans="1:16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20472.71</v>
      </c>
      <c r="H36" s="8">
        <v>0</v>
      </c>
      <c r="I36" s="8">
        <v>0</v>
      </c>
      <c r="J36" s="8">
        <v>8260</v>
      </c>
      <c r="K36" s="8">
        <v>26255</v>
      </c>
      <c r="L36" s="8">
        <v>0</v>
      </c>
      <c r="M36" s="8">
        <v>0</v>
      </c>
      <c r="N36" s="8">
        <v>0</v>
      </c>
      <c r="O36" s="8">
        <v>0</v>
      </c>
      <c r="P36" s="11">
        <f t="shared" si="14"/>
        <v>81183.709999999992</v>
      </c>
    </row>
    <row r="37" spans="1:16">
      <c r="A37" s="4" t="s">
        <v>21</v>
      </c>
      <c r="B37" s="11">
        <v>310000</v>
      </c>
      <c r="C37" s="11">
        <v>410000</v>
      </c>
      <c r="D37" s="6">
        <v>0</v>
      </c>
      <c r="E37" s="6">
        <v>0</v>
      </c>
      <c r="F37" s="6">
        <v>0</v>
      </c>
      <c r="G37" s="6">
        <v>121674.55</v>
      </c>
      <c r="H37" s="6">
        <v>10500</v>
      </c>
      <c r="I37" s="6">
        <v>55342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si="14"/>
        <v>187516.55</v>
      </c>
    </row>
    <row r="38" spans="1:16" ht="29">
      <c r="A38" s="4" t="s">
        <v>22</v>
      </c>
      <c r="B38" s="11">
        <v>103000</v>
      </c>
      <c r="C38" s="11">
        <v>168000</v>
      </c>
      <c r="D38" s="6">
        <v>0</v>
      </c>
      <c r="E38" s="6">
        <v>0</v>
      </c>
      <c r="F38" s="6">
        <v>21352.7</v>
      </c>
      <c r="G38" s="6">
        <v>18723.05</v>
      </c>
      <c r="H38" s="6">
        <v>19179.14</v>
      </c>
      <c r="I38" s="6">
        <v>11053.21</v>
      </c>
      <c r="J38" s="6">
        <v>22905.759999999998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11">
        <f t="shared" si="14"/>
        <v>93213.86</v>
      </c>
    </row>
    <row r="39" spans="1:16" ht="29">
      <c r="A39" s="4" t="s">
        <v>23</v>
      </c>
      <c r="B39" s="11">
        <v>7970000</v>
      </c>
      <c r="C39" s="11">
        <v>9191000</v>
      </c>
      <c r="D39" s="11">
        <v>0</v>
      </c>
      <c r="E39" s="11">
        <v>1078473.0900000001</v>
      </c>
      <c r="F39" s="11">
        <v>509768.06</v>
      </c>
      <c r="G39" s="11">
        <v>544152.02</v>
      </c>
      <c r="H39" s="11">
        <v>512730.98</v>
      </c>
      <c r="I39" s="11">
        <v>901898.38</v>
      </c>
      <c r="J39" s="11">
        <v>934381.2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4481403.7299999995</v>
      </c>
    </row>
    <row r="40" spans="1:16" ht="29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>
      <c r="A41" s="4" t="s">
        <v>24</v>
      </c>
      <c r="B41" s="11">
        <v>5122420</v>
      </c>
      <c r="C41" s="11">
        <v>7789420</v>
      </c>
      <c r="D41" s="8">
        <v>0</v>
      </c>
      <c r="E41" s="8">
        <v>524879.9</v>
      </c>
      <c r="F41" s="8">
        <v>1484739.27</v>
      </c>
      <c r="G41" s="8">
        <v>617195.42000000004</v>
      </c>
      <c r="H41" s="8">
        <v>622513.88</v>
      </c>
      <c r="I41" s="8">
        <v>247299.7</v>
      </c>
      <c r="J41" s="8">
        <v>1419673.61</v>
      </c>
      <c r="K41" s="8">
        <v>924665.57</v>
      </c>
      <c r="L41" s="8">
        <v>0</v>
      </c>
      <c r="M41" s="8">
        <v>0</v>
      </c>
      <c r="N41" s="8">
        <v>0</v>
      </c>
      <c r="O41" s="8">
        <v>0</v>
      </c>
      <c r="P41" s="11">
        <f t="shared" si="14"/>
        <v>5840967.3500000006</v>
      </c>
    </row>
    <row r="42" spans="1:16">
      <c r="A42" s="2" t="s">
        <v>25</v>
      </c>
      <c r="B42" s="7">
        <f>SUM(B43:B49)</f>
        <v>500000</v>
      </c>
      <c r="C42" s="7">
        <f>SUM(C43:C49)</f>
        <v>1887834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128740</v>
      </c>
      <c r="G42" s="9">
        <f t="shared" si="17"/>
        <v>27575.599999999999</v>
      </c>
      <c r="H42" s="9">
        <f t="shared" si="17"/>
        <v>53308.54</v>
      </c>
      <c r="I42" s="9">
        <f t="shared" si="17"/>
        <v>0</v>
      </c>
      <c r="J42" s="9">
        <f t="shared" si="17"/>
        <v>188712.86</v>
      </c>
      <c r="K42" s="9">
        <f t="shared" si="17"/>
        <v>29605.62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427942.62</v>
      </c>
    </row>
    <row r="43" spans="1:16" ht="29">
      <c r="A43" s="4" t="s">
        <v>26</v>
      </c>
      <c r="B43" s="11">
        <v>500000</v>
      </c>
      <c r="C43" s="11">
        <v>1887834</v>
      </c>
      <c r="D43" s="16">
        <v>0</v>
      </c>
      <c r="E43" s="16">
        <v>0</v>
      </c>
      <c r="F43" s="16">
        <v>128740</v>
      </c>
      <c r="G43" s="16">
        <v>27575.599999999999</v>
      </c>
      <c r="H43" s="16">
        <v>53308.54</v>
      </c>
      <c r="I43" s="16">
        <v>0</v>
      </c>
      <c r="J43" s="16">
        <v>188712.86</v>
      </c>
      <c r="K43" s="16">
        <v>29605.62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427942.62</v>
      </c>
    </row>
    <row r="44" spans="1:16" ht="29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29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29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29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29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29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29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29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29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29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29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29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29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>
      <c r="A58" s="2" t="s">
        <v>28</v>
      </c>
      <c r="B58" s="7">
        <f>SUM(B59:B67)</f>
        <v>23235000</v>
      </c>
      <c r="C58" s="7">
        <f>SUM(C59:C67)</f>
        <v>53216250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13540268.970000001</v>
      </c>
      <c r="G58" s="7">
        <f t="shared" si="26"/>
        <v>803877.3</v>
      </c>
      <c r="H58" s="7">
        <f t="shared" si="26"/>
        <v>2209203.11</v>
      </c>
      <c r="I58" s="7">
        <f t="shared" si="26"/>
        <v>55592.76</v>
      </c>
      <c r="J58" s="7">
        <f t="shared" si="26"/>
        <v>0</v>
      </c>
      <c r="K58" s="7">
        <f t="shared" si="26"/>
        <v>25252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16661644.140000001</v>
      </c>
    </row>
    <row r="59" spans="1:16">
      <c r="A59" s="4" t="s">
        <v>29</v>
      </c>
      <c r="B59" s="11">
        <v>11245000</v>
      </c>
      <c r="C59" s="11">
        <v>39336250</v>
      </c>
      <c r="D59" s="8">
        <v>0</v>
      </c>
      <c r="E59" s="8">
        <v>0</v>
      </c>
      <c r="F59" s="8">
        <v>13358600.98</v>
      </c>
      <c r="G59" s="8">
        <v>669850.12</v>
      </c>
      <c r="H59" s="8">
        <v>1895564.01</v>
      </c>
      <c r="I59" s="8">
        <v>25256.86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1">
        <f t="shared" ref="P59:P67" si="28">SUM(D59:O59)</f>
        <v>15949271.969999999</v>
      </c>
    </row>
    <row r="60" spans="1:16" ht="29">
      <c r="A60" s="4" t="s">
        <v>30</v>
      </c>
      <c r="B60" s="11">
        <v>60000</v>
      </c>
      <c r="C60" s="11">
        <v>1760000</v>
      </c>
      <c r="D60" s="11">
        <v>0</v>
      </c>
      <c r="E60" s="11">
        <v>0</v>
      </c>
      <c r="F60" s="11">
        <v>0</v>
      </c>
      <c r="G60" s="11">
        <v>0</v>
      </c>
      <c r="H60" s="11">
        <v>178272.21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178272.21</v>
      </c>
    </row>
    <row r="61" spans="1:16" ht="29">
      <c r="A61" s="4" t="s">
        <v>31</v>
      </c>
      <c r="B61" s="11">
        <v>10000</v>
      </c>
      <c r="C61" s="11">
        <v>65100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29">
      <c r="A62" s="4" t="s">
        <v>32</v>
      </c>
      <c r="B62" s="11">
        <v>7000000</v>
      </c>
      <c r="C62" s="11">
        <v>8300000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29">
      <c r="A63" s="4" t="s">
        <v>33</v>
      </c>
      <c r="B63" s="11">
        <v>2220000</v>
      </c>
      <c r="C63" s="11">
        <v>1239900</v>
      </c>
      <c r="D63" s="11">
        <v>0</v>
      </c>
      <c r="E63" s="11">
        <v>27450</v>
      </c>
      <c r="F63" s="11">
        <v>67679.990000000005</v>
      </c>
      <c r="G63" s="11">
        <v>134027.18</v>
      </c>
      <c r="H63" s="11">
        <v>135366.89000000001</v>
      </c>
      <c r="I63" s="11">
        <v>30335.9</v>
      </c>
      <c r="J63" s="11">
        <v>0</v>
      </c>
      <c r="K63" s="11">
        <v>16461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411320.96</v>
      </c>
    </row>
    <row r="64" spans="1:16">
      <c r="A64" s="4" t="s">
        <v>52</v>
      </c>
      <c r="B64" s="11">
        <v>200000</v>
      </c>
      <c r="C64" s="11">
        <v>870000</v>
      </c>
      <c r="D64" s="11">
        <v>0</v>
      </c>
      <c r="E64" s="11">
        <v>0</v>
      </c>
      <c r="F64" s="11">
        <v>113988</v>
      </c>
      <c r="G64" s="11">
        <v>0</v>
      </c>
      <c r="H64" s="11">
        <v>0</v>
      </c>
      <c r="I64" s="11">
        <v>0</v>
      </c>
      <c r="J64" s="11">
        <v>0</v>
      </c>
      <c r="K64" s="11">
        <v>8791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122779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>
      <c r="A66" s="4" t="s">
        <v>34</v>
      </c>
      <c r="B66" s="11">
        <v>2500000</v>
      </c>
      <c r="C66" s="11">
        <v>1645000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29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29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3.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29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29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29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657019369</v>
      </c>
      <c r="C80" s="10">
        <f>C16+C22+C32+C42+C58+C50+C68+C73+C76</f>
        <v>738956869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49839501.25</v>
      </c>
      <c r="G80" s="10">
        <f t="shared" si="39"/>
        <v>55024121.079999998</v>
      </c>
      <c r="H80" s="10">
        <f t="shared" si="39"/>
        <v>37193249.770000003</v>
      </c>
      <c r="I80" s="10">
        <f t="shared" si="39"/>
        <v>37655313.460000001</v>
      </c>
      <c r="J80" s="10">
        <f t="shared" si="39"/>
        <v>36900343.059999995</v>
      </c>
      <c r="K80" s="10">
        <f t="shared" si="39"/>
        <v>38811060.159999989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318472142.75999993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29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29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29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" thickBot="1">
      <c r="A93" s="20" t="s">
        <v>77</v>
      </c>
      <c r="B93" s="21">
        <f t="shared" ref="B93" si="56">+B80+B91</f>
        <v>657019369</v>
      </c>
      <c r="C93" s="21">
        <f>+C80+C91</f>
        <v>738956869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49839501.25</v>
      </c>
      <c r="G93" s="21">
        <f t="shared" si="59"/>
        <v>55024121.079999998</v>
      </c>
      <c r="H93" s="21">
        <f t="shared" si="59"/>
        <v>37193249.770000003</v>
      </c>
      <c r="I93" s="21">
        <f t="shared" si="59"/>
        <v>37655313.460000001</v>
      </c>
      <c r="J93" s="21">
        <f t="shared" si="59"/>
        <v>36900343.059999995</v>
      </c>
      <c r="K93" s="21">
        <f t="shared" si="59"/>
        <v>38811060.159999989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318472142.75999993</v>
      </c>
    </row>
    <row r="94" spans="1:16" ht="13.5" customHeight="1" thickTop="1">
      <c r="A94" s="23" t="s">
        <v>97</v>
      </c>
    </row>
    <row r="95" spans="1:16">
      <c r="A95" s="24" t="s">
        <v>98</v>
      </c>
    </row>
    <row r="96" spans="1:16">
      <c r="A96" s="24" t="s">
        <v>99</v>
      </c>
    </row>
    <row r="97" spans="1:16">
      <c r="A97" s="24" t="s">
        <v>100</v>
      </c>
    </row>
    <row r="98" spans="1:16">
      <c r="A98" s="24" t="s">
        <v>101</v>
      </c>
    </row>
    <row r="99" spans="1:16">
      <c r="A99" s="24" t="s">
        <v>102</v>
      </c>
    </row>
    <row r="100" spans="1:16">
      <c r="A100" s="24" t="s">
        <v>103</v>
      </c>
    </row>
    <row r="101" spans="1:16">
      <c r="A101" s="24"/>
      <c r="I101" s="28"/>
      <c r="J101" s="28"/>
      <c r="K101" s="28"/>
      <c r="L101" s="28"/>
      <c r="M101" s="28"/>
      <c r="N101" s="28"/>
      <c r="O101" s="28"/>
      <c r="P101" s="28"/>
    </row>
    <row r="102" spans="1:16">
      <c r="A102" s="24"/>
      <c r="J102" s="22" t="s">
        <v>93</v>
      </c>
    </row>
    <row r="103" spans="1:16">
      <c r="J103" s="14" t="s">
        <v>94</v>
      </c>
    </row>
    <row r="107" spans="1:16">
      <c r="A107" s="14"/>
    </row>
  </sheetData>
  <dataConsolidate/>
  <mergeCells count="3">
    <mergeCell ref="A10:P10"/>
    <mergeCell ref="A11:P11"/>
    <mergeCell ref="A12:P12"/>
  </mergeCells>
  <printOptions horizontalCentered="1"/>
  <pageMargins left="0.7" right="0.7" top="0.75" bottom="0.75" header="0.3" footer="0.3"/>
  <pageSetup scale="56" fitToHeight="0" orientation="landscape" r:id="rId1"/>
  <rowBreaks count="2" manualBreakCount="2">
    <brk id="41" max="16383" man="1"/>
    <brk id="6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2022-09-05T14:05:15Z</cp:lastPrinted>
  <dcterms:created xsi:type="dcterms:W3CDTF">2018-04-17T18:57:16Z</dcterms:created>
  <dcterms:modified xsi:type="dcterms:W3CDTF">2022-09-05T14:07:08Z</dcterms:modified>
</cp:coreProperties>
</file>