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gprd-my.sharepoint.com/personal/mmontero_digepres_gob_do/Documents/Escritorio/"/>
    </mc:Choice>
  </mc:AlternateContent>
  <xr:revisionPtr revIDLastSave="0" documentId="8_{A3CF95D2-FD56-4BB6-8943-01DADC493FB2}" xr6:coauthVersionLast="47" xr6:coauthVersionMax="47" xr10:uidLastSave="{00000000-0000-0000-0000-000000000000}"/>
  <bookViews>
    <workbookView xWindow="-108" yWindow="-108" windowWidth="23256" windowHeight="12576" xr2:uid="{04E08A48-72CC-4860-8CE3-461117086CFA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94" i="1" l="1"/>
  <c r="B94" i="1"/>
  <c r="C91" i="1"/>
  <c r="B91" i="1"/>
  <c r="C88" i="1"/>
  <c r="B88" i="1"/>
  <c r="B81" i="1"/>
  <c r="C78" i="1"/>
  <c r="B78" i="1"/>
  <c r="C73" i="1"/>
  <c r="B73" i="1"/>
  <c r="C63" i="1"/>
  <c r="B63" i="1"/>
  <c r="C55" i="1"/>
  <c r="B55" i="1"/>
  <c r="C47" i="1" a="1"/>
  <c r="C47" i="1" s="1"/>
  <c r="B47" i="1"/>
  <c r="C37" i="1"/>
  <c r="B37" i="1"/>
  <c r="C27" i="1"/>
  <c r="B27" i="1"/>
  <c r="B85" i="1" s="1"/>
  <c r="B98" i="1" s="1"/>
  <c r="B21" i="1"/>
  <c r="C85" i="1" l="1"/>
  <c r="C98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<sst xmlns="http://schemas.openxmlformats.org/spreadsheetml/2006/main" count="93" uniqueCount="93">
  <si>
    <t>[Ministerio al que está adscrito (si aplica)]</t>
  </si>
  <si>
    <t>[Nombre Institución]</t>
  </si>
  <si>
    <t>Año [año]</t>
  </si>
  <si>
    <t xml:space="preserve">Presupuesto de Gastos y Aplicaciones Financieras </t>
  </si>
  <si>
    <t>En RD$</t>
  </si>
  <si>
    <t>Presupuesto de Gastos y Aplicaciones Financieras</t>
  </si>
  <si>
    <t>(Valores en RD$)</t>
  </si>
  <si>
    <t>Detalle</t>
  </si>
  <si>
    <t>Presupuesto Aprobado</t>
  </si>
  <si>
    <t>Presupuesto Modificado</t>
  </si>
  <si>
    <t>2 - GASTOS</t>
  </si>
  <si>
    <t>2.1 - REMUNERACIONES Y CONTRIBUCIONES</t>
  </si>
  <si>
    <t>2.1.1 - REMUNERACIONES</t>
  </si>
  <si>
    <t>2.1.2 - SOBRESUELDOS</t>
  </si>
  <si>
    <t>2.1.3 - DIETAS Y GASTOS DE REPRESENTACIÓN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</si>
  <si>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</si>
  <si>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</si>
  <si>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</si>
  <si>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</si>
  <si>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</si>
  <si>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</si>
  <si>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</si>
  <si>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</si>
  <si>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</si>
  <si>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</si>
  <si>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INCLUIDOS EN CONCEPTOS ANTERIORES</t>
  </si>
  <si>
    <t>2.2.9 - OTRAS CONTRATACIONES DE SERVICIOS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</si>
  <si>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</si>
  <si>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</si>
  <si>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</si>
  <si>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</si>
  <si>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</si>
  <si>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</si>
  <si>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</si>
  <si>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</si>
  <si>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2.3.8 - GASTOS QUE SE ASIGNARÁN DURANTE EL EJERCICIO (ART. 32 Y 33 LEY 423-06)</t>
  </si>
  <si>
    <t>2.3.9 - PRODUCTOS Y ÚTILES VARIOS</t>
  </si>
  <si>
    <t>2.4 - TRANSFERENCIAS CORRIENTES</t>
  </si>
  <si>
    <t>2.4.1 - TRANSFERENCIAS CORRIENTES AL SECTOR PRIVADO</t>
  </si>
  <si>
    <t>2.4.2 - TRANSFERENCIAS CORRIENTES AL  GOBIERNO GENERAL NACIONAL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</si>
  <si>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</si>
  <si>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</si>
  <si>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</si>
  <si>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2.4.7 - TRANSFERENCIAS CORRIENTES AL SECTOR EXTERNO</t>
  </si>
  <si>
    <t>2.4.9 - TRANSFERENCIAS CORRIENTES A OTRAS INSTITUCIONES PÚBLICAS</t>
  </si>
  <si>
    <t>2.5 - TRANSFERENCIAS DE CAPITAL</t>
  </si>
  <si>
    <t>2.5.1 - TRANSFERENCIAS DE CAPITAL AL SECTOR PRIVADO</t>
  </si>
  <si>
    <t>2.5.2 - TRANSFERENCIAS DE CAPITAL AL GOBIERNO GENERAL  NACIONAL</t>
  </si>
  <si>
    <t>2.5.3 - TRANSFERENCIAS DE CAPITAL A GOBIERNOS GENERALES LOCALES</t>
  </si>
  <si>
    <t>2.5.4 - TRANSFERENCIAS DE CAPITAL  A EMPRESAS PÚBLICAS NO FINANCIERAS</t>
  </si>
  <si>
    <t>2.5.5 - TRANSFERENCIAS DE CAPITAL A INSTITUCIONES PÚBLICAS FINANCIERAS</t>
  </si>
  <si>
    <t>2.5.6 - TRANSFERENCIAS DE CAPITAL AL SECTOR EXTERNO</t>
  </si>
  <si>
    <t>2.5.9 - TRANSFERENCIAS DE CAPITAL A OTRAS INSTITUCIONES PÚBLICAS</t>
  </si>
  <si>
    <t>2.6 - BIENES MUEBLES, INMUEBLES E INTANGIBLES</t>
  </si>
  <si>
    <t>2.6.1 - MOBILIARIO Y EQUIPO</t>
  </si>
  <si>
    <t>2.6.2 - MOBILIARIO Y EQUIPO EDUCACIONAL Y RECREATIVO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</si>
  <si>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</si>
  <si>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</si>
  <si>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</si>
  <si>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2.6.6 - EQUIPOS DE DEFENSA Y SEGURIDAD</t>
  </si>
  <si>
    <t>2.6.7 - ACTIVOS BIÓLOGICOS CULTIVABLES</t>
  </si>
  <si>
    <t>2.6.8 - BIENES INTANGIBLES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</si>
  <si>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</si>
  <si>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</si>
  <si>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</si>
  <si>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</si>
  <si>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</si>
  <si>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2.7.4 - GASTOS QUE SE ASIGNARÁN DURANTE EL EJERCICIO PARA INVERSIÓN (ART. 32 Y 33 LEY 423-06)</t>
  </si>
  <si>
    <t>2.8 - ADQUISICION DE ACTIVOS FINANCIEROS CON FINES DE POLÍTICA</t>
  </si>
  <si>
    <t>2.8.1 - CONCESIÓN DE PRESTAMOS</t>
  </si>
  <si>
    <t>2.8.2 - ADQUISICIÓN DE TÍTULOS VALORES REPRESENTATIVOS DE DEUDA</t>
  </si>
  <si>
    <t>2.9 - GASTOS FINANCIEROS</t>
  </si>
  <si>
    <t>2.9.1 - INTERESES DE LA DEUDA PÚBLICA INTERNA</t>
  </si>
  <si>
    <t>2.9.2 - INTERESES DE LA DEUDA PUBLICA EXTERNA</t>
  </si>
  <si>
    <t>2.9.4 - COMISIONES Y OTROS GASTOS BANCARIOS DE LA DEUDA PÚBLICA</t>
  </si>
  <si>
    <t>Total Gastos</t>
  </si>
  <si>
    <t>4 - APLICACIONES FINANCIERAS</t>
  </si>
  <si>
    <t>4.1 - INCREMENTO DE ACTIVOS FINANCIEROS</t>
  </si>
  <si>
    <t>4.1.1 - INCREMENTO DE ACTIVOS FINANCIEROS CORRIENTES</t>
  </si>
  <si>
    <t>4.1.2 - INCREMENTO DE ACTIVOS FINANCIEROS NO CORRIENTES</t>
  </si>
  <si>
    <t>4.2 - DISMINUCIÓN DE PASIVOS</t>
  </si>
  <si>
    <t>4.2.1 - DISMINUCIÓN DE PASIVOS CORRIENTES</t>
  </si>
  <si>
    <t>4.2.2 - DISMINUCIÓN DE PASIVOS NO CORRIENTES</t>
  </si>
  <si>
    <t>4.3 - DISMINUCIÓN DE FONDOS DE TERCEROS</t>
  </si>
  <si>
    <t>4.3.5 - DISMINUCIÓN DEPÓSITOS FONDOS DE TERCEROS</t>
  </si>
  <si>
    <t>TOTAL APLICACIONES FINANCIERAS</t>
  </si>
  <si>
    <t>TOTAL GASTOS Y APLICACIONES FINANCIERAS</t>
  </si>
  <si>
    <r>
      <rPr>
        <b/>
        <sz val="14"/>
        <color theme="1"/>
        <rFont val="Calibri"/>
        <family val="2"/>
        <scheme val="minor"/>
      </rPr>
      <t>Fuente:</t>
    </r>
    <r>
      <rPr>
        <sz val="14"/>
        <color theme="1"/>
        <rFont val="Calibri"/>
        <family val="2"/>
        <scheme val="minor"/>
      </rPr>
      <t xml:space="preserve"> SIGEF</t>
    </r>
  </si>
  <si>
    <r>
      <rPr>
        <b/>
        <sz val="14"/>
        <color theme="1"/>
        <rFont val="Calibri"/>
        <family val="2"/>
        <scheme val="minor"/>
      </rPr>
      <t>Presupuesto aprobado:</t>
    </r>
    <r>
      <rPr>
        <sz val="14"/>
        <color theme="1"/>
        <rFont val="Calibri"/>
        <family val="2"/>
        <scheme val="minor"/>
      </rPr>
      <t xml:space="preserve"> Se refiere al presupuesto aprobado en la Ley de Presupuesto General del Estado.</t>
    </r>
  </si>
  <si>
    <r>
      <rPr>
        <b/>
        <sz val="14"/>
        <color theme="1"/>
        <rFont val="Calibri"/>
        <family val="2"/>
        <scheme val="minor"/>
      </rPr>
      <t>Presupuesto modificado:</t>
    </r>
    <r>
      <rPr>
        <sz val="14"/>
        <color theme="1"/>
        <rFont val="Calibri"/>
        <family val="2"/>
        <scheme val="minor"/>
      </rPr>
      <t xml:space="preserve">  Se refiere al presupuesto aprobado en caso de que el Congreso Nacional apruebe un presupuesto complementario. </t>
    </r>
  </si>
  <si>
    <r>
      <rPr>
        <b/>
        <sz val="14"/>
        <color theme="1"/>
        <rFont val="Calibri"/>
        <family val="2"/>
        <scheme val="minor"/>
      </rPr>
      <t>Total devengado: </t>
    </r>
    <r>
      <rPr>
        <sz val="14"/>
        <color theme="1"/>
        <rFont val="Calibri"/>
        <family val="2"/>
        <scheme val="minor"/>
      </rPr>
      <t xml:space="preserve"> Son los recursos financieros que surgen con la obligación de pago por la recepción de conformidad de obras, bienes y servicios oportunamente contratados o, en los casos de gastos sin contraprestación, por haberse cumplido los requisitos administrativos dispuestos por el reglamento de la presente Ley.</t>
    </r>
  </si>
  <si>
    <t>Maria Montero</t>
  </si>
  <si>
    <t>Encargada Division Financiera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</si>
</sst>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theme="4" tint="0.79998168889431442"/>
      </patternFill>
    </fill>
    <fill>
      <patternFill patternType="solid">
        <fgColor theme="4" tint="0.79998168889431442"/>
        <bgColor theme="4" tint="0.79998168889431442"/>
      </patternFill>
    </fill>
  </fills>
  <borders count="3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1">
    <xf numFmtId="0" fontId="0" fillId="0" borderId="0" xfId="0"/>
    <xf numFmtId="0" fontId="3" fillId="2" borderId="0" xfId="0" applyFont="1" applyFill="1" applyAlignment="1">
      <alignment horizontal="center" vertical="center" wrapText="1"/>
    </xf>
    <xf numFmtId="4" fontId="0" fillId="2" borderId="0" xfId="0" applyNumberFormat="1" applyFill="1"/>
    <xf numFmtId="0" fontId="0" fillId="2" borderId="0" xfId="0" applyFill="1"/>
    <xf numFmtId="0" fontId="4" fillId="2" borderId="0" xfId="0" applyFont="1" applyFill="1" applyAlignment="1">
      <alignment horizontal="center" vertical="center" wrapText="1"/>
    </xf>
    <xf numFmtId="0" fontId="0" fillId="2" borderId="0" xfId="0" applyFill="1" applyAlignment="1">
      <alignment horizontal="center"/>
    </xf>
    <xf numFmtId="0" fontId="5" fillId="2" borderId="0" xfId="0" applyFont="1" applyFill="1" applyAlignment="1">
      <alignment horizontal="center"/>
    </xf>
    <xf numFmtId="0" fontId="5" fillId="2" borderId="0" xfId="0" applyFont="1" applyFill="1" applyAlignment="1">
      <alignment horizontal="center"/>
    </xf>
    <xf numFmtId="0" fontId="6" fillId="2" borderId="0" xfId="0" applyFont="1" applyFill="1" applyAlignment="1">
      <alignment horizontal="center"/>
    </xf>
    <xf numFmtId="0" fontId="3" fillId="3" borderId="0" xfId="0" applyFont="1" applyFill="1" applyAlignment="1">
      <alignment horizontal="center" vertical="center" wrapText="1"/>
    </xf>
    <xf numFmtId="4" fontId="3" fillId="3" borderId="0" xfId="0" applyNumberFormat="1" applyFont="1" applyFill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4" fontId="3" fillId="2" borderId="1" xfId="1" applyNumberFormat="1" applyFont="1" applyFill="1" applyBorder="1" applyAlignment="1">
      <alignment horizontal="left" vertical="center" wrapText="1"/>
    </xf>
    <xf numFmtId="0" fontId="3" fillId="2" borderId="0" xfId="0" applyFont="1" applyFill="1" applyAlignment="1">
      <alignment horizontal="left" vertical="center" wrapText="1"/>
    </xf>
    <xf numFmtId="4" fontId="3" fillId="2" borderId="0" xfId="1" applyNumberFormat="1" applyFont="1" applyFill="1" applyAlignment="1">
      <alignment vertical="center" wrapText="1"/>
    </xf>
    <xf numFmtId="0" fontId="7" fillId="2" borderId="0" xfId="0" applyFont="1" applyFill="1" applyAlignment="1">
      <alignment horizontal="left" vertical="center" wrapText="1" indent="2"/>
    </xf>
    <xf numFmtId="4" fontId="7" fillId="2" borderId="0" xfId="0" applyNumberFormat="1" applyFont="1" applyFill="1" applyAlignment="1">
      <alignment vertical="center" wrapText="1"/>
    </xf>
    <xf numFmtId="4" fontId="7" fillId="2" borderId="0" xfId="0" applyNumberFormat="1" applyFont="1" applyFill="1"/>
    <xf numFmtId="4" fontId="3" fillId="2" borderId="0" xfId="0" applyNumberFormat="1" applyFont="1" applyFill="1" applyAlignment="1">
      <alignment vertical="center" wrapText="1"/>
    </xf>
    <xf numFmtId="4" fontId="7" fillId="2" borderId="0" xfId="0" applyNumberFormat="1" applyFont="1" applyFill="1" applyAlignment="1">
      <alignment vertical="center"/>
    </xf>
    <xf numFmtId="0" fontId="3" fillId="4" borderId="2" xfId="0" applyFont="1" applyFill="1" applyBorder="1" applyAlignment="1">
      <alignment horizontal="left" vertical="center" wrapText="1"/>
    </xf>
    <xf numFmtId="4" fontId="3" fillId="4" borderId="2" xfId="0" applyNumberFormat="1" applyFont="1" applyFill="1" applyBorder="1" applyAlignment="1">
      <alignment horizontal="right" vertical="center" wrapText="1"/>
    </xf>
    <xf numFmtId="0" fontId="7" fillId="2" borderId="0" xfId="0" applyFont="1" applyFill="1" applyAlignment="1">
      <alignment horizontal="left" vertical="center" wrapText="1"/>
    </xf>
    <xf numFmtId="0" fontId="2" fillId="0" borderId="0" xfId="0" applyFont="1"/>
    <xf numFmtId="4" fontId="3" fillId="4" borderId="2" xfId="0" applyNumberFormat="1" applyFont="1" applyFill="1" applyBorder="1" applyAlignment="1">
      <alignment horizontal="center" vertical="center" wrapText="1"/>
    </xf>
    <xf numFmtId="0" fontId="7" fillId="2" borderId="0" xfId="0" applyFont="1" applyFill="1"/>
    <xf numFmtId="0" fontId="3" fillId="3" borderId="2" xfId="0" applyFont="1" applyFill="1" applyBorder="1" applyAlignment="1">
      <alignment horizontal="left" vertical="center" wrapText="1"/>
    </xf>
    <xf numFmtId="4" fontId="3" fillId="3" borderId="2" xfId="0" applyNumberFormat="1" applyFont="1" applyFill="1" applyBorder="1" applyAlignment="1">
      <alignment horizontal="right" vertical="center" wrapText="1"/>
    </xf>
    <xf numFmtId="0" fontId="7" fillId="2" borderId="0" xfId="0" applyFont="1" applyFill="1" applyAlignment="1">
      <alignment vertical="center"/>
    </xf>
    <xf numFmtId="0" fontId="7" fillId="2" borderId="0" xfId="0" applyFont="1" applyFill="1" applyAlignment="1">
      <alignment horizontal="left" vertical="center" wrapText="1"/>
    </xf>
    <xf numFmtId="0" fontId="5" fillId="2" borderId="0" xfId="0" applyFont="1" applyFill="1" applyAlignment="1">
      <alignment horizont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3596640</xdr:colOff>
      <xdr:row>0</xdr:row>
      <xdr:rowOff>0</xdr:rowOff>
    </xdr:from>
    <xdr:to>
      <xdr:col>0</xdr:col>
      <xdr:colOff>5227320</xdr:colOff>
      <xdr:row>9</xdr:row>
      <xdr:rowOff>99061</xdr:rowOff>
    </xdr:to>
    <xdr:pic>
      <xdr:nvPicPr>
        <xdr:cNvPr id="3" name="Imagen 2" descr="https://www.digepres.gob.do/wp-content/uploads/2020/09/Base-nuevo-logo-digepres-version-movil-2-08.png">
          <a:extLst>
            <a:ext uri="{FF2B5EF4-FFF2-40B4-BE49-F238E27FC236}">
              <a16:creationId xmlns:a16="http://schemas.microsoft.com/office/drawing/2014/main" id="{54B9704E-E216-4099-9D34-FD1C75269A9B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6640" y="0"/>
          <a:ext cx="1965960" cy="1744981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A52FD5-1984-4236-B314-79790D38E4D5}">
  <dimension ref="A1:E112"/>
  <sheetViews>
    <sheetView tabSelected="1" topLeftCell="A96" workbookViewId="0">
      <selection activeCell="A111" sqref="A111:C111"/>
    </sheetView>
  </sheetViews>
  <sheetFormatPr baseColWidth="10" defaultColWidth="9.109375" defaultRowHeight="14.4" x14ac:dyDescent="0.3"/>
  <cols>
    <col min="1" max="1" width="94.6640625" style="3" customWidth="1"/>
    <col min="2" max="2" width="24.5546875" style="2" customWidth="1"/>
    <col min="3" max="3" width="19.33203125" style="2" bestFit="1" customWidth="1"/>
    <col min="4" max="4" width="12.6640625" style="3" bestFit="1" customWidth="1"/>
    <col min="5" max="5" width="14.5546875" style="3" bestFit="1" customWidth="1"/>
    <col min="6" max="16384" width="9.109375" style="3"/>
  </cols>
  <sheetData>
    <row r="1" spans="1:3" ht="18" hidden="1" x14ac:dyDescent="0.3">
      <c r="A1" s="1" t="s">
        <v>0</v>
      </c>
      <c r="B1" s="1"/>
    </row>
    <row r="2" spans="1:3" ht="18" hidden="1" x14ac:dyDescent="0.3">
      <c r="A2" s="1" t="s">
        <v>1</v>
      </c>
      <c r="B2" s="1"/>
    </row>
    <row r="3" spans="1:3" ht="18" hidden="1" x14ac:dyDescent="0.3">
      <c r="A3" s="1" t="s">
        <v>2</v>
      </c>
      <c r="B3" s="1"/>
    </row>
    <row r="4" spans="1:3" ht="15.6" hidden="1" x14ac:dyDescent="0.3">
      <c r="A4" s="4" t="s">
        <v>3</v>
      </c>
      <c r="B4" s="4"/>
    </row>
    <row r="5" spans="1:3" hidden="1" x14ac:dyDescent="0.3">
      <c r="A5" s="5" t="s">
        <v>4</v>
      </c>
      <c r="B5" s="5"/>
    </row>
    <row r="6" spans="1:3" hidden="1" x14ac:dyDescent="0.3"/>
    <row r="9" spans="1:3" ht="21" x14ac:dyDescent="0.4">
      <c r="A9" s="6"/>
      <c r="B9" s="6"/>
    </row>
    <row r="10" spans="1:3" ht="21" x14ac:dyDescent="0.4">
      <c r="A10" s="7"/>
      <c r="B10" s="7"/>
    </row>
    <row r="11" spans="1:3" ht="21" x14ac:dyDescent="0.4">
      <c r="A11" s="7"/>
      <c r="B11" s="7"/>
    </row>
    <row r="12" spans="1:3" ht="21" x14ac:dyDescent="0.4">
      <c r="A12" s="7"/>
      <c r="B12" s="7"/>
    </row>
    <row r="13" spans="1:3" ht="21" x14ac:dyDescent="0.4">
      <c r="A13" s="6"/>
      <c r="B13" s="6"/>
    </row>
    <row r="15" spans="1:3" ht="21" x14ac:dyDescent="0.4">
      <c r="A15" s="6" t="s">
        <v>5</v>
      </c>
      <c r="B15" s="6"/>
      <c r="C15" s="6"/>
    </row>
    <row r="16" spans="1:3" ht="21" x14ac:dyDescent="0.4">
      <c r="A16" s="6">
        <v>2022</v>
      </c>
      <c r="B16" s="6"/>
      <c r="C16" s="6"/>
    </row>
    <row r="17" spans="1:5" ht="21" x14ac:dyDescent="0.4">
      <c r="A17" s="8" t="s">
        <v>6</v>
      </c>
      <c r="B17" s="8"/>
      <c r="C17" s="8"/>
    </row>
    <row r="19" spans="1:5" ht="42" customHeight="1" x14ac:dyDescent="0.3">
      <c r="A19" s="9" t="s">
        <v>7</v>
      </c>
      <c r="B19" s="10" t="s">
        <v>8</v>
      </c>
      <c r="C19" s="10" t="s">
        <v>9</v>
      </c>
    </row>
    <row r="20" spans="1:5" ht="18" x14ac:dyDescent="0.3">
      <c r="A20" s="11" t="s">
        <v>10</v>
      </c>
      <c r="B20" s="12"/>
      <c r="C20" s="11"/>
    </row>
    <row r="21" spans="1:5" ht="18" x14ac:dyDescent="0.3">
      <c r="A21" s="13" t="s">
        <v>11</v>
      </c>
      <c r="B21" s="14">
        <f>SUM(A22:B26)</f>
        <v>555917002</v>
      </c>
      <c r="C21" s="14">
        <v>552917002</v>
      </c>
    </row>
    <row r="22" spans="1:5" ht="18" x14ac:dyDescent="0.35">
      <c r="A22" s="15" t="s">
        <v>12</v>
      </c>
      <c r="B22" s="16">
        <v>357760804</v>
      </c>
      <c r="C22" s="17">
        <v>356816309</v>
      </c>
    </row>
    <row r="23" spans="1:5" ht="18" x14ac:dyDescent="0.35">
      <c r="A23" s="15" t="s">
        <v>13</v>
      </c>
      <c r="B23" s="16">
        <v>139841042</v>
      </c>
      <c r="C23" s="17">
        <v>135644155</v>
      </c>
    </row>
    <row r="24" spans="1:5" ht="18" x14ac:dyDescent="0.35">
      <c r="A24" s="15" t="s">
        <v>14</v>
      </c>
      <c r="B24" s="16">
        <v>0</v>
      </c>
      <c r="C24" s="17"/>
    </row>
    <row r="25" spans="1:5" ht="18" x14ac:dyDescent="0.35">
      <c r="A25" s="15" t="s">
        <v>15</v>
      </c>
      <c r="B25" s="16">
        <v>4500000</v>
      </c>
      <c r="C25" s="17">
        <v>4500000</v>
      </c>
    </row>
    <row r="26" spans="1:5" ht="18" x14ac:dyDescent="0.35">
      <c r="A26" s="15" t="s">
        <v>16</v>
      </c>
      <c r="B26" s="16">
        <v>53815156</v>
      </c>
      <c r="C26" s="17">
        <v>55956538</v>
      </c>
    </row>
    <row r="27" spans="1:5" ht="18" x14ac:dyDescent="0.3">
      <c r="A27" s="13" t="s">
        <v>17</v>
      </c>
      <c r="B27" s="18">
        <f>SUM(B28:B36)</f>
        <v>59639447</v>
      </c>
      <c r="C27" s="18">
        <f>SUM(C28:C36)</f>
        <v>104631363</v>
      </c>
      <c r="E27" s="2"/>
    </row>
    <row r="28" spans="1:5" ht="18" x14ac:dyDescent="0.35">
      <c r="A28" s="15" t="s">
        <v>18</v>
      </c>
      <c r="B28" s="16">
        <v>11121707</v>
      </c>
      <c r="C28" s="17">
        <v>10321707</v>
      </c>
    </row>
    <row r="29" spans="1:5" ht="18" x14ac:dyDescent="0.35">
      <c r="A29" s="15" t="s">
        <v>19</v>
      </c>
      <c r="B29" s="16">
        <v>400000</v>
      </c>
      <c r="C29" s="17">
        <v>842000</v>
      </c>
    </row>
    <row r="30" spans="1:5" ht="18" x14ac:dyDescent="0.35">
      <c r="A30" s="15" t="s">
        <v>20</v>
      </c>
      <c r="B30" s="16">
        <v>300000</v>
      </c>
      <c r="C30" s="17">
        <v>898000</v>
      </c>
    </row>
    <row r="31" spans="1:5" ht="18" customHeight="1" x14ac:dyDescent="0.35">
      <c r="A31" s="15" t="s">
        <v>21</v>
      </c>
      <c r="B31" s="16">
        <v>65000</v>
      </c>
      <c r="C31" s="17">
        <v>88000</v>
      </c>
    </row>
    <row r="32" spans="1:5" ht="18" x14ac:dyDescent="0.35">
      <c r="A32" s="15" t="s">
        <v>22</v>
      </c>
      <c r="B32" s="16">
        <v>12500000</v>
      </c>
      <c r="C32" s="17">
        <v>22897250</v>
      </c>
    </row>
    <row r="33" spans="1:5" ht="18" x14ac:dyDescent="0.35">
      <c r="A33" s="15" t="s">
        <v>23</v>
      </c>
      <c r="B33" s="16">
        <v>7900000</v>
      </c>
      <c r="C33" s="17">
        <v>11980000</v>
      </c>
    </row>
    <row r="34" spans="1:5" ht="36" x14ac:dyDescent="0.3">
      <c r="A34" s="15" t="s">
        <v>24</v>
      </c>
      <c r="B34" s="16">
        <v>2350000</v>
      </c>
      <c r="C34" s="19">
        <v>3010000</v>
      </c>
    </row>
    <row r="35" spans="1:5" ht="18" x14ac:dyDescent="0.35">
      <c r="A35" s="15" t="s">
        <v>25</v>
      </c>
      <c r="B35" s="16">
        <v>8592740</v>
      </c>
      <c r="C35" s="17">
        <v>37395406</v>
      </c>
    </row>
    <row r="36" spans="1:5" ht="18" x14ac:dyDescent="0.35">
      <c r="A36" s="15" t="s">
        <v>26</v>
      </c>
      <c r="B36" s="16">
        <v>16410000</v>
      </c>
      <c r="C36" s="17">
        <v>17199000</v>
      </c>
    </row>
    <row r="37" spans="1:5" ht="18" x14ac:dyDescent="0.3">
      <c r="A37" s="13" t="s">
        <v>27</v>
      </c>
      <c r="B37" s="18">
        <f>SUM(A38:B46)</f>
        <v>17727920</v>
      </c>
      <c r="C37" s="18">
        <f>+SUM(C38:C46)</f>
        <v>26477920</v>
      </c>
      <c r="E37" s="2"/>
    </row>
    <row r="38" spans="1:5" ht="18" x14ac:dyDescent="0.35">
      <c r="A38" s="15" t="s">
        <v>28</v>
      </c>
      <c r="B38" s="16">
        <v>1050000</v>
      </c>
      <c r="C38" s="17">
        <v>916000</v>
      </c>
    </row>
    <row r="39" spans="1:5" ht="18" x14ac:dyDescent="0.35">
      <c r="A39" s="15" t="s">
        <v>29</v>
      </c>
      <c r="B39" s="16">
        <v>1312500</v>
      </c>
      <c r="C39" s="17">
        <v>1812500</v>
      </c>
    </row>
    <row r="40" spans="1:5" ht="18" x14ac:dyDescent="0.35">
      <c r="A40" s="15" t="s">
        <v>30</v>
      </c>
      <c r="B40" s="16">
        <v>1710000</v>
      </c>
      <c r="C40" s="17">
        <v>1411000</v>
      </c>
    </row>
    <row r="41" spans="1:5" ht="18" x14ac:dyDescent="0.35">
      <c r="A41" s="15" t="s">
        <v>31</v>
      </c>
      <c r="B41" s="16">
        <v>150000</v>
      </c>
      <c r="C41" s="17">
        <v>150000</v>
      </c>
    </row>
    <row r="42" spans="1:5" ht="18" x14ac:dyDescent="0.35">
      <c r="A42" s="15" t="s">
        <v>32</v>
      </c>
      <c r="B42" s="16">
        <v>310000</v>
      </c>
      <c r="C42" s="17">
        <v>460000</v>
      </c>
    </row>
    <row r="43" spans="1:5" ht="18" x14ac:dyDescent="0.35">
      <c r="A43" s="15" t="s">
        <v>33</v>
      </c>
      <c r="B43" s="16">
        <v>103000</v>
      </c>
      <c r="C43" s="17">
        <v>178000</v>
      </c>
    </row>
    <row r="44" spans="1:5" ht="18" x14ac:dyDescent="0.35">
      <c r="A44" s="15" t="s">
        <v>34</v>
      </c>
      <c r="B44" s="16">
        <v>7970000</v>
      </c>
      <c r="C44" s="17">
        <v>10691000</v>
      </c>
    </row>
    <row r="45" spans="1:5" ht="18" x14ac:dyDescent="0.3">
      <c r="A45" s="15" t="s">
        <v>35</v>
      </c>
      <c r="B45" s="16">
        <v>0</v>
      </c>
      <c r="C45" s="16">
        <v>0</v>
      </c>
    </row>
    <row r="46" spans="1:5" ht="18" x14ac:dyDescent="0.3">
      <c r="A46" s="15" t="s">
        <v>36</v>
      </c>
      <c r="B46" s="16">
        <v>5122420</v>
      </c>
      <c r="C46" s="16">
        <v>10859420</v>
      </c>
      <c r="E46" s="2"/>
    </row>
    <row r="47" spans="1:5" ht="18" x14ac:dyDescent="0.3">
      <c r="A47" s="13" t="s">
        <v>37</v>
      </c>
      <c r="B47" s="18">
        <f>SUM(B48:B54)</f>
        <v>500000</v>
      </c>
      <c r="C47" s="18" cm="1">
        <f t="array" ref="C47">SUM(B55+C48:C54)</f>
        <v>1887834</v>
      </c>
      <c r="E47" s="2"/>
    </row>
    <row r="48" spans="1:5" ht="18" x14ac:dyDescent="0.35">
      <c r="A48" s="15" t="s">
        <v>38</v>
      </c>
      <c r="B48" s="16">
        <v>500000</v>
      </c>
      <c r="C48" s="17">
        <v>1887834</v>
      </c>
    </row>
    <row r="49" spans="1:4" ht="18" x14ac:dyDescent="0.35">
      <c r="A49" s="15" t="s">
        <v>39</v>
      </c>
      <c r="B49" s="16">
        <v>0</v>
      </c>
      <c r="C49" s="17">
        <v>0</v>
      </c>
    </row>
    <row r="50" spans="1:4" ht="18" x14ac:dyDescent="0.35">
      <c r="A50" s="15" t="s">
        <v>40</v>
      </c>
      <c r="B50" s="16">
        <v>0</v>
      </c>
      <c r="C50" s="17">
        <v>0</v>
      </c>
    </row>
    <row r="51" spans="1:4" ht="18" x14ac:dyDescent="0.35">
      <c r="A51" s="15" t="s">
        <v>41</v>
      </c>
      <c r="B51" s="16">
        <v>0</v>
      </c>
      <c r="C51" s="17">
        <v>0</v>
      </c>
    </row>
    <row r="52" spans="1:4" ht="18" x14ac:dyDescent="0.35">
      <c r="A52" s="15" t="s">
        <v>42</v>
      </c>
      <c r="B52" s="16">
        <v>0</v>
      </c>
      <c r="C52" s="17">
        <v>0</v>
      </c>
    </row>
    <row r="53" spans="1:4" ht="18" x14ac:dyDescent="0.35">
      <c r="A53" s="15" t="s">
        <v>43</v>
      </c>
      <c r="B53" s="16">
        <v>0</v>
      </c>
      <c r="C53" s="17">
        <v>0</v>
      </c>
    </row>
    <row r="54" spans="1:4" ht="18" x14ac:dyDescent="0.35">
      <c r="A54" s="15" t="s">
        <v>44</v>
      </c>
      <c r="B54" s="16">
        <v>0</v>
      </c>
      <c r="C54" s="17">
        <v>0</v>
      </c>
    </row>
    <row r="55" spans="1:4" ht="18" x14ac:dyDescent="0.3">
      <c r="A55" s="13" t="s">
        <v>45</v>
      </c>
      <c r="B55" s="18">
        <f>SUM(B56:B62)</f>
        <v>0</v>
      </c>
      <c r="C55" s="18">
        <f>SUM(C56:C62)</f>
        <v>0</v>
      </c>
    </row>
    <row r="56" spans="1:4" ht="18" x14ac:dyDescent="0.35">
      <c r="A56" s="15" t="s">
        <v>46</v>
      </c>
      <c r="B56" s="16">
        <v>0</v>
      </c>
      <c r="C56" s="17">
        <v>0</v>
      </c>
    </row>
    <row r="57" spans="1:4" ht="18" x14ac:dyDescent="0.35">
      <c r="A57" s="15" t="s">
        <v>47</v>
      </c>
      <c r="B57" s="16">
        <v>0</v>
      </c>
      <c r="C57" s="17">
        <v>0</v>
      </c>
    </row>
    <row r="58" spans="1:4" ht="18" x14ac:dyDescent="0.35">
      <c r="A58" s="15" t="s">
        <v>48</v>
      </c>
      <c r="B58" s="16">
        <v>0</v>
      </c>
      <c r="C58" s="17">
        <v>0</v>
      </c>
    </row>
    <row r="59" spans="1:4" ht="18" x14ac:dyDescent="0.35">
      <c r="A59" s="15" t="s">
        <v>49</v>
      </c>
      <c r="B59" s="16">
        <v>0</v>
      </c>
      <c r="C59" s="17">
        <v>0</v>
      </c>
    </row>
    <row r="60" spans="1:4" ht="18" x14ac:dyDescent="0.35">
      <c r="A60" s="15" t="s">
        <v>50</v>
      </c>
      <c r="B60" s="16">
        <v>0</v>
      </c>
      <c r="C60" s="17">
        <v>0</v>
      </c>
    </row>
    <row r="61" spans="1:4" ht="18" x14ac:dyDescent="0.35">
      <c r="A61" s="15" t="s">
        <v>51</v>
      </c>
      <c r="B61" s="16">
        <v>0</v>
      </c>
      <c r="C61" s="17">
        <v>0</v>
      </c>
    </row>
    <row r="62" spans="1:4" ht="18" x14ac:dyDescent="0.35">
      <c r="A62" s="15" t="s">
        <v>52</v>
      </c>
      <c r="B62" s="16">
        <v>0</v>
      </c>
      <c r="C62" s="17">
        <v>0</v>
      </c>
    </row>
    <row r="63" spans="1:4" ht="18" x14ac:dyDescent="0.3">
      <c r="A63" s="13" t="s">
        <v>53</v>
      </c>
      <c r="B63" s="18">
        <f>SUM(A64:B72)</f>
        <v>23235000</v>
      </c>
      <c r="C63" s="18">
        <f>+SUM(C64:C72)</f>
        <v>50716250</v>
      </c>
      <c r="D63" s="2"/>
    </row>
    <row r="64" spans="1:4" ht="18" x14ac:dyDescent="0.35">
      <c r="A64" s="15" t="s">
        <v>54</v>
      </c>
      <c r="B64" s="16">
        <v>11245000</v>
      </c>
      <c r="C64" s="17">
        <v>39336250</v>
      </c>
    </row>
    <row r="65" spans="1:3" ht="18" x14ac:dyDescent="0.35">
      <c r="A65" s="15" t="s">
        <v>55</v>
      </c>
      <c r="B65" s="16">
        <v>60000</v>
      </c>
      <c r="C65" s="17">
        <v>2260000</v>
      </c>
    </row>
    <row r="66" spans="1:3" ht="18" x14ac:dyDescent="0.35">
      <c r="A66" s="15" t="s">
        <v>56</v>
      </c>
      <c r="B66" s="16">
        <v>10000</v>
      </c>
      <c r="C66" s="17">
        <v>65100</v>
      </c>
    </row>
    <row r="67" spans="1:3" ht="18" x14ac:dyDescent="0.35">
      <c r="A67" s="15" t="s">
        <v>57</v>
      </c>
      <c r="B67" s="16">
        <v>7000000</v>
      </c>
      <c r="C67" s="17">
        <v>5800000</v>
      </c>
    </row>
    <row r="68" spans="1:3" ht="18" x14ac:dyDescent="0.35">
      <c r="A68" s="15" t="s">
        <v>58</v>
      </c>
      <c r="B68" s="16">
        <v>2220000</v>
      </c>
      <c r="C68" s="17">
        <v>2239900</v>
      </c>
    </row>
    <row r="69" spans="1:3" ht="18" x14ac:dyDescent="0.35">
      <c r="A69" s="15" t="s">
        <v>59</v>
      </c>
      <c r="B69" s="16">
        <v>200000</v>
      </c>
      <c r="C69" s="17">
        <v>870000</v>
      </c>
    </row>
    <row r="70" spans="1:3" ht="18" x14ac:dyDescent="0.35">
      <c r="A70" s="15" t="s">
        <v>60</v>
      </c>
      <c r="B70" s="16">
        <v>0</v>
      </c>
      <c r="C70" s="17">
        <v>0</v>
      </c>
    </row>
    <row r="71" spans="1:3" ht="18" x14ac:dyDescent="0.35">
      <c r="A71" s="15" t="s">
        <v>61</v>
      </c>
      <c r="B71" s="16">
        <v>2500000</v>
      </c>
      <c r="C71" s="17">
        <v>145000</v>
      </c>
    </row>
    <row r="72" spans="1:3" ht="18" x14ac:dyDescent="0.35">
      <c r="A72" s="15" t="s">
        <v>62</v>
      </c>
      <c r="B72" s="16">
        <v>0</v>
      </c>
      <c r="C72" s="17">
        <v>0</v>
      </c>
    </row>
    <row r="73" spans="1:3" ht="18" x14ac:dyDescent="0.3">
      <c r="A73" s="13" t="s">
        <v>63</v>
      </c>
      <c r="B73" s="18">
        <f>SUM(A74:B77)</f>
        <v>0</v>
      </c>
      <c r="C73" s="18">
        <f>SUM(B74:C77)</f>
        <v>0</v>
      </c>
    </row>
    <row r="74" spans="1:3" ht="18" x14ac:dyDescent="0.35">
      <c r="A74" s="15" t="s">
        <v>64</v>
      </c>
      <c r="B74" s="16">
        <v>0</v>
      </c>
      <c r="C74" s="17">
        <v>0</v>
      </c>
    </row>
    <row r="75" spans="1:3" ht="18" x14ac:dyDescent="0.35">
      <c r="A75" s="15" t="s">
        <v>65</v>
      </c>
      <c r="B75" s="16">
        <v>0</v>
      </c>
      <c r="C75" s="17">
        <v>0</v>
      </c>
    </row>
    <row r="76" spans="1:3" ht="18" x14ac:dyDescent="0.35">
      <c r="A76" s="15" t="s">
        <v>66</v>
      </c>
      <c r="B76" s="16">
        <v>0</v>
      </c>
      <c r="C76" s="17">
        <v>0</v>
      </c>
    </row>
    <row r="77" spans="1:3" ht="36" x14ac:dyDescent="0.3">
      <c r="A77" s="15" t="s">
        <v>67</v>
      </c>
      <c r="B77" s="16">
        <v>0</v>
      </c>
      <c r="C77" s="16">
        <v>0</v>
      </c>
    </row>
    <row r="78" spans="1:3" ht="18" x14ac:dyDescent="0.3">
      <c r="A78" s="13" t="s">
        <v>68</v>
      </c>
      <c r="B78" s="18">
        <f>SUM(A79:B80)</f>
        <v>0</v>
      </c>
      <c r="C78" s="18">
        <f>SUM(B79:C80)</f>
        <v>0</v>
      </c>
    </row>
    <row r="79" spans="1:3" ht="18" x14ac:dyDescent="0.35">
      <c r="A79" s="15" t="s">
        <v>69</v>
      </c>
      <c r="B79" s="16">
        <v>0</v>
      </c>
      <c r="C79" s="17">
        <v>0</v>
      </c>
    </row>
    <row r="80" spans="1:3" ht="18" x14ac:dyDescent="0.35">
      <c r="A80" s="15" t="s">
        <v>70</v>
      </c>
      <c r="B80" s="16">
        <v>0</v>
      </c>
      <c r="C80" s="17">
        <v>0</v>
      </c>
    </row>
    <row r="81" spans="1:4" ht="18" x14ac:dyDescent="0.3">
      <c r="A81" s="13" t="s">
        <v>71</v>
      </c>
      <c r="B81" s="18">
        <f>SUM(A82:B84)</f>
        <v>0</v>
      </c>
      <c r="C81" s="18">
        <v>0</v>
      </c>
    </row>
    <row r="82" spans="1:4" ht="18" x14ac:dyDescent="0.35">
      <c r="A82" s="15" t="s">
        <v>72</v>
      </c>
      <c r="B82" s="16">
        <v>0</v>
      </c>
      <c r="C82" s="17">
        <v>0</v>
      </c>
    </row>
    <row r="83" spans="1:4" ht="18" x14ac:dyDescent="0.35">
      <c r="A83" s="15" t="s">
        <v>73</v>
      </c>
      <c r="B83" s="16">
        <v>0</v>
      </c>
      <c r="C83" s="17">
        <v>0</v>
      </c>
    </row>
    <row r="84" spans="1:4" ht="18" x14ac:dyDescent="0.35">
      <c r="A84" s="15" t="s">
        <v>74</v>
      </c>
      <c r="B84" s="16">
        <v>0</v>
      </c>
      <c r="C84" s="17">
        <v>0</v>
      </c>
    </row>
    <row r="85" spans="1:4" customFormat="1" ht="18" x14ac:dyDescent="0.3">
      <c r="A85" s="20" t="s">
        <v>75</v>
      </c>
      <c r="B85" s="21">
        <f>B21+B27+B37+B47+B55+B63+B73+B78+B81</f>
        <v>657019369</v>
      </c>
      <c r="C85" s="21">
        <f>C21+C27+C37+C47+C63+C55+C73+C78+C81</f>
        <v>736630369</v>
      </c>
    </row>
    <row r="86" spans="1:4" ht="18" x14ac:dyDescent="0.35">
      <c r="A86" s="22"/>
      <c r="B86" s="16"/>
      <c r="C86" s="17"/>
    </row>
    <row r="87" spans="1:4" customFormat="1" ht="18" x14ac:dyDescent="0.3">
      <c r="A87" s="13" t="s">
        <v>76</v>
      </c>
      <c r="B87" s="13"/>
      <c r="C87" s="13"/>
      <c r="D87" s="23"/>
    </row>
    <row r="88" spans="1:4" ht="18" x14ac:dyDescent="0.3">
      <c r="A88" s="13" t="s">
        <v>77</v>
      </c>
      <c r="B88" s="18">
        <f>SUM(A89:B90)</f>
        <v>0</v>
      </c>
      <c r="C88" s="18">
        <f>SUM(B89:C90)</f>
        <v>0</v>
      </c>
    </row>
    <row r="89" spans="1:4" ht="18" x14ac:dyDescent="0.35">
      <c r="A89" s="15" t="s">
        <v>78</v>
      </c>
      <c r="B89" s="16">
        <v>0</v>
      </c>
      <c r="C89" s="17">
        <v>0</v>
      </c>
    </row>
    <row r="90" spans="1:4" ht="18" x14ac:dyDescent="0.35">
      <c r="A90" s="15" t="s">
        <v>79</v>
      </c>
      <c r="B90" s="16">
        <v>0</v>
      </c>
      <c r="C90" s="17">
        <v>0</v>
      </c>
    </row>
    <row r="91" spans="1:4" ht="18" x14ac:dyDescent="0.3">
      <c r="A91" s="13" t="s">
        <v>80</v>
      </c>
      <c r="B91" s="18">
        <f>SUM(A92:B93)</f>
        <v>0</v>
      </c>
      <c r="C91" s="18">
        <f>SUM(B92:C93)</f>
        <v>0</v>
      </c>
    </row>
    <row r="92" spans="1:4" ht="18" x14ac:dyDescent="0.35">
      <c r="A92" s="15" t="s">
        <v>81</v>
      </c>
      <c r="B92" s="16">
        <v>0</v>
      </c>
      <c r="C92" s="17">
        <v>0</v>
      </c>
    </row>
    <row r="93" spans="1:4" ht="18" x14ac:dyDescent="0.35">
      <c r="A93" s="15" t="s">
        <v>82</v>
      </c>
      <c r="B93" s="16">
        <v>0</v>
      </c>
      <c r="C93" s="17">
        <v>0</v>
      </c>
    </row>
    <row r="94" spans="1:4" ht="18" x14ac:dyDescent="0.3">
      <c r="A94" s="13" t="s">
        <v>83</v>
      </c>
      <c r="B94" s="18">
        <f>SUM(A95:B95)</f>
        <v>0</v>
      </c>
      <c r="C94" s="18">
        <f>C95</f>
        <v>0</v>
      </c>
    </row>
    <row r="95" spans="1:4" ht="18" x14ac:dyDescent="0.35">
      <c r="A95" s="15" t="s">
        <v>84</v>
      </c>
      <c r="B95" s="16">
        <v>0</v>
      </c>
      <c r="C95" s="17">
        <v>0</v>
      </c>
    </row>
    <row r="96" spans="1:4" customFormat="1" ht="18" x14ac:dyDescent="0.3">
      <c r="A96" s="20" t="s">
        <v>85</v>
      </c>
      <c r="B96" s="24"/>
      <c r="C96" s="20"/>
    </row>
    <row r="97" spans="1:3" ht="18" x14ac:dyDescent="0.35">
      <c r="A97" s="25"/>
      <c r="B97" s="17"/>
      <c r="C97" s="17"/>
    </row>
    <row r="98" spans="1:3" customFormat="1" ht="18" x14ac:dyDescent="0.3">
      <c r="A98" s="26" t="s">
        <v>86</v>
      </c>
      <c r="B98" s="27">
        <f>B85+B88+B91+B94</f>
        <v>657019369</v>
      </c>
      <c r="C98" s="27">
        <f>C85+C88+C91+C94</f>
        <v>736630369</v>
      </c>
    </row>
    <row r="99" spans="1:3" ht="18" x14ac:dyDescent="0.35">
      <c r="A99" s="25" t="s">
        <v>87</v>
      </c>
      <c r="B99" s="17"/>
      <c r="C99" s="17"/>
    </row>
    <row r="100" spans="1:3" ht="12.75" customHeight="1" x14ac:dyDescent="0.35">
      <c r="A100" s="25"/>
      <c r="B100" s="17"/>
      <c r="C100" s="17"/>
    </row>
    <row r="101" spans="1:3" ht="18" x14ac:dyDescent="0.35">
      <c r="A101" s="28" t="s">
        <v>88</v>
      </c>
      <c r="B101" s="25"/>
      <c r="C101" s="25"/>
    </row>
    <row r="102" spans="1:3" ht="36" x14ac:dyDescent="0.35">
      <c r="A102" s="22" t="s">
        <v>89</v>
      </c>
      <c r="B102" s="25"/>
      <c r="C102" s="25"/>
    </row>
    <row r="103" spans="1:3" ht="72" customHeight="1" x14ac:dyDescent="0.3">
      <c r="A103" s="29" t="s">
        <v>90</v>
      </c>
      <c r="B103" s="29"/>
      <c r="C103" s="29"/>
    </row>
    <row r="104" spans="1:3" ht="18" x14ac:dyDescent="0.35">
      <c r="A104" s="25"/>
      <c r="B104" s="17"/>
      <c r="C104" s="17"/>
    </row>
    <row r="105" spans="1:3" ht="18" x14ac:dyDescent="0.35">
      <c r="A105" s="25"/>
      <c r="B105" s="17"/>
    </row>
    <row r="107" spans="1:3" ht="14.25" customHeight="1" x14ac:dyDescent="0.3"/>
    <row r="109" spans="1:3" x14ac:dyDescent="0.3">
      <c r="A109" s="5"/>
      <c r="B109" s="5"/>
      <c r="C109" s="5"/>
    </row>
    <row r="110" spans="1:3" ht="21" customHeight="1" x14ac:dyDescent="0.4">
      <c r="A110" s="30" t="s">
        <v>91</v>
      </c>
      <c r="B110" s="30"/>
      <c r="C110" s="30"/>
    </row>
    <row r="111" spans="1:3" ht="21" x14ac:dyDescent="0.4">
      <c r="A111" s="6" t="s">
        <v>92</v>
      </c>
      <c r="B111" s="6"/>
      <c r="C111" s="6"/>
    </row>
    <row r="112" spans="1:3" ht="21" x14ac:dyDescent="0.4">
      <c r="A112" s="7"/>
    </row>
  </sheetData>
  <mergeCells count="14">
    <mergeCell ref="A110:C110"/>
    <mergeCell ref="A111:C111"/>
    <mergeCell ref="A13:B13"/>
    <mergeCell ref="A15:C15"/>
    <mergeCell ref="A16:C16"/>
    <mergeCell ref="A17:C17"/>
    <mergeCell ref="A103:C103"/>
    <mergeCell ref="A109:C109"/>
    <mergeCell ref="A1:B1"/>
    <mergeCell ref="A2:B2"/>
    <mergeCell ref="A3:B3"/>
    <mergeCell ref="A4:B4"/>
    <mergeCell ref="A5:B5"/>
    <mergeCell ref="A9:B9"/>
  </mergeCells>
  <pageMargins left="0.7" right="0.7" top="0.75" bottom="0.75" header="0.3" footer="0.3"/>
  <drawing r:id="rId1"/>
</worksheet>
</file>

<file path=docMetadata/LabelInfo.xml><?xml version="1.0" encoding="utf-8"?>
<clbl:labelList xmlns:clbl="http://schemas.microsoft.com/office/2020/mipLabelMetadata">
  <clbl:label id="{b5510b9d-1611-4022-8488-41b0fd106d01}" enabled="1" method="Standard" siteId="{84c19291-14ab-4867-8582-dbea5badaa1d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E. Montero S.</dc:creator>
  <cp:lastModifiedBy>Maria E. Montero S.</cp:lastModifiedBy>
  <dcterms:created xsi:type="dcterms:W3CDTF">2022-11-17T19:37:09Z</dcterms:created>
  <dcterms:modified xsi:type="dcterms:W3CDTF">2022-11-17T19:38:38Z</dcterms:modified>
</cp:coreProperties>
</file>