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1\Ejecución de Gastos y Aplicaciones Financieras\"/>
    </mc:Choice>
  </mc:AlternateContent>
  <xr:revisionPtr revIDLastSave="0" documentId="13_ncr:1_{DFE4E2BE-5282-4B16-867F-DC4E1F921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M93" i="3" l="1"/>
  <c r="L93" i="3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<sst xmlns="http://schemas.openxmlformats.org/spreadsheetml/2006/main" count="104" uniqueCount="104">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</sst>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387351</xdr:colOff>
      <xdr:row>0</xdr:row>
      <xdr:rowOff>68037</xdr:rowOff>
    </xdr:from>
    <xdr:to>
      <xdr:col>6</xdr:col>
      <xdr:colOff>838200</xdr:colOff>
      <xdr:row>8</xdr:row>
      <xdr:rowOff>45812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651" y="68037"/>
          <a:ext cx="1355724" cy="125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44" zoomScaleNormal="100" workbookViewId="0">
      <selection activeCell="C80" sqref="C80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/>
    <row r="3" spans="1:16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1" customHeight="1">
      <c r="A11" s="29">
        <v>2022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1.25" customHeight="1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736630369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55024121.079999998</v>
      </c>
      <c r="H15" s="15">
        <f t="shared" si="2"/>
        <v>37193249.770000003</v>
      </c>
      <c r="I15" s="15">
        <f t="shared" si="2"/>
        <v>37655313.460000001</v>
      </c>
      <c r="J15" s="15">
        <f t="shared" si="2"/>
        <v>36900343.059999995</v>
      </c>
      <c r="K15" s="15">
        <f t="shared" si="2"/>
        <v>38811060.159999989</v>
      </c>
      <c r="L15" s="15">
        <f t="shared" si="2"/>
        <v>35952727.469999999</v>
      </c>
      <c r="M15" s="15">
        <f t="shared" si="2"/>
        <v>37540654.560000002</v>
      </c>
      <c r="N15" s="15">
        <f t="shared" si="2"/>
        <v>63228178.079999998</v>
      </c>
      <c r="O15" s="15">
        <f t="shared" si="2"/>
        <v>0</v>
      </c>
      <c r="P15" s="15">
        <f t="shared" ref="P15" si="3">+P16+P22+P32+P42+P50+P58+P68+P73+P76</f>
        <v>455193702.87</v>
      </c>
    </row>
    <row r="16" spans="1:16">
      <c r="A16" s="2" t="s">
        <v>2</v>
      </c>
      <c r="B16" s="7">
        <f>SUM(B17:B21)</f>
        <v>555917002</v>
      </c>
      <c r="C16" s="7">
        <f>SUM(C17:C21)</f>
        <v>544917002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49598544.960000001</v>
      </c>
      <c r="H16" s="7">
        <f t="shared" si="5"/>
        <v>31027635.370000001</v>
      </c>
      <c r="I16" s="7">
        <f t="shared" si="5"/>
        <v>32449866.960000001</v>
      </c>
      <c r="J16" s="7">
        <f t="shared" si="5"/>
        <v>30020437.640000001</v>
      </c>
      <c r="K16" s="7">
        <f t="shared" si="5"/>
        <v>34312130.769999996</v>
      </c>
      <c r="L16" s="7">
        <f t="shared" si="5"/>
        <v>30379405.050000001</v>
      </c>
      <c r="M16" s="7">
        <f t="shared" si="5"/>
        <v>30103286.579999998</v>
      </c>
      <c r="N16" s="7">
        <f t="shared" si="5"/>
        <v>54133423.589999996</v>
      </c>
      <c r="O16" s="7">
        <f t="shared" si="5"/>
        <v>0</v>
      </c>
      <c r="P16" s="7">
        <f t="shared" ref="P16" si="6">SUM(P17:P21)</f>
        <v>376959801.86000001</v>
      </c>
    </row>
    <row r="17" spans="1:37" ht="15" customHeight="1">
      <c r="A17" s="4" t="s">
        <v>3</v>
      </c>
      <c r="B17" s="11">
        <v>357760804</v>
      </c>
      <c r="C17" s="11">
        <v>354816309</v>
      </c>
      <c r="D17" s="11">
        <v>22143833.25</v>
      </c>
      <c r="E17" s="11">
        <v>23228807.039999999</v>
      </c>
      <c r="F17" s="11">
        <v>25259796.579999998</v>
      </c>
      <c r="G17" s="11">
        <v>25364171.66</v>
      </c>
      <c r="H17" s="11">
        <v>25955492.43</v>
      </c>
      <c r="I17" s="11">
        <v>27419402.289999999</v>
      </c>
      <c r="J17" s="11">
        <v>24959815.100000001</v>
      </c>
      <c r="K17" s="11">
        <v>24866416.629999999</v>
      </c>
      <c r="L17" s="11">
        <v>25245571.52</v>
      </c>
      <c r="M17" s="11">
        <v>25024691.199999999</v>
      </c>
      <c r="N17" s="11">
        <v>48939662.299999997</v>
      </c>
      <c r="O17" s="11">
        <v>0</v>
      </c>
      <c r="P17" s="11">
        <f>SUM(D17:O17)</f>
        <v>298407660</v>
      </c>
    </row>
    <row r="18" spans="1:37" ht="15" customHeight="1">
      <c r="A18" s="4" t="s">
        <v>4</v>
      </c>
      <c r="B18" s="11">
        <v>139841042</v>
      </c>
      <c r="C18" s="11">
        <v>133644155</v>
      </c>
      <c r="D18" s="11">
        <v>1268100</v>
      </c>
      <c r="E18" s="11">
        <v>1288100</v>
      </c>
      <c r="F18" s="11">
        <v>1381100</v>
      </c>
      <c r="G18" s="11">
        <v>20486708.620000001</v>
      </c>
      <c r="H18" s="11">
        <v>1339100</v>
      </c>
      <c r="I18" s="11">
        <v>1339100</v>
      </c>
      <c r="J18" s="11">
        <v>1359100</v>
      </c>
      <c r="K18" s="11">
        <v>1462300</v>
      </c>
      <c r="L18" s="11">
        <v>1411700</v>
      </c>
      <c r="M18" s="11">
        <v>1369700</v>
      </c>
      <c r="N18" s="11">
        <v>1420700</v>
      </c>
      <c r="O18" s="11">
        <v>0</v>
      </c>
      <c r="P18" s="11">
        <f>SUM(D18:O18)</f>
        <v>34125708.620000005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4345400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4345400</v>
      </c>
    </row>
    <row r="21" spans="1:37" ht="15" customHeight="1">
      <c r="A21" s="4" t="s">
        <v>6</v>
      </c>
      <c r="B21" s="11">
        <v>53815156</v>
      </c>
      <c r="C21" s="11">
        <v>51956538</v>
      </c>
      <c r="D21" s="11">
        <v>3304820.86</v>
      </c>
      <c r="E21" s="11">
        <v>3313467.96</v>
      </c>
      <c r="F21" s="11">
        <v>3747045.25</v>
      </c>
      <c r="G21" s="11">
        <v>3747664.68</v>
      </c>
      <c r="H21" s="11">
        <v>3733042.94</v>
      </c>
      <c r="I21" s="11">
        <v>3691364.67</v>
      </c>
      <c r="J21" s="11">
        <v>3701522.54</v>
      </c>
      <c r="K21" s="11">
        <v>3638014.14</v>
      </c>
      <c r="L21" s="11">
        <v>3722133.53</v>
      </c>
      <c r="M21" s="11">
        <v>3708895.38</v>
      </c>
      <c r="N21" s="11">
        <v>3773061.29</v>
      </c>
      <c r="O21" s="11">
        <v>0</v>
      </c>
      <c r="P21" s="11">
        <f>SUM(D21:O21)</f>
        <v>40081033.240000002</v>
      </c>
    </row>
    <row r="22" spans="1:37">
      <c r="A22" s="2" t="s">
        <v>7</v>
      </c>
      <c r="B22" s="7">
        <f>SUM(B23:B31)</f>
        <v>59639447</v>
      </c>
      <c r="C22" s="7">
        <f>SUM(C23:C31)</f>
        <v>106631363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2988452.07</v>
      </c>
      <c r="H22" s="7">
        <f t="shared" si="8"/>
        <v>2563672.62</v>
      </c>
      <c r="I22" s="7">
        <f t="shared" si="8"/>
        <v>3787677.79</v>
      </c>
      <c r="J22" s="7">
        <f t="shared" si="8"/>
        <v>4022059.26</v>
      </c>
      <c r="K22" s="7">
        <f t="shared" si="8"/>
        <v>3367833.9</v>
      </c>
      <c r="L22" s="7">
        <f t="shared" si="8"/>
        <v>4579839.59</v>
      </c>
      <c r="M22" s="7">
        <f t="shared" si="8"/>
        <v>4685769.09</v>
      </c>
      <c r="N22" s="7">
        <f t="shared" si="8"/>
        <v>5888962.8999999994</v>
      </c>
      <c r="O22" s="7">
        <f t="shared" si="8"/>
        <v>0</v>
      </c>
      <c r="P22" s="12">
        <f t="shared" ref="P22" si="9">SUM(P23:P31)</f>
        <v>42137620.790000007</v>
      </c>
    </row>
    <row r="23" spans="1:37">
      <c r="A23" s="4" t="s">
        <v>8</v>
      </c>
      <c r="B23" s="11">
        <v>11121707</v>
      </c>
      <c r="C23" s="11">
        <v>12321707</v>
      </c>
      <c r="D23" s="11">
        <v>783800.98</v>
      </c>
      <c r="E23" s="11">
        <v>991650.06</v>
      </c>
      <c r="F23" s="11">
        <v>1020331.11</v>
      </c>
      <c r="G23" s="11">
        <v>803622.79</v>
      </c>
      <c r="H23" s="11">
        <v>265671.24</v>
      </c>
      <c r="I23" s="11">
        <v>832048.2</v>
      </c>
      <c r="J23" s="11">
        <v>929533.46</v>
      </c>
      <c r="K23" s="11">
        <v>907066.2</v>
      </c>
      <c r="L23" s="11">
        <v>871213.32</v>
      </c>
      <c r="M23" s="11">
        <v>1603880.7</v>
      </c>
      <c r="N23" s="11">
        <v>889822.15</v>
      </c>
      <c r="O23" s="11">
        <v>0</v>
      </c>
      <c r="P23" s="11">
        <f t="shared" ref="P23:P31" si="10">SUM(D23:O23)</f>
        <v>9898640.2100000009</v>
      </c>
    </row>
    <row r="24" spans="1:37" ht="30">
      <c r="A24" s="4" t="s">
        <v>9</v>
      </c>
      <c r="B24" s="11">
        <v>400000</v>
      </c>
      <c r="C24" s="11">
        <v>842000</v>
      </c>
      <c r="D24" s="6">
        <v>0</v>
      </c>
      <c r="E24" s="6">
        <v>0</v>
      </c>
      <c r="F24" s="6">
        <v>0</v>
      </c>
      <c r="G24" s="6">
        <v>32809.410000000003</v>
      </c>
      <c r="H24" s="6">
        <v>0</v>
      </c>
      <c r="I24" s="6">
        <v>70196.479999999996</v>
      </c>
      <c r="J24" s="6">
        <v>62828.86</v>
      </c>
      <c r="K24" s="6">
        <v>0</v>
      </c>
      <c r="L24" s="6">
        <v>142261.5</v>
      </c>
      <c r="M24" s="6">
        <v>7220</v>
      </c>
      <c r="N24" s="6">
        <v>0</v>
      </c>
      <c r="O24" s="6">
        <v>0</v>
      </c>
      <c r="P24" s="11">
        <f t="shared" si="10"/>
        <v>315316.25</v>
      </c>
    </row>
    <row r="25" spans="1:37">
      <c r="A25" s="4" t="s">
        <v>10</v>
      </c>
      <c r="B25" s="11">
        <v>300000</v>
      </c>
      <c r="C25" s="11">
        <v>898000</v>
      </c>
      <c r="D25" s="8">
        <v>0</v>
      </c>
      <c r="E25" s="8">
        <v>0</v>
      </c>
      <c r="F25" s="8">
        <v>0</v>
      </c>
      <c r="G25" s="8">
        <v>3800</v>
      </c>
      <c r="H25" s="8">
        <v>0</v>
      </c>
      <c r="I25" s="8">
        <v>241260</v>
      </c>
      <c r="J25" s="8">
        <v>336565</v>
      </c>
      <c r="K25" s="8">
        <v>0</v>
      </c>
      <c r="L25" s="8">
        <v>0</v>
      </c>
      <c r="M25" s="8">
        <v>213947.5</v>
      </c>
      <c r="N25" s="8">
        <v>0</v>
      </c>
      <c r="O25" s="8">
        <v>0</v>
      </c>
      <c r="P25" s="11">
        <f t="shared" si="10"/>
        <v>795572.5</v>
      </c>
    </row>
    <row r="26" spans="1:37" ht="18" customHeight="1">
      <c r="A26" s="4" t="s">
        <v>11</v>
      </c>
      <c r="B26" s="11">
        <v>65000</v>
      </c>
      <c r="C26" s="11">
        <v>88000</v>
      </c>
      <c r="D26" s="8">
        <v>0</v>
      </c>
      <c r="E26" s="8">
        <v>0</v>
      </c>
      <c r="F26" s="8">
        <v>0</v>
      </c>
      <c r="G26" s="8">
        <v>960</v>
      </c>
      <c r="H26" s="8">
        <v>0</v>
      </c>
      <c r="I26" s="8">
        <v>3780</v>
      </c>
      <c r="J26" s="8">
        <v>600</v>
      </c>
      <c r="K26" s="8">
        <v>0</v>
      </c>
      <c r="L26" s="8">
        <v>0</v>
      </c>
      <c r="M26" s="8">
        <v>10320</v>
      </c>
      <c r="N26" s="8">
        <v>0</v>
      </c>
      <c r="O26" s="8">
        <v>0</v>
      </c>
      <c r="P26" s="11">
        <f t="shared" si="10"/>
        <v>15660</v>
      </c>
    </row>
    <row r="27" spans="1:37">
      <c r="A27" s="4" t="s">
        <v>12</v>
      </c>
      <c r="B27" s="11">
        <v>12500000</v>
      </c>
      <c r="C27" s="11">
        <v>22897250</v>
      </c>
      <c r="D27" s="8">
        <v>817482.6</v>
      </c>
      <c r="E27" s="8">
        <v>148633.20000000001</v>
      </c>
      <c r="F27" s="8">
        <v>74316.600000000006</v>
      </c>
      <c r="G27" s="8">
        <v>74316.600000000006</v>
      </c>
      <c r="H27" s="8">
        <v>74316.600000000006</v>
      </c>
      <c r="I27" s="8">
        <v>74316.600000000006</v>
      </c>
      <c r="J27" s="8">
        <v>289019.8</v>
      </c>
      <c r="K27" s="8">
        <v>74316.600000000006</v>
      </c>
      <c r="L27" s="8">
        <v>74316.600000000006</v>
      </c>
      <c r="M27" s="8">
        <v>74316.600000000006</v>
      </c>
      <c r="N27" s="8">
        <v>74316.600000000006</v>
      </c>
      <c r="O27" s="8">
        <v>0</v>
      </c>
      <c r="P27" s="11">
        <f t="shared" si="10"/>
        <v>1849668.4000000006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11980000</v>
      </c>
      <c r="D28" s="11">
        <v>681974.55</v>
      </c>
      <c r="E28" s="11">
        <v>785549.18</v>
      </c>
      <c r="F28" s="11">
        <v>765290.3</v>
      </c>
      <c r="G28" s="11">
        <v>807153.2</v>
      </c>
      <c r="H28" s="11">
        <v>824005.89</v>
      </c>
      <c r="I28" s="11">
        <v>835554.8</v>
      </c>
      <c r="J28" s="11">
        <v>861653.31</v>
      </c>
      <c r="K28" s="11">
        <v>877632.24</v>
      </c>
      <c r="L28" s="11">
        <v>884376.81</v>
      </c>
      <c r="M28" s="11">
        <v>893095.49</v>
      </c>
      <c r="N28" s="11">
        <v>3266672.19</v>
      </c>
      <c r="O28" s="11">
        <v>0</v>
      </c>
      <c r="P28" s="11">
        <f t="shared" si="10"/>
        <v>11482957.960000001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2350000</v>
      </c>
      <c r="C29" s="11">
        <v>3010000</v>
      </c>
      <c r="D29" s="6">
        <v>25000</v>
      </c>
      <c r="E29" s="6">
        <v>163493.10999999999</v>
      </c>
      <c r="F29" s="6">
        <v>25000</v>
      </c>
      <c r="G29" s="6">
        <v>237222.91</v>
      </c>
      <c r="H29" s="6">
        <v>179767.36</v>
      </c>
      <c r="I29" s="6">
        <v>424559.6</v>
      </c>
      <c r="J29" s="6">
        <v>243482.62</v>
      </c>
      <c r="K29" s="6">
        <v>209062.63</v>
      </c>
      <c r="L29" s="6">
        <v>105475.86</v>
      </c>
      <c r="M29" s="6">
        <v>180751.45</v>
      </c>
      <c r="N29" s="6">
        <v>98435.83</v>
      </c>
      <c r="O29" s="6">
        <v>0</v>
      </c>
      <c r="P29" s="11">
        <f t="shared" si="10"/>
        <v>1892251.37</v>
      </c>
    </row>
    <row r="30" spans="1:37" ht="30">
      <c r="A30" s="4" t="s">
        <v>15</v>
      </c>
      <c r="B30" s="11">
        <v>8592740</v>
      </c>
      <c r="C30" s="11">
        <v>37395406</v>
      </c>
      <c r="D30" s="6">
        <v>0</v>
      </c>
      <c r="E30" s="6">
        <v>339211</v>
      </c>
      <c r="F30" s="6">
        <v>412905.38</v>
      </c>
      <c r="G30" s="6">
        <v>73984.41</v>
      </c>
      <c r="H30" s="6">
        <v>27533.33</v>
      </c>
      <c r="I30" s="6">
        <v>57359.91</v>
      </c>
      <c r="J30" s="6">
        <v>47544.91</v>
      </c>
      <c r="K30" s="6">
        <v>27533.33</v>
      </c>
      <c r="L30" s="6">
        <v>1265408</v>
      </c>
      <c r="M30" s="6">
        <v>17302.09</v>
      </c>
      <c r="N30" s="6">
        <v>188721.33</v>
      </c>
      <c r="O30" s="6">
        <v>0</v>
      </c>
      <c r="P30" s="11">
        <f t="shared" si="10"/>
        <v>2457503.69</v>
      </c>
    </row>
    <row r="31" spans="1:37">
      <c r="A31" s="4" t="s">
        <v>37</v>
      </c>
      <c r="B31" s="11">
        <v>16410000</v>
      </c>
      <c r="C31" s="11">
        <v>17199000</v>
      </c>
      <c r="D31" s="8">
        <v>859453</v>
      </c>
      <c r="E31" s="8">
        <v>1135130.5</v>
      </c>
      <c r="F31" s="8">
        <v>1224132</v>
      </c>
      <c r="G31" s="8">
        <v>954582.75</v>
      </c>
      <c r="H31" s="8">
        <v>1192378.2</v>
      </c>
      <c r="I31" s="8">
        <v>1248602.2</v>
      </c>
      <c r="J31" s="8">
        <v>1250831.3</v>
      </c>
      <c r="K31" s="8">
        <v>1272222.8999999999</v>
      </c>
      <c r="L31" s="8">
        <v>1236787.5</v>
      </c>
      <c r="M31" s="8">
        <v>1684935.26</v>
      </c>
      <c r="N31" s="8">
        <v>1370994.8</v>
      </c>
      <c r="O31" s="8">
        <v>0</v>
      </c>
      <c r="P31" s="11">
        <f t="shared" si="10"/>
        <v>13430050.41</v>
      </c>
    </row>
    <row r="32" spans="1:37">
      <c r="A32" s="2" t="s">
        <v>16</v>
      </c>
      <c r="B32" s="7">
        <f>SUM(B33:B41)</f>
        <v>17727920</v>
      </c>
      <c r="C32" s="7">
        <f>SUM(C33:C41)</f>
        <v>28477920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1605671.15</v>
      </c>
      <c r="H32" s="7">
        <f t="shared" si="12"/>
        <v>1339430.1299999999</v>
      </c>
      <c r="I32" s="7">
        <f t="shared" si="12"/>
        <v>1362175.95</v>
      </c>
      <c r="J32" s="7">
        <f t="shared" si="12"/>
        <v>2669133.2999999998</v>
      </c>
      <c r="K32" s="7">
        <f t="shared" si="12"/>
        <v>1076237.8699999999</v>
      </c>
      <c r="L32" s="7">
        <f t="shared" si="12"/>
        <v>985482.83000000007</v>
      </c>
      <c r="M32" s="7">
        <f t="shared" si="12"/>
        <v>2432186.0699999998</v>
      </c>
      <c r="N32" s="7">
        <f t="shared" si="12"/>
        <v>1410731.56</v>
      </c>
      <c r="O32" s="7">
        <f t="shared" si="12"/>
        <v>0</v>
      </c>
      <c r="P32" s="7">
        <f t="shared" ref="P32" si="13">SUM(P33:P41)</f>
        <v>16884220.609999999</v>
      </c>
    </row>
    <row r="33" spans="1:16" ht="30">
      <c r="A33" s="4" t="s">
        <v>17</v>
      </c>
      <c r="B33" s="11">
        <v>1050000</v>
      </c>
      <c r="C33" s="11">
        <v>2916000</v>
      </c>
      <c r="D33" s="16">
        <v>0</v>
      </c>
      <c r="E33" s="16">
        <v>0</v>
      </c>
      <c r="F33" s="16">
        <v>49635.66</v>
      </c>
      <c r="G33" s="16">
        <v>271250.7</v>
      </c>
      <c r="H33" s="16">
        <v>20225.259999999998</v>
      </c>
      <c r="I33" s="16">
        <v>35894.660000000003</v>
      </c>
      <c r="J33" s="16">
        <v>25646.13</v>
      </c>
      <c r="K33" s="16">
        <v>83373.02</v>
      </c>
      <c r="L33" s="16">
        <v>18300</v>
      </c>
      <c r="M33" s="16">
        <v>179466.6</v>
      </c>
      <c r="N33" s="16">
        <v>23960.400000000001</v>
      </c>
      <c r="O33" s="16">
        <v>0</v>
      </c>
      <c r="P33" s="11">
        <f t="shared" ref="P33:P41" si="14">SUM(D33:O33)</f>
        <v>707752.43</v>
      </c>
    </row>
    <row r="34" spans="1:16">
      <c r="A34" s="4" t="s">
        <v>18</v>
      </c>
      <c r="B34" s="11">
        <v>1312500</v>
      </c>
      <c r="C34" s="11">
        <v>1812500</v>
      </c>
      <c r="D34" s="8">
        <v>0</v>
      </c>
      <c r="E34" s="8">
        <v>0</v>
      </c>
      <c r="F34" s="8">
        <v>0</v>
      </c>
      <c r="G34" s="8">
        <v>3604</v>
      </c>
      <c r="H34" s="8">
        <v>0</v>
      </c>
      <c r="I34" s="8">
        <v>50256</v>
      </c>
      <c r="J34" s="8">
        <v>59000</v>
      </c>
      <c r="K34" s="8">
        <v>0</v>
      </c>
      <c r="L34" s="8">
        <v>0</v>
      </c>
      <c r="M34" s="8">
        <v>73750</v>
      </c>
      <c r="N34" s="8">
        <v>0</v>
      </c>
      <c r="O34" s="8">
        <v>0</v>
      </c>
      <c r="P34" s="11">
        <f t="shared" si="14"/>
        <v>186610</v>
      </c>
    </row>
    <row r="35" spans="1:16" ht="30">
      <c r="A35" s="4" t="s">
        <v>19</v>
      </c>
      <c r="B35" s="11">
        <v>1710000</v>
      </c>
      <c r="C35" s="11">
        <v>1411000</v>
      </c>
      <c r="D35" s="6">
        <v>0</v>
      </c>
      <c r="E35" s="6">
        <v>113047.7</v>
      </c>
      <c r="F35" s="6">
        <v>195079.37</v>
      </c>
      <c r="G35" s="6">
        <v>8598.7000000000007</v>
      </c>
      <c r="H35" s="6">
        <v>154280.87</v>
      </c>
      <c r="I35" s="6">
        <v>60432</v>
      </c>
      <c r="J35" s="6">
        <v>199266.6</v>
      </c>
      <c r="K35" s="6">
        <v>41944.28</v>
      </c>
      <c r="L35" s="6">
        <v>0</v>
      </c>
      <c r="M35" s="6">
        <v>132068.82999999999</v>
      </c>
      <c r="N35" s="6">
        <v>20469.46</v>
      </c>
      <c r="O35" s="6">
        <v>0</v>
      </c>
      <c r="P35" s="11">
        <f t="shared" si="14"/>
        <v>925187.80999999994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20472.71</v>
      </c>
      <c r="H36" s="8">
        <v>0</v>
      </c>
      <c r="I36" s="8">
        <v>0</v>
      </c>
      <c r="J36" s="8">
        <v>8260</v>
      </c>
      <c r="K36" s="8">
        <v>26255</v>
      </c>
      <c r="L36" s="8">
        <v>0</v>
      </c>
      <c r="M36" s="8">
        <v>2084.85</v>
      </c>
      <c r="N36" s="8">
        <v>5522.4</v>
      </c>
      <c r="O36" s="8">
        <v>0</v>
      </c>
      <c r="P36" s="11">
        <f t="shared" si="14"/>
        <v>88790.959999999992</v>
      </c>
    </row>
    <row r="37" spans="1:16" ht="30">
      <c r="A37" s="4" t="s">
        <v>21</v>
      </c>
      <c r="B37" s="11">
        <v>310000</v>
      </c>
      <c r="C37" s="11">
        <v>460000</v>
      </c>
      <c r="D37" s="6">
        <v>0</v>
      </c>
      <c r="E37" s="6">
        <v>0</v>
      </c>
      <c r="F37" s="6">
        <v>0</v>
      </c>
      <c r="G37" s="6">
        <v>121674.55</v>
      </c>
      <c r="H37" s="6">
        <v>10500</v>
      </c>
      <c r="I37" s="6">
        <v>55342</v>
      </c>
      <c r="J37" s="6">
        <v>0</v>
      </c>
      <c r="K37" s="6">
        <v>0</v>
      </c>
      <c r="L37" s="6">
        <v>0</v>
      </c>
      <c r="M37" s="6">
        <v>82382.22</v>
      </c>
      <c r="N37" s="6">
        <v>0</v>
      </c>
      <c r="O37" s="6">
        <v>0</v>
      </c>
      <c r="P37" s="11">
        <f t="shared" si="14"/>
        <v>269898.77</v>
      </c>
    </row>
    <row r="38" spans="1:16" ht="30">
      <c r="A38" s="4" t="s">
        <v>22</v>
      </c>
      <c r="B38" s="11">
        <v>103000</v>
      </c>
      <c r="C38" s="11">
        <v>178000</v>
      </c>
      <c r="D38" s="6">
        <v>0</v>
      </c>
      <c r="E38" s="6">
        <v>0</v>
      </c>
      <c r="F38" s="6">
        <v>21352.7</v>
      </c>
      <c r="G38" s="6">
        <v>18723.05</v>
      </c>
      <c r="H38" s="6">
        <v>19179.14</v>
      </c>
      <c r="I38" s="6">
        <v>11053.21</v>
      </c>
      <c r="J38" s="6">
        <v>22905.759999999998</v>
      </c>
      <c r="K38" s="6">
        <v>0</v>
      </c>
      <c r="L38" s="6">
        <v>0</v>
      </c>
      <c r="M38" s="6">
        <v>4465.63</v>
      </c>
      <c r="N38" s="6">
        <v>0</v>
      </c>
      <c r="O38" s="6">
        <v>0</v>
      </c>
      <c r="P38" s="11">
        <f t="shared" si="14"/>
        <v>97679.49</v>
      </c>
    </row>
    <row r="39" spans="1:16" ht="30">
      <c r="A39" s="4" t="s">
        <v>23</v>
      </c>
      <c r="B39" s="11">
        <v>7970000</v>
      </c>
      <c r="C39" s="11">
        <v>10691000</v>
      </c>
      <c r="D39" s="11">
        <v>0</v>
      </c>
      <c r="E39" s="11">
        <v>1078473.0900000001</v>
      </c>
      <c r="F39" s="11">
        <v>509768.06</v>
      </c>
      <c r="G39" s="11">
        <v>544152.02</v>
      </c>
      <c r="H39" s="11">
        <v>512730.98</v>
      </c>
      <c r="I39" s="11">
        <v>901898.38</v>
      </c>
      <c r="J39" s="11">
        <v>934381.2</v>
      </c>
      <c r="K39" s="11">
        <v>0</v>
      </c>
      <c r="L39" s="11">
        <v>955432.81</v>
      </c>
      <c r="M39" s="11">
        <v>1779816</v>
      </c>
      <c r="N39" s="11">
        <v>925848.91</v>
      </c>
      <c r="O39" s="11">
        <v>0</v>
      </c>
      <c r="P39" s="11">
        <f t="shared" si="14"/>
        <v>8142501.4499999993</v>
      </c>
    </row>
    <row r="40" spans="1:16" ht="30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10859420</v>
      </c>
      <c r="D41" s="8">
        <v>0</v>
      </c>
      <c r="E41" s="8">
        <v>524879.9</v>
      </c>
      <c r="F41" s="8">
        <v>1484739.27</v>
      </c>
      <c r="G41" s="8">
        <v>617195.42000000004</v>
      </c>
      <c r="H41" s="8">
        <v>622513.88</v>
      </c>
      <c r="I41" s="8">
        <v>247299.7</v>
      </c>
      <c r="J41" s="8">
        <v>1419673.61</v>
      </c>
      <c r="K41" s="8">
        <v>924665.57</v>
      </c>
      <c r="L41" s="8">
        <v>11750.02</v>
      </c>
      <c r="M41" s="8">
        <v>178151.94</v>
      </c>
      <c r="N41" s="8">
        <v>434930.39</v>
      </c>
      <c r="O41" s="8">
        <v>0</v>
      </c>
      <c r="P41" s="11">
        <f t="shared" si="14"/>
        <v>6465799.7000000002</v>
      </c>
    </row>
    <row r="42" spans="1:16">
      <c r="A42" s="2" t="s">
        <v>25</v>
      </c>
      <c r="B42" s="7">
        <f>SUM(B43:B49)</f>
        <v>500000</v>
      </c>
      <c r="C42" s="7">
        <f>SUM(C43:C49)</f>
        <v>1887834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27575.599999999999</v>
      </c>
      <c r="H42" s="9">
        <f t="shared" si="17"/>
        <v>53308.54</v>
      </c>
      <c r="I42" s="9">
        <f t="shared" si="17"/>
        <v>0</v>
      </c>
      <c r="J42" s="9">
        <f t="shared" si="17"/>
        <v>188712.86</v>
      </c>
      <c r="K42" s="9">
        <f t="shared" si="17"/>
        <v>29605.62</v>
      </c>
      <c r="L42" s="9">
        <f t="shared" si="17"/>
        <v>0</v>
      </c>
      <c r="M42" s="9">
        <f t="shared" si="17"/>
        <v>319412.82</v>
      </c>
      <c r="N42" s="9">
        <f t="shared" si="17"/>
        <v>505646.95</v>
      </c>
      <c r="O42" s="9">
        <f t="shared" si="17"/>
        <v>0</v>
      </c>
      <c r="P42" s="9">
        <f t="shared" ref="P42" si="18">SUM(P43:P49)</f>
        <v>1253002.3899999999</v>
      </c>
    </row>
    <row r="43" spans="1:16" ht="30">
      <c r="A43" s="4" t="s">
        <v>26</v>
      </c>
      <c r="B43" s="11">
        <v>500000</v>
      </c>
      <c r="C43" s="11">
        <v>1887834</v>
      </c>
      <c r="D43" s="16">
        <v>0</v>
      </c>
      <c r="E43" s="16">
        <v>0</v>
      </c>
      <c r="F43" s="16">
        <v>128740</v>
      </c>
      <c r="G43" s="16">
        <v>27575.599999999999</v>
      </c>
      <c r="H43" s="16">
        <v>53308.54</v>
      </c>
      <c r="I43" s="16">
        <v>0</v>
      </c>
      <c r="J43" s="16">
        <v>188712.86</v>
      </c>
      <c r="K43" s="16">
        <v>29605.62</v>
      </c>
      <c r="L43" s="16">
        <v>0</v>
      </c>
      <c r="M43" s="16">
        <v>319412.82</v>
      </c>
      <c r="N43" s="16">
        <v>505646.95</v>
      </c>
      <c r="O43" s="16">
        <v>0</v>
      </c>
      <c r="P43" s="11">
        <f t="shared" ref="P43:P49" si="19">SUM(D43:O43)</f>
        <v>1253002.3899999999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54716250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803877.3</v>
      </c>
      <c r="H58" s="7">
        <f t="shared" si="26"/>
        <v>2209203.11</v>
      </c>
      <c r="I58" s="7">
        <f t="shared" si="26"/>
        <v>55592.76</v>
      </c>
      <c r="J58" s="7">
        <f t="shared" si="26"/>
        <v>0</v>
      </c>
      <c r="K58" s="7">
        <f t="shared" si="26"/>
        <v>25252</v>
      </c>
      <c r="L58" s="7">
        <f t="shared" si="26"/>
        <v>8000</v>
      </c>
      <c r="M58" s="7">
        <f t="shared" si="26"/>
        <v>0</v>
      </c>
      <c r="N58" s="7">
        <f t="shared" si="26"/>
        <v>1289413.08</v>
      </c>
      <c r="O58" s="7">
        <f t="shared" si="26"/>
        <v>0</v>
      </c>
      <c r="P58" s="7">
        <f t="shared" ref="P58" si="27">SUM(P59:P67)</f>
        <v>17959057.219999999</v>
      </c>
    </row>
    <row r="59" spans="1:16">
      <c r="A59" s="4" t="s">
        <v>29</v>
      </c>
      <c r="B59" s="11">
        <v>11245000</v>
      </c>
      <c r="C59" s="11">
        <v>42336250</v>
      </c>
      <c r="D59" s="8">
        <v>0</v>
      </c>
      <c r="E59" s="8">
        <v>0</v>
      </c>
      <c r="F59" s="8">
        <v>13358600.98</v>
      </c>
      <c r="G59" s="8">
        <v>669850.12</v>
      </c>
      <c r="H59" s="8">
        <v>1895564.01</v>
      </c>
      <c r="I59" s="8">
        <v>25256.86</v>
      </c>
      <c r="J59" s="8">
        <v>0</v>
      </c>
      <c r="K59" s="8">
        <v>0</v>
      </c>
      <c r="L59" s="8">
        <v>0</v>
      </c>
      <c r="M59" s="8">
        <v>0</v>
      </c>
      <c r="N59" s="8">
        <v>749972.6</v>
      </c>
      <c r="O59" s="8">
        <v>0</v>
      </c>
      <c r="P59" s="11">
        <f t="shared" ref="P59:P67" si="28">SUM(D59:O59)</f>
        <v>16699244.569999998</v>
      </c>
    </row>
    <row r="60" spans="1:16" ht="30">
      <c r="A60" s="4" t="s">
        <v>30</v>
      </c>
      <c r="B60" s="11">
        <v>60000</v>
      </c>
      <c r="C60" s="11">
        <v>2260000</v>
      </c>
      <c r="D60" s="11">
        <v>0</v>
      </c>
      <c r="E60" s="11">
        <v>0</v>
      </c>
      <c r="F60" s="11">
        <v>0</v>
      </c>
      <c r="G60" s="11">
        <v>0</v>
      </c>
      <c r="H60" s="11">
        <v>178272.21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539440.48</v>
      </c>
      <c r="O60" s="11">
        <v>0</v>
      </c>
      <c r="P60" s="11">
        <f t="shared" si="28"/>
        <v>717712.69</v>
      </c>
    </row>
    <row r="61" spans="1:16" ht="30">
      <c r="A61" s="4" t="s">
        <v>31</v>
      </c>
      <c r="B61" s="11">
        <v>10000</v>
      </c>
      <c r="C61" s="11">
        <v>65100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>
      <c r="A62" s="4" t="s">
        <v>32</v>
      </c>
      <c r="B62" s="11">
        <v>7000000</v>
      </c>
      <c r="C62" s="11">
        <v>6800000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>
      <c r="A63" s="4" t="s">
        <v>33</v>
      </c>
      <c r="B63" s="11">
        <v>2220000</v>
      </c>
      <c r="C63" s="11">
        <v>2239900</v>
      </c>
      <c r="D63" s="11">
        <v>0</v>
      </c>
      <c r="E63" s="11">
        <v>27450</v>
      </c>
      <c r="F63" s="11">
        <v>67679.990000000005</v>
      </c>
      <c r="G63" s="11">
        <v>134027.18</v>
      </c>
      <c r="H63" s="11">
        <v>135366.89000000001</v>
      </c>
      <c r="I63" s="11">
        <v>30335.9</v>
      </c>
      <c r="J63" s="11">
        <v>0</v>
      </c>
      <c r="K63" s="11">
        <v>16461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411320.96</v>
      </c>
    </row>
    <row r="64" spans="1:16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8791</v>
      </c>
      <c r="L64" s="11">
        <v>8000</v>
      </c>
      <c r="M64" s="11">
        <v>0</v>
      </c>
      <c r="N64" s="11">
        <v>0</v>
      </c>
      <c r="O64" s="11">
        <v>0</v>
      </c>
      <c r="P64" s="11">
        <f t="shared" si="28"/>
        <v>130779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145000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736630369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55024121.079999998</v>
      </c>
      <c r="H80" s="10">
        <f t="shared" si="39"/>
        <v>37193249.770000003</v>
      </c>
      <c r="I80" s="10">
        <f t="shared" si="39"/>
        <v>37655313.460000001</v>
      </c>
      <c r="J80" s="10">
        <f t="shared" si="39"/>
        <v>36900343.059999995</v>
      </c>
      <c r="K80" s="10">
        <f t="shared" si="39"/>
        <v>38811060.159999989</v>
      </c>
      <c r="L80" s="10">
        <f t="shared" si="39"/>
        <v>35952727.469999999</v>
      </c>
      <c r="M80" s="10">
        <f t="shared" si="39"/>
        <v>37540654.560000002</v>
      </c>
      <c r="N80" s="10">
        <f t="shared" si="39"/>
        <v>63228178.079999998</v>
      </c>
      <c r="O80" s="10">
        <f t="shared" si="39"/>
        <v>0</v>
      </c>
      <c r="P80" s="10">
        <f t="shared" ref="P80" si="40">+P16+P22+P32+P42+P50+P58+P68+P73+P76</f>
        <v>455193702.87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56">+B80+B91</f>
        <v>657019369</v>
      </c>
      <c r="C93" s="21">
        <f>+C80+C91</f>
        <v>736630369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55024121.079999998</v>
      </c>
      <c r="H93" s="21">
        <f t="shared" si="59"/>
        <v>37193249.770000003</v>
      </c>
      <c r="I93" s="21">
        <f t="shared" si="59"/>
        <v>37655313.460000001</v>
      </c>
      <c r="J93" s="21">
        <f t="shared" si="59"/>
        <v>36900343.059999995</v>
      </c>
      <c r="K93" s="21">
        <f t="shared" si="59"/>
        <v>38811060.159999989</v>
      </c>
      <c r="L93" s="21">
        <f t="shared" si="59"/>
        <v>35952727.469999999</v>
      </c>
      <c r="M93" s="21">
        <f t="shared" si="59"/>
        <v>37540654.560000002</v>
      </c>
      <c r="N93" s="21">
        <f t="shared" si="59"/>
        <v>63228178.079999998</v>
      </c>
      <c r="O93" s="21">
        <f t="shared" si="59"/>
        <v>0</v>
      </c>
      <c r="P93" s="21">
        <f t="shared" ref="P93" si="60">+P80+P91</f>
        <v>455193702.87</v>
      </c>
    </row>
    <row r="94" spans="1:16" ht="13.5" customHeight="1" thickTop="1">
      <c r="A94" s="23" t="s">
        <v>97</v>
      </c>
    </row>
    <row r="95" spans="1:16">
      <c r="A95" s="24" t="s">
        <v>98</v>
      </c>
    </row>
    <row r="96" spans="1:16">
      <c r="A96" s="24" t="s">
        <v>99</v>
      </c>
    </row>
    <row r="97" spans="1:16">
      <c r="A97" s="24" t="s">
        <v>100</v>
      </c>
    </row>
    <row r="98" spans="1:16">
      <c r="A98" s="24" t="s">
        <v>101</v>
      </c>
    </row>
    <row r="99" spans="1:16">
      <c r="A99" s="24" t="s">
        <v>102</v>
      </c>
    </row>
    <row r="100" spans="1:16">
      <c r="A100" s="24" t="s">
        <v>103</v>
      </c>
    </row>
    <row r="101" spans="1:16">
      <c r="A101" s="24"/>
      <c r="I101" s="28"/>
      <c r="J101" s="28"/>
      <c r="K101" s="28"/>
      <c r="L101" s="28"/>
      <c r="M101" s="28"/>
      <c r="N101" s="28"/>
      <c r="O101" s="28"/>
      <c r="P101" s="28"/>
    </row>
    <row r="102" spans="1:16">
      <c r="A102" s="24"/>
      <c r="J102" s="22"/>
      <c r="L102" t="s">
        <v>93</v>
      </c>
    </row>
    <row r="103" spans="1:16">
      <c r="J103" s="14"/>
      <c r="L103" s="14" t="s">
        <v>94</v>
      </c>
    </row>
    <row r="107" spans="1:16">
      <c r="A107" s="14"/>
    </row>
  </sheetData>
  <dataConsolidate/>
  <mergeCells count="3">
    <mergeCell ref="A10:P10"/>
    <mergeCell ref="A11:P11"/>
    <mergeCell ref="A12:P12"/>
  </mergeCells>
  <printOptions horizontalCentered="1"/>
  <pageMargins left="0.7" right="0.7" top="0.75" bottom="0.75" header="0.3" footer="0.3"/>
  <pageSetup scale="46" fitToHeight="0" orientation="landscape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2022-12-08T19:28:37Z</cp:lastPrinted>
  <dcterms:created xsi:type="dcterms:W3CDTF">2018-04-17T18:57:16Z</dcterms:created>
  <dcterms:modified xsi:type="dcterms:W3CDTF">2022-12-08T19:29:04Z</dcterms:modified>
</cp:coreProperties>
</file>