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HANAY CASTILLO\Estados Financieros\2023\2023_03\Balance General\"/>
    </mc:Choice>
  </mc:AlternateContent>
  <xr:revisionPtr revIDLastSave="0" documentId="13_ncr:1_{FB3C9F3E-9808-4877-994B-1D1566354E1D}" xr6:coauthVersionLast="47" xr6:coauthVersionMax="47" xr10:uidLastSave="{00000000-0000-0000-0000-000000000000}"/>
  <bookViews>
    <workbookView xWindow="-120" yWindow="-120" windowWidth="29040" windowHeight="15720" tabRatio="905" xr2:uid="{00000000-000D-0000-FFFF-FFFF00000000}"/>
  </bookViews>
  <sheets>
    <sheet name="Balance General - Marzo 2023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" i="70" l="1"/>
  <c r="C47" i="70"/>
  <c r="C18" i="70" l="1"/>
  <c r="C56" i="70" l="1"/>
  <c r="C58" i="70" s="1"/>
  <c r="C65" i="70" l="1"/>
  <c r="C70" i="70"/>
  <c r="C60" i="70" l="1"/>
  <c r="C72" i="70" s="1"/>
  <c r="C74" i="70" s="1"/>
</calcChain>
</file>

<file path=xl/sharedStrings.xml><?xml version="1.0" encoding="utf-8"?>
<sst xmlns="http://schemas.openxmlformats.org/spreadsheetml/2006/main" count="57" uniqueCount="56">
  <si>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</si>
  <si>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</si>
  <si>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</si>
  <si>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</si>
  <si>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</si>
  <si>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</si>
  <si>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</si>
  <si>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</si>
  <si>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</si>
  <si>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</si>
  <si>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</si>
  <si>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</si>
  <si>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</si>
  <si>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</si>
  <si>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</si>
  <si>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</si>
  <si>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</si>
  <si>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</si>
  <si>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</si>
  <si>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</si>
  <si>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</si>
  <si>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</si>
  <si>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</si>
  <si>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</si>
  <si>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</si>
  <si>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</si>
  <si>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</si>
  <si>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</si>
  <si>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</si>
  <si>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</si>
  <si>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</si>
  <si>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</si>
  <si>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</si>
  <si>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</si>
  <si>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</si>
  <si>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</si>
  <si>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</si>
  <si>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</si>
  <si>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</si>
  <si>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</si>
  <si>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</si>
  <si>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</si>
  <si>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</si>
  <si>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</si>
  <si>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</si>
  <si>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</si>
  <si>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</si>
  <si>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</si>
  <si>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</si>
  <si>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(VALORES EN RD$)</t>
  </si>
  <si>
    <t>María Montero</t>
  </si>
  <si>
    <t>Encargada División Financiera</t>
  </si>
  <si>
    <t xml:space="preserve">OTROS EQUIPOS </t>
  </si>
  <si>
    <t xml:space="preserve">EQUIPO METEOROLÓGICO Y SISMOLÓGICO </t>
  </si>
  <si>
    <t>EQUIPOS DE DEFENSA</t>
  </si>
  <si>
    <t>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</si>
</sst>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43" fontId="10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43" fontId="14" fillId="0" borderId="0" xfId="0" applyNumberFormat="1" applyFont="1" applyAlignment="1">
      <alignment horizontal="right"/>
    </xf>
    <xf numFmtId="43" fontId="14" fillId="0" borderId="0" xfId="1" applyFont="1" applyFill="1" applyAlignment="1">
      <alignment horizontal="right"/>
    </xf>
    <xf numFmtId="43" fontId="3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2106704</xdr:colOff>
      <xdr:row>79</xdr:row>
      <xdr:rowOff>0</xdr:rowOff>
    </xdr:from>
    <xdr:to>
      <xdr:col>0</xdr:col>
      <xdr:colOff>5040404</xdr:colOff>
      <xdr:row>79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06704" y="16741588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2634500</xdr:colOff>
      <xdr:row>0</xdr:row>
      <xdr:rowOff>0</xdr:rowOff>
    </xdr:from>
    <xdr:to>
      <xdr:col>0</xdr:col>
      <xdr:colOff>4491875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500" y="0"/>
          <a:ext cx="1857375" cy="19330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2"/>
  <sheetViews>
    <sheetView tabSelected="1" zoomScale="85" zoomScaleNormal="85" workbookViewId="0">
      <selection activeCell="C65" sqref="C65"/>
    </sheetView>
  </sheetViews>
  <sheetFormatPr baseColWidth="10" defaultRowHeight="15" x14ac:dyDescent="0.25"/>
  <cols>
    <col min="1" max="1" width="79.7109375" bestFit="1" customWidth="1"/>
    <col min="2" max="2" width="4.28515625" customWidth="1"/>
    <col min="3" max="3" width="21" bestFit="1" customWidth="1"/>
    <col min="4" max="4" width="19.140625" customWidth="1"/>
    <col min="5" max="5" width="11.42578125" customWidth="1"/>
    <col min="10" max="10" width="14.42578125" style="30" bestFit="1" customWidth="1"/>
    <col min="11" max="11" width="13.42578125" style="30" bestFit="1" customWidth="1"/>
    <col min="12" max="12" width="14" customWidth="1"/>
  </cols>
  <sheetData>
    <row r="1" spans="1:3" x14ac:dyDescent="0.25">
      <c r="A1" s="50"/>
      <c r="B1" s="50"/>
      <c r="C1" s="50"/>
    </row>
    <row r="2" spans="1:3" ht="18.75" customHeight="1" x14ac:dyDescent="0.25">
      <c r="A2" s="50"/>
      <c r="B2" s="50"/>
      <c r="C2" s="50"/>
    </row>
    <row r="3" spans="1:3" ht="18.75" customHeight="1" x14ac:dyDescent="0.25">
      <c r="A3" s="50"/>
      <c r="B3" s="50"/>
      <c r="C3" s="50"/>
    </row>
    <row r="4" spans="1:3" ht="18.75" customHeight="1" x14ac:dyDescent="0.25">
      <c r="A4" s="50"/>
      <c r="B4" s="50"/>
      <c r="C4" s="50"/>
    </row>
    <row r="5" spans="1:3" ht="18.75" customHeight="1" x14ac:dyDescent="0.25">
      <c r="A5" s="50"/>
      <c r="B5" s="50"/>
      <c r="C5" s="50"/>
    </row>
    <row r="6" spans="1:3" ht="18.75" customHeight="1" x14ac:dyDescent="0.25">
      <c r="A6" s="50"/>
      <c r="B6" s="50"/>
      <c r="C6" s="50"/>
    </row>
    <row r="7" spans="1:3" ht="18.75" customHeight="1" x14ac:dyDescent="0.25">
      <c r="A7" s="50"/>
      <c r="B7" s="50"/>
      <c r="C7" s="50"/>
    </row>
    <row r="8" spans="1:3" ht="18.75" customHeight="1" x14ac:dyDescent="0.25">
      <c r="A8" s="50"/>
      <c r="B8" s="50"/>
      <c r="C8" s="50"/>
    </row>
    <row r="9" spans="1:3" ht="10.5" customHeight="1" x14ac:dyDescent="0.25">
      <c r="A9" s="50"/>
      <c r="B9" s="50"/>
      <c r="C9" s="50"/>
    </row>
    <row r="10" spans="1:3" ht="18" x14ac:dyDescent="0.25">
      <c r="A10" s="47" t="s">
        <v>41</v>
      </c>
      <c r="B10" s="47"/>
      <c r="C10" s="47"/>
    </row>
    <row r="11" spans="1:3" ht="15.75" x14ac:dyDescent="0.25">
      <c r="A11" s="48" t="s">
        <v>55</v>
      </c>
      <c r="B11" s="48"/>
      <c r="C11" s="48"/>
    </row>
    <row r="12" spans="1:3" x14ac:dyDescent="0.25">
      <c r="A12" s="49" t="s">
        <v>49</v>
      </c>
      <c r="B12" s="49"/>
      <c r="C12" s="49"/>
    </row>
    <row r="13" spans="1:3" ht="18.75" x14ac:dyDescent="0.3">
      <c r="A13" s="2" t="s">
        <v>0</v>
      </c>
      <c r="B13" s="2"/>
    </row>
    <row r="14" spans="1:3" ht="18.75" x14ac:dyDescent="0.3">
      <c r="A14" s="2" t="s">
        <v>1</v>
      </c>
      <c r="B14" s="38"/>
    </row>
    <row r="15" spans="1:3" ht="15.75" x14ac:dyDescent="0.25">
      <c r="A15" s="17" t="s">
        <v>18</v>
      </c>
      <c r="B15" s="32"/>
      <c r="C15" s="41">
        <v>21150.25</v>
      </c>
    </row>
    <row r="16" spans="1:3" ht="15.75" x14ac:dyDescent="0.25">
      <c r="A16" s="17" t="s">
        <v>2</v>
      </c>
      <c r="B16" s="32"/>
      <c r="C16" s="41">
        <v>958036</v>
      </c>
    </row>
    <row r="17" spans="1:12" ht="15.75" x14ac:dyDescent="0.25">
      <c r="A17" s="17" t="s">
        <v>3</v>
      </c>
      <c r="B17" s="32"/>
      <c r="C17" s="41">
        <v>1504036.34</v>
      </c>
    </row>
    <row r="18" spans="1:12" ht="19.5" thickBot="1" x14ac:dyDescent="0.35">
      <c r="A18" s="2" t="s">
        <v>4</v>
      </c>
      <c r="B18" s="32"/>
      <c r="C18" s="14">
        <f>C15+C16+C17</f>
        <v>2483222.59</v>
      </c>
      <c r="L18" s="30"/>
    </row>
    <row r="19" spans="1:12" ht="19.5" thickTop="1" x14ac:dyDescent="0.3">
      <c r="A19" s="1"/>
      <c r="B19" s="32"/>
      <c r="C19" s="20"/>
      <c r="L19" s="30"/>
    </row>
    <row r="20" spans="1:12" ht="18.75" x14ac:dyDescent="0.3">
      <c r="A20" s="2" t="s">
        <v>0</v>
      </c>
      <c r="B20" s="32"/>
      <c r="C20" s="21"/>
      <c r="L20" s="30"/>
    </row>
    <row r="21" spans="1:12" ht="18.75" x14ac:dyDescent="0.3">
      <c r="A21" s="2" t="s">
        <v>5</v>
      </c>
      <c r="B21" s="32"/>
      <c r="C21" s="21"/>
      <c r="L21" s="30"/>
    </row>
    <row r="22" spans="1:12" ht="15.75" x14ac:dyDescent="0.25">
      <c r="A22" s="4" t="s">
        <v>19</v>
      </c>
      <c r="B22" s="38"/>
      <c r="C22" s="22"/>
      <c r="L22" s="30"/>
    </row>
    <row r="23" spans="1:12" ht="15.75" x14ac:dyDescent="0.25">
      <c r="A23" s="5" t="s">
        <v>26</v>
      </c>
      <c r="B23" s="32"/>
      <c r="C23" s="43">
        <v>31810736.620000001</v>
      </c>
      <c r="L23" s="30"/>
    </row>
    <row r="24" spans="1:12" ht="15.75" x14ac:dyDescent="0.25">
      <c r="A24" s="5" t="s">
        <v>28</v>
      </c>
      <c r="B24" s="32"/>
      <c r="C24" s="43">
        <v>234461.05</v>
      </c>
      <c r="L24" s="30"/>
    </row>
    <row r="25" spans="1:12" ht="15.75" x14ac:dyDescent="0.25">
      <c r="A25" s="3" t="s">
        <v>29</v>
      </c>
      <c r="B25" s="32"/>
      <c r="C25" s="43">
        <v>56531056.310000002</v>
      </c>
      <c r="L25" s="30"/>
    </row>
    <row r="26" spans="1:12" ht="15.75" x14ac:dyDescent="0.25">
      <c r="A26" s="3" t="s">
        <v>25</v>
      </c>
      <c r="B26" s="32"/>
      <c r="C26" s="43">
        <v>4505567.5</v>
      </c>
      <c r="L26" s="30"/>
    </row>
    <row r="27" spans="1:12" ht="15.75" x14ac:dyDescent="0.25">
      <c r="A27" s="3" t="s">
        <v>27</v>
      </c>
      <c r="B27" s="32"/>
      <c r="C27" s="43">
        <v>1595053.46</v>
      </c>
      <c r="L27" s="30"/>
    </row>
    <row r="28" spans="1:12" ht="15.75" x14ac:dyDescent="0.25">
      <c r="A28" s="6" t="s">
        <v>30</v>
      </c>
      <c r="B28" s="32"/>
      <c r="C28" s="43">
        <v>493859.58</v>
      </c>
      <c r="L28" s="30"/>
    </row>
    <row r="29" spans="1:12" ht="15.75" x14ac:dyDescent="0.25">
      <c r="A29" s="6" t="s">
        <v>31</v>
      </c>
      <c r="B29" s="32"/>
      <c r="C29" s="43">
        <v>215094.81</v>
      </c>
      <c r="L29" s="30"/>
    </row>
    <row r="30" spans="1:12" ht="15.75" x14ac:dyDescent="0.25">
      <c r="A30" s="6" t="s">
        <v>24</v>
      </c>
      <c r="B30" s="32"/>
      <c r="C30" s="43">
        <v>451975.4</v>
      </c>
      <c r="L30" s="30"/>
    </row>
    <row r="31" spans="1:12" ht="15.75" x14ac:dyDescent="0.25">
      <c r="A31" s="6" t="s">
        <v>53</v>
      </c>
      <c r="B31" s="32"/>
      <c r="C31" s="43">
        <v>2360</v>
      </c>
      <c r="L31" s="30"/>
    </row>
    <row r="32" spans="1:12" ht="15.75" x14ac:dyDescent="0.25">
      <c r="A32" s="6" t="s">
        <v>47</v>
      </c>
      <c r="B32" s="32"/>
      <c r="C32" s="43">
        <v>33817691.049999997</v>
      </c>
      <c r="L32" s="30"/>
    </row>
    <row r="33" spans="1:12" ht="15.75" x14ac:dyDescent="0.25">
      <c r="A33" s="6" t="s">
        <v>32</v>
      </c>
      <c r="B33" s="32"/>
      <c r="C33" s="43">
        <v>32054.7</v>
      </c>
      <c r="L33" s="30"/>
    </row>
    <row r="34" spans="1:12" ht="15.75" x14ac:dyDescent="0.25">
      <c r="A34" s="6" t="s">
        <v>33</v>
      </c>
      <c r="B34" s="32"/>
      <c r="C34" s="43">
        <v>21240</v>
      </c>
      <c r="L34" s="30"/>
    </row>
    <row r="35" spans="1:12" ht="15.75" x14ac:dyDescent="0.25">
      <c r="A35" s="19" t="s">
        <v>34</v>
      </c>
      <c r="B35" s="32"/>
      <c r="C35" s="43">
        <v>121556.65</v>
      </c>
      <c r="L35" s="30"/>
    </row>
    <row r="36" spans="1:12" ht="15.75" x14ac:dyDescent="0.25">
      <c r="A36" s="6" t="s">
        <v>42</v>
      </c>
      <c r="B36" s="32"/>
      <c r="C36" s="43">
        <v>917171.91</v>
      </c>
      <c r="L36" s="30"/>
    </row>
    <row r="37" spans="1:12" ht="15.75" x14ac:dyDescent="0.25">
      <c r="A37" s="6" t="s">
        <v>35</v>
      </c>
      <c r="B37" s="32"/>
      <c r="C37" s="43">
        <v>1115481.82</v>
      </c>
      <c r="L37" s="30"/>
    </row>
    <row r="38" spans="1:12" ht="15.75" x14ac:dyDescent="0.25">
      <c r="A38" s="6" t="s">
        <v>36</v>
      </c>
      <c r="B38" s="32"/>
      <c r="C38" s="43">
        <v>3911249.84</v>
      </c>
    </row>
    <row r="39" spans="1:12" ht="15.75" x14ac:dyDescent="0.25">
      <c r="A39" s="6" t="s">
        <v>37</v>
      </c>
      <c r="B39" s="32"/>
      <c r="C39" s="43">
        <v>8556084.0299999993</v>
      </c>
    </row>
    <row r="40" spans="1:12" ht="15.75" x14ac:dyDescent="0.25">
      <c r="A40" s="6" t="s">
        <v>38</v>
      </c>
      <c r="B40" s="32"/>
      <c r="C40" s="43">
        <v>314943.84999999998</v>
      </c>
    </row>
    <row r="41" spans="1:12" ht="15.75" x14ac:dyDescent="0.25">
      <c r="A41" s="6" t="s">
        <v>52</v>
      </c>
      <c r="B41" s="32"/>
      <c r="C41" s="43">
        <v>89850</v>
      </c>
    </row>
    <row r="42" spans="1:12" ht="15.75" x14ac:dyDescent="0.25">
      <c r="A42" s="6" t="s">
        <v>54</v>
      </c>
      <c r="B42" s="32"/>
      <c r="C42" s="43">
        <v>102660</v>
      </c>
    </row>
    <row r="43" spans="1:12" ht="15.75" x14ac:dyDescent="0.25">
      <c r="A43" s="6" t="s">
        <v>39</v>
      </c>
      <c r="B43" s="32"/>
      <c r="C43" s="43">
        <v>825280.98</v>
      </c>
    </row>
    <row r="44" spans="1:12" ht="15.75" x14ac:dyDescent="0.25">
      <c r="A44" s="6" t="s">
        <v>40</v>
      </c>
      <c r="B44" s="32"/>
      <c r="C44" s="43">
        <v>933803.15</v>
      </c>
    </row>
    <row r="45" spans="1:12" ht="15.75" x14ac:dyDescent="0.25">
      <c r="A45" s="6" t="s">
        <v>6</v>
      </c>
      <c r="B45" s="32"/>
      <c r="C45" s="28"/>
      <c r="D45" s="15"/>
    </row>
    <row r="46" spans="1:12" ht="15.75" x14ac:dyDescent="0.25">
      <c r="A46" s="6" t="s">
        <v>20</v>
      </c>
      <c r="B46" s="32"/>
      <c r="C46" s="42">
        <v>-116206150.41</v>
      </c>
      <c r="D46" s="15"/>
    </row>
    <row r="47" spans="1:12" ht="18.75" x14ac:dyDescent="0.3">
      <c r="A47" s="7" t="s">
        <v>7</v>
      </c>
      <c r="B47" s="32"/>
      <c r="C47" s="23">
        <f>+C23+C24+C25+C26+C27+C28+C29+C30+C32+C33+C34+C35+C36+C37+C38+C39+C40+C43+C44+C45+C46+C41+C31+C42</f>
        <v>30393082.299999982</v>
      </c>
    </row>
    <row r="48" spans="1:12" ht="18.75" x14ac:dyDescent="0.3">
      <c r="A48" s="8"/>
      <c r="B48" s="32"/>
      <c r="C48" s="21"/>
    </row>
    <row r="49" spans="1:10" ht="15.75" x14ac:dyDescent="0.25">
      <c r="A49" s="6" t="s">
        <v>48</v>
      </c>
      <c r="B49" s="32"/>
      <c r="C49" s="44">
        <v>1845900</v>
      </c>
    </row>
    <row r="50" spans="1:10" ht="15.75" x14ac:dyDescent="0.25">
      <c r="A50" s="9"/>
      <c r="B50" s="32"/>
      <c r="C50" s="22"/>
      <c r="D50" s="16"/>
    </row>
    <row r="51" spans="1:10" ht="15.75" x14ac:dyDescent="0.25">
      <c r="A51" s="10" t="s">
        <v>8</v>
      </c>
      <c r="B51" s="32"/>
      <c r="C51" s="25">
        <f>C47+C49</f>
        <v>32238982.299999982</v>
      </c>
      <c r="D51" s="15"/>
    </row>
    <row r="52" spans="1:10" ht="15.75" x14ac:dyDescent="0.25">
      <c r="A52" s="10"/>
      <c r="B52" s="32"/>
      <c r="C52" s="25"/>
    </row>
    <row r="53" spans="1:10" ht="15.75" x14ac:dyDescent="0.25">
      <c r="A53" s="10" t="s">
        <v>9</v>
      </c>
      <c r="B53" s="38"/>
      <c r="C53" s="22"/>
    </row>
    <row r="54" spans="1:10" ht="15.75" x14ac:dyDescent="0.25">
      <c r="A54" s="6" t="s">
        <v>21</v>
      </c>
      <c r="B54" s="32"/>
      <c r="C54" s="45">
        <v>1275750.32</v>
      </c>
    </row>
    <row r="55" spans="1:10" ht="15.75" x14ac:dyDescent="0.25">
      <c r="A55" s="6" t="s">
        <v>22</v>
      </c>
      <c r="B55" s="32"/>
      <c r="C55" s="26">
        <v>-57208.53</v>
      </c>
    </row>
    <row r="56" spans="1:10" ht="15.75" x14ac:dyDescent="0.25">
      <c r="A56" s="10" t="s">
        <v>10</v>
      </c>
      <c r="B56" s="32"/>
      <c r="C56" s="27">
        <f>C54+C55</f>
        <v>1218541.79</v>
      </c>
    </row>
    <row r="57" spans="1:10" ht="15.75" x14ac:dyDescent="0.25">
      <c r="A57" s="10"/>
      <c r="B57" s="32"/>
      <c r="C57" s="25"/>
    </row>
    <row r="58" spans="1:10" ht="18.75" x14ac:dyDescent="0.3">
      <c r="A58" s="2" t="s">
        <v>11</v>
      </c>
      <c r="B58" s="32"/>
      <c r="C58" s="20">
        <f>C51+C56</f>
        <v>33457524.089999981</v>
      </c>
    </row>
    <row r="59" spans="1:10" ht="18.75" x14ac:dyDescent="0.3">
      <c r="A59" s="11"/>
      <c r="B59" s="32"/>
      <c r="C59" s="21"/>
    </row>
    <row r="60" spans="1:10" ht="19.5" thickBot="1" x14ac:dyDescent="0.35">
      <c r="A60" s="12" t="s">
        <v>23</v>
      </c>
      <c r="B60" s="32"/>
      <c r="C60" s="14">
        <f>C18+C58</f>
        <v>35940746.679999977</v>
      </c>
    </row>
    <row r="61" spans="1:10" ht="19.5" thickTop="1" x14ac:dyDescent="0.3">
      <c r="A61" s="12"/>
      <c r="B61" s="32"/>
      <c r="C61" s="20"/>
      <c r="I61" s="15"/>
      <c r="J61" s="15"/>
    </row>
    <row r="62" spans="1:10" ht="18.75" x14ac:dyDescent="0.3">
      <c r="A62" s="12" t="s">
        <v>12</v>
      </c>
      <c r="B62" s="32"/>
      <c r="C62" s="21"/>
      <c r="H62" s="40"/>
      <c r="I62" s="15"/>
      <c r="J62" s="15"/>
    </row>
    <row r="63" spans="1:10" ht="18.75" x14ac:dyDescent="0.3">
      <c r="A63" s="12" t="s">
        <v>13</v>
      </c>
      <c r="B63" s="32"/>
      <c r="C63" s="21"/>
      <c r="H63" s="40"/>
      <c r="I63" s="15"/>
      <c r="J63" s="15"/>
    </row>
    <row r="64" spans="1:10" ht="15.75" x14ac:dyDescent="0.25">
      <c r="A64" s="18" t="s">
        <v>14</v>
      </c>
      <c r="B64" s="38"/>
      <c r="C64" s="44">
        <v>3502491.95</v>
      </c>
      <c r="H64" s="40"/>
      <c r="I64" s="15"/>
      <c r="J64" s="15"/>
    </row>
    <row r="65" spans="1:10" ht="18.75" x14ac:dyDescent="0.3">
      <c r="A65" s="12" t="s">
        <v>15</v>
      </c>
      <c r="B65" s="32"/>
      <c r="C65" s="31">
        <f>C64</f>
        <v>3502491.95</v>
      </c>
      <c r="H65" s="40"/>
      <c r="I65" s="15"/>
      <c r="J65" s="15"/>
    </row>
    <row r="66" spans="1:10" ht="15.75" x14ac:dyDescent="0.25">
      <c r="A66" s="13"/>
      <c r="B66" s="32"/>
      <c r="C66" s="22"/>
      <c r="I66" s="15"/>
      <c r="J66" s="15"/>
    </row>
    <row r="67" spans="1:10" ht="18.75" x14ac:dyDescent="0.3">
      <c r="A67" s="12" t="s">
        <v>43</v>
      </c>
      <c r="B67" s="38"/>
      <c r="C67" s="21"/>
      <c r="H67" s="39"/>
      <c r="I67" s="15"/>
      <c r="J67" s="15"/>
    </row>
    <row r="68" spans="1:10" ht="15.75" x14ac:dyDescent="0.25">
      <c r="A68" s="18" t="s">
        <v>45</v>
      </c>
      <c r="B68" s="37"/>
      <c r="C68" s="28">
        <v>0</v>
      </c>
      <c r="I68" s="15"/>
      <c r="J68" s="15"/>
    </row>
    <row r="69" spans="1:10" ht="15.75" x14ac:dyDescent="0.25">
      <c r="A69" s="18" t="s">
        <v>46</v>
      </c>
      <c r="B69" s="37"/>
      <c r="C69" s="26">
        <v>0</v>
      </c>
    </row>
    <row r="70" spans="1:10" ht="18.75" x14ac:dyDescent="0.3">
      <c r="A70" s="12" t="s">
        <v>44</v>
      </c>
      <c r="B70" s="35"/>
      <c r="C70" s="29">
        <f>+C69+C68</f>
        <v>0</v>
      </c>
    </row>
    <row r="71" spans="1:10" x14ac:dyDescent="0.25">
      <c r="A71" s="13"/>
      <c r="B71" s="36"/>
      <c r="C71" s="22"/>
    </row>
    <row r="72" spans="1:10" ht="15.75" x14ac:dyDescent="0.25">
      <c r="A72" s="6" t="s">
        <v>16</v>
      </c>
      <c r="B72" s="33"/>
      <c r="C72" s="24">
        <f>+C60-C65</f>
        <v>32438254.729999978</v>
      </c>
    </row>
    <row r="73" spans="1:10" x14ac:dyDescent="0.25">
      <c r="A73" s="9"/>
      <c r="B73" s="34"/>
      <c r="C73" s="22"/>
    </row>
    <row r="74" spans="1:10" ht="19.5" thickBot="1" x14ac:dyDescent="0.35">
      <c r="A74" s="12" t="s">
        <v>17</v>
      </c>
      <c r="B74" s="35"/>
      <c r="C74" s="14">
        <f>+C65+C70+C72</f>
        <v>35940746.679999977</v>
      </c>
    </row>
    <row r="75" spans="1:10" ht="19.5" thickTop="1" x14ac:dyDescent="0.3">
      <c r="A75" s="12"/>
      <c r="B75" s="12"/>
    </row>
    <row r="79" spans="1:10" x14ac:dyDescent="0.25">
      <c r="A79" s="50"/>
      <c r="B79" s="50"/>
      <c r="C79" s="50"/>
    </row>
    <row r="80" spans="1:10" x14ac:dyDescent="0.25">
      <c r="A80" s="50" t="s">
        <v>50</v>
      </c>
      <c r="B80" s="46"/>
      <c r="C80" s="46"/>
    </row>
    <row r="81" spans="1:3" x14ac:dyDescent="0.25">
      <c r="A81" s="46" t="s">
        <v>51</v>
      </c>
      <c r="B81" s="46"/>
      <c r="C81" s="46"/>
    </row>
    <row r="82" spans="1:3" x14ac:dyDescent="0.25">
      <c r="A82" s="46"/>
      <c r="B82" s="46"/>
      <c r="C82" s="46"/>
    </row>
  </sheetData>
  <mergeCells count="9">
    <mergeCell ref="A82:C82"/>
    <mergeCell ref="A10:C10"/>
    <mergeCell ref="A11:C11"/>
    <mergeCell ref="A12:C12"/>
    <mergeCell ref="A1:C8"/>
    <mergeCell ref="A9:C9"/>
    <mergeCell ref="A79:C79"/>
    <mergeCell ref="A80:C80"/>
    <mergeCell ref="A81:C81"/>
  </mergeCells>
  <printOptions horizontalCentered="1"/>
  <pageMargins left="0.23622047244094491" right="0.23622047244094491" top="0.74803149606299213" bottom="0.74803149606299213" header="0.31496062992125984" footer="0.31496062992125984"/>
  <pageSetup scale="74" orientation="portrait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 Marzo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Carlos Pichardo</cp:lastModifiedBy>
  <cp:lastPrinted>2023-04-04T16:01:04Z</cp:lastPrinted>
  <dcterms:created xsi:type="dcterms:W3CDTF">2017-01-20T12:41:55Z</dcterms:created>
  <dcterms:modified xsi:type="dcterms:W3CDTF">2023-04-05T19:09:03Z</dcterms:modified>
</cp:coreProperties>
</file>