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HANAY CASTILLO\Estados Financieros\2023\2023_03\Ejecución de Gastos y Aplicaciones Financieras\"/>
    </mc:Choice>
  </mc:AlternateContent>
  <xr:revisionPtr revIDLastSave="0" documentId="13_ncr:1_{952D5E55-0985-4188-B3DD-12C39C52AF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Titles" localSheetId="0">'Plantilla Ejecución 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0" i="3" l="1"/>
  <c r="P88" i="3"/>
  <c r="P86" i="3" s="1"/>
  <c r="P87" i="3"/>
  <c r="P85" i="3"/>
  <c r="P84" i="3"/>
  <c r="P79" i="3"/>
  <c r="P78" i="3"/>
  <c r="P77" i="3"/>
  <c r="P75" i="3"/>
  <c r="P74" i="3"/>
  <c r="P73" i="3"/>
  <c r="P72" i="3"/>
  <c r="P71" i="3"/>
  <c r="P70" i="3"/>
  <c r="P69" i="3"/>
  <c r="P67" i="3"/>
  <c r="P66" i="3"/>
  <c r="P65" i="3"/>
  <c r="P64" i="3"/>
  <c r="P63" i="3"/>
  <c r="P62" i="3"/>
  <c r="P61" i="3"/>
  <c r="P60" i="3"/>
  <c r="P59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3" i="3"/>
  <c r="P41" i="3"/>
  <c r="P40" i="3"/>
  <c r="P39" i="3"/>
  <c r="P38" i="3"/>
  <c r="P37" i="3"/>
  <c r="P36" i="3"/>
  <c r="P35" i="3"/>
  <c r="P34" i="3"/>
  <c r="P33" i="3"/>
  <c r="P31" i="3"/>
  <c r="P30" i="3"/>
  <c r="P29" i="3"/>
  <c r="P28" i="3"/>
  <c r="P27" i="3"/>
  <c r="P26" i="3"/>
  <c r="P25" i="3"/>
  <c r="P24" i="3"/>
  <c r="P23" i="3"/>
  <c r="P21" i="3"/>
  <c r="P20" i="3"/>
  <c r="P19" i="3"/>
  <c r="P18" i="3"/>
  <c r="P17" i="3"/>
  <c r="O89" i="3"/>
  <c r="O86" i="3"/>
  <c r="O83" i="3"/>
  <c r="O91" i="3" s="1"/>
  <c r="O76" i="3"/>
  <c r="O73" i="3"/>
  <c r="O68" i="3"/>
  <c r="O15" i="3" s="1"/>
  <c r="O58" i="3"/>
  <c r="O50" i="3"/>
  <c r="O42" i="3"/>
  <c r="O32" i="3"/>
  <c r="O22" i="3"/>
  <c r="O16" i="3"/>
  <c r="O80" i="3" s="1"/>
  <c r="O93" i="3" s="1"/>
  <c r="F89" i="3"/>
  <c r="F86" i="3"/>
  <c r="F83" i="3"/>
  <c r="F76" i="3"/>
  <c r="F73" i="3"/>
  <c r="F68" i="3"/>
  <c r="F58" i="3"/>
  <c r="F50" i="3"/>
  <c r="F42" i="3"/>
  <c r="F32" i="3"/>
  <c r="F22" i="3"/>
  <c r="F16" i="3"/>
  <c r="F15" i="3" l="1"/>
  <c r="F91" i="3"/>
  <c r="F80" i="3"/>
  <c r="E22" i="3"/>
  <c r="H22" i="3"/>
  <c r="C32" i="3"/>
  <c r="C42" i="3"/>
  <c r="B42" i="3"/>
  <c r="B50" i="3"/>
  <c r="B58" i="3"/>
  <c r="B68" i="3"/>
  <c r="B73" i="3"/>
  <c r="B76" i="3"/>
  <c r="N89" i="3"/>
  <c r="N86" i="3"/>
  <c r="N83" i="3"/>
  <c r="N76" i="3"/>
  <c r="N73" i="3"/>
  <c r="N68" i="3"/>
  <c r="N58" i="3"/>
  <c r="N50" i="3"/>
  <c r="N42" i="3"/>
  <c r="N32" i="3"/>
  <c r="N22" i="3"/>
  <c r="N16" i="3"/>
  <c r="M89" i="3"/>
  <c r="M86" i="3"/>
  <c r="M83" i="3"/>
  <c r="M76" i="3"/>
  <c r="M73" i="3"/>
  <c r="M68" i="3"/>
  <c r="M58" i="3"/>
  <c r="M50" i="3"/>
  <c r="M42" i="3"/>
  <c r="M32" i="3"/>
  <c r="M22" i="3"/>
  <c r="M16" i="3"/>
  <c r="L89" i="3"/>
  <c r="L86" i="3"/>
  <c r="L83" i="3"/>
  <c r="L76" i="3"/>
  <c r="L73" i="3"/>
  <c r="L68" i="3"/>
  <c r="L58" i="3"/>
  <c r="L50" i="3"/>
  <c r="L42" i="3"/>
  <c r="L32" i="3"/>
  <c r="L22" i="3"/>
  <c r="L16" i="3"/>
  <c r="K89" i="3"/>
  <c r="K86" i="3"/>
  <c r="K83" i="3"/>
  <c r="K76" i="3"/>
  <c r="K73" i="3"/>
  <c r="K68" i="3"/>
  <c r="K58" i="3"/>
  <c r="K50" i="3"/>
  <c r="K42" i="3"/>
  <c r="K32" i="3"/>
  <c r="K22" i="3"/>
  <c r="K16" i="3"/>
  <c r="J89" i="3"/>
  <c r="J86" i="3"/>
  <c r="J83" i="3"/>
  <c r="J76" i="3"/>
  <c r="J73" i="3"/>
  <c r="J68" i="3"/>
  <c r="J58" i="3"/>
  <c r="J50" i="3"/>
  <c r="J42" i="3"/>
  <c r="J32" i="3"/>
  <c r="J22" i="3"/>
  <c r="J16" i="3"/>
  <c r="I89" i="3"/>
  <c r="I86" i="3"/>
  <c r="I83" i="3"/>
  <c r="I76" i="3"/>
  <c r="I73" i="3"/>
  <c r="I68" i="3"/>
  <c r="I58" i="3"/>
  <c r="I50" i="3"/>
  <c r="I42" i="3"/>
  <c r="I32" i="3"/>
  <c r="I22" i="3"/>
  <c r="I16" i="3"/>
  <c r="H89" i="3"/>
  <c r="H86" i="3"/>
  <c r="H83" i="3"/>
  <c r="H76" i="3"/>
  <c r="H73" i="3"/>
  <c r="H68" i="3"/>
  <c r="H58" i="3"/>
  <c r="H50" i="3"/>
  <c r="H42" i="3"/>
  <c r="H32" i="3"/>
  <c r="H16" i="3"/>
  <c r="G89" i="3"/>
  <c r="G86" i="3"/>
  <c r="G83" i="3"/>
  <c r="G76" i="3"/>
  <c r="G73" i="3"/>
  <c r="G68" i="3"/>
  <c r="G58" i="3"/>
  <c r="G50" i="3"/>
  <c r="G42" i="3"/>
  <c r="G32" i="3"/>
  <c r="G22" i="3"/>
  <c r="G16" i="3"/>
  <c r="C89" i="3"/>
  <c r="B89" i="3"/>
  <c r="C86" i="3"/>
  <c r="B86" i="3"/>
  <c r="C83" i="3"/>
  <c r="B83" i="3"/>
  <c r="C76" i="3"/>
  <c r="C73" i="3"/>
  <c r="C68" i="3"/>
  <c r="C58" i="3"/>
  <c r="C50" i="3"/>
  <c r="B32" i="3"/>
  <c r="C22" i="3"/>
  <c r="B22" i="3"/>
  <c r="C16" i="3"/>
  <c r="B16" i="3"/>
  <c r="P89" i="3"/>
  <c r="F93" i="3" l="1"/>
  <c r="G15" i="3"/>
  <c r="H15" i="3"/>
  <c r="N15" i="3"/>
  <c r="I15" i="3"/>
  <c r="K15" i="3"/>
  <c r="M80" i="3"/>
  <c r="K91" i="3"/>
  <c r="L91" i="3"/>
  <c r="B80" i="3"/>
  <c r="G80" i="3"/>
  <c r="H80" i="3"/>
  <c r="J15" i="3"/>
  <c r="M91" i="3"/>
  <c r="N80" i="3"/>
  <c r="G91" i="3"/>
  <c r="H91" i="3"/>
  <c r="I80" i="3"/>
  <c r="J80" i="3"/>
  <c r="L15" i="3"/>
  <c r="N91" i="3"/>
  <c r="I91" i="3"/>
  <c r="J91" i="3"/>
  <c r="K80" i="3"/>
  <c r="L80" i="3"/>
  <c r="M15" i="3"/>
  <c r="B91" i="3"/>
  <c r="C91" i="3"/>
  <c r="C80" i="3"/>
  <c r="B15" i="3"/>
  <c r="C15" i="3"/>
  <c r="P83" i="3"/>
  <c r="P76" i="3"/>
  <c r="P68" i="3"/>
  <c r="P58" i="3"/>
  <c r="P50" i="3"/>
  <c r="P42" i="3"/>
  <c r="P32" i="3"/>
  <c r="P22" i="3"/>
  <c r="P16" i="3"/>
  <c r="M93" i="3" l="1"/>
  <c r="L93" i="3"/>
  <c r="J93" i="3"/>
  <c r="K93" i="3"/>
  <c r="H93" i="3"/>
  <c r="I93" i="3"/>
  <c r="N93" i="3"/>
  <c r="G93" i="3"/>
  <c r="B93" i="3"/>
  <c r="C93" i="3"/>
  <c r="P91" i="3"/>
  <c r="P80" i="3"/>
  <c r="P15" i="3"/>
  <c r="P93" i="3" l="1"/>
  <c r="E89" i="3" l="1"/>
  <c r="E86" i="3"/>
  <c r="E83" i="3"/>
  <c r="E76" i="3"/>
  <c r="E73" i="3"/>
  <c r="E68" i="3"/>
  <c r="E58" i="3"/>
  <c r="E50" i="3"/>
  <c r="E42" i="3"/>
  <c r="E32" i="3"/>
  <c r="E91" i="3" l="1"/>
  <c r="E16" i="3" l="1"/>
  <c r="E80" i="3" l="1"/>
  <c r="E93" i="3" s="1"/>
  <c r="E15" i="3"/>
  <c r="D86" i="3"/>
  <c r="D83" i="3"/>
  <c r="D76" i="3"/>
  <c r="D73" i="3"/>
  <c r="D68" i="3"/>
  <c r="D58" i="3"/>
  <c r="D50" i="3"/>
  <c r="D32" i="3"/>
  <c r="D22" i="3"/>
  <c r="D16" i="3"/>
  <c r="D89" i="3"/>
  <c r="D42" i="3"/>
  <c r="D15" i="3" l="1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<sst xmlns="http://schemas.openxmlformats.org/spreadsheetml/2006/main" count="104" uniqueCount="104">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</sst>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896473</xdr:colOff>
      <xdr:row>0</xdr:row>
      <xdr:rowOff>161419</xdr:rowOff>
    </xdr:from>
    <xdr:to>
      <xdr:col>2</xdr:col>
      <xdr:colOff>1110317</xdr:colOff>
      <xdr:row>8</xdr:row>
      <xdr:rowOff>139194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738" y="161419"/>
          <a:ext cx="1356844" cy="12328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9"/>
  <sheetViews>
    <sheetView showGridLines="0" tabSelected="1" zoomScale="85" zoomScaleNormal="85" workbookViewId="0">
      <pane xSplit="1" ySplit="15" topLeftCell="B32" activePane="bottomRight" state="frozen"/>
      <selection pane="topRight" activeCell="B1" sqref="B1"/>
      <selection pane="bottomLeft" activeCell="A16" sqref="A16"/>
      <selection pane="bottomRight" activeCell="C36" sqref="C36"/>
    </sheetView>
  </sheetViews>
  <sheetFormatPr baseColWidth="10" defaultColWidth="9.140625" defaultRowHeight="15" x14ac:dyDescent="0.25"/>
  <cols>
    <col min="1" max="1" width="47.5703125" bestFit="1" customWidth="1"/>
    <col min="2" max="4" width="17.140625" customWidth="1"/>
    <col min="5" max="5" width="14.28515625" customWidth="1"/>
    <col min="6" max="6" width="14.42578125" customWidth="1"/>
    <col min="7" max="7" width="14.140625" hidden="1" customWidth="1"/>
    <col min="8" max="8" width="15.7109375" hidden="1" customWidth="1"/>
    <col min="9" max="9" width="14.42578125" hidden="1" customWidth="1"/>
    <col min="10" max="10" width="13.42578125" hidden="1" customWidth="1"/>
    <col min="11" max="11" width="14.85546875" hidden="1" customWidth="1"/>
    <col min="12" max="12" width="15.28515625" hidden="1" customWidth="1"/>
    <col min="13" max="13" width="14.5703125" hidden="1" customWidth="1"/>
    <col min="14" max="15" width="15.42578125" hidden="1" customWidth="1"/>
    <col min="16" max="16" width="15.425781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2" spans="1:16" ht="3.75" customHeight="1" x14ac:dyDescent="0.25"/>
    <row r="3" spans="1:16" ht="3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6" ht="18.75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6" ht="3.7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6" ht="18.75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6" ht="18.75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6" ht="18.75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6" ht="11.25" customHeigh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6" ht="18.75" customHeight="1" x14ac:dyDescent="0.25">
      <c r="A10" s="29" t="s">
        <v>90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6" ht="20.25" customHeight="1" x14ac:dyDescent="0.25">
      <c r="A11" s="29">
        <v>2023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15.75" customHeight="1" x14ac:dyDescent="0.25">
      <c r="A12" s="30" t="s">
        <v>91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16" ht="8.25" customHeight="1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6" s="27" customFormat="1" ht="30" customHeight="1" x14ac:dyDescent="0.25">
      <c r="A14" s="25" t="s">
        <v>0</v>
      </c>
      <c r="B14" s="26" t="s">
        <v>94</v>
      </c>
      <c r="C14" s="26" t="s">
        <v>95</v>
      </c>
      <c r="D14" s="26" t="s">
        <v>78</v>
      </c>
      <c r="E14" s="26" t="s">
        <v>79</v>
      </c>
      <c r="F14" s="26" t="s">
        <v>80</v>
      </c>
      <c r="G14" s="26" t="s">
        <v>81</v>
      </c>
      <c r="H14" s="26" t="s">
        <v>82</v>
      </c>
      <c r="I14" s="26" t="s">
        <v>83</v>
      </c>
      <c r="J14" s="26" t="s">
        <v>84</v>
      </c>
      <c r="K14" s="26" t="s">
        <v>85</v>
      </c>
      <c r="L14" s="26" t="s">
        <v>86</v>
      </c>
      <c r="M14" s="26" t="s">
        <v>87</v>
      </c>
      <c r="N14" s="26" t="s">
        <v>88</v>
      </c>
      <c r="O14" s="26" t="s">
        <v>103</v>
      </c>
      <c r="P14" s="26" t="s">
        <v>89</v>
      </c>
    </row>
    <row r="15" spans="1:16" x14ac:dyDescent="0.25">
      <c r="A15" s="1" t="s">
        <v>1</v>
      </c>
      <c r="B15" s="15">
        <f t="shared" ref="B15:C15" si="0">+B16+B22+B32+B42+B50+B58+B68+B73+B76</f>
        <v>656229718</v>
      </c>
      <c r="C15" s="15">
        <f t="shared" si="0"/>
        <v>731841332.08000004</v>
      </c>
      <c r="D15" s="15">
        <f>+D16+D22+D32+D42+D50+D58+D68+D73+D76</f>
        <v>30863558.109999999</v>
      </c>
      <c r="E15" s="15">
        <f t="shared" ref="E15:F15" si="1">+E16+E22+E32+E42+E50+E58+E68+E73+E76</f>
        <v>37733517.630000003</v>
      </c>
      <c r="F15" s="15">
        <f t="shared" si="1"/>
        <v>37580068.5</v>
      </c>
      <c r="G15" s="15">
        <f t="shared" ref="G15:N15" si="2">+G16+G22+G32+G42+G50+G58+G68+G73+G76</f>
        <v>0</v>
      </c>
      <c r="H15" s="15">
        <f t="shared" si="2"/>
        <v>0</v>
      </c>
      <c r="I15" s="15">
        <f t="shared" si="2"/>
        <v>0</v>
      </c>
      <c r="J15" s="15">
        <f t="shared" si="2"/>
        <v>0</v>
      </c>
      <c r="K15" s="15">
        <f t="shared" si="2"/>
        <v>0</v>
      </c>
      <c r="L15" s="15">
        <f t="shared" si="2"/>
        <v>0</v>
      </c>
      <c r="M15" s="15">
        <f t="shared" si="2"/>
        <v>0</v>
      </c>
      <c r="N15" s="15">
        <f t="shared" si="2"/>
        <v>0</v>
      </c>
      <c r="O15" s="15">
        <f t="shared" ref="O15" si="3">+O16+O22+O32+O42+O50+O58+O68+O73+O76</f>
        <v>0</v>
      </c>
      <c r="P15" s="15">
        <f t="shared" ref="P15" si="4">+P16+P22+P32+P42+P50+P58+P68+P73+P76</f>
        <v>106177144.23999998</v>
      </c>
    </row>
    <row r="16" spans="1:16" x14ac:dyDescent="0.25">
      <c r="A16" s="2" t="s">
        <v>2</v>
      </c>
      <c r="B16" s="7">
        <f>SUM(B17:B21)</f>
        <v>555000000</v>
      </c>
      <c r="C16" s="7">
        <f>SUM(C17:C21)</f>
        <v>555000000</v>
      </c>
      <c r="D16" s="7">
        <f t="shared" ref="D16:F16" si="5">SUM(D17:D21)</f>
        <v>30153575.23</v>
      </c>
      <c r="E16" s="7">
        <f t="shared" si="5"/>
        <v>31724467.380000003</v>
      </c>
      <c r="F16" s="7">
        <f t="shared" si="5"/>
        <v>31007130.5</v>
      </c>
      <c r="G16" s="7">
        <f t="shared" ref="G16:N16" si="6">SUM(G17:G21)</f>
        <v>0</v>
      </c>
      <c r="H16" s="7">
        <f t="shared" si="6"/>
        <v>0</v>
      </c>
      <c r="I16" s="7">
        <f t="shared" si="6"/>
        <v>0</v>
      </c>
      <c r="J16" s="7">
        <f t="shared" si="6"/>
        <v>0</v>
      </c>
      <c r="K16" s="7">
        <f t="shared" si="6"/>
        <v>0</v>
      </c>
      <c r="L16" s="7">
        <f t="shared" si="6"/>
        <v>0</v>
      </c>
      <c r="M16" s="7">
        <f t="shared" si="6"/>
        <v>0</v>
      </c>
      <c r="N16" s="7">
        <f t="shared" si="6"/>
        <v>0</v>
      </c>
      <c r="O16" s="7">
        <f t="shared" ref="O16" si="7">SUM(O17:O21)</f>
        <v>0</v>
      </c>
      <c r="P16" s="7">
        <f t="shared" ref="P16" si="8">SUM(P17:P21)</f>
        <v>92885173.109999999</v>
      </c>
    </row>
    <row r="17" spans="1:37" ht="15" customHeight="1" x14ac:dyDescent="0.25">
      <c r="A17" s="4" t="s">
        <v>3</v>
      </c>
      <c r="B17" s="11">
        <v>359164802</v>
      </c>
      <c r="C17" s="11">
        <v>355654802</v>
      </c>
      <c r="D17" s="11">
        <v>24989515.100000001</v>
      </c>
      <c r="E17" s="11">
        <v>26539657.100000001</v>
      </c>
      <c r="F17" s="11">
        <v>25086598.43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f>SUM(D17:O17)</f>
        <v>76615770.629999995</v>
      </c>
    </row>
    <row r="18" spans="1:37" ht="15" customHeight="1" x14ac:dyDescent="0.25">
      <c r="A18" s="4" t="s">
        <v>4</v>
      </c>
      <c r="B18" s="11">
        <v>142818967</v>
      </c>
      <c r="C18" s="11">
        <v>143528967</v>
      </c>
      <c r="D18" s="11">
        <v>1457000</v>
      </c>
      <c r="E18" s="11">
        <v>1515900</v>
      </c>
      <c r="F18" s="11">
        <v>2198000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f>SUM(D18:O18)</f>
        <v>5170900</v>
      </c>
    </row>
    <row r="19" spans="1:37" ht="15" customHeight="1" x14ac:dyDescent="0.25">
      <c r="A19" s="4" t="s">
        <v>36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f>SUM(D19:O19)</f>
        <v>0</v>
      </c>
    </row>
    <row r="20" spans="1:37" ht="15" customHeight="1" x14ac:dyDescent="0.25">
      <c r="A20" s="4" t="s">
        <v>5</v>
      </c>
      <c r="B20" s="11">
        <v>4931173</v>
      </c>
      <c r="C20" s="11">
        <v>4931173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f>SUM(D20:O20)</f>
        <v>0</v>
      </c>
    </row>
    <row r="21" spans="1:37" ht="15" customHeight="1" x14ac:dyDescent="0.25">
      <c r="A21" s="4" t="s">
        <v>6</v>
      </c>
      <c r="B21" s="11">
        <v>48085058</v>
      </c>
      <c r="C21" s="11">
        <v>50885058</v>
      </c>
      <c r="D21" s="11">
        <v>3707060.13</v>
      </c>
      <c r="E21" s="11">
        <v>3668910.28</v>
      </c>
      <c r="F21" s="11">
        <v>3722532.07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f>SUM(D21:O21)</f>
        <v>11098502.48</v>
      </c>
    </row>
    <row r="22" spans="1:37" x14ac:dyDescent="0.25">
      <c r="A22" s="2" t="s">
        <v>7</v>
      </c>
      <c r="B22" s="7">
        <f>SUM(B23:B31)</f>
        <v>53675343</v>
      </c>
      <c r="C22" s="7">
        <f>SUM(C23:C31)</f>
        <v>82675343</v>
      </c>
      <c r="D22" s="7">
        <f t="shared" ref="D22:E22" si="9">SUM(D23:D31)</f>
        <v>709982.88</v>
      </c>
      <c r="E22" s="7">
        <f t="shared" si="9"/>
        <v>2881645.58</v>
      </c>
      <c r="F22" s="7">
        <f>SUM(F23:F31)</f>
        <v>5244513.22</v>
      </c>
      <c r="G22" s="7">
        <f t="shared" ref="G22:N22" si="10">SUM(G23:G31)</f>
        <v>0</v>
      </c>
      <c r="H22" s="7">
        <f t="shared" si="10"/>
        <v>0</v>
      </c>
      <c r="I22" s="7">
        <f t="shared" si="10"/>
        <v>0</v>
      </c>
      <c r="J22" s="7">
        <f t="shared" si="10"/>
        <v>0</v>
      </c>
      <c r="K22" s="7">
        <f t="shared" si="10"/>
        <v>0</v>
      </c>
      <c r="L22" s="7">
        <f t="shared" si="10"/>
        <v>0</v>
      </c>
      <c r="M22" s="7">
        <f t="shared" si="10"/>
        <v>0</v>
      </c>
      <c r="N22" s="7">
        <f t="shared" si="10"/>
        <v>0</v>
      </c>
      <c r="O22" s="7">
        <f t="shared" ref="O22" si="11">SUM(O23:O31)</f>
        <v>0</v>
      </c>
      <c r="P22" s="12">
        <f t="shared" ref="P22" si="12">SUM(P23:P31)</f>
        <v>8836141.6799999997</v>
      </c>
    </row>
    <row r="23" spans="1:37" x14ac:dyDescent="0.25">
      <c r="A23" s="4" t="s">
        <v>8</v>
      </c>
      <c r="B23" s="11">
        <v>12167768</v>
      </c>
      <c r="C23" s="11">
        <v>12167768</v>
      </c>
      <c r="D23" s="11">
        <v>610666.28</v>
      </c>
      <c r="E23" s="11">
        <v>288381.64</v>
      </c>
      <c r="F23" s="11">
        <v>1358809.11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>SUM(D23:O23)</f>
        <v>2257857.0300000003</v>
      </c>
    </row>
    <row r="24" spans="1:37" ht="30" x14ac:dyDescent="0.25">
      <c r="A24" s="4" t="s">
        <v>9</v>
      </c>
      <c r="B24" s="11">
        <v>300000</v>
      </c>
      <c r="C24" s="11">
        <v>300000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f>SUM(D24:O24)</f>
        <v>0</v>
      </c>
    </row>
    <row r="25" spans="1:37" x14ac:dyDescent="0.25">
      <c r="A25" s="4" t="s">
        <v>10</v>
      </c>
      <c r="B25" s="11">
        <v>500000</v>
      </c>
      <c r="C25" s="11">
        <v>500000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f>SUM(D25:O25)</f>
        <v>0</v>
      </c>
    </row>
    <row r="26" spans="1:37" ht="18" customHeight="1" x14ac:dyDescent="0.25">
      <c r="A26" s="4" t="s">
        <v>11</v>
      </c>
      <c r="B26" s="11">
        <v>60000</v>
      </c>
      <c r="C26" s="11">
        <v>60000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>SUM(D26:O26)</f>
        <v>0</v>
      </c>
    </row>
    <row r="27" spans="1:37" x14ac:dyDescent="0.25">
      <c r="A27" s="4" t="s">
        <v>12</v>
      </c>
      <c r="B27" s="11">
        <v>2562575</v>
      </c>
      <c r="C27" s="11">
        <v>12562575</v>
      </c>
      <c r="D27" s="11">
        <v>74316.600000000006</v>
      </c>
      <c r="E27" s="11">
        <v>74316.600000000006</v>
      </c>
      <c r="F27" s="11">
        <v>1216316.6000000001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f>SUM(D27:O27)</f>
        <v>1364949.8</v>
      </c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</row>
    <row r="28" spans="1:37" x14ac:dyDescent="0.25">
      <c r="A28" s="4" t="s">
        <v>13</v>
      </c>
      <c r="B28" s="11">
        <v>15500000</v>
      </c>
      <c r="C28" s="11">
        <v>15500000</v>
      </c>
      <c r="D28" s="11">
        <v>0</v>
      </c>
      <c r="E28" s="11">
        <v>927797.87</v>
      </c>
      <c r="F28" s="11">
        <v>918833.09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>SUM(D28:O28)</f>
        <v>1846630.96</v>
      </c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ht="45" x14ac:dyDescent="0.25">
      <c r="A29" s="4" t="s">
        <v>14</v>
      </c>
      <c r="B29" s="11">
        <v>3620000</v>
      </c>
      <c r="C29" s="11">
        <v>3620000</v>
      </c>
      <c r="D29" s="11">
        <v>25000</v>
      </c>
      <c r="E29" s="11">
        <v>107352.57</v>
      </c>
      <c r="F29" s="11">
        <v>172358.12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f>SUM(D29:O29)</f>
        <v>304710.69</v>
      </c>
    </row>
    <row r="30" spans="1:37" ht="30" x14ac:dyDescent="0.25">
      <c r="A30" s="4" t="s">
        <v>15</v>
      </c>
      <c r="B30" s="11">
        <v>2865000</v>
      </c>
      <c r="C30" s="11">
        <v>21865000</v>
      </c>
      <c r="D30" s="11">
        <v>0</v>
      </c>
      <c r="E30" s="11">
        <v>18172</v>
      </c>
      <c r="F30" s="11">
        <v>350034.6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f>SUM(D30:O30)</f>
        <v>368206.6</v>
      </c>
    </row>
    <row r="31" spans="1:37" x14ac:dyDescent="0.25">
      <c r="A31" s="4" t="s">
        <v>37</v>
      </c>
      <c r="B31" s="11">
        <v>16100000</v>
      </c>
      <c r="C31" s="11">
        <v>16100000</v>
      </c>
      <c r="D31" s="11">
        <v>0</v>
      </c>
      <c r="E31" s="11">
        <v>1465624.9</v>
      </c>
      <c r="F31" s="11">
        <v>1228161.7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f>SUM(D31:O31)</f>
        <v>2693786.5999999996</v>
      </c>
    </row>
    <row r="32" spans="1:37" x14ac:dyDescent="0.25">
      <c r="A32" s="2" t="s">
        <v>16</v>
      </c>
      <c r="B32" s="7">
        <f>SUM(B33:B41)</f>
        <v>26900117</v>
      </c>
      <c r="C32" s="7">
        <f>SUM(C33:C41)</f>
        <v>26900117</v>
      </c>
      <c r="D32" s="7">
        <f t="shared" ref="D32:F32" si="13">SUM(D33:D41)</f>
        <v>0</v>
      </c>
      <c r="E32" s="7">
        <f t="shared" si="13"/>
        <v>2338465.6800000002</v>
      </c>
      <c r="F32" s="7">
        <f t="shared" si="13"/>
        <v>494237.87</v>
      </c>
      <c r="G32" s="7">
        <f t="shared" ref="G32:N32" si="14">SUM(G33:G41)</f>
        <v>0</v>
      </c>
      <c r="H32" s="7">
        <f t="shared" si="14"/>
        <v>0</v>
      </c>
      <c r="I32" s="7">
        <f t="shared" si="14"/>
        <v>0</v>
      </c>
      <c r="J32" s="7">
        <f t="shared" si="14"/>
        <v>0</v>
      </c>
      <c r="K32" s="7">
        <f t="shared" si="14"/>
        <v>0</v>
      </c>
      <c r="L32" s="7">
        <f t="shared" si="14"/>
        <v>0</v>
      </c>
      <c r="M32" s="7">
        <f t="shared" si="14"/>
        <v>0</v>
      </c>
      <c r="N32" s="7">
        <f t="shared" si="14"/>
        <v>0</v>
      </c>
      <c r="O32" s="7">
        <f t="shared" ref="O32" si="15">SUM(O33:O41)</f>
        <v>0</v>
      </c>
      <c r="P32" s="7">
        <f t="shared" ref="P32" si="16">SUM(P33:P41)</f>
        <v>2832703.55</v>
      </c>
    </row>
    <row r="33" spans="1:16" ht="30" x14ac:dyDescent="0.25">
      <c r="A33" s="4" t="s">
        <v>17</v>
      </c>
      <c r="B33" s="11">
        <v>700000</v>
      </c>
      <c r="C33" s="11">
        <v>702000</v>
      </c>
      <c r="D33" s="11">
        <v>0</v>
      </c>
      <c r="E33" s="11">
        <v>115326.32</v>
      </c>
      <c r="F33" s="11">
        <v>41620.800000000003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f>SUM(D33:O33)</f>
        <v>156947.12</v>
      </c>
    </row>
    <row r="34" spans="1:16" x14ac:dyDescent="0.25">
      <c r="A34" s="4" t="s">
        <v>18</v>
      </c>
      <c r="B34" s="11">
        <v>10870810</v>
      </c>
      <c r="C34" s="11">
        <v>10870810</v>
      </c>
      <c r="D34" s="11">
        <v>0</v>
      </c>
      <c r="E34" s="11">
        <v>304871.26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>SUM(D34:O34)</f>
        <v>304871.26</v>
      </c>
    </row>
    <row r="35" spans="1:16" ht="30" x14ac:dyDescent="0.25">
      <c r="A35" s="4" t="s">
        <v>19</v>
      </c>
      <c r="B35" s="11">
        <v>1082500</v>
      </c>
      <c r="C35" s="11">
        <v>1080500</v>
      </c>
      <c r="D35" s="11">
        <v>0</v>
      </c>
      <c r="E35" s="11">
        <v>233772.16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>SUM(D35:O35)</f>
        <v>233772.16</v>
      </c>
    </row>
    <row r="36" spans="1:16" x14ac:dyDescent="0.25">
      <c r="A36" s="4" t="s">
        <v>20</v>
      </c>
      <c r="B36" s="11">
        <v>100000</v>
      </c>
      <c r="C36" s="11">
        <v>95000</v>
      </c>
      <c r="D36" s="11">
        <v>0</v>
      </c>
      <c r="E36" s="11">
        <v>17416.8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f>SUM(D36:O36)</f>
        <v>17416.8</v>
      </c>
    </row>
    <row r="37" spans="1:16" ht="30" x14ac:dyDescent="0.25">
      <c r="A37" s="4" t="s">
        <v>21</v>
      </c>
      <c r="B37" s="11">
        <v>751327</v>
      </c>
      <c r="C37" s="11">
        <v>735327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f>SUM(D37:O37)</f>
        <v>0</v>
      </c>
    </row>
    <row r="38" spans="1:16" ht="30" x14ac:dyDescent="0.25">
      <c r="A38" s="4" t="s">
        <v>22</v>
      </c>
      <c r="B38" s="11">
        <v>89640</v>
      </c>
      <c r="C38" s="11">
        <v>105640</v>
      </c>
      <c r="D38" s="11">
        <v>0</v>
      </c>
      <c r="E38" s="11">
        <v>0</v>
      </c>
      <c r="F38" s="11">
        <v>9769.2199999999993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f>SUM(D38:O38)</f>
        <v>9769.2199999999993</v>
      </c>
    </row>
    <row r="39" spans="1:16" ht="30" x14ac:dyDescent="0.25">
      <c r="A39" s="4" t="s">
        <v>23</v>
      </c>
      <c r="B39" s="11">
        <v>9725000</v>
      </c>
      <c r="C39" s="11">
        <v>9725000</v>
      </c>
      <c r="D39" s="11">
        <v>0</v>
      </c>
      <c r="E39" s="11">
        <v>1450000</v>
      </c>
      <c r="F39" s="11">
        <v>170368.9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f>SUM(D39:O39)</f>
        <v>1620368.9</v>
      </c>
    </row>
    <row r="40" spans="1:16" ht="30" x14ac:dyDescent="0.25">
      <c r="A40" s="4" t="s">
        <v>38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f>SUM(D40:O40)</f>
        <v>0</v>
      </c>
    </row>
    <row r="41" spans="1:16" x14ac:dyDescent="0.25">
      <c r="A41" s="4" t="s">
        <v>24</v>
      </c>
      <c r="B41" s="11">
        <v>3580840</v>
      </c>
      <c r="C41" s="11">
        <v>3585840</v>
      </c>
      <c r="D41" s="11">
        <v>0</v>
      </c>
      <c r="E41" s="11">
        <v>217079.14</v>
      </c>
      <c r="F41" s="11">
        <v>272478.95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f>SUM(D41:O41)</f>
        <v>489558.09</v>
      </c>
    </row>
    <row r="42" spans="1:16" x14ac:dyDescent="0.25">
      <c r="A42" s="2" t="s">
        <v>25</v>
      </c>
      <c r="B42" s="7">
        <f>SUM(B43:B49)</f>
        <v>1400000</v>
      </c>
      <c r="C42" s="7">
        <f>SUM(C43:C49)</f>
        <v>2400000</v>
      </c>
      <c r="D42" s="9">
        <f t="shared" ref="D42" si="17">SUM(D43:D49)</f>
        <v>0</v>
      </c>
      <c r="E42" s="9">
        <f t="shared" ref="E42:F42" si="18">SUM(E43:E49)</f>
        <v>788938.99</v>
      </c>
      <c r="F42" s="9">
        <f t="shared" si="18"/>
        <v>809737.31</v>
      </c>
      <c r="G42" s="9">
        <f t="shared" ref="G42:N42" si="19">SUM(G43:G49)</f>
        <v>0</v>
      </c>
      <c r="H42" s="9">
        <f t="shared" si="19"/>
        <v>0</v>
      </c>
      <c r="I42" s="9">
        <f t="shared" si="19"/>
        <v>0</v>
      </c>
      <c r="J42" s="9">
        <f t="shared" si="19"/>
        <v>0</v>
      </c>
      <c r="K42" s="9">
        <f t="shared" si="19"/>
        <v>0</v>
      </c>
      <c r="L42" s="9">
        <f t="shared" si="19"/>
        <v>0</v>
      </c>
      <c r="M42" s="9">
        <f t="shared" si="19"/>
        <v>0</v>
      </c>
      <c r="N42" s="9">
        <f t="shared" si="19"/>
        <v>0</v>
      </c>
      <c r="O42" s="9">
        <f t="shared" ref="O42" si="20">SUM(O43:O49)</f>
        <v>0</v>
      </c>
      <c r="P42" s="9">
        <f t="shared" ref="P42" si="21">SUM(P43:P49)</f>
        <v>1598676.3</v>
      </c>
    </row>
    <row r="43" spans="1:16" ht="30" x14ac:dyDescent="0.25">
      <c r="A43" s="4" t="s">
        <v>26</v>
      </c>
      <c r="B43" s="11">
        <v>1400000</v>
      </c>
      <c r="C43" s="11">
        <v>2400000</v>
      </c>
      <c r="D43" s="16">
        <v>0</v>
      </c>
      <c r="E43" s="16">
        <v>788938.99</v>
      </c>
      <c r="F43" s="16">
        <v>809737.31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1">
        <f>SUM(D43:O43)</f>
        <v>1598676.3</v>
      </c>
    </row>
    <row r="44" spans="1:16" ht="30" x14ac:dyDescent="0.25">
      <c r="A44" s="4" t="s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>SUM(D44:O44)</f>
        <v>0</v>
      </c>
    </row>
    <row r="45" spans="1:16" ht="30" x14ac:dyDescent="0.25">
      <c r="A45" s="4" t="s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>SUM(D45:O45)</f>
        <v>0</v>
      </c>
    </row>
    <row r="46" spans="1:16" ht="30" x14ac:dyDescent="0.25">
      <c r="A46" s="4" t="s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>SUM(D46:O46)</f>
        <v>0</v>
      </c>
    </row>
    <row r="47" spans="1:16" ht="30" x14ac:dyDescent="0.25">
      <c r="A47" s="4" t="s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>SUM(D47:O47)</f>
        <v>0</v>
      </c>
    </row>
    <row r="48" spans="1:16" ht="30" x14ac:dyDescent="0.25">
      <c r="A48" s="4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>SUM(D48:O48)</f>
        <v>0</v>
      </c>
    </row>
    <row r="49" spans="1:16" ht="30" x14ac:dyDescent="0.25">
      <c r="A49" s="4" t="s">
        <v>43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>SUM(D49:O49)</f>
        <v>0</v>
      </c>
    </row>
    <row r="50" spans="1:16" x14ac:dyDescent="0.25">
      <c r="A50" s="2" t="s">
        <v>44</v>
      </c>
      <c r="B50" s="7">
        <f>SUM(B51:B57)</f>
        <v>0</v>
      </c>
      <c r="C50" s="7">
        <f>SUM(C51:C57)</f>
        <v>0</v>
      </c>
      <c r="D50" s="9">
        <f t="shared" ref="D50:F50" si="22">SUM(D51:D57)</f>
        <v>0</v>
      </c>
      <c r="E50" s="9">
        <f t="shared" si="22"/>
        <v>0</v>
      </c>
      <c r="F50" s="9">
        <f t="shared" si="22"/>
        <v>0</v>
      </c>
      <c r="G50" s="9">
        <f t="shared" ref="G50:N50" si="23">SUM(G51:G57)</f>
        <v>0</v>
      </c>
      <c r="H50" s="9">
        <f t="shared" si="23"/>
        <v>0</v>
      </c>
      <c r="I50" s="9">
        <f t="shared" si="23"/>
        <v>0</v>
      </c>
      <c r="J50" s="9">
        <f t="shared" si="23"/>
        <v>0</v>
      </c>
      <c r="K50" s="9">
        <f t="shared" si="23"/>
        <v>0</v>
      </c>
      <c r="L50" s="9">
        <f t="shared" si="23"/>
        <v>0</v>
      </c>
      <c r="M50" s="9">
        <f t="shared" si="23"/>
        <v>0</v>
      </c>
      <c r="N50" s="9">
        <f t="shared" si="23"/>
        <v>0</v>
      </c>
      <c r="O50" s="9">
        <f t="shared" ref="O50" si="24">SUM(O51:O57)</f>
        <v>0</v>
      </c>
      <c r="P50" s="9">
        <f t="shared" ref="P50" si="25">SUM(P51:P57)</f>
        <v>0</v>
      </c>
    </row>
    <row r="51" spans="1:16" ht="30" x14ac:dyDescent="0.25">
      <c r="A51" s="4" t="s">
        <v>45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>SUM(D51:O51)</f>
        <v>0</v>
      </c>
    </row>
    <row r="52" spans="1:16" ht="30" x14ac:dyDescent="0.25">
      <c r="A52" s="4" t="s">
        <v>46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>SUM(D52:O52)</f>
        <v>0</v>
      </c>
    </row>
    <row r="53" spans="1:16" ht="30" x14ac:dyDescent="0.25">
      <c r="A53" s="4" t="s">
        <v>47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>SUM(D53:O53)</f>
        <v>0</v>
      </c>
    </row>
    <row r="54" spans="1:16" ht="30" x14ac:dyDescent="0.25">
      <c r="A54" s="4" t="s">
        <v>48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>SUM(D54:O54)</f>
        <v>0</v>
      </c>
    </row>
    <row r="55" spans="1:16" ht="30" x14ac:dyDescent="0.25">
      <c r="A55" s="4" t="s">
        <v>49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>SUM(D55:O55)</f>
        <v>0</v>
      </c>
    </row>
    <row r="56" spans="1:16" ht="30" x14ac:dyDescent="0.25">
      <c r="A56" s="4" t="s">
        <v>50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>SUM(D56:O56)</f>
        <v>0</v>
      </c>
    </row>
    <row r="57" spans="1:16" ht="30" x14ac:dyDescent="0.25">
      <c r="A57" s="4" t="s">
        <v>51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>SUM(D57:O57)</f>
        <v>0</v>
      </c>
    </row>
    <row r="58" spans="1:16" x14ac:dyDescent="0.25">
      <c r="A58" s="2" t="s">
        <v>28</v>
      </c>
      <c r="B58" s="7">
        <f>SUM(B59:B67)</f>
        <v>19254258</v>
      </c>
      <c r="C58" s="7">
        <f>SUM(C59:C67)</f>
        <v>64865872.079999998</v>
      </c>
      <c r="D58" s="7">
        <f t="shared" ref="D58" si="26">SUM(D59:D67)</f>
        <v>0</v>
      </c>
      <c r="E58" s="7">
        <f t="shared" ref="E58:F58" si="27">SUM(E59:E67)</f>
        <v>0</v>
      </c>
      <c r="F58" s="7">
        <f t="shared" si="27"/>
        <v>24449.599999999999</v>
      </c>
      <c r="G58" s="7">
        <f t="shared" ref="G58:N58" si="28">SUM(G59:G67)</f>
        <v>0</v>
      </c>
      <c r="H58" s="7">
        <f t="shared" si="28"/>
        <v>0</v>
      </c>
      <c r="I58" s="7">
        <f t="shared" si="28"/>
        <v>0</v>
      </c>
      <c r="J58" s="7">
        <f t="shared" si="28"/>
        <v>0</v>
      </c>
      <c r="K58" s="7">
        <f t="shared" si="28"/>
        <v>0</v>
      </c>
      <c r="L58" s="7">
        <f t="shared" si="28"/>
        <v>0</v>
      </c>
      <c r="M58" s="7">
        <f t="shared" si="28"/>
        <v>0</v>
      </c>
      <c r="N58" s="7">
        <f t="shared" si="28"/>
        <v>0</v>
      </c>
      <c r="O58" s="7">
        <f t="shared" ref="O58" si="29">SUM(O59:O67)</f>
        <v>0</v>
      </c>
      <c r="P58" s="7">
        <f t="shared" ref="P58" si="30">SUM(P59:P67)</f>
        <v>24449.599999999999</v>
      </c>
    </row>
    <row r="59" spans="1:16" x14ac:dyDescent="0.25">
      <c r="A59" s="4" t="s">
        <v>29</v>
      </c>
      <c r="B59" s="11">
        <v>10197586</v>
      </c>
      <c r="C59" s="11">
        <v>37406296.560000002</v>
      </c>
      <c r="D59" s="8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8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>SUM(D59:O59)</f>
        <v>0</v>
      </c>
    </row>
    <row r="60" spans="1:16" ht="30" x14ac:dyDescent="0.25">
      <c r="A60" s="4" t="s">
        <v>30</v>
      </c>
      <c r="B60" s="11">
        <v>1613352</v>
      </c>
      <c r="C60" s="11">
        <v>1613352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>SUM(D60:O60)</f>
        <v>0</v>
      </c>
    </row>
    <row r="61" spans="1:16" ht="30" x14ac:dyDescent="0.25">
      <c r="A61" s="4" t="s">
        <v>31</v>
      </c>
      <c r="B61" s="11">
        <v>50000</v>
      </c>
      <c r="C61" s="11">
        <v>50000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>SUM(D61:O61)</f>
        <v>0</v>
      </c>
    </row>
    <row r="62" spans="1:16" ht="30" x14ac:dyDescent="0.25">
      <c r="A62" s="4" t="s">
        <v>32</v>
      </c>
      <c r="B62" s="11">
        <v>4000000</v>
      </c>
      <c r="C62" s="11">
        <v>4000000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>SUM(D62:O62)</f>
        <v>0</v>
      </c>
    </row>
    <row r="63" spans="1:16" ht="30" x14ac:dyDescent="0.25">
      <c r="A63" s="4" t="s">
        <v>33</v>
      </c>
      <c r="B63" s="11">
        <v>1100000</v>
      </c>
      <c r="C63" s="11">
        <v>1100000</v>
      </c>
      <c r="D63" s="11">
        <v>0</v>
      </c>
      <c r="E63" s="11">
        <v>0</v>
      </c>
      <c r="F63" s="11">
        <v>24449.599999999999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>SUM(D63:O63)</f>
        <v>24449.599999999999</v>
      </c>
    </row>
    <row r="64" spans="1:16" x14ac:dyDescent="0.25">
      <c r="A64" s="4" t="s">
        <v>52</v>
      </c>
      <c r="B64" s="11">
        <v>600000</v>
      </c>
      <c r="C64" s="11">
        <v>600000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>SUM(D64:O64)</f>
        <v>0</v>
      </c>
    </row>
    <row r="65" spans="1:16" x14ac:dyDescent="0.25">
      <c r="A65" s="4" t="s">
        <v>53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>SUM(D65:O65)</f>
        <v>0</v>
      </c>
    </row>
    <row r="66" spans="1:16" x14ac:dyDescent="0.25">
      <c r="A66" s="4" t="s">
        <v>34</v>
      </c>
      <c r="B66" s="11">
        <v>1693320</v>
      </c>
      <c r="C66" s="11">
        <v>20096223.52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>SUM(D66:O66)</f>
        <v>0</v>
      </c>
    </row>
    <row r="67" spans="1:16" ht="30" x14ac:dyDescent="0.25">
      <c r="A67" s="4" t="s">
        <v>54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>SUM(D67:O67)</f>
        <v>0</v>
      </c>
    </row>
    <row r="68" spans="1:16" x14ac:dyDescent="0.25">
      <c r="A68" s="2" t="s">
        <v>55</v>
      </c>
      <c r="B68" s="7">
        <f>SUM(B69:B72)</f>
        <v>0</v>
      </c>
      <c r="C68" s="7">
        <f>SUM(C69:C72)</f>
        <v>0</v>
      </c>
      <c r="D68" s="7">
        <f t="shared" ref="D68:F68" si="31">SUM(D69:D72)</f>
        <v>0</v>
      </c>
      <c r="E68" s="7">
        <f t="shared" si="31"/>
        <v>0</v>
      </c>
      <c r="F68" s="7">
        <f t="shared" si="31"/>
        <v>0</v>
      </c>
      <c r="G68" s="7">
        <f t="shared" ref="G68:N68" si="32">SUM(G69:G72)</f>
        <v>0</v>
      </c>
      <c r="H68" s="7">
        <f t="shared" si="32"/>
        <v>0</v>
      </c>
      <c r="I68" s="7">
        <f t="shared" si="32"/>
        <v>0</v>
      </c>
      <c r="J68" s="7">
        <f t="shared" si="32"/>
        <v>0</v>
      </c>
      <c r="K68" s="7">
        <f t="shared" si="32"/>
        <v>0</v>
      </c>
      <c r="L68" s="7">
        <f t="shared" si="32"/>
        <v>0</v>
      </c>
      <c r="M68" s="7">
        <f t="shared" si="32"/>
        <v>0</v>
      </c>
      <c r="N68" s="7">
        <f t="shared" si="32"/>
        <v>0</v>
      </c>
      <c r="O68" s="7">
        <f t="shared" ref="O68" si="33">SUM(O69:O72)</f>
        <v>0</v>
      </c>
      <c r="P68" s="7">
        <f t="shared" ref="P68" si="34">SUM(P69:P72)</f>
        <v>0</v>
      </c>
    </row>
    <row r="69" spans="1:16" x14ac:dyDescent="0.25">
      <c r="A69" s="4" t="s">
        <v>56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>SUM(D69:O69)</f>
        <v>0</v>
      </c>
    </row>
    <row r="70" spans="1:16" x14ac:dyDescent="0.25">
      <c r="A70" s="4" t="s">
        <v>57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>SUM(D70:O70)</f>
        <v>0</v>
      </c>
    </row>
    <row r="71" spans="1:16" ht="30" x14ac:dyDescent="0.25">
      <c r="A71" s="4" t="s">
        <v>58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>SUM(D71:O71)</f>
        <v>0</v>
      </c>
    </row>
    <row r="72" spans="1:16" ht="45" x14ac:dyDescent="0.25">
      <c r="A72" s="4" t="s">
        <v>59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>SUM(D72:O72)</f>
        <v>0</v>
      </c>
    </row>
    <row r="73" spans="1:16" ht="30" x14ac:dyDescent="0.25">
      <c r="A73" s="2" t="s">
        <v>60</v>
      </c>
      <c r="B73" s="7">
        <f>SUM(B74:B75)</f>
        <v>0</v>
      </c>
      <c r="C73" s="7">
        <f>SUM(C74:C75)</f>
        <v>0</v>
      </c>
      <c r="D73" s="7">
        <f t="shared" ref="D73:F73" si="35">SUM(D74:D75)</f>
        <v>0</v>
      </c>
      <c r="E73" s="7">
        <f t="shared" si="35"/>
        <v>0</v>
      </c>
      <c r="F73" s="7">
        <f t="shared" si="35"/>
        <v>0</v>
      </c>
      <c r="G73" s="7">
        <f t="shared" ref="G73:N73" si="36">SUM(G74:G75)</f>
        <v>0</v>
      </c>
      <c r="H73" s="7">
        <f t="shared" si="36"/>
        <v>0</v>
      </c>
      <c r="I73" s="7">
        <f t="shared" si="36"/>
        <v>0</v>
      </c>
      <c r="J73" s="7">
        <f t="shared" si="36"/>
        <v>0</v>
      </c>
      <c r="K73" s="7">
        <f t="shared" si="36"/>
        <v>0</v>
      </c>
      <c r="L73" s="7">
        <f t="shared" si="36"/>
        <v>0</v>
      </c>
      <c r="M73" s="7">
        <f t="shared" si="36"/>
        <v>0</v>
      </c>
      <c r="N73" s="7">
        <f t="shared" si="36"/>
        <v>0</v>
      </c>
      <c r="O73" s="7">
        <f t="shared" ref="O73" si="37">SUM(O74:O75)</f>
        <v>0</v>
      </c>
      <c r="P73" s="11">
        <f>SUM(D73:O73)</f>
        <v>0</v>
      </c>
    </row>
    <row r="74" spans="1:16" x14ac:dyDescent="0.25">
      <c r="A74" s="4" t="s">
        <v>61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ht="30" x14ac:dyDescent="0.25">
      <c r="A75" s="4" t="s">
        <v>62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>SUM(D75:O75)</f>
        <v>0</v>
      </c>
    </row>
    <row r="76" spans="1:16" x14ac:dyDescent="0.25">
      <c r="A76" s="2" t="s">
        <v>63</v>
      </c>
      <c r="B76" s="7">
        <f>SUM(B77:B79)</f>
        <v>0</v>
      </c>
      <c r="C76" s="7">
        <f>SUM(C77:C79)</f>
        <v>0</v>
      </c>
      <c r="D76" s="7">
        <f t="shared" ref="D76:F76" si="38">SUM(D77:D79)</f>
        <v>0</v>
      </c>
      <c r="E76" s="7">
        <f t="shared" si="38"/>
        <v>0</v>
      </c>
      <c r="F76" s="7">
        <f t="shared" si="38"/>
        <v>0</v>
      </c>
      <c r="G76" s="7">
        <f t="shared" ref="G76:N76" si="39">SUM(G77:G79)</f>
        <v>0</v>
      </c>
      <c r="H76" s="7">
        <f t="shared" si="39"/>
        <v>0</v>
      </c>
      <c r="I76" s="7">
        <f t="shared" si="39"/>
        <v>0</v>
      </c>
      <c r="J76" s="7">
        <f t="shared" si="39"/>
        <v>0</v>
      </c>
      <c r="K76" s="7">
        <f t="shared" si="39"/>
        <v>0</v>
      </c>
      <c r="L76" s="7">
        <f t="shared" si="39"/>
        <v>0</v>
      </c>
      <c r="M76" s="7">
        <f t="shared" si="39"/>
        <v>0</v>
      </c>
      <c r="N76" s="7">
        <f t="shared" si="39"/>
        <v>0</v>
      </c>
      <c r="O76" s="7">
        <f t="shared" ref="O76" si="40">SUM(O77:O79)</f>
        <v>0</v>
      </c>
      <c r="P76" s="7">
        <f t="shared" ref="P76" si="41">SUM(P77:P79)</f>
        <v>0</v>
      </c>
    </row>
    <row r="77" spans="1:16" x14ac:dyDescent="0.25">
      <c r="A77" s="4" t="s">
        <v>64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 x14ac:dyDescent="0.25">
      <c r="A78" s="4" t="s">
        <v>65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ht="30" x14ac:dyDescent="0.25">
      <c r="A79" s="4" t="s">
        <v>66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f>SUM(D79:O79)</f>
        <v>0</v>
      </c>
    </row>
    <row r="80" spans="1:16" x14ac:dyDescent="0.25">
      <c r="A80" s="5" t="s">
        <v>35</v>
      </c>
      <c r="B80" s="10">
        <f>B16+B22+B32+B42+B50+B58+B68+B73+B76</f>
        <v>656229718</v>
      </c>
      <c r="C80" s="10">
        <f>C16+C22+C32+C42+C58+C50+C68+C73+C76</f>
        <v>731841332.08000004</v>
      </c>
      <c r="D80" s="10">
        <f t="shared" ref="D80:F80" si="42">+D16+D22+D32+D42+D50+D58+D68+D73+D76</f>
        <v>30863558.109999999</v>
      </c>
      <c r="E80" s="10">
        <f t="shared" si="42"/>
        <v>37733517.630000003</v>
      </c>
      <c r="F80" s="10">
        <f t="shared" si="42"/>
        <v>37580068.5</v>
      </c>
      <c r="G80" s="10">
        <f t="shared" ref="G80:N80" si="43">+G16+G22+G32+G42+G50+G58+G68+G73+G76</f>
        <v>0</v>
      </c>
      <c r="H80" s="10">
        <f t="shared" si="43"/>
        <v>0</v>
      </c>
      <c r="I80" s="10">
        <f t="shared" si="43"/>
        <v>0</v>
      </c>
      <c r="J80" s="10">
        <f t="shared" si="43"/>
        <v>0</v>
      </c>
      <c r="K80" s="10">
        <f t="shared" si="43"/>
        <v>0</v>
      </c>
      <c r="L80" s="10">
        <f t="shared" si="43"/>
        <v>0</v>
      </c>
      <c r="M80" s="10">
        <f t="shared" si="43"/>
        <v>0</v>
      </c>
      <c r="N80" s="10">
        <f t="shared" si="43"/>
        <v>0</v>
      </c>
      <c r="O80" s="10">
        <f t="shared" ref="O80" si="44">+O16+O22+O32+O42+O50+O58+O68+O73+O76</f>
        <v>0</v>
      </c>
      <c r="P80" s="10">
        <f t="shared" ref="P80" si="45">+P16+P22+P32+P42+P50+P58+P68+P73+P76</f>
        <v>106177144.23999998</v>
      </c>
    </row>
    <row r="81" spans="1:16" x14ac:dyDescent="0.25">
      <c r="A81" s="3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6"/>
    </row>
    <row r="82" spans="1:16" x14ac:dyDescent="0.25">
      <c r="A82" s="1" t="s">
        <v>67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 x14ac:dyDescent="0.25">
      <c r="A83" s="2" t="s">
        <v>68</v>
      </c>
      <c r="B83" s="12">
        <f t="shared" ref="B83:C83" si="46">SUM(B84:B85)</f>
        <v>0</v>
      </c>
      <c r="C83" s="12">
        <f t="shared" si="46"/>
        <v>0</v>
      </c>
      <c r="D83" s="12">
        <f t="shared" ref="D83:F83" si="47">SUM(D84:D85)</f>
        <v>0</v>
      </c>
      <c r="E83" s="12">
        <f t="shared" si="47"/>
        <v>0</v>
      </c>
      <c r="F83" s="12">
        <f t="shared" si="47"/>
        <v>0</v>
      </c>
      <c r="G83" s="12">
        <f t="shared" ref="G83:N83" si="48">SUM(G84:G85)</f>
        <v>0</v>
      </c>
      <c r="H83" s="12">
        <f t="shared" si="48"/>
        <v>0</v>
      </c>
      <c r="I83" s="12">
        <f t="shared" si="48"/>
        <v>0</v>
      </c>
      <c r="J83" s="12">
        <f t="shared" si="48"/>
        <v>0</v>
      </c>
      <c r="K83" s="12">
        <f t="shared" si="48"/>
        <v>0</v>
      </c>
      <c r="L83" s="12">
        <f t="shared" si="48"/>
        <v>0</v>
      </c>
      <c r="M83" s="12">
        <f t="shared" si="48"/>
        <v>0</v>
      </c>
      <c r="N83" s="12">
        <f t="shared" si="48"/>
        <v>0</v>
      </c>
      <c r="O83" s="12">
        <f t="shared" ref="O83" si="49">SUM(O84:O85)</f>
        <v>0</v>
      </c>
      <c r="P83" s="12">
        <f t="shared" ref="P83" si="50">SUM(P84:P85)</f>
        <v>0</v>
      </c>
    </row>
    <row r="84" spans="1:16" ht="30" x14ac:dyDescent="0.25">
      <c r="A84" s="4" t="s">
        <v>69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30" x14ac:dyDescent="0.25">
      <c r="A85" s="4" t="s">
        <v>70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 x14ac:dyDescent="0.25">
      <c r="A86" s="2" t="s">
        <v>71</v>
      </c>
      <c r="B86" s="12">
        <f t="shared" ref="B86:C86" si="51">SUM(B87:B88)</f>
        <v>0</v>
      </c>
      <c r="C86" s="12">
        <f t="shared" si="51"/>
        <v>0</v>
      </c>
      <c r="D86" s="12">
        <f t="shared" ref="D86:F86" si="52">SUM(D87:D88)</f>
        <v>0</v>
      </c>
      <c r="E86" s="12">
        <f t="shared" si="52"/>
        <v>0</v>
      </c>
      <c r="F86" s="12">
        <f t="shared" si="52"/>
        <v>0</v>
      </c>
      <c r="G86" s="12">
        <f t="shared" ref="G86:N86" si="53">SUM(G87:G88)</f>
        <v>0</v>
      </c>
      <c r="H86" s="12">
        <f t="shared" si="53"/>
        <v>0</v>
      </c>
      <c r="I86" s="12">
        <f t="shared" si="53"/>
        <v>0</v>
      </c>
      <c r="J86" s="12">
        <f t="shared" si="53"/>
        <v>0</v>
      </c>
      <c r="K86" s="12">
        <f t="shared" si="53"/>
        <v>0</v>
      </c>
      <c r="L86" s="12">
        <f t="shared" si="53"/>
        <v>0</v>
      </c>
      <c r="M86" s="12">
        <f t="shared" si="53"/>
        <v>0</v>
      </c>
      <c r="N86" s="12">
        <f t="shared" si="53"/>
        <v>0</v>
      </c>
      <c r="O86" s="12">
        <f t="shared" ref="O86" si="54">SUM(O87:O88)</f>
        <v>0</v>
      </c>
      <c r="P86" s="12">
        <f t="shared" ref="P86" si="55">SUM(P87:P88)</f>
        <v>0</v>
      </c>
    </row>
    <row r="87" spans="1:16" x14ac:dyDescent="0.25">
      <c r="A87" s="4" t="s">
        <v>72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 ht="30" x14ac:dyDescent="0.25">
      <c r="A88" s="4" t="s">
        <v>73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11">
        <f>SUM(D88:O88)</f>
        <v>0</v>
      </c>
    </row>
    <row r="89" spans="1:16" x14ac:dyDescent="0.25">
      <c r="A89" s="2" t="s">
        <v>74</v>
      </c>
      <c r="B89" s="12">
        <f t="shared" ref="B89:C89" si="56">SUM(B90:B90)</f>
        <v>0</v>
      </c>
      <c r="C89" s="12">
        <f t="shared" si="56"/>
        <v>0</v>
      </c>
      <c r="D89" s="12">
        <f t="shared" ref="D89:O89" si="57">SUM(D90:D90)</f>
        <v>0</v>
      </c>
      <c r="E89" s="12">
        <f t="shared" si="57"/>
        <v>0</v>
      </c>
      <c r="F89" s="12">
        <f t="shared" si="57"/>
        <v>0</v>
      </c>
      <c r="G89" s="12">
        <f t="shared" si="57"/>
        <v>0</v>
      </c>
      <c r="H89" s="12">
        <f t="shared" si="57"/>
        <v>0</v>
      </c>
      <c r="I89" s="12">
        <f t="shared" si="57"/>
        <v>0</v>
      </c>
      <c r="J89" s="12">
        <f t="shared" si="57"/>
        <v>0</v>
      </c>
      <c r="K89" s="12">
        <f t="shared" si="57"/>
        <v>0</v>
      </c>
      <c r="L89" s="12">
        <f t="shared" si="57"/>
        <v>0</v>
      </c>
      <c r="M89" s="12">
        <f t="shared" si="57"/>
        <v>0</v>
      </c>
      <c r="N89" s="12">
        <f t="shared" si="57"/>
        <v>0</v>
      </c>
      <c r="O89" s="12">
        <f t="shared" si="57"/>
        <v>0</v>
      </c>
      <c r="P89" s="12">
        <f>SUM(P90:P90)</f>
        <v>0</v>
      </c>
    </row>
    <row r="90" spans="1:16" ht="30" x14ac:dyDescent="0.25">
      <c r="A90" s="4" t="s">
        <v>75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11">
        <f>SUM(D90:O90)</f>
        <v>0</v>
      </c>
    </row>
    <row r="91" spans="1:16" x14ac:dyDescent="0.25">
      <c r="A91" s="5" t="s">
        <v>76</v>
      </c>
      <c r="B91" s="10">
        <f t="shared" ref="B91:C91" si="58">+B83+B86+B89</f>
        <v>0</v>
      </c>
      <c r="C91" s="10">
        <f t="shared" si="58"/>
        <v>0</v>
      </c>
      <c r="D91" s="10">
        <f t="shared" ref="D91" si="59">+D83+D86+D89</f>
        <v>0</v>
      </c>
      <c r="E91" s="10">
        <f t="shared" ref="E91:F91" si="60">+E83+E86+E89</f>
        <v>0</v>
      </c>
      <c r="F91" s="10">
        <f t="shared" si="60"/>
        <v>0</v>
      </c>
      <c r="G91" s="10">
        <f t="shared" ref="G91:N91" si="61">+G83+G86+G89</f>
        <v>0</v>
      </c>
      <c r="H91" s="10">
        <f t="shared" si="61"/>
        <v>0</v>
      </c>
      <c r="I91" s="10">
        <f t="shared" si="61"/>
        <v>0</v>
      </c>
      <c r="J91" s="10">
        <f t="shared" si="61"/>
        <v>0</v>
      </c>
      <c r="K91" s="10">
        <f t="shared" si="61"/>
        <v>0</v>
      </c>
      <c r="L91" s="10">
        <f t="shared" si="61"/>
        <v>0</v>
      </c>
      <c r="M91" s="10">
        <f t="shared" si="61"/>
        <v>0</v>
      </c>
      <c r="N91" s="10">
        <f t="shared" si="61"/>
        <v>0</v>
      </c>
      <c r="O91" s="10">
        <f t="shared" ref="O91" si="62">+O83+O86+O89</f>
        <v>0</v>
      </c>
      <c r="P91" s="10">
        <f t="shared" ref="P91" si="63">+P83+P86+P89</f>
        <v>0</v>
      </c>
    </row>
    <row r="92" spans="1:16" x14ac:dyDescent="0.25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6.5" thickBot="1" x14ac:dyDescent="0.3">
      <c r="A93" s="20" t="s">
        <v>77</v>
      </c>
      <c r="B93" s="21">
        <f t="shared" ref="B93" si="64">+B80+B91</f>
        <v>656229718</v>
      </c>
      <c r="C93" s="21">
        <f>+C80+C91</f>
        <v>731841332.08000004</v>
      </c>
      <c r="D93" s="21">
        <f t="shared" ref="D93" si="65">+D80+D91</f>
        <v>30863558.109999999</v>
      </c>
      <c r="E93" s="21">
        <f t="shared" ref="E93:F93" si="66">+E80+E91</f>
        <v>37733517.630000003</v>
      </c>
      <c r="F93" s="21">
        <f t="shared" si="66"/>
        <v>37580068.5</v>
      </c>
      <c r="G93" s="21">
        <f t="shared" ref="G93:N93" si="67">+G80+G91</f>
        <v>0</v>
      </c>
      <c r="H93" s="21">
        <f t="shared" si="67"/>
        <v>0</v>
      </c>
      <c r="I93" s="21">
        <f t="shared" si="67"/>
        <v>0</v>
      </c>
      <c r="J93" s="21">
        <f t="shared" si="67"/>
        <v>0</v>
      </c>
      <c r="K93" s="21">
        <f t="shared" si="67"/>
        <v>0</v>
      </c>
      <c r="L93" s="21">
        <f t="shared" si="67"/>
        <v>0</v>
      </c>
      <c r="M93" s="21">
        <f t="shared" si="67"/>
        <v>0</v>
      </c>
      <c r="N93" s="21">
        <f t="shared" si="67"/>
        <v>0</v>
      </c>
      <c r="O93" s="21">
        <f t="shared" ref="O93" si="68">+O80+O91</f>
        <v>0</v>
      </c>
      <c r="P93" s="21">
        <f t="shared" ref="P93" si="69">+P80+P91</f>
        <v>106177144.23999998</v>
      </c>
    </row>
    <row r="94" spans="1:16" ht="13.5" customHeight="1" thickTop="1" x14ac:dyDescent="0.25">
      <c r="A94" s="23" t="s">
        <v>96</v>
      </c>
    </row>
    <row r="95" spans="1:16" x14ac:dyDescent="0.25">
      <c r="A95" s="24" t="s">
        <v>97</v>
      </c>
    </row>
    <row r="96" spans="1:16" x14ac:dyDescent="0.25">
      <c r="A96" s="24" t="s">
        <v>98</v>
      </c>
    </row>
    <row r="97" spans="1:5" x14ac:dyDescent="0.25">
      <c r="A97" s="24" t="s">
        <v>99</v>
      </c>
    </row>
    <row r="98" spans="1:5" x14ac:dyDescent="0.25">
      <c r="A98" s="24" t="s">
        <v>100</v>
      </c>
    </row>
    <row r="99" spans="1:5" x14ac:dyDescent="0.25">
      <c r="A99" s="24" t="s">
        <v>101</v>
      </c>
    </row>
    <row r="100" spans="1:5" x14ac:dyDescent="0.25">
      <c r="A100" s="24" t="s">
        <v>102</v>
      </c>
    </row>
    <row r="101" spans="1:5" x14ac:dyDescent="0.25">
      <c r="A101" s="24"/>
    </row>
    <row r="102" spans="1:5" x14ac:dyDescent="0.25">
      <c r="A102" s="24"/>
    </row>
    <row r="103" spans="1:5" x14ac:dyDescent="0.25">
      <c r="A103" s="24"/>
    </row>
    <row r="104" spans="1:5" x14ac:dyDescent="0.25">
      <c r="A104" s="24"/>
    </row>
    <row r="106" spans="1:5" x14ac:dyDescent="0.25">
      <c r="B106" s="28"/>
      <c r="C106" s="28"/>
      <c r="D106" s="28"/>
      <c r="E106" s="28"/>
    </row>
    <row r="107" spans="1:5" x14ac:dyDescent="0.25">
      <c r="B107" s="31" t="s">
        <v>92</v>
      </c>
      <c r="C107" s="31"/>
      <c r="D107" s="31"/>
      <c r="E107" s="31"/>
    </row>
    <row r="108" spans="1:5" x14ac:dyDescent="0.25">
      <c r="B108" s="32" t="s">
        <v>93</v>
      </c>
      <c r="C108" s="32"/>
      <c r="D108" s="32"/>
      <c r="E108" s="32"/>
    </row>
    <row r="109" spans="1:5" x14ac:dyDescent="0.25">
      <c r="A109" s="14"/>
    </row>
  </sheetData>
  <dataConsolidate/>
  <mergeCells count="5">
    <mergeCell ref="A10:P10"/>
    <mergeCell ref="A11:P11"/>
    <mergeCell ref="A12:P12"/>
    <mergeCell ref="B107:E107"/>
    <mergeCell ref="B108:E108"/>
  </mergeCells>
  <printOptions horizontalCentered="1"/>
  <pageMargins left="0.23622047244094491" right="0.23622047244094491" top="0.74803149606299213" bottom="0.74803149606299213" header="0.31496062992125984" footer="0.31496062992125984"/>
  <pageSetup scale="71" fitToHeight="0" orientation="portrait" r:id="rId1"/>
  <rowBreaks count="2" manualBreakCount="2">
    <brk id="41" max="16383" man="1"/>
    <brk id="67" max="16383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Carlos Pichardo</cp:lastModifiedBy>
  <cp:lastPrinted>2023-04-04T16:56:03Z</cp:lastPrinted>
  <dcterms:created xsi:type="dcterms:W3CDTF">2018-04-17T18:57:16Z</dcterms:created>
  <dcterms:modified xsi:type="dcterms:W3CDTF">2023-04-05T19:13:23Z</dcterms:modified>
</cp:coreProperties>
</file>