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12\Balance General\"/>
    </mc:Choice>
  </mc:AlternateContent>
  <xr:revisionPtr revIDLastSave="0" documentId="13_ncr:1_{C41454C1-C7A6-431A-A2AF-80346277B2F0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- Diciembre 2023" sheetId="7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70" l="1"/>
  <c r="C49" i="70" l="1"/>
  <c r="C18" i="70" l="1"/>
  <c r="C58" i="70" l="1"/>
  <c r="C53" i="70"/>
  <c r="C67" i="70"/>
  <c r="C60" i="70" l="1"/>
  <c r="C62" i="70" s="1"/>
  <c r="C74" i="70" s="1"/>
  <c r="C76" i="70" s="1"/>
  <c r="C72" i="70" l="1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<sst xmlns="http://schemas.openxmlformats.org/spreadsheetml/2006/main" count="59" uniqueCount="58">
  <si>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</si>
  <si>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</si>
  <si>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</si>
  <si>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</si>
  <si>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</si>
  <si>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</si>
  <si>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</si>
  <si>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</si>
  <si>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</si>
  <si>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</si>
  <si>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</si>
  <si>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</si>
  <si>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</si>
  <si>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</si>
  <si>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</si>
  <si>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</si>
  <si>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</si>
  <si>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</si>
  <si>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</si>
  <si>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</si>
  <si>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</si>
  <si>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</si>
  <si>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</si>
  <si>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</si>
  <si>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</si>
  <si>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</si>
  <si>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</si>
  <si>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</si>
  <si>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</si>
  <si>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</si>
  <si>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</si>
  <si>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</si>
  <si>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</si>
  <si>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</si>
  <si>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</si>
  <si>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</si>
  <si>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</si>
  <si>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</si>
  <si>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</si>
  <si>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</si>
  <si>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</si>
  <si>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</si>
  <si>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</si>
  <si>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</si>
  <si>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</si>
  <si>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</si>
  <si>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</si>
  <si>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</si>
  <si>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</si>
  <si>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</si>
  <si>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</si>
  <si>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</si>
  <si>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</si>
  <si>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</si>
  <si>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</si>
  <si>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</si>
  <si>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MEDICO Y DE LABORATORIO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</si>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</sst>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81</xdr:row>
      <xdr:rowOff>0</xdr:rowOff>
    </xdr:from>
    <xdr:to>
      <xdr:col>0</xdr:col>
      <xdr:colOff>5040404</xdr:colOff>
      <xdr:row>81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.158\Div.%20Financiera\Secc.%20Activo%20Fijo%20y%20Contab\CHANAY%20CASTILLO\Cuentas%20por%20Pagar\2023\2023_12\Listado%20de%20Cuentas%20por%20Pagar%20y%20Pagos%20a%20Proveedores%20al%2031Diciembre2023.xlsx" TargetMode="External"/><Relationship Id="rId1" Type="http://schemas.openxmlformats.org/officeDocument/2006/relationships/externalLinkPath" Target="/Secc.%20Activo%20Fijo%20y%20Contab/CHANAY%20CASTILLO/Cuentas%20por%20Pagar/2023/2023_12/Listado%20de%20Cuentas%20por%20Pagar%20y%20Pagos%20a%20Proveedores%20al%2031Diciemb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zoomScaleNormal="100" workbookViewId="0">
      <selection activeCell="A19" sqref="A19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57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9680.1299999999992</v>
      </c>
    </row>
    <row r="16" spans="1:3" ht="15.75">
      <c r="A16" s="17" t="s">
        <v>2</v>
      </c>
      <c r="B16" s="32"/>
      <c r="C16" s="41">
        <v>976638.14</v>
      </c>
    </row>
    <row r="17" spans="1:12" ht="15.75">
      <c r="A17" s="17" t="s">
        <v>3</v>
      </c>
      <c r="B17" s="32"/>
      <c r="C17" s="41">
        <v>1761349.48</v>
      </c>
    </row>
    <row r="18" spans="1:12" ht="19.5" thickBot="1">
      <c r="A18" s="2" t="s">
        <v>4</v>
      </c>
      <c r="B18" s="32"/>
      <c r="C18" s="14">
        <f>C15+C16+C17</f>
        <v>2747667.75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5">
        <v>32265414.27</v>
      </c>
      <c r="L23" s="30"/>
    </row>
    <row r="24" spans="1:12" ht="15.75">
      <c r="A24" s="5" t="s">
        <v>28</v>
      </c>
      <c r="B24" s="32"/>
      <c r="C24" s="45">
        <v>234461.05</v>
      </c>
      <c r="L24" s="30"/>
    </row>
    <row r="25" spans="1:12" ht="15.75">
      <c r="A25" s="3" t="s">
        <v>29</v>
      </c>
      <c r="B25" s="32"/>
      <c r="C25" s="45">
        <v>62590654.899999999</v>
      </c>
      <c r="L25" s="30"/>
    </row>
    <row r="26" spans="1:12" ht="15.75">
      <c r="A26" s="3" t="s">
        <v>25</v>
      </c>
      <c r="B26" s="32"/>
      <c r="C26" s="45">
        <v>4607620.12</v>
      </c>
      <c r="L26" s="30"/>
    </row>
    <row r="27" spans="1:12" ht="15.75">
      <c r="A27" s="3" t="s">
        <v>27</v>
      </c>
      <c r="B27" s="32"/>
      <c r="C27" s="45">
        <v>1734347.57</v>
      </c>
      <c r="L27" s="30"/>
    </row>
    <row r="28" spans="1:12" ht="15.75">
      <c r="A28" s="3" t="s">
        <v>55</v>
      </c>
      <c r="B28" s="32"/>
      <c r="C28" s="45">
        <v>22994.79</v>
      </c>
      <c r="L28" s="30"/>
    </row>
    <row r="29" spans="1:12" ht="15.75">
      <c r="A29" s="6" t="s">
        <v>30</v>
      </c>
      <c r="B29" s="32"/>
      <c r="C29" s="45">
        <v>437881.62</v>
      </c>
      <c r="L29" s="30"/>
    </row>
    <row r="30" spans="1:12" ht="15.75">
      <c r="A30" s="6" t="s">
        <v>31</v>
      </c>
      <c r="B30" s="32"/>
      <c r="C30" s="45">
        <v>215094.81</v>
      </c>
      <c r="L30" s="30"/>
    </row>
    <row r="31" spans="1:12" ht="15.75">
      <c r="A31" s="6" t="s">
        <v>24</v>
      </c>
      <c r="B31" s="32"/>
      <c r="C31" s="45">
        <v>451975.4</v>
      </c>
      <c r="L31" s="30"/>
    </row>
    <row r="32" spans="1:12" ht="15.75">
      <c r="A32" s="6" t="s">
        <v>56</v>
      </c>
      <c r="B32" s="32"/>
      <c r="C32" s="45">
        <v>3540</v>
      </c>
      <c r="L32" s="30"/>
    </row>
    <row r="33" spans="1:12" ht="15.75">
      <c r="A33" s="6" t="s">
        <v>53</v>
      </c>
      <c r="B33" s="32"/>
      <c r="C33" s="45">
        <v>2360</v>
      </c>
      <c r="L33" s="30"/>
    </row>
    <row r="34" spans="1:12" ht="15.75">
      <c r="A34" s="6" t="s">
        <v>47</v>
      </c>
      <c r="B34" s="32"/>
      <c r="C34" s="45">
        <v>40122305.049999997</v>
      </c>
      <c r="L34" s="30"/>
    </row>
    <row r="35" spans="1:12" ht="15.75">
      <c r="A35" s="6" t="s">
        <v>32</v>
      </c>
      <c r="B35" s="32"/>
      <c r="C35" s="45">
        <v>32054.7</v>
      </c>
      <c r="L35" s="30"/>
    </row>
    <row r="36" spans="1:12" ht="15.75">
      <c r="A36" s="6" t="s">
        <v>33</v>
      </c>
      <c r="B36" s="32"/>
      <c r="C36" s="45">
        <v>27190.799999999999</v>
      </c>
      <c r="L36" s="30"/>
    </row>
    <row r="37" spans="1:12" ht="15.75">
      <c r="A37" s="19" t="s">
        <v>34</v>
      </c>
      <c r="B37" s="32"/>
      <c r="C37" s="45">
        <v>121556.65</v>
      </c>
      <c r="L37" s="30"/>
    </row>
    <row r="38" spans="1:12" ht="15.75">
      <c r="A38" s="6" t="s">
        <v>42</v>
      </c>
      <c r="B38" s="32"/>
      <c r="C38" s="45">
        <v>941621.51</v>
      </c>
      <c r="L38" s="30"/>
    </row>
    <row r="39" spans="1:12" ht="15.75">
      <c r="A39" s="6" t="s">
        <v>35</v>
      </c>
      <c r="B39" s="32"/>
      <c r="C39" s="45">
        <v>1427178.82</v>
      </c>
      <c r="L39" s="30"/>
    </row>
    <row r="40" spans="1:12" ht="15.75">
      <c r="A40" s="6" t="s">
        <v>36</v>
      </c>
      <c r="B40" s="32"/>
      <c r="C40" s="45">
        <v>3789570.46</v>
      </c>
    </row>
    <row r="41" spans="1:12" ht="15.75">
      <c r="A41" s="6" t="s">
        <v>37</v>
      </c>
      <c r="B41" s="32"/>
      <c r="C41" s="45">
        <v>8546998.0299999993</v>
      </c>
    </row>
    <row r="42" spans="1:12" ht="15.75">
      <c r="A42" s="6" t="s">
        <v>38</v>
      </c>
      <c r="B42" s="32"/>
      <c r="C42" s="45">
        <v>650652.03</v>
      </c>
    </row>
    <row r="43" spans="1:12" ht="15.75">
      <c r="A43" s="6" t="s">
        <v>52</v>
      </c>
      <c r="B43" s="32"/>
      <c r="C43" s="45">
        <v>89850</v>
      </c>
    </row>
    <row r="44" spans="1:12" ht="15.75">
      <c r="A44" s="6" t="s">
        <v>54</v>
      </c>
      <c r="B44" s="32"/>
      <c r="C44" s="45">
        <v>102660</v>
      </c>
    </row>
    <row r="45" spans="1:12" ht="15.75">
      <c r="A45" s="6" t="s">
        <v>39</v>
      </c>
      <c r="B45" s="32"/>
      <c r="C45" s="45">
        <v>886800.58</v>
      </c>
    </row>
    <row r="46" spans="1:12" ht="15.75">
      <c r="A46" s="6" t="s">
        <v>40</v>
      </c>
      <c r="B46" s="32"/>
      <c r="C46" s="45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20</v>
      </c>
      <c r="B48" s="32"/>
      <c r="C48" s="44">
        <v>120083813.59999999</v>
      </c>
      <c r="D48" s="15"/>
    </row>
    <row r="49" spans="1:10" ht="18.75">
      <c r="A49" s="7" t="s">
        <v>7</v>
      </c>
      <c r="B49" s="32"/>
      <c r="C49" s="23">
        <f>+C23+C24+C25+C26+C27+C28+C30+C31+C34+C35+C36+C37+C38+C39+C40+C41+C42+C45+C46+C47-C48+C43+C33+C44+C29+C32</f>
        <v>40154772.710000031</v>
      </c>
      <c r="D49" s="15"/>
    </row>
    <row r="50" spans="1:10" ht="18.75">
      <c r="A50" s="8"/>
      <c r="B50" s="32"/>
      <c r="C50" s="21"/>
      <c r="F50" s="16"/>
    </row>
    <row r="51" spans="1:10" ht="15.75">
      <c r="A51" s="6" t="s">
        <v>48</v>
      </c>
      <c r="B51" s="32"/>
      <c r="C51" s="43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42000672.710000031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21</v>
      </c>
      <c r="B56" s="32"/>
      <c r="C56" s="42">
        <v>4576792.68</v>
      </c>
    </row>
    <row r="57" spans="1:10" ht="15.75">
      <c r="A57" s="6" t="s">
        <v>22</v>
      </c>
      <c r="B57" s="32"/>
      <c r="C57" s="26">
        <v>195884.79</v>
      </c>
      <c r="E57" s="16"/>
    </row>
    <row r="58" spans="1:10" ht="15.75">
      <c r="A58" s="10" t="s">
        <v>10</v>
      </c>
      <c r="B58" s="32"/>
      <c r="C58" s="27">
        <f>C56-C57</f>
        <v>4380907.8899999997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46381580.600000031</v>
      </c>
    </row>
    <row r="61" spans="1:10" ht="18.75">
      <c r="A61" s="11"/>
      <c r="B61" s="32"/>
      <c r="C61" s="21"/>
    </row>
    <row r="62" spans="1:10" ht="19.5" thickBot="1">
      <c r="A62" s="12" t="s">
        <v>23</v>
      </c>
      <c r="B62" s="32"/>
      <c r="C62" s="14">
        <f>C18+C60</f>
        <v>49129248.350000031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14</v>
      </c>
      <c r="B66" s="38"/>
      <c r="C66" s="43" t="e">
        <f>+#REF!</f>
        <v>#REF!</v>
      </c>
      <c r="H66" s="40"/>
      <c r="I66" s="15"/>
      <c r="J66" s="15"/>
    </row>
    <row r="67" spans="1:10" ht="18.75">
      <c r="A67" s="12" t="s">
        <v>15</v>
      </c>
      <c r="B67" s="32"/>
      <c r="C67" s="31" t="e">
        <f>C66</f>
        <v>#REF!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43</v>
      </c>
      <c r="B69" s="38"/>
      <c r="C69" s="21"/>
      <c r="H69" s="39"/>
      <c r="I69" s="15"/>
      <c r="J69" s="15"/>
    </row>
    <row r="70" spans="1:10" ht="15.75">
      <c r="A70" s="18" t="s">
        <v>45</v>
      </c>
      <c r="B70" s="37"/>
      <c r="C70" s="28">
        <v>0</v>
      </c>
      <c r="I70" s="15"/>
      <c r="J70" s="15"/>
    </row>
    <row r="71" spans="1:10" ht="15.75">
      <c r="A71" s="18" t="s">
        <v>46</v>
      </c>
      <c r="B71" s="37"/>
      <c r="C71" s="26">
        <v>0</v>
      </c>
    </row>
    <row r="72" spans="1:10" ht="18.75">
      <c r="A72" s="12" t="s">
        <v>44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16</v>
      </c>
      <c r="B74" s="33"/>
      <c r="C74" s="24" t="e">
        <f>+C62-C67</f>
        <v>#REF!</v>
      </c>
    </row>
    <row r="75" spans="1:10">
      <c r="A75" s="9"/>
      <c r="B75" s="34"/>
      <c r="C75" s="22"/>
    </row>
    <row r="76" spans="1:10" ht="19.5" thickBot="1">
      <c r="A76" s="12" t="s">
        <v>17</v>
      </c>
      <c r="B76" s="35"/>
      <c r="C76" s="14" t="e">
        <f>+C67+C72+C74</f>
        <v>#REF!</v>
      </c>
    </row>
    <row r="77" spans="1:10" ht="19.5" thickTop="1">
      <c r="A77" s="12"/>
      <c r="B77" s="12"/>
    </row>
    <row r="81" spans="1:3">
      <c r="A81" s="50"/>
      <c r="B81" s="50"/>
      <c r="C81" s="50"/>
    </row>
    <row r="82" spans="1:3">
      <c r="A82" s="50" t="s">
        <v>50</v>
      </c>
      <c r="B82" s="46"/>
      <c r="C82" s="46"/>
    </row>
    <row r="83" spans="1:3">
      <c r="A83" s="46" t="s">
        <v>51</v>
      </c>
      <c r="B83" s="46"/>
      <c r="C83" s="46"/>
    </row>
    <row r="84" spans="1:3">
      <c r="A84" s="46"/>
      <c r="B84" s="46"/>
      <c r="C84" s="46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General- Diciembre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2024-01-10T13:38:34Z</cp:lastPrinted>
  <dcterms:created xsi:type="dcterms:W3CDTF">2017-01-20T12:41:55Z</dcterms:created>
  <dcterms:modified xsi:type="dcterms:W3CDTF">2024-01-10T18:30:43Z</dcterms:modified>
</cp:coreProperties>
</file>