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ROMA TAVERAS\Estados Financieros\2024\2024_01\Ejecución de Gastos y Aplicaciones Financieras\"/>
    </mc:Choice>
  </mc:AlternateContent>
  <xr:revisionPtr revIDLastSave="0" documentId="13_ncr:1_{5CEBED61-F68D-4983-BDAD-36713123D3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3" l="1"/>
  <c r="P22" i="3" l="1"/>
  <c r="P20" i="3"/>
  <c r="P17" i="3"/>
  <c r="P15" i="3"/>
  <c r="P25" i="3"/>
  <c r="P18" i="3"/>
  <c r="J86" i="3"/>
  <c r="J83" i="3"/>
  <c r="J80" i="3"/>
  <c r="J73" i="3"/>
  <c r="J70" i="3"/>
  <c r="J65" i="3"/>
  <c r="J55" i="3"/>
  <c r="J47" i="3"/>
  <c r="J39" i="3"/>
  <c r="J29" i="3"/>
  <c r="J19" i="3"/>
  <c r="J13" i="3"/>
  <c r="J88" i="3" l="1"/>
  <c r="J77" i="3"/>
  <c r="J90" i="3" s="1"/>
  <c r="J12" i="3"/>
  <c r="H39" i="3"/>
  <c r="H29" i="3"/>
  <c r="H19" i="3"/>
  <c r="H13" i="3"/>
  <c r="G55" i="3"/>
  <c r="G39" i="3"/>
  <c r="G29" i="3"/>
  <c r="G19" i="3"/>
  <c r="G13" i="3"/>
  <c r="C39" i="3"/>
  <c r="C29" i="3"/>
  <c r="C19" i="3"/>
  <c r="P60" i="3" l="1"/>
  <c r="P57" i="3"/>
  <c r="P56" i="3"/>
  <c r="P40" i="3"/>
  <c r="P38" i="3"/>
  <c r="P36" i="3"/>
  <c r="P35" i="3"/>
  <c r="P33" i="3"/>
  <c r="P32" i="3"/>
  <c r="P31" i="3"/>
  <c r="P30" i="3"/>
  <c r="P28" i="3"/>
  <c r="P27" i="3"/>
  <c r="P26" i="3"/>
  <c r="P24" i="3"/>
  <c r="P21" i="3"/>
  <c r="P87" i="3"/>
  <c r="P85" i="3"/>
  <c r="P84" i="3"/>
  <c r="P82" i="3"/>
  <c r="P81" i="3"/>
  <c r="P76" i="3"/>
  <c r="P75" i="3"/>
  <c r="P74" i="3"/>
  <c r="P72" i="3"/>
  <c r="P71" i="3"/>
  <c r="P69" i="3"/>
  <c r="P68" i="3"/>
  <c r="P67" i="3"/>
  <c r="P66" i="3"/>
  <c r="P64" i="3"/>
  <c r="P63" i="3"/>
  <c r="P62" i="3"/>
  <c r="P61" i="3"/>
  <c r="P59" i="3"/>
  <c r="P58" i="3"/>
  <c r="P54" i="3"/>
  <c r="P53" i="3"/>
  <c r="P52" i="3"/>
  <c r="P51" i="3"/>
  <c r="P50" i="3"/>
  <c r="P49" i="3"/>
  <c r="P48" i="3"/>
  <c r="P46" i="3"/>
  <c r="P45" i="3"/>
  <c r="P44" i="3"/>
  <c r="P43" i="3"/>
  <c r="P42" i="3"/>
  <c r="P41" i="3"/>
  <c r="P37" i="3"/>
  <c r="P34" i="3"/>
  <c r="P23" i="3"/>
  <c r="P16" i="3"/>
  <c r="P13" i="3" s="1"/>
  <c r="O86" i="3"/>
  <c r="O83" i="3"/>
  <c r="O80" i="3"/>
  <c r="O88" i="3" s="1"/>
  <c r="O73" i="3"/>
  <c r="O70" i="3"/>
  <c r="O65" i="3"/>
  <c r="O55" i="3"/>
  <c r="O47" i="3"/>
  <c r="O39" i="3"/>
  <c r="O29" i="3"/>
  <c r="O19" i="3"/>
  <c r="O13" i="3"/>
  <c r="F86" i="3"/>
  <c r="F83" i="3"/>
  <c r="F80" i="3"/>
  <c r="F73" i="3"/>
  <c r="F70" i="3"/>
  <c r="F65" i="3"/>
  <c r="F55" i="3"/>
  <c r="F47" i="3"/>
  <c r="F39" i="3"/>
  <c r="F29" i="3"/>
  <c r="F19" i="3"/>
  <c r="F13" i="3"/>
  <c r="O77" i="3" l="1"/>
  <c r="O90" i="3" s="1"/>
  <c r="O12" i="3"/>
  <c r="P39" i="3"/>
  <c r="P83" i="3"/>
  <c r="P55" i="3"/>
  <c r="P29" i="3"/>
  <c r="P19" i="3"/>
  <c r="F12" i="3"/>
  <c r="F88" i="3"/>
  <c r="F77" i="3"/>
  <c r="E19" i="3"/>
  <c r="B39" i="3"/>
  <c r="B47" i="3"/>
  <c r="B55" i="3"/>
  <c r="B65" i="3"/>
  <c r="B70" i="3"/>
  <c r="B73" i="3"/>
  <c r="N86" i="3"/>
  <c r="N83" i="3"/>
  <c r="N80" i="3"/>
  <c r="N73" i="3"/>
  <c r="N70" i="3"/>
  <c r="N65" i="3"/>
  <c r="N55" i="3"/>
  <c r="N47" i="3"/>
  <c r="N39" i="3"/>
  <c r="N29" i="3"/>
  <c r="N19" i="3"/>
  <c r="N13" i="3"/>
  <c r="M86" i="3"/>
  <c r="M83" i="3"/>
  <c r="M80" i="3"/>
  <c r="M73" i="3"/>
  <c r="M70" i="3"/>
  <c r="M65" i="3"/>
  <c r="M55" i="3"/>
  <c r="M47" i="3"/>
  <c r="M39" i="3"/>
  <c r="M29" i="3"/>
  <c r="M19" i="3"/>
  <c r="M13" i="3"/>
  <c r="L86" i="3"/>
  <c r="L83" i="3"/>
  <c r="L80" i="3"/>
  <c r="L73" i="3"/>
  <c r="L70" i="3"/>
  <c r="L65" i="3"/>
  <c r="L55" i="3"/>
  <c r="L47" i="3"/>
  <c r="L39" i="3"/>
  <c r="L29" i="3"/>
  <c r="L19" i="3"/>
  <c r="L13" i="3"/>
  <c r="K86" i="3"/>
  <c r="K83" i="3"/>
  <c r="K80" i="3"/>
  <c r="K73" i="3"/>
  <c r="K70" i="3"/>
  <c r="K65" i="3"/>
  <c r="K55" i="3"/>
  <c r="K47" i="3"/>
  <c r="K39" i="3"/>
  <c r="K29" i="3"/>
  <c r="K19" i="3"/>
  <c r="K13" i="3"/>
  <c r="I86" i="3"/>
  <c r="I83" i="3"/>
  <c r="I80" i="3"/>
  <c r="I73" i="3"/>
  <c r="I70" i="3"/>
  <c r="I65" i="3"/>
  <c r="I55" i="3"/>
  <c r="I47" i="3"/>
  <c r="I39" i="3"/>
  <c r="I29" i="3"/>
  <c r="I19" i="3"/>
  <c r="I13" i="3"/>
  <c r="H86" i="3"/>
  <c r="H83" i="3"/>
  <c r="H80" i="3"/>
  <c r="H73" i="3"/>
  <c r="H70" i="3"/>
  <c r="H65" i="3"/>
  <c r="H55" i="3"/>
  <c r="H47" i="3"/>
  <c r="G86" i="3"/>
  <c r="G83" i="3"/>
  <c r="G80" i="3"/>
  <c r="G73" i="3"/>
  <c r="G70" i="3"/>
  <c r="G65" i="3"/>
  <c r="G47" i="3"/>
  <c r="C86" i="3"/>
  <c r="B86" i="3"/>
  <c r="C83" i="3"/>
  <c r="B83" i="3"/>
  <c r="C80" i="3"/>
  <c r="B80" i="3"/>
  <c r="C73" i="3"/>
  <c r="C70" i="3"/>
  <c r="C65" i="3"/>
  <c r="C55" i="3"/>
  <c r="C47" i="3"/>
  <c r="B29" i="3"/>
  <c r="B19" i="3"/>
  <c r="C13" i="3"/>
  <c r="B13" i="3"/>
  <c r="P86" i="3"/>
  <c r="H12" i="3" l="1"/>
  <c r="G77" i="3"/>
  <c r="C12" i="3"/>
  <c r="F90" i="3"/>
  <c r="G12" i="3"/>
  <c r="N12" i="3"/>
  <c r="I12" i="3"/>
  <c r="K12" i="3"/>
  <c r="M77" i="3"/>
  <c r="K88" i="3"/>
  <c r="L88" i="3"/>
  <c r="B77" i="3"/>
  <c r="H77" i="3"/>
  <c r="M88" i="3"/>
  <c r="N77" i="3"/>
  <c r="G88" i="3"/>
  <c r="H88" i="3"/>
  <c r="I77" i="3"/>
  <c r="L12" i="3"/>
  <c r="N88" i="3"/>
  <c r="I88" i="3"/>
  <c r="K77" i="3"/>
  <c r="L77" i="3"/>
  <c r="M12" i="3"/>
  <c r="B88" i="3"/>
  <c r="C88" i="3"/>
  <c r="C77" i="3"/>
  <c r="B12" i="3"/>
  <c r="P80" i="3"/>
  <c r="P73" i="3"/>
  <c r="P65" i="3"/>
  <c r="P47" i="3"/>
  <c r="C90" i="3" l="1"/>
  <c r="M90" i="3"/>
  <c r="L90" i="3"/>
  <c r="K90" i="3"/>
  <c r="H90" i="3"/>
  <c r="I90" i="3"/>
  <c r="N90" i="3"/>
  <c r="G90" i="3"/>
  <c r="B90" i="3"/>
  <c r="P88" i="3"/>
  <c r="E86" i="3" l="1"/>
  <c r="E83" i="3"/>
  <c r="E80" i="3"/>
  <c r="E73" i="3"/>
  <c r="E70" i="3"/>
  <c r="E65" i="3"/>
  <c r="E55" i="3"/>
  <c r="E47" i="3"/>
  <c r="E39" i="3"/>
  <c r="E29" i="3"/>
  <c r="E88" i="3" l="1"/>
  <c r="E13" i="3" l="1"/>
  <c r="E77" i="3" l="1"/>
  <c r="E90" i="3" s="1"/>
  <c r="E12" i="3"/>
  <c r="D83" i="3"/>
  <c r="D80" i="3"/>
  <c r="D73" i="3"/>
  <c r="D70" i="3"/>
  <c r="P70" i="3" s="1"/>
  <c r="D65" i="3"/>
  <c r="D55" i="3"/>
  <c r="D47" i="3"/>
  <c r="D29" i="3"/>
  <c r="D19" i="3"/>
  <c r="D13" i="3"/>
  <c r="D86" i="3"/>
  <c r="D39" i="3"/>
  <c r="P12" i="3" l="1"/>
  <c r="P77" i="3"/>
  <c r="P90" i="3" s="1"/>
  <c r="D12" i="3"/>
  <c r="D88" i="3"/>
  <c r="D77" i="3"/>
  <c r="D90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<sst xmlns="http://schemas.openxmlformats.org/spreadsheetml/2006/main" count="104" uniqueCount="104">
  <si>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</si>
  <si>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</si>
  <si>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</si>
  <si>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</si>
  <si>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</si>
  <si>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</si>
  <si>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</si>
  <si>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</si>
  <si>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</si>
  <si>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</si>
  <si>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</si>
  <si>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</si>
  <si>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</si>
  <si>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</si>
  <si>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</si>
  <si>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</si>
  <si>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</si>
  <si>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</si>
  <si>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</si>
  <si>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</si>
  <si>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</si>
  <si>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</si>
  <si>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</si>
  <si>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</si>
  <si>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</si>
  <si>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</si>
  <si>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</si>
  <si>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</si>
  <si>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</si>
  <si>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</si>
  <si>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</si>
  <si>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</si>
  <si>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</si>
  <si>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</si>
  <si>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</si>
  <si>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</si>
  <si>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</si>
  <si>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</si>
  <si>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</si>
  <si>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</si>
  <si>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</si>
  <si>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</si>
  <si>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</si>
  <si>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</si>
  <si>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</si>
  <si>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</si>
  <si>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</si>
  <si>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</si>
  <si>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</si>
  <si>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</si>
  <si>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</si>
  <si>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</si>
  <si>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</si>
  <si>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</si>
  <si>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</si>
  <si>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</si>
  <si>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</si>
  <si>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</si>
  <si>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</si>
  <si>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</si>
  <si>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</si>
  <si>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</si>
  <si>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</si>
  <si>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</si>
  <si>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</si>
  <si>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</si>
  <si>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</si>
  <si>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</si>
  <si>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</si>
  <si>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</si>
  <si>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</si>
  <si>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</si>
  <si>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</si>
  <si>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</si>
  <si>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</si>
  <si>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</si>
  <si>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</si>
  <si>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</si>
  <si>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</si>
  <si>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</si>
  <si>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</si>
  <si>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</si>
  <si>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</si>
  <si>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</si>
  <si>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</si>
  <si>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</si>
  <si>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</si>
  <si>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</si>
  <si>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</si>
  <si>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 xml:space="preserve">Total </t>
  </si>
  <si>
    <t xml:space="preserve">  Ejecución de Gastos y Aplicaciones Financieras </t>
  </si>
  <si>
    <t>(Valores en RD$)</t>
  </si>
  <si>
    <t>María Montero</t>
  </si>
  <si>
    <t>Encargada División Financiera</t>
  </si>
  <si>
    <t>Presupuesto Aprobado</t>
  </si>
  <si>
    <t>Presupuesto Modificado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</si>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</sst>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/>
    <xf numFmtId="43" fontId="0" fillId="0" borderId="0" xfId="1" applyFont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3143250</xdr:colOff>
      <xdr:row>0</xdr:row>
      <xdr:rowOff>0</xdr:rowOff>
    </xdr:from>
    <xdr:to>
      <xdr:col>2</xdr:col>
      <xdr:colOff>185269</xdr:colOff>
      <xdr:row>6</xdr:row>
      <xdr:rowOff>77678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72281"/>
          <a:ext cx="1356844" cy="12492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06"/>
  <sheetViews>
    <sheetView showGridLines="0" tabSelected="1" view="pageBreakPreview" zoomScaleNormal="100" zoomScaleSheetLayoutView="100" workbookViewId="0">
      <pane xSplit="1" ySplit="12" topLeftCell="B13" activePane="bottomRight" state="frozen"/>
      <selection pane="topRight" activeCell="B1" sqref="B1"/>
      <selection pane="bottomLeft" activeCell="A16" sqref="A16"/>
      <selection pane="bottomRight" activeCell="C61" sqref="C61"/>
    </sheetView>
  </sheetViews>
  <sheetFormatPr defaultColWidth="9.140625" defaultRowHeight="15"/>
  <cols>
    <col min="1" max="1" width="47.5703125" bestFit="1" customWidth="1"/>
    <col min="2" max="4" width="17.140625" customWidth="1"/>
    <col min="5" max="5" width="14.28515625" hidden="1" customWidth="1"/>
    <col min="6" max="9" width="14" hidden="1" customWidth="1"/>
    <col min="10" max="10" width="12.7109375" hidden="1" customWidth="1"/>
    <col min="11" max="11" width="13" hidden="1" customWidth="1"/>
    <col min="12" max="12" width="12.7109375" hidden="1" customWidth="1"/>
    <col min="13" max="13" width="12.42578125" hidden="1" customWidth="1"/>
    <col min="14" max="14" width="12.7109375" hidden="1" customWidth="1"/>
    <col min="15" max="15" width="13.7109375" hidden="1" customWidth="1"/>
    <col min="16" max="16" width="15.42578125" customWidth="1"/>
    <col min="18" max="18" width="13.42578125" bestFit="1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1" spans="1:21" ht="5.2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21" ht="3.75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21" ht="9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21" ht="18.7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21" ht="18.7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21" ht="36.75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R6" s="6"/>
    </row>
    <row r="7" spans="1:21" ht="18.75" customHeight="1">
      <c r="A7" s="30" t="s">
        <v>90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21" ht="20.25" customHeight="1">
      <c r="A8" s="30">
        <v>2024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21" ht="15.75" customHeight="1">
      <c r="A9" s="31" t="s">
        <v>91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1:21" ht="8.25" customHeight="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1:21" s="27" customFormat="1" ht="30" customHeight="1">
      <c r="A11" s="25" t="s">
        <v>0</v>
      </c>
      <c r="B11" s="26" t="s">
        <v>94</v>
      </c>
      <c r="C11" s="26" t="s">
        <v>95</v>
      </c>
      <c r="D11" s="26" t="s">
        <v>78</v>
      </c>
      <c r="E11" s="26" t="s">
        <v>79</v>
      </c>
      <c r="F11" s="26" t="s">
        <v>80</v>
      </c>
      <c r="G11" s="26" t="s">
        <v>81</v>
      </c>
      <c r="H11" s="26" t="s">
        <v>82</v>
      </c>
      <c r="I11" s="26" t="s">
        <v>83</v>
      </c>
      <c r="J11" s="26" t="s">
        <v>84</v>
      </c>
      <c r="K11" s="26" t="s">
        <v>85</v>
      </c>
      <c r="L11" s="26" t="s">
        <v>86</v>
      </c>
      <c r="M11" s="26" t="s">
        <v>87</v>
      </c>
      <c r="N11" s="26" t="s">
        <v>88</v>
      </c>
      <c r="O11" s="26" t="s">
        <v>103</v>
      </c>
      <c r="P11" s="26" t="s">
        <v>89</v>
      </c>
    </row>
    <row r="12" spans="1:21">
      <c r="A12" s="1" t="s">
        <v>1</v>
      </c>
      <c r="B12" s="15">
        <f t="shared" ref="B12" si="0">+B13+B19+B29+B39+B47+B55+B65+B70+B73</f>
        <v>721592971</v>
      </c>
      <c r="C12" s="15">
        <f>+C13+C19+C29+C39+C47+C55+C65+C70+C73</f>
        <v>0</v>
      </c>
      <c r="D12" s="15">
        <f>+D13+D19+D29+D39+D47+D55+D65+D70+D73</f>
        <v>33519085.899999999</v>
      </c>
      <c r="E12" s="15">
        <f t="shared" ref="E12:F12" si="1">+E13+E19+E29+E39+E47+E55+E65+E70+E73</f>
        <v>0</v>
      </c>
      <c r="F12" s="15">
        <f t="shared" si="1"/>
        <v>0</v>
      </c>
      <c r="G12" s="15">
        <f t="shared" ref="G12:N12" si="2">+G13+G19+G29+G39+G47+G55+G65+G70+G73</f>
        <v>0</v>
      </c>
      <c r="H12" s="15">
        <f>+H13+H19+H29+H39+H47+H55+H65+H70+H73</f>
        <v>0</v>
      </c>
      <c r="I12" s="15">
        <f t="shared" si="2"/>
        <v>0</v>
      </c>
      <c r="J12" s="15">
        <f t="shared" ref="J12" si="3">+J13+J19+J29+J39+J47+J55+J65+J70+J73</f>
        <v>0</v>
      </c>
      <c r="K12" s="15">
        <f t="shared" si="2"/>
        <v>0</v>
      </c>
      <c r="L12" s="15">
        <f t="shared" si="2"/>
        <v>0</v>
      </c>
      <c r="M12" s="15">
        <f t="shared" si="2"/>
        <v>0</v>
      </c>
      <c r="N12" s="15">
        <f t="shared" si="2"/>
        <v>0</v>
      </c>
      <c r="O12" s="15">
        <f t="shared" ref="O12" si="4">+O13+O19+O29+O39+O47+O55+O65+O70+O73</f>
        <v>0</v>
      </c>
      <c r="P12" s="15">
        <f>+P13+P19+P29+P39+P47+P55+P65+P70+P73</f>
        <v>33519085.899999999</v>
      </c>
    </row>
    <row r="13" spans="1:21">
      <c r="A13" s="2" t="s">
        <v>2</v>
      </c>
      <c r="B13" s="7">
        <f>SUM(B14:B18)</f>
        <v>595000000</v>
      </c>
      <c r="C13" s="7">
        <f>SUM(C14:C18)</f>
        <v>0</v>
      </c>
      <c r="D13" s="7">
        <f t="shared" ref="D13:F13" si="5">SUM(D14:D18)</f>
        <v>32475452.02</v>
      </c>
      <c r="E13" s="7">
        <f t="shared" si="5"/>
        <v>0</v>
      </c>
      <c r="F13" s="7">
        <f t="shared" si="5"/>
        <v>0</v>
      </c>
      <c r="G13" s="7">
        <f>SUM(G14:G18)</f>
        <v>0</v>
      </c>
      <c r="H13" s="7">
        <f>SUM(H14:H18)</f>
        <v>0</v>
      </c>
      <c r="I13" s="7">
        <f t="shared" ref="I13:N13" si="6">SUM(I14:I18)</f>
        <v>0</v>
      </c>
      <c r="J13" s="7">
        <f t="shared" ref="J13" si="7">SUM(J14:J18)</f>
        <v>0</v>
      </c>
      <c r="K13" s="7">
        <f t="shared" si="6"/>
        <v>0</v>
      </c>
      <c r="L13" s="7">
        <f t="shared" si="6"/>
        <v>0</v>
      </c>
      <c r="M13" s="7">
        <f t="shared" si="6"/>
        <v>0</v>
      </c>
      <c r="N13" s="7">
        <f t="shared" si="6"/>
        <v>0</v>
      </c>
      <c r="O13" s="7">
        <f t="shared" ref="O13" si="8">SUM(O14:O18)</f>
        <v>0</v>
      </c>
      <c r="P13" s="7">
        <f>SUM(P14:P18)</f>
        <v>32475452.02</v>
      </c>
    </row>
    <row r="14" spans="1:21" ht="15" customHeight="1">
      <c r="A14" s="4" t="s">
        <v>3</v>
      </c>
      <c r="B14" s="11">
        <v>386658528</v>
      </c>
      <c r="C14" s="11">
        <v>0</v>
      </c>
      <c r="D14" s="11">
        <v>26696155.870000001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f>SUM(D14:O14)</f>
        <v>26696155.870000001</v>
      </c>
    </row>
    <row r="15" spans="1:21" ht="15" customHeight="1">
      <c r="A15" s="4" t="s">
        <v>4</v>
      </c>
      <c r="B15" s="11">
        <v>159542824</v>
      </c>
      <c r="C15" s="11">
        <v>0</v>
      </c>
      <c r="D15" s="11">
        <v>1785000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f>SUM(D15:O15)</f>
        <v>1785000</v>
      </c>
      <c r="T15" s="6"/>
      <c r="U15" s="6"/>
    </row>
    <row r="16" spans="1:21" ht="15" customHeight="1">
      <c r="A16" s="4" t="s">
        <v>36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f>SUM(D16:O16)</f>
        <v>0</v>
      </c>
      <c r="U16" s="6"/>
    </row>
    <row r="17" spans="1:37" ht="15" customHeight="1">
      <c r="A17" s="4" t="s">
        <v>5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f>SUM(D17:O17)</f>
        <v>0</v>
      </c>
      <c r="U17" s="6"/>
      <c r="V17" s="29"/>
    </row>
    <row r="18" spans="1:37" ht="15" customHeight="1">
      <c r="A18" s="4" t="s">
        <v>6</v>
      </c>
      <c r="B18" s="11">
        <v>48798648</v>
      </c>
      <c r="C18" s="11">
        <v>0</v>
      </c>
      <c r="D18" s="11">
        <v>3994296.15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f>SUM(D18:O18)</f>
        <v>3994296.15</v>
      </c>
    </row>
    <row r="19" spans="1:37">
      <c r="A19" s="2" t="s">
        <v>7</v>
      </c>
      <c r="B19" s="7">
        <f>SUM(B20:B28)</f>
        <v>68389487</v>
      </c>
      <c r="C19" s="7">
        <f>SUM(C20:C28)</f>
        <v>0</v>
      </c>
      <c r="D19" s="7">
        <f t="shared" ref="D19:E19" si="9">SUM(D20:D28)</f>
        <v>1043633.88</v>
      </c>
      <c r="E19" s="7">
        <f t="shared" si="9"/>
        <v>0</v>
      </c>
      <c r="F19" s="7">
        <f>SUM(F20:F28)</f>
        <v>0</v>
      </c>
      <c r="G19" s="7">
        <f>SUM(G20:G28)</f>
        <v>0</v>
      </c>
      <c r="H19" s="7">
        <f>SUM(H20:H28)</f>
        <v>0</v>
      </c>
      <c r="I19" s="7">
        <f t="shared" ref="I19:N19" si="10">SUM(I20:I28)</f>
        <v>0</v>
      </c>
      <c r="J19" s="7">
        <f t="shared" ref="J19" si="11">SUM(J20:J28)</f>
        <v>0</v>
      </c>
      <c r="K19" s="7">
        <f t="shared" si="10"/>
        <v>0</v>
      </c>
      <c r="L19" s="7">
        <f t="shared" si="10"/>
        <v>0</v>
      </c>
      <c r="M19" s="7">
        <f t="shared" si="10"/>
        <v>0</v>
      </c>
      <c r="N19" s="7">
        <f t="shared" si="10"/>
        <v>0</v>
      </c>
      <c r="O19" s="7">
        <f t="shared" ref="O19" si="12">SUM(O20:O28)</f>
        <v>0</v>
      </c>
      <c r="P19" s="12">
        <f>SUM(P20:P28)</f>
        <v>1043633.88</v>
      </c>
    </row>
    <row r="20" spans="1:37">
      <c r="A20" s="4" t="s">
        <v>8</v>
      </c>
      <c r="B20" s="11">
        <v>17075536</v>
      </c>
      <c r="C20" s="11">
        <v>0</v>
      </c>
      <c r="D20" s="11">
        <v>49423.43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f>SUM(D20:O20)</f>
        <v>49423.43</v>
      </c>
    </row>
    <row r="21" spans="1:37" ht="30">
      <c r="A21" s="4" t="s">
        <v>9</v>
      </c>
      <c r="B21" s="11">
        <v>741191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f>SUM(D21:O21)</f>
        <v>0</v>
      </c>
    </row>
    <row r="22" spans="1:37">
      <c r="A22" s="4" t="s">
        <v>10</v>
      </c>
      <c r="B22" s="11">
        <v>500000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f>SUM(D22:O22)</f>
        <v>0</v>
      </c>
    </row>
    <row r="23" spans="1:37" ht="18" customHeight="1">
      <c r="A23" s="4" t="s">
        <v>11</v>
      </c>
      <c r="B23" s="11">
        <v>100000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f t="shared" ref="P23" si="13">SUM(D23:O23)</f>
        <v>0</v>
      </c>
    </row>
    <row r="24" spans="1:37">
      <c r="A24" s="4" t="s">
        <v>12</v>
      </c>
      <c r="B24" s="11">
        <v>3223760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f>SUM(D24:O24)</f>
        <v>0</v>
      </c>
      <c r="T24" s="18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</row>
    <row r="25" spans="1:37">
      <c r="A25" s="4" t="s">
        <v>13</v>
      </c>
      <c r="B25" s="11">
        <v>19000000</v>
      </c>
      <c r="C25" s="11">
        <v>0</v>
      </c>
      <c r="D25" s="11">
        <v>969210.45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f>SUM(D25:O25)</f>
        <v>969210.45</v>
      </c>
      <c r="T25" s="18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</row>
    <row r="26" spans="1:37" ht="45">
      <c r="A26" s="4" t="s">
        <v>14</v>
      </c>
      <c r="B26" s="11">
        <v>3475000</v>
      </c>
      <c r="C26" s="11">
        <v>0</v>
      </c>
      <c r="D26" s="11">
        <v>25000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f>SUM(D26:O26)</f>
        <v>25000</v>
      </c>
    </row>
    <row r="27" spans="1:37" ht="30">
      <c r="A27" s="4" t="s">
        <v>15</v>
      </c>
      <c r="B27" s="11">
        <v>4074000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f>SUM(D27:O27)</f>
        <v>0</v>
      </c>
    </row>
    <row r="28" spans="1:37">
      <c r="A28" s="4" t="s">
        <v>37</v>
      </c>
      <c r="B28" s="11">
        <v>20200000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f>SUM(D28:O28)</f>
        <v>0</v>
      </c>
    </row>
    <row r="29" spans="1:37">
      <c r="A29" s="2" t="s">
        <v>16</v>
      </c>
      <c r="B29" s="7">
        <f>SUM(B30:B38)</f>
        <v>25642784</v>
      </c>
      <c r="C29" s="7">
        <f>SUM(C30:C38)</f>
        <v>0</v>
      </c>
      <c r="D29" s="7">
        <f t="shared" ref="D29:F29" si="14">SUM(D30:D38)</f>
        <v>0</v>
      </c>
      <c r="E29" s="7">
        <f t="shared" si="14"/>
        <v>0</v>
      </c>
      <c r="F29" s="7">
        <f t="shared" si="14"/>
        <v>0</v>
      </c>
      <c r="G29" s="7">
        <f>SUM(G30:G38)</f>
        <v>0</v>
      </c>
      <c r="H29" s="7">
        <f>SUM(H30:H38)</f>
        <v>0</v>
      </c>
      <c r="I29" s="7">
        <f t="shared" ref="I29:N29" si="15">SUM(I30:I38)</f>
        <v>0</v>
      </c>
      <c r="J29" s="7">
        <f t="shared" ref="J29" si="16">SUM(J30:J38)</f>
        <v>0</v>
      </c>
      <c r="K29" s="7">
        <f t="shared" si="15"/>
        <v>0</v>
      </c>
      <c r="L29" s="7">
        <f t="shared" si="15"/>
        <v>0</v>
      </c>
      <c r="M29" s="7">
        <f t="shared" si="15"/>
        <v>0</v>
      </c>
      <c r="N29" s="7">
        <f t="shared" si="15"/>
        <v>0</v>
      </c>
      <c r="O29" s="7">
        <f t="shared" ref="O29" si="17">SUM(O30:O38)</f>
        <v>0</v>
      </c>
      <c r="P29" s="7">
        <f>SUM(P30:P38)</f>
        <v>0</v>
      </c>
    </row>
    <row r="30" spans="1:37" ht="30">
      <c r="A30" s="4" t="s">
        <v>17</v>
      </c>
      <c r="B30" s="11">
        <v>826188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f>SUM(D30:O30)</f>
        <v>0</v>
      </c>
    </row>
    <row r="31" spans="1:37">
      <c r="A31" s="4" t="s">
        <v>18</v>
      </c>
      <c r="B31" s="11">
        <v>1385801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f>SUM(D31:O31)</f>
        <v>0</v>
      </c>
    </row>
    <row r="32" spans="1:37" ht="30">
      <c r="A32" s="4" t="s">
        <v>19</v>
      </c>
      <c r="B32" s="11">
        <v>1100000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f>SUM(D32:O32)</f>
        <v>0</v>
      </c>
    </row>
    <row r="33" spans="1:16">
      <c r="A33" s="4" t="s">
        <v>20</v>
      </c>
      <c r="B33" s="11">
        <v>150000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f>SUM(D33:O33)</f>
        <v>0</v>
      </c>
    </row>
    <row r="34" spans="1:16" ht="30">
      <c r="A34" s="4" t="s">
        <v>21</v>
      </c>
      <c r="B34" s="11">
        <v>550000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f t="shared" ref="P34:P37" si="18">SUM(D34:O34)</f>
        <v>0</v>
      </c>
    </row>
    <row r="35" spans="1:16" ht="30">
      <c r="A35" s="4" t="s">
        <v>22</v>
      </c>
      <c r="B35" s="11">
        <v>52000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f>SUM(D35:O35)</f>
        <v>0</v>
      </c>
    </row>
    <row r="36" spans="1:16" ht="30">
      <c r="A36" s="4" t="s">
        <v>23</v>
      </c>
      <c r="B36" s="11">
        <v>12110000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f>SUM(D36:O36)</f>
        <v>0</v>
      </c>
    </row>
    <row r="37" spans="1:16" ht="30">
      <c r="A37" s="4" t="s">
        <v>38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f t="shared" si="18"/>
        <v>0</v>
      </c>
    </row>
    <row r="38" spans="1:16">
      <c r="A38" s="4" t="s">
        <v>24</v>
      </c>
      <c r="B38" s="11">
        <v>9468795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f>SUM(D38:O38)</f>
        <v>0</v>
      </c>
    </row>
    <row r="39" spans="1:16">
      <c r="A39" s="2" t="s">
        <v>25</v>
      </c>
      <c r="B39" s="7">
        <f>SUM(B40:B46)</f>
        <v>3000000</v>
      </c>
      <c r="C39" s="7">
        <f>SUM(C40:C46)</f>
        <v>0</v>
      </c>
      <c r="D39" s="9">
        <f t="shared" ref="D39" si="19">SUM(D40:D46)</f>
        <v>0</v>
      </c>
      <c r="E39" s="9">
        <f t="shared" ref="E39:F39" si="20">SUM(E40:E46)</f>
        <v>0</v>
      </c>
      <c r="F39" s="9">
        <f t="shared" si="20"/>
        <v>0</v>
      </c>
      <c r="G39" s="9">
        <f>SUM(G40:G46)</f>
        <v>0</v>
      </c>
      <c r="H39" s="9">
        <f>SUM(H40:H46)</f>
        <v>0</v>
      </c>
      <c r="I39" s="9">
        <f t="shared" ref="I39:N39" si="21">SUM(I40:I46)</f>
        <v>0</v>
      </c>
      <c r="J39" s="9">
        <f t="shared" ref="J39" si="22">SUM(J40:J46)</f>
        <v>0</v>
      </c>
      <c r="K39" s="9">
        <f t="shared" si="21"/>
        <v>0</v>
      </c>
      <c r="L39" s="9">
        <f t="shared" si="21"/>
        <v>0</v>
      </c>
      <c r="M39" s="9">
        <f t="shared" si="21"/>
        <v>0</v>
      </c>
      <c r="N39" s="9">
        <f t="shared" si="21"/>
        <v>0</v>
      </c>
      <c r="O39" s="9">
        <f t="shared" ref="O39" si="23">SUM(O40:O46)</f>
        <v>0</v>
      </c>
      <c r="P39" s="9">
        <f>SUM(P40:P46)</f>
        <v>0</v>
      </c>
    </row>
    <row r="40" spans="1:16" ht="30">
      <c r="A40" s="4" t="s">
        <v>26</v>
      </c>
      <c r="B40" s="11">
        <v>3000000</v>
      </c>
      <c r="C40" s="11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1">
        <f>SUM(D40:O40)</f>
        <v>0</v>
      </c>
    </row>
    <row r="41" spans="1:16" ht="30">
      <c r="A41" s="4" t="s">
        <v>39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f t="shared" ref="P41:P46" si="24">SUM(D41:O41)</f>
        <v>0</v>
      </c>
    </row>
    <row r="42" spans="1:16" ht="30">
      <c r="A42" s="4" t="s">
        <v>40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f t="shared" si="24"/>
        <v>0</v>
      </c>
    </row>
    <row r="43" spans="1:16" ht="30">
      <c r="A43" s="4" t="s">
        <v>41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f t="shared" si="24"/>
        <v>0</v>
      </c>
    </row>
    <row r="44" spans="1:16" ht="30">
      <c r="A44" s="4" t="s">
        <v>42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 t="shared" si="24"/>
        <v>0</v>
      </c>
    </row>
    <row r="45" spans="1:16" ht="30">
      <c r="A45" s="4" t="s">
        <v>27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24"/>
        <v>0</v>
      </c>
    </row>
    <row r="46" spans="1:16" ht="30">
      <c r="A46" s="4" t="s">
        <v>43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24"/>
        <v>0</v>
      </c>
    </row>
    <row r="47" spans="1:16">
      <c r="A47" s="2" t="s">
        <v>44</v>
      </c>
      <c r="B47" s="7">
        <f>SUM(B48:B54)</f>
        <v>0</v>
      </c>
      <c r="C47" s="7">
        <f>SUM(C48:C54)</f>
        <v>0</v>
      </c>
      <c r="D47" s="9">
        <f t="shared" ref="D47:F47" si="25">SUM(D48:D54)</f>
        <v>0</v>
      </c>
      <c r="E47" s="9">
        <f t="shared" si="25"/>
        <v>0</v>
      </c>
      <c r="F47" s="9">
        <f t="shared" si="25"/>
        <v>0</v>
      </c>
      <c r="G47" s="9">
        <f t="shared" ref="G47:N47" si="26">SUM(G48:G54)</f>
        <v>0</v>
      </c>
      <c r="H47" s="9">
        <f t="shared" si="26"/>
        <v>0</v>
      </c>
      <c r="I47" s="9">
        <f t="shared" si="26"/>
        <v>0</v>
      </c>
      <c r="J47" s="9">
        <f t="shared" ref="J47" si="27">SUM(J48:J54)</f>
        <v>0</v>
      </c>
      <c r="K47" s="9">
        <f t="shared" si="26"/>
        <v>0</v>
      </c>
      <c r="L47" s="9">
        <f t="shared" si="26"/>
        <v>0</v>
      </c>
      <c r="M47" s="9">
        <f t="shared" si="26"/>
        <v>0</v>
      </c>
      <c r="N47" s="9">
        <f t="shared" si="26"/>
        <v>0</v>
      </c>
      <c r="O47" s="9">
        <f t="shared" ref="O47" si="28">SUM(O48:O54)</f>
        <v>0</v>
      </c>
      <c r="P47" s="9">
        <f t="shared" ref="P47" si="29">SUM(P48:P54)</f>
        <v>0</v>
      </c>
    </row>
    <row r="48" spans="1:16" ht="30">
      <c r="A48" s="4" t="s">
        <v>45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 t="shared" ref="P48:P54" si="30">SUM(D48:O48)</f>
        <v>0</v>
      </c>
    </row>
    <row r="49" spans="1:16" ht="30">
      <c r="A49" s="4" t="s">
        <v>46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f t="shared" si="30"/>
        <v>0</v>
      </c>
    </row>
    <row r="50" spans="1:16" ht="30">
      <c r="A50" s="4" t="s">
        <v>47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f t="shared" si="30"/>
        <v>0</v>
      </c>
    </row>
    <row r="51" spans="1:16" ht="30">
      <c r="A51" s="4" t="s">
        <v>48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 t="shared" si="30"/>
        <v>0</v>
      </c>
    </row>
    <row r="52" spans="1:16" ht="30">
      <c r="A52" s="4" t="s">
        <v>49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30"/>
        <v>0</v>
      </c>
    </row>
    <row r="53" spans="1:16" ht="30">
      <c r="A53" s="4" t="s">
        <v>50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f t="shared" si="30"/>
        <v>0</v>
      </c>
    </row>
    <row r="54" spans="1:16" ht="30">
      <c r="A54" s="4" t="s">
        <v>51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30"/>
        <v>0</v>
      </c>
    </row>
    <row r="55" spans="1:16">
      <c r="A55" s="2" t="s">
        <v>28</v>
      </c>
      <c r="B55" s="7">
        <f>SUM(B56:B64)</f>
        <v>29560700</v>
      </c>
      <c r="C55" s="7">
        <f>SUM(C56:C64)</f>
        <v>0</v>
      </c>
      <c r="D55" s="7">
        <f t="shared" ref="D55" si="31">SUM(D56:D64)</f>
        <v>0</v>
      </c>
      <c r="E55" s="7">
        <f t="shared" ref="E55:F55" si="32">SUM(E56:E64)</f>
        <v>0</v>
      </c>
      <c r="F55" s="7">
        <f t="shared" si="32"/>
        <v>0</v>
      </c>
      <c r="G55" s="7">
        <f>SUM(G56:G64)</f>
        <v>0</v>
      </c>
      <c r="H55" s="7">
        <f t="shared" ref="H55:N55" si="33">SUM(H56:H64)</f>
        <v>0</v>
      </c>
      <c r="I55" s="7">
        <f t="shared" si="33"/>
        <v>0</v>
      </c>
      <c r="J55" s="7">
        <f t="shared" ref="J55" si="34">SUM(J56:J64)</f>
        <v>0</v>
      </c>
      <c r="K55" s="7">
        <f t="shared" si="33"/>
        <v>0</v>
      </c>
      <c r="L55" s="7">
        <f t="shared" si="33"/>
        <v>0</v>
      </c>
      <c r="M55" s="7">
        <f t="shared" si="33"/>
        <v>0</v>
      </c>
      <c r="N55" s="7">
        <f t="shared" si="33"/>
        <v>0</v>
      </c>
      <c r="O55" s="7">
        <f t="shared" ref="O55" si="35">SUM(O56:O64)</f>
        <v>0</v>
      </c>
      <c r="P55" s="7">
        <f>SUM(P56:P64)</f>
        <v>0</v>
      </c>
    </row>
    <row r="56" spans="1:16">
      <c r="A56" s="4" t="s">
        <v>29</v>
      </c>
      <c r="B56" s="11">
        <v>20818200</v>
      </c>
      <c r="C56" s="11">
        <v>0</v>
      </c>
      <c r="D56" s="8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f>SUM(D56:O56)</f>
        <v>0</v>
      </c>
    </row>
    <row r="57" spans="1:16" ht="30">
      <c r="A57" s="4" t="s">
        <v>30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f>SUM(D57:O57)</f>
        <v>0</v>
      </c>
    </row>
    <row r="58" spans="1:16" ht="30">
      <c r="A58" s="4" t="s">
        <v>31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f t="shared" ref="P58:P64" si="36">SUM(D58:O58)</f>
        <v>0</v>
      </c>
    </row>
    <row r="59" spans="1:16" ht="30">
      <c r="A59" s="4" t="s">
        <v>32</v>
      </c>
      <c r="B59" s="11">
        <v>4010000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f t="shared" si="36"/>
        <v>0</v>
      </c>
    </row>
    <row r="60" spans="1:16" ht="30">
      <c r="A60" s="4" t="s">
        <v>33</v>
      </c>
      <c r="B60" s="11">
        <v>2700000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f>SUM(D60:O60)</f>
        <v>0</v>
      </c>
    </row>
    <row r="61" spans="1:16">
      <c r="A61" s="4" t="s">
        <v>52</v>
      </c>
      <c r="B61" s="11">
        <v>32500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f t="shared" si="36"/>
        <v>0</v>
      </c>
    </row>
    <row r="62" spans="1:16">
      <c r="A62" s="4" t="s">
        <v>53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f t="shared" si="36"/>
        <v>0</v>
      </c>
    </row>
    <row r="63" spans="1:16">
      <c r="A63" s="4" t="s">
        <v>34</v>
      </c>
      <c r="B63" s="11">
        <v>2000000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f t="shared" si="36"/>
        <v>0</v>
      </c>
    </row>
    <row r="64" spans="1:16" ht="30">
      <c r="A64" s="4" t="s">
        <v>54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f t="shared" si="36"/>
        <v>0</v>
      </c>
    </row>
    <row r="65" spans="1:16">
      <c r="A65" s="2" t="s">
        <v>55</v>
      </c>
      <c r="B65" s="7">
        <f>SUM(B66:B69)</f>
        <v>0</v>
      </c>
      <c r="C65" s="7">
        <f>SUM(C66:C69)</f>
        <v>0</v>
      </c>
      <c r="D65" s="7">
        <f t="shared" ref="D65:F65" si="37">SUM(D66:D69)</f>
        <v>0</v>
      </c>
      <c r="E65" s="7">
        <f t="shared" si="37"/>
        <v>0</v>
      </c>
      <c r="F65" s="7">
        <f t="shared" si="37"/>
        <v>0</v>
      </c>
      <c r="G65" s="7">
        <f t="shared" ref="G65:N65" si="38">SUM(G66:G69)</f>
        <v>0</v>
      </c>
      <c r="H65" s="7">
        <f t="shared" si="38"/>
        <v>0</v>
      </c>
      <c r="I65" s="7">
        <f t="shared" si="38"/>
        <v>0</v>
      </c>
      <c r="J65" s="7">
        <f t="shared" ref="J65" si="39">SUM(J66:J69)</f>
        <v>0</v>
      </c>
      <c r="K65" s="7">
        <f t="shared" si="38"/>
        <v>0</v>
      </c>
      <c r="L65" s="7">
        <f t="shared" si="38"/>
        <v>0</v>
      </c>
      <c r="M65" s="7">
        <f t="shared" si="38"/>
        <v>0</v>
      </c>
      <c r="N65" s="7">
        <f t="shared" si="38"/>
        <v>0</v>
      </c>
      <c r="O65" s="7">
        <f t="shared" ref="O65" si="40">SUM(O66:O69)</f>
        <v>0</v>
      </c>
      <c r="P65" s="7">
        <f t="shared" ref="P65" si="41">SUM(P66:P69)</f>
        <v>0</v>
      </c>
    </row>
    <row r="66" spans="1:16">
      <c r="A66" s="4" t="s">
        <v>56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f t="shared" ref="P66:P72" si="42">SUM(D66:O66)</f>
        <v>0</v>
      </c>
    </row>
    <row r="67" spans="1:16">
      <c r="A67" s="4" t="s">
        <v>57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f t="shared" si="42"/>
        <v>0</v>
      </c>
    </row>
    <row r="68" spans="1:16" ht="30">
      <c r="A68" s="4" t="s">
        <v>58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f t="shared" si="42"/>
        <v>0</v>
      </c>
    </row>
    <row r="69" spans="1:16" ht="45">
      <c r="A69" s="4" t="s">
        <v>59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 t="shared" si="42"/>
        <v>0</v>
      </c>
    </row>
    <row r="70" spans="1:16" ht="30">
      <c r="A70" s="2" t="s">
        <v>60</v>
      </c>
      <c r="B70" s="7">
        <f>SUM(B71:B72)</f>
        <v>0</v>
      </c>
      <c r="C70" s="7">
        <f>SUM(C71:C72)</f>
        <v>0</v>
      </c>
      <c r="D70" s="7">
        <f t="shared" ref="D70:F70" si="43">SUM(D71:D72)</f>
        <v>0</v>
      </c>
      <c r="E70" s="7">
        <f t="shared" si="43"/>
        <v>0</v>
      </c>
      <c r="F70" s="7">
        <f t="shared" si="43"/>
        <v>0</v>
      </c>
      <c r="G70" s="7">
        <f t="shared" ref="G70:N70" si="44">SUM(G71:G72)</f>
        <v>0</v>
      </c>
      <c r="H70" s="7">
        <f t="shared" si="44"/>
        <v>0</v>
      </c>
      <c r="I70" s="7">
        <f t="shared" si="44"/>
        <v>0</v>
      </c>
      <c r="J70" s="7">
        <f t="shared" ref="J70" si="45">SUM(J71:J72)</f>
        <v>0</v>
      </c>
      <c r="K70" s="7">
        <f t="shared" si="44"/>
        <v>0</v>
      </c>
      <c r="L70" s="7">
        <f t="shared" si="44"/>
        <v>0</v>
      </c>
      <c r="M70" s="7">
        <f t="shared" si="44"/>
        <v>0</v>
      </c>
      <c r="N70" s="7">
        <f t="shared" si="44"/>
        <v>0</v>
      </c>
      <c r="O70" s="7">
        <f t="shared" ref="O70" si="46">SUM(O71:O72)</f>
        <v>0</v>
      </c>
      <c r="P70" s="11">
        <f t="shared" si="42"/>
        <v>0</v>
      </c>
    </row>
    <row r="71" spans="1:16">
      <c r="A71" s="4" t="s">
        <v>61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f t="shared" si="42"/>
        <v>0</v>
      </c>
    </row>
    <row r="72" spans="1:16" ht="30">
      <c r="A72" s="4" t="s">
        <v>62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f t="shared" si="42"/>
        <v>0</v>
      </c>
    </row>
    <row r="73" spans="1:16">
      <c r="A73" s="2" t="s">
        <v>63</v>
      </c>
      <c r="B73" s="7">
        <f>SUM(B74:B76)</f>
        <v>0</v>
      </c>
      <c r="C73" s="7">
        <f>SUM(C74:C76)</f>
        <v>0</v>
      </c>
      <c r="D73" s="7">
        <f t="shared" ref="D73:F73" si="47">SUM(D74:D76)</f>
        <v>0</v>
      </c>
      <c r="E73" s="7">
        <f t="shared" si="47"/>
        <v>0</v>
      </c>
      <c r="F73" s="7">
        <f t="shared" si="47"/>
        <v>0</v>
      </c>
      <c r="G73" s="7">
        <f t="shared" ref="G73:N73" si="48">SUM(G74:G76)</f>
        <v>0</v>
      </c>
      <c r="H73" s="7">
        <f t="shared" si="48"/>
        <v>0</v>
      </c>
      <c r="I73" s="7">
        <f t="shared" si="48"/>
        <v>0</v>
      </c>
      <c r="J73" s="7">
        <f t="shared" ref="J73" si="49">SUM(J74:J76)</f>
        <v>0</v>
      </c>
      <c r="K73" s="7">
        <f t="shared" si="48"/>
        <v>0</v>
      </c>
      <c r="L73" s="7">
        <f t="shared" si="48"/>
        <v>0</v>
      </c>
      <c r="M73" s="7">
        <f t="shared" si="48"/>
        <v>0</v>
      </c>
      <c r="N73" s="7">
        <f t="shared" si="48"/>
        <v>0</v>
      </c>
      <c r="O73" s="7">
        <f t="shared" ref="O73" si="50">SUM(O74:O76)</f>
        <v>0</v>
      </c>
      <c r="P73" s="7">
        <f t="shared" ref="P73" si="51">SUM(P74:P76)</f>
        <v>0</v>
      </c>
    </row>
    <row r="74" spans="1:16">
      <c r="A74" s="4" t="s">
        <v>64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>SUM(D74:O74)</f>
        <v>0</v>
      </c>
    </row>
    <row r="75" spans="1:16" ht="30">
      <c r="A75" s="4" t="s">
        <v>65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f>SUM(D75:O75)</f>
        <v>0</v>
      </c>
    </row>
    <row r="76" spans="1:16" ht="30">
      <c r="A76" s="4" t="s">
        <v>66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f>SUM(D76:O76)</f>
        <v>0</v>
      </c>
    </row>
    <row r="77" spans="1:16">
      <c r="A77" s="5" t="s">
        <v>35</v>
      </c>
      <c r="B77" s="10">
        <f>B13+B19+B29+B39+B47+B55+B65+B70+B73</f>
        <v>721592971</v>
      </c>
      <c r="C77" s="10">
        <f>C13+C19+C29+C39+C55+C47+C65+C70+C73</f>
        <v>0</v>
      </c>
      <c r="D77" s="10">
        <f t="shared" ref="D77:F77" si="52">+D13+D19+D29+D39+D47+D55+D65+D70+D73</f>
        <v>33519085.899999999</v>
      </c>
      <c r="E77" s="10">
        <f t="shared" si="52"/>
        <v>0</v>
      </c>
      <c r="F77" s="10">
        <f t="shared" si="52"/>
        <v>0</v>
      </c>
      <c r="G77" s="10">
        <f>+G13+G19+G29+G39+G47+G55+G65+G70+G73</f>
        <v>0</v>
      </c>
      <c r="H77" s="10">
        <f t="shared" ref="H77:N77" si="53">+H13+H19+H29+H39+H47+H55+H65+H70+H73</f>
        <v>0</v>
      </c>
      <c r="I77" s="10">
        <f t="shared" si="53"/>
        <v>0</v>
      </c>
      <c r="J77" s="10">
        <f t="shared" ref="J77" si="54">+J13+J19+J29+J39+J47+J55+J65+J70+J73</f>
        <v>0</v>
      </c>
      <c r="K77" s="10">
        <f t="shared" si="53"/>
        <v>0</v>
      </c>
      <c r="L77" s="10">
        <f t="shared" si="53"/>
        <v>0</v>
      </c>
      <c r="M77" s="10">
        <f t="shared" si="53"/>
        <v>0</v>
      </c>
      <c r="N77" s="10">
        <f t="shared" si="53"/>
        <v>0</v>
      </c>
      <c r="O77" s="10">
        <f t="shared" ref="O77" si="55">+O13+O19+O29+O39+O47+O55+O65+O70+O73</f>
        <v>0</v>
      </c>
      <c r="P77" s="10">
        <f>+P13+P19+P29+P39+P47+P55+P65+P70+P73</f>
        <v>33519085.899999999</v>
      </c>
    </row>
    <row r="78" spans="1:16">
      <c r="A78" s="3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6"/>
    </row>
    <row r="79" spans="1:16">
      <c r="A79" s="1" t="s">
        <v>67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</row>
    <row r="80" spans="1:16">
      <c r="A80" s="2" t="s">
        <v>68</v>
      </c>
      <c r="B80" s="12">
        <f t="shared" ref="B80:C80" si="56">SUM(B81:B82)</f>
        <v>0</v>
      </c>
      <c r="C80" s="12">
        <f t="shared" si="56"/>
        <v>0</v>
      </c>
      <c r="D80" s="12">
        <f t="shared" ref="D80:F80" si="57">SUM(D81:D82)</f>
        <v>0</v>
      </c>
      <c r="E80" s="12">
        <f t="shared" si="57"/>
        <v>0</v>
      </c>
      <c r="F80" s="12">
        <f t="shared" si="57"/>
        <v>0</v>
      </c>
      <c r="G80" s="12">
        <f t="shared" ref="G80:N80" si="58">SUM(G81:G82)</f>
        <v>0</v>
      </c>
      <c r="H80" s="12">
        <f t="shared" si="58"/>
        <v>0</v>
      </c>
      <c r="I80" s="12">
        <f t="shared" si="58"/>
        <v>0</v>
      </c>
      <c r="J80" s="12">
        <f t="shared" ref="J80" si="59">SUM(J81:J82)</f>
        <v>0</v>
      </c>
      <c r="K80" s="12">
        <f t="shared" si="58"/>
        <v>0</v>
      </c>
      <c r="L80" s="12">
        <f t="shared" si="58"/>
        <v>0</v>
      </c>
      <c r="M80" s="12">
        <f t="shared" si="58"/>
        <v>0</v>
      </c>
      <c r="N80" s="12">
        <f t="shared" si="58"/>
        <v>0</v>
      </c>
      <c r="O80" s="12">
        <f t="shared" ref="O80" si="60">SUM(O81:O82)</f>
        <v>0</v>
      </c>
      <c r="P80" s="12">
        <f t="shared" ref="P80" si="61">SUM(P81:P82)</f>
        <v>0</v>
      </c>
    </row>
    <row r="81" spans="1:16" ht="30">
      <c r="A81" s="4" t="s">
        <v>69</v>
      </c>
      <c r="B81" s="6">
        <v>0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11">
        <f>SUM(D81:O81)</f>
        <v>0</v>
      </c>
    </row>
    <row r="82" spans="1:16" ht="30">
      <c r="A82" s="4" t="s">
        <v>70</v>
      </c>
      <c r="B82" s="6">
        <v>0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11">
        <f>SUM(D82:O82)</f>
        <v>0</v>
      </c>
    </row>
    <row r="83" spans="1:16">
      <c r="A83" s="2" t="s">
        <v>71</v>
      </c>
      <c r="B83" s="12">
        <f t="shared" ref="B83:C83" si="62">SUM(B84:B85)</f>
        <v>0</v>
      </c>
      <c r="C83" s="12">
        <f t="shared" si="62"/>
        <v>0</v>
      </c>
      <c r="D83" s="12">
        <f t="shared" ref="D83:F83" si="63">SUM(D84:D85)</f>
        <v>0</v>
      </c>
      <c r="E83" s="12">
        <f t="shared" si="63"/>
        <v>0</v>
      </c>
      <c r="F83" s="12">
        <f t="shared" si="63"/>
        <v>0</v>
      </c>
      <c r="G83" s="12">
        <f t="shared" ref="G83:N83" si="64">SUM(G84:G85)</f>
        <v>0</v>
      </c>
      <c r="H83" s="12">
        <f t="shared" si="64"/>
        <v>0</v>
      </c>
      <c r="I83" s="12">
        <f t="shared" si="64"/>
        <v>0</v>
      </c>
      <c r="J83" s="12">
        <f t="shared" ref="J83" si="65">SUM(J84:J85)</f>
        <v>0</v>
      </c>
      <c r="K83" s="12">
        <f t="shared" si="64"/>
        <v>0</v>
      </c>
      <c r="L83" s="12">
        <f t="shared" si="64"/>
        <v>0</v>
      </c>
      <c r="M83" s="12">
        <f t="shared" si="64"/>
        <v>0</v>
      </c>
      <c r="N83" s="12">
        <f t="shared" si="64"/>
        <v>0</v>
      </c>
      <c r="O83" s="12">
        <f t="shared" ref="O83" si="66">SUM(O84:O85)</f>
        <v>0</v>
      </c>
      <c r="P83" s="12">
        <f t="shared" ref="P83" si="67">SUM(P84:P85)</f>
        <v>0</v>
      </c>
    </row>
    <row r="84" spans="1:16">
      <c r="A84" s="4" t="s">
        <v>72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11">
        <f>SUM(D84:O84)</f>
        <v>0</v>
      </c>
    </row>
    <row r="85" spans="1:16" ht="30">
      <c r="A85" s="4" t="s">
        <v>73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11">
        <f>SUM(D85:O85)</f>
        <v>0</v>
      </c>
    </row>
    <row r="86" spans="1:16">
      <c r="A86" s="2" t="s">
        <v>74</v>
      </c>
      <c r="B86" s="12">
        <f t="shared" ref="B86:C86" si="68">SUM(B87:B87)</f>
        <v>0</v>
      </c>
      <c r="C86" s="12">
        <f t="shared" si="68"/>
        <v>0</v>
      </c>
      <c r="D86" s="12">
        <f t="shared" ref="D86:O86" si="69">SUM(D87:D87)</f>
        <v>0</v>
      </c>
      <c r="E86" s="12">
        <f t="shared" si="69"/>
        <v>0</v>
      </c>
      <c r="F86" s="12">
        <f t="shared" si="69"/>
        <v>0</v>
      </c>
      <c r="G86" s="12">
        <f t="shared" si="69"/>
        <v>0</v>
      </c>
      <c r="H86" s="12">
        <f t="shared" si="69"/>
        <v>0</v>
      </c>
      <c r="I86" s="12">
        <f t="shared" si="69"/>
        <v>0</v>
      </c>
      <c r="J86" s="12">
        <f t="shared" si="69"/>
        <v>0</v>
      </c>
      <c r="K86" s="12">
        <f t="shared" si="69"/>
        <v>0</v>
      </c>
      <c r="L86" s="12">
        <f t="shared" si="69"/>
        <v>0</v>
      </c>
      <c r="M86" s="12">
        <f t="shared" si="69"/>
        <v>0</v>
      </c>
      <c r="N86" s="12">
        <f t="shared" si="69"/>
        <v>0</v>
      </c>
      <c r="O86" s="12">
        <f t="shared" si="69"/>
        <v>0</v>
      </c>
      <c r="P86" s="12">
        <f>SUM(P87:P87)</f>
        <v>0</v>
      </c>
    </row>
    <row r="87" spans="1:16" ht="30">
      <c r="A87" s="4" t="s">
        <v>75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11">
        <f>SUM(D87:O87)</f>
        <v>0</v>
      </c>
    </row>
    <row r="88" spans="1:16">
      <c r="A88" s="5" t="s">
        <v>76</v>
      </c>
      <c r="B88" s="10">
        <f t="shared" ref="B88:C88" si="70">+B80+B83+B86</f>
        <v>0</v>
      </c>
      <c r="C88" s="10">
        <f t="shared" si="70"/>
        <v>0</v>
      </c>
      <c r="D88" s="10">
        <f t="shared" ref="D88" si="71">+D80+D83+D86</f>
        <v>0</v>
      </c>
      <c r="E88" s="10">
        <f t="shared" ref="E88:F88" si="72">+E80+E83+E86</f>
        <v>0</v>
      </c>
      <c r="F88" s="10">
        <f t="shared" si="72"/>
        <v>0</v>
      </c>
      <c r="G88" s="10">
        <f t="shared" ref="G88:N88" si="73">+G80+G83+G86</f>
        <v>0</v>
      </c>
      <c r="H88" s="10">
        <f t="shared" si="73"/>
        <v>0</v>
      </c>
      <c r="I88" s="10">
        <f t="shared" si="73"/>
        <v>0</v>
      </c>
      <c r="J88" s="10">
        <f t="shared" ref="J88" si="74">+J80+J83+J86</f>
        <v>0</v>
      </c>
      <c r="K88" s="10">
        <f t="shared" si="73"/>
        <v>0</v>
      </c>
      <c r="L88" s="10">
        <f t="shared" si="73"/>
        <v>0</v>
      </c>
      <c r="M88" s="10">
        <f t="shared" si="73"/>
        <v>0</v>
      </c>
      <c r="N88" s="10">
        <f t="shared" si="73"/>
        <v>0</v>
      </c>
      <c r="O88" s="10">
        <f t="shared" ref="O88" si="75">+O80+O83+O86</f>
        <v>0</v>
      </c>
      <c r="P88" s="10">
        <f t="shared" ref="P88" si="76">+P80+P83+P86</f>
        <v>0</v>
      </c>
    </row>
    <row r="89" spans="1:16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1:16" ht="16.5" thickBot="1">
      <c r="A90" s="20" t="s">
        <v>77</v>
      </c>
      <c r="B90" s="21">
        <f t="shared" ref="B90" si="77">+B77+B88</f>
        <v>721592971</v>
      </c>
      <c r="C90" s="21">
        <f>+C77+C88</f>
        <v>0</v>
      </c>
      <c r="D90" s="21">
        <f t="shared" ref="D90" si="78">+D77+D88</f>
        <v>33519085.899999999</v>
      </c>
      <c r="E90" s="21">
        <f t="shared" ref="E90:F90" si="79">+E77+E88</f>
        <v>0</v>
      </c>
      <c r="F90" s="21">
        <f t="shared" si="79"/>
        <v>0</v>
      </c>
      <c r="G90" s="21">
        <f t="shared" ref="G90:N90" si="80">+G77+G88</f>
        <v>0</v>
      </c>
      <c r="H90" s="21">
        <f t="shared" si="80"/>
        <v>0</v>
      </c>
      <c r="I90" s="21">
        <f t="shared" si="80"/>
        <v>0</v>
      </c>
      <c r="J90" s="21">
        <f t="shared" ref="J90" si="81">+J77+J88</f>
        <v>0</v>
      </c>
      <c r="K90" s="21">
        <f t="shared" si="80"/>
        <v>0</v>
      </c>
      <c r="L90" s="21">
        <f t="shared" si="80"/>
        <v>0</v>
      </c>
      <c r="M90" s="21">
        <f t="shared" si="80"/>
        <v>0</v>
      </c>
      <c r="N90" s="21">
        <f t="shared" si="80"/>
        <v>0</v>
      </c>
      <c r="O90" s="21">
        <f t="shared" ref="O90" si="82">+O77+O88</f>
        <v>0</v>
      </c>
      <c r="P90" s="21">
        <f t="shared" ref="P90" si="83">+P77+P88</f>
        <v>33519085.899999999</v>
      </c>
    </row>
    <row r="91" spans="1:16" ht="13.5" customHeight="1" thickTop="1">
      <c r="A91" s="23" t="s">
        <v>96</v>
      </c>
    </row>
    <row r="92" spans="1:16">
      <c r="A92" s="24" t="s">
        <v>97</v>
      </c>
    </row>
    <row r="93" spans="1:16">
      <c r="A93" s="24" t="s">
        <v>98</v>
      </c>
    </row>
    <row r="94" spans="1:16">
      <c r="A94" s="24" t="s">
        <v>99</v>
      </c>
    </row>
    <row r="95" spans="1:16">
      <c r="A95" s="24" t="s">
        <v>100</v>
      </c>
    </row>
    <row r="96" spans="1:16">
      <c r="A96" s="24" t="s">
        <v>101</v>
      </c>
    </row>
    <row r="97" spans="1:5">
      <c r="A97" s="24" t="s">
        <v>102</v>
      </c>
    </row>
    <row r="98" spans="1:5">
      <c r="A98" s="24"/>
    </row>
    <row r="99" spans="1:5">
      <c r="A99" s="24"/>
    </row>
    <row r="100" spans="1:5">
      <c r="A100" s="24"/>
    </row>
    <row r="101" spans="1:5">
      <c r="A101" s="24"/>
    </row>
    <row r="103" spans="1:5">
      <c r="B103" s="28"/>
      <c r="C103" s="28"/>
      <c r="D103" s="28"/>
      <c r="E103" s="28"/>
    </row>
    <row r="104" spans="1:5">
      <c r="B104" s="32" t="s">
        <v>92</v>
      </c>
      <c r="C104" s="32"/>
      <c r="D104" s="32"/>
      <c r="E104" s="32"/>
    </row>
    <row r="105" spans="1:5">
      <c r="B105" s="33" t="s">
        <v>93</v>
      </c>
      <c r="C105" s="33"/>
      <c r="D105" s="33"/>
      <c r="E105" s="33"/>
    </row>
    <row r="106" spans="1:5">
      <c r="A106" s="14"/>
    </row>
  </sheetData>
  <dataConsolidate/>
  <mergeCells count="5">
    <mergeCell ref="A7:P7"/>
    <mergeCell ref="A8:P8"/>
    <mergeCell ref="A9:P9"/>
    <mergeCell ref="B104:E104"/>
    <mergeCell ref="B105:E105"/>
  </mergeCells>
  <printOptions horizontalCentered="1"/>
  <pageMargins left="0.31496062992125984" right="0.31496062992125984" top="0.3543307086614173" bottom="0.3543307086614173" header="0.23622047244094488" footer="0.23622047244094488"/>
  <pageSetup scale="87" fitToHeight="0" orientation="portrait" r:id="rId1"/>
  <rowBreaks count="2" manualBreakCount="2">
    <brk id="42" max="16383" man="1"/>
    <brk id="69" max="16383" man="1"/>
  </rowBreaks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Roma Delfina Taveras Pina</cp:lastModifiedBy>
  <cp:lastPrinted>2024-02-07T19:43:09Z</cp:lastPrinted>
  <dcterms:created xsi:type="dcterms:W3CDTF">2018-04-17T18:57:16Z</dcterms:created>
  <dcterms:modified xsi:type="dcterms:W3CDTF">2024-02-07T19:47:43Z</dcterms:modified>
</cp:coreProperties>
</file>