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gprd-my.sharepoint.com/personal/jpayano_digepres_gob_do/Documents/DATOS DE TRABAJO 2024/03 MARZO/03 PROGRAMACION INDICATIVA ANUAL 2024/"/>
    </mc:Choice>
  </mc:AlternateContent>
  <xr:revisionPtr revIDLastSave="0" documentId="8_{E8FA3D85-62EB-42A0-8D9D-45DA2C84DDA2}" xr6:coauthVersionLast="47" xr6:coauthVersionMax="47" xr10:uidLastSave="{00000000-0000-0000-0000-000000000000}"/>
  <bookViews>
    <workbookView xWindow="57480" yWindow="-120" windowWidth="29040" windowHeight="15720" activeTab="1" xr2:uid="{4338FEAE-DB8E-4C02-BE6D-DDC1311F061E}"/>
  </bookViews>
  <sheets>
    <sheet name="Hoja1" sheetId="1" r:id="rId1"/>
    <sheet name="Hoja1 (2)" sheetId="2" r:id="rId2"/>
  </sheets>
  <externalReferences>
    <externalReference r:id="rId3"/>
  </externalReferences>
  <definedNames>
    <definedName name="_xlnm.Print_Area" localSheetId="0">Hoja1!$A$1:$J$45</definedName>
    <definedName name="_xlnm.Print_Area" localSheetId="1">'Hoja1 (2)'!$A$1:$J$46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5" i="2" l="1"/>
  <c r="B44" i="2"/>
  <c r="C25" i="2"/>
  <c r="A25" i="2"/>
  <c r="I25" i="2"/>
  <c r="I31" i="2"/>
  <c r="J31" i="2"/>
  <c r="I29" i="2"/>
  <c r="J29" i="2"/>
  <c r="J30" i="2"/>
  <c r="I30" i="2"/>
  <c r="C16" i="2"/>
  <c r="C15" i="2"/>
  <c r="C14" i="2"/>
  <c r="J29" i="1"/>
  <c r="I25" i="1"/>
  <c r="C16" i="1"/>
  <c r="C15" i="1"/>
  <c r="C14" i="1"/>
  <c r="I29" i="1"/>
</calcChain>
</file>

<file path=xl/sharedStrings.xml><?xml version="1.0" encoding="utf-8"?>
<sst xmlns="http://schemas.openxmlformats.org/spreadsheetml/2006/main" count="153" uniqueCount="91">
  <si>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</si>
  <si>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</si>
  <si>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</si>
  <si>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</si>
  <si>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</si>
  <si>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</si>
  <si>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</si>
  <si>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</si>
  <si>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</si>
  <si>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</si>
  <si>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</si>
  <si>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</si>
  <si>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</si>
  <si>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</si>
  <si>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</si>
  <si>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</si>
  <si>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</si>
  <si>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</si>
  <si>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</si>
  <si>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</si>
  <si>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</si>
  <si>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</si>
  <si>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</si>
  <si>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</si>
  <si>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</si>
  <si>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</si>
  <si>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</si>
  <si>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</si>
  <si>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</si>
  <si>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</si>
  <si>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</si>
  <si>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</si>
  <si>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</si>
  <si>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</si>
  <si>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</si>
  <si>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</si>
  <si>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</si>
  <si>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</si>
  <si>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</si>
  <si>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</si>
  <si>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</si>
  <si>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</si>
  <si>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Lineamientos para la Ejecución Presupuestaria 2019 del Gobierno General Nacional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</si>
  <si>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</si>
  <si>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</si>
  <si>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</si>
  <si>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</si>
  <si>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</si>
  <si>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</si>
  <si>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</si>
  <si>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</si>
  <si>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</si>
  <si>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</si>
  <si>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</si>
  <si>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Programació Indicativa Anual de las Metas Físicas-Financieras</t>
  </si>
  <si>
    <t>Impulsar el desarrollo y fortalecimiento de una cultura de ética, de transparencia e integridad, a través de la promoción de los valores éticos y morales en la administración pública.</t>
  </si>
  <si>
    <t>Para el 2025, ser una institución modelo por excelencia, que proporcione la ética y la tranparencia en la administración pública, contribuyendo a la prevención de la corrupción administrativa en el Estado Dominicano, valores necesarios para construir el desarrollo sostenible.</t>
  </si>
  <si>
    <t>1.1.1</t>
  </si>
  <si>
    <t>Promover a través de iniciativas y capacitaciones los temas sustantivos de ética y transparencia gubernamental.</t>
  </si>
  <si>
    <t>Servidores públicos y Ciudadania</t>
  </si>
  <si>
    <t>Lograr una administración pública con servidores comprometidos con la transparencia y la ética.</t>
  </si>
  <si>
    <t>02-Servidores públicos participan en actividades para el desarrollo y fomento en temas de ética y transparencia gubernamental.</t>
  </si>
  <si>
    <t>Los servidores publicos participan en las actividades para el desarrollo y fomento de la ética y la transparencia gubernamental, a traves de las comisiones de etica pública y los portales de transparencia y gobierno abierto, como instrumentos de prevencion de la corrupcion en la administración pública.</t>
  </si>
  <si>
    <t>Este informe contiene las actividades que fueron planificadas para cada trimestre en el año 2022, aun no se ha hecho el reporte de logros porque se solicita por parte de DIGEPRES a partir del primer trimestre 2022, 15 de abril aproximadamente se contara con las informaciones. 
En cuanto al presupuesto, se contaba en inicios (ultimo trimester del 2021, donde se avisan los techos de cada institución) con un techo presupuestario de RD$223,456,268, luego de una revisión, se nos fue otorgado RD$30,000 adicionales.</t>
  </si>
  <si>
    <t>No aplica.</t>
  </si>
  <si>
    <t xml:space="preserve">Presupuesto aprobado:  </t>
  </si>
  <si>
    <t xml:space="preserve">Presupuesto modificado: </t>
  </si>
  <si>
    <t>Total devengado:</t>
  </si>
  <si>
    <t>Ivan Cruz Dardenne</t>
  </si>
  <si>
    <t>Director de Planificación y Desarrollo</t>
  </si>
  <si>
    <t>0010-DIRECCIÓN GENERAL DE PRESUPUESTO</t>
  </si>
  <si>
    <t xml:space="preserve">	01-MINISTERIO DE HACIENDA</t>
  </si>
  <si>
    <t>0205-MINISTERIO DE HACIENDA</t>
  </si>
  <si>
    <t xml:space="preserve">5992-Instituciones del sector público no financiero que formulan y ejecutan sus presupuestos en base a productos	</t>
  </si>
  <si>
    <t>Porcentaje de instituciones que formulan presupuestos en base a productos</t>
  </si>
  <si>
    <t>20-Gestión del sistema presupuestario dominicano</t>
  </si>
  <si>
    <t>Institución referente en la gestión del sistema presupuestario de manera transparente,participativa y orientada a resultados, en
base a altos estándares, enfocados en la mejora continua, calidad en los servicios y uso adecuado de los recursos.</t>
  </si>
  <si>
    <t>Regular y gestionar eficientemente la administración de los procesos del sistema presupuestario, contribuyendo a la calidad
del gasto, la sostenibilidad fiscal y la estabilidad macroeconómica de la República Dominicana.</t>
  </si>
  <si>
    <t>3.1.2</t>
  </si>
  <si>
    <t>Programa enfocado en la implementación de las politicas de gasto, la gestión de los recursos públicos en consonancia con los objetivos de la Estrategia Nacional de Desarrollo</t>
  </si>
  <si>
    <t>Instituciones del Gobierno Central, Organismos Descentralizados y de la Seguridad Social</t>
  </si>
  <si>
    <t>Programación Indicativa Anual de las Metas Físicas-Financieras</t>
  </si>
  <si>
    <t>Mantener la ejecución presupuestaria anual del gasto con una desviación que no exceda el 5%.</t>
  </si>
  <si>
    <r>
      <rPr>
        <b/>
        <sz val="9"/>
        <rFont val="Calibri"/>
        <family val="2"/>
      </rPr>
      <t>7792</t>
    </r>
    <r>
      <rPr>
        <sz val="9"/>
        <rFont val="Calibri"/>
        <family val="2"/>
      </rPr>
      <t xml:space="preserve"> Instituciones del Sector Público no Financiero que formulan y ejecutan sus presupuestos en base a las metodologías presupuestarias aprobadas</t>
    </r>
  </si>
  <si>
    <t>Cantidad de instituciones que formulan y ejecutan presupuestos en base a metodologías presupuestarias</t>
  </si>
  <si>
    <t>Porcentaje de instituciones con seguimiento a su ejecución presupuestaria física - financiera a través del Índice de Gestión Presupuestaria (IGP)</t>
  </si>
  <si>
    <r>
      <rPr>
        <b/>
        <sz val="9"/>
        <rFont val="Calibri"/>
        <family val="2"/>
      </rPr>
      <t xml:space="preserve">6973 </t>
    </r>
    <r>
      <rPr>
        <sz val="9"/>
        <rFont val="Calibri"/>
        <family val="2"/>
      </rPr>
      <t>Gestión del Sistema Presupuestario Dominicano</t>
    </r>
  </si>
  <si>
    <r>
      <rPr>
        <b/>
        <sz val="9"/>
        <rFont val="Calibri"/>
        <family val="2"/>
      </rPr>
      <t>7793</t>
    </r>
    <r>
      <rPr>
        <sz val="9"/>
        <rFont val="Calibri"/>
        <family val="2"/>
      </rPr>
      <t xml:space="preserve"> Instituciones del Gobierno General Nacional con seguimiento y evaluación presupuestaria incluidas en los instrumentos de transparencia</t>
    </r>
  </si>
  <si>
    <t>N/A</t>
  </si>
  <si>
    <t>Patricia Castillo</t>
  </si>
  <si>
    <t>Enc. Departamento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</si>
</sst>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1"/>
      <color indexed="8"/>
      <name val="Calibri"/>
      <family val="2"/>
      <scheme val="minor"/>
    </font>
    <font>
      <sz val="9"/>
      <color indexed="8"/>
      <name val="Segoe UI"/>
      <family val="2"/>
    </font>
    <font>
      <b/>
      <sz val="9"/>
      <name val="Calibri"/>
      <family val="2"/>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auto="1"/>
      </right>
      <top style="thin">
        <color auto="1"/>
      </top>
      <bottom style="thin">
        <color auto="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xf numFmtId="43"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cellStyleXfs>
  <cellXfs count="11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166" fontId="16" fillId="10" borderId="28" xfId="0" applyNumberFormat="1" applyFont="1" applyFill="1" applyBorder="1" applyAlignment="1" applyProtection="1">
      <alignment horizontal="center" vertical="center" wrapText="1" readingOrder="1"/>
      <protection locked="0"/>
    </xf>
    <xf numFmtId="166" fontId="18" fillId="10" borderId="22" xfId="0" applyNumberFormat="1" applyFont="1" applyFill="1" applyBorder="1" applyAlignment="1" applyProtection="1">
      <alignment horizontal="center" vertical="center" wrapText="1" readingOrder="1"/>
      <protection locked="0"/>
    </xf>
    <xf numFmtId="0" fontId="16" fillId="10" borderId="24" xfId="0" applyFont="1" applyFill="1" applyBorder="1" applyAlignment="1" applyProtection="1">
      <alignment vertical="top" wrapText="1"/>
      <protection locked="0"/>
    </xf>
    <xf numFmtId="49" fontId="24" fillId="10" borderId="40" xfId="3" applyNumberFormat="1" applyFont="1" applyFill="1" applyBorder="1" applyAlignment="1">
      <alignment horizontal="center" vertical="center" wrapText="1"/>
    </xf>
    <xf numFmtId="0" fontId="16" fillId="9" borderId="24" xfId="0" applyFont="1" applyFill="1" applyBorder="1" applyAlignment="1" applyProtection="1">
      <alignment vertical="top" wrapText="1"/>
      <protection locked="0"/>
    </xf>
    <xf numFmtId="166" fontId="16" fillId="9" borderId="28" xfId="0" applyNumberFormat="1" applyFont="1" applyFill="1" applyBorder="1" applyAlignment="1" applyProtection="1">
      <alignment horizontal="center" vertical="center" wrapText="1" readingOrder="1"/>
      <protection locked="0"/>
    </xf>
    <xf numFmtId="166" fontId="18" fillId="9" borderId="22" xfId="0" applyNumberFormat="1" applyFont="1" applyFill="1" applyBorder="1" applyAlignment="1" applyProtection="1">
      <alignment horizontal="center" vertical="center" wrapText="1" readingOrder="1"/>
      <protection locked="0"/>
    </xf>
    <xf numFmtId="0" fontId="16" fillId="9" borderId="41" xfId="0" applyFont="1" applyFill="1" applyBorder="1" applyAlignment="1" applyProtection="1">
      <alignment vertical="top" wrapText="1"/>
      <protection locked="0"/>
    </xf>
    <xf numFmtId="0" fontId="16" fillId="9" borderId="28" xfId="0" applyFont="1" applyFill="1" applyBorder="1" applyAlignment="1" applyProtection="1">
      <alignment vertical="top" wrapText="1"/>
      <protection locked="0"/>
    </xf>
    <xf numFmtId="165" fontId="16" fillId="0" borderId="27" xfId="0" applyNumberFormat="1" applyFont="1" applyBorder="1" applyAlignment="1" applyProtection="1">
      <alignment horizontal="center" vertical="center" wrapText="1" readingOrder="1"/>
      <protection locked="0"/>
    </xf>
    <xf numFmtId="10" fontId="16" fillId="7" borderId="28" xfId="0" applyNumberFormat="1" applyFont="1" applyFill="1" applyBorder="1" applyAlignment="1" applyProtection="1">
      <alignment horizontal="center" vertical="center" wrapText="1" readingOrder="1"/>
      <protection locked="0"/>
    </xf>
    <xf numFmtId="0" fontId="16" fillId="9" borderId="42" xfId="0" applyFont="1" applyFill="1" applyBorder="1" applyAlignment="1" applyProtection="1">
      <alignment vertical="top" wrapText="1"/>
      <protection locked="0"/>
    </xf>
    <xf numFmtId="0" fontId="16" fillId="9" borderId="43" xfId="3" applyFont="1" applyFill="1" applyBorder="1" applyAlignment="1" applyProtection="1">
      <alignment vertical="top" wrapText="1"/>
      <protection locked="0"/>
    </xf>
    <xf numFmtId="165" fontId="16" fillId="0" borderId="44" xfId="0" applyNumberFormat="1" applyFont="1" applyBorder="1" applyAlignment="1" applyProtection="1">
      <alignment horizontal="center" vertical="center" wrapText="1" readingOrder="1"/>
      <protection locked="0"/>
    </xf>
    <xf numFmtId="166" fontId="16" fillId="9" borderId="43" xfId="0" applyNumberFormat="1" applyFont="1" applyFill="1" applyBorder="1" applyAlignment="1" applyProtection="1">
      <alignment horizontal="center" vertical="center" wrapText="1" readingOrder="1"/>
      <protection locked="0"/>
    </xf>
    <xf numFmtId="165" fontId="16" fillId="0" borderId="43" xfId="0" applyNumberFormat="1" applyFont="1" applyBorder="1" applyAlignment="1" applyProtection="1">
      <alignment horizontal="center" vertical="center" wrapText="1"/>
      <protection locked="0"/>
    </xf>
    <xf numFmtId="10" fontId="16" fillId="7" borderId="43" xfId="2" applyNumberFormat="1" applyFont="1" applyFill="1" applyBorder="1" applyAlignment="1" applyProtection="1">
      <alignment horizontal="center" vertical="center" wrapText="1" readingOrder="1"/>
      <protection locked="0"/>
    </xf>
    <xf numFmtId="167" fontId="16" fillId="7" borderId="45" xfId="0" applyNumberFormat="1" applyFont="1" applyFill="1" applyBorder="1" applyAlignment="1" applyProtection="1">
      <alignment horizontal="center" vertical="center" wrapText="1" readingOrder="1"/>
      <protection locked="0"/>
    </xf>
    <xf numFmtId="0" fontId="10" fillId="6" borderId="22"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39" fontId="11" fillId="10" borderId="27" xfId="1" applyNumberFormat="1" applyFont="1" applyFill="1" applyBorder="1" applyAlignment="1" applyProtection="1">
      <alignment horizontal="center" vertical="center" wrapText="1" readingOrder="1"/>
      <protection locked="0"/>
    </xf>
    <xf numFmtId="39" fontId="11" fillId="1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10" borderId="25" xfId="1" applyNumberFormat="1" applyFont="1" applyFill="1" applyBorder="1" applyAlignment="1" applyProtection="1">
      <alignment horizontal="center" vertical="center" wrapText="1" readingOrder="1"/>
      <protection locked="0"/>
    </xf>
    <xf numFmtId="39" fontId="11" fillId="10" borderId="36" xfId="1" applyNumberFormat="1" applyFont="1" applyFill="1" applyBorder="1" applyAlignment="1" applyProtection="1">
      <alignment horizontal="center" vertical="center" wrapText="1" readingOrder="1"/>
      <protection locked="0"/>
    </xf>
    <xf numFmtId="39" fontId="11" fillId="10" borderId="24"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10" borderId="19" xfId="0" quotePrefix="1" applyNumberFormat="1" applyFont="1" applyFill="1" applyBorder="1" applyAlignment="1" applyProtection="1">
      <alignment horizontal="left" vertical="center" wrapText="1"/>
      <protection locked="0"/>
    </xf>
    <xf numFmtId="49" fontId="20" fillId="10" borderId="20" xfId="0" quotePrefix="1" applyNumberFormat="1" applyFont="1" applyFill="1" applyBorder="1" applyAlignment="1" applyProtection="1">
      <alignment horizontal="left" vertical="center" wrapText="1"/>
      <protection locked="0"/>
    </xf>
    <xf numFmtId="49" fontId="20" fillId="10" borderId="21" xfId="0" quotePrefix="1" applyNumberFormat="1" applyFont="1" applyFill="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49" fontId="20" fillId="9" borderId="19" xfId="0" quotePrefix="1" applyNumberFormat="1" applyFont="1" applyFill="1" applyBorder="1" applyAlignment="1" applyProtection="1">
      <alignment horizontal="left" vertical="center" wrapText="1"/>
      <protection locked="0"/>
    </xf>
    <xf numFmtId="49" fontId="20" fillId="9" borderId="20" xfId="0" quotePrefix="1" applyNumberFormat="1" applyFont="1" applyFill="1" applyBorder="1" applyAlignment="1" applyProtection="1">
      <alignment horizontal="left" vertical="center" wrapText="1"/>
      <protection locked="0"/>
    </xf>
    <xf numFmtId="49" fontId="20" fillId="9" borderId="21" xfId="0" quotePrefix="1" applyNumberFormat="1" applyFont="1" applyFill="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39" fontId="11" fillId="9" borderId="27" xfId="1" applyNumberFormat="1" applyFont="1" applyFill="1" applyBorder="1" applyAlignment="1" applyProtection="1">
      <alignment horizontal="center" vertical="center" wrapText="1" readingOrder="1"/>
      <protection locked="0"/>
    </xf>
    <xf numFmtId="39" fontId="11" fillId="9" borderId="28" xfId="1" applyNumberFormat="1" applyFont="1" applyFill="1" applyBorder="1" applyAlignment="1" applyProtection="1">
      <alignment horizontal="center" vertical="center" wrapText="1" readingOrder="1"/>
      <protection locked="0"/>
    </xf>
    <xf numFmtId="39" fontId="11" fillId="9" borderId="25" xfId="1" applyNumberFormat="1" applyFont="1" applyFill="1" applyBorder="1" applyAlignment="1" applyProtection="1">
      <alignment horizontal="center" vertical="center" wrapText="1" readingOrder="1"/>
      <protection locked="0"/>
    </xf>
    <xf numFmtId="39" fontId="11" fillId="9" borderId="36" xfId="1" applyNumberFormat="1" applyFont="1" applyFill="1" applyBorder="1" applyAlignment="1" applyProtection="1">
      <alignment horizontal="center" vertical="center" wrapText="1" readingOrder="1"/>
      <protection locked="0"/>
    </xf>
    <xf numFmtId="39" fontId="11" fillId="9" borderId="24" xfId="1" applyNumberFormat="1" applyFont="1" applyFill="1" applyBorder="1" applyAlignment="1" applyProtection="1">
      <alignment horizontal="center" vertical="center" wrapText="1" readingOrder="1"/>
      <protection locked="0"/>
    </xf>
  </cellXfs>
  <cellStyles count="7">
    <cellStyle name="Millares" xfId="1" builtinId="3"/>
    <cellStyle name="Millares 2" xfId="4" xr:uid="{01D92AF6-14DB-427F-8F98-B25B8ACC6452}"/>
    <cellStyle name="Moneda 2" xfId="5" xr:uid="{9B77AC5B-589D-44E5-966C-B104CC56AB62}"/>
    <cellStyle name="Normal" xfId="0" builtinId="0"/>
    <cellStyle name="Normal 2" xfId="3" xr:uid="{63028A11-E60C-43D9-B262-F96F7F842BF3}"/>
    <cellStyle name="Porcentaje" xfId="2" builtinId="5"/>
    <cellStyle name="Porcentaje 2" xfId="6" xr:uid="{E9A7056E-3906-4D92-B139-C94915F18DB8}"/>
  </cellStyles>
  <dxfs count="3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rgb="FFFFFF00"/>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rgb="FFFFFF00"/>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1">
          <a:extLst>
            <a:ext uri="{FF2B5EF4-FFF2-40B4-BE49-F238E27FC236}">
              <a16:creationId xmlns:a16="http://schemas.microsoft.com/office/drawing/2014/main" id="{844C9ACF-ED92-4DB8-9878-5D4D71B1A75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29" dataDxfId="27" headerRowBorderDxfId="28" tableBorderDxfId="26" totalsRowBorderDxfId="25">
  <autoFilter ref="A28:J29" xr:uid="{729C141F-E46E-4045-97F9-5386819ECC6C}"/>
  <tableColumns count="10">
    <tableColumn id="1" xr3:uid="{DC1B7B10-25DF-444B-B97E-464EC471DB5B}" name="Producto" dataDxfId="24"/>
    <tableColumn id="2" xr3:uid="{C61E64BC-B5A5-45F4-8F84-130CBA355D9D}" name="Indicador" dataDxfId="23"/>
    <tableColumn id="3" xr3:uid="{3AC7971E-A8AB-4C13-830D-AC13829EAC0E}" name="Física_x000a_(A)" dataDxfId="22"/>
    <tableColumn id="4" xr3:uid="{8DB7EDBB-DB79-4CBD-AD68-D153CE19B0A8}" name="Financiera_x000a_(B)" dataDxfId="21"/>
    <tableColumn id="9" xr3:uid="{F0F0230C-1AC1-4535-83F4-E083D77D07B4}" name="Física_x000a_(C)" dataDxfId="20"/>
    <tableColumn id="10" xr3:uid="{0CC70C83-E52A-4C45-B592-E7B7ECCF1AD3}" name="Financiera_x000a_(D)" dataDxfId="19"/>
    <tableColumn id="5" xr3:uid="{C2FDA61C-9281-4FCB-A3FE-246521A85EA0}" name="Física _x000a_(E)" dataDxfId="18"/>
    <tableColumn id="6" xr3:uid="{B07D8104-8103-4848-A228-6FBAE528EF68}" name="Financiera _x000a_ (F)" dataDxfId="17"/>
    <tableColumn id="7" xr3:uid="{F97ACE16-1124-4543-AD0A-CBAA1878A36A}" name="Física _x000a_(%)_x000a_ G=E/C" dataDxfId="16">
      <calculatedColumnFormula>IF(G29&gt;0,G29/C29,0)</calculatedColumnFormula>
    </tableColumn>
    <tableColumn id="8" xr3:uid="{CAB2F777-24BA-4EFC-82F9-153B93171D9B}" name="Financiero _x000a_(%) _x000a_H=F/D" dataDxfId="1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0A9CE2-E20F-4523-A5F9-6964F3AAAA90}" name="Tabla13" displayName="Tabla13" ref="A28:J31" totalsRowShown="0" headerRowDxfId="14" dataDxfId="12" headerRowBorderDxfId="13" tableBorderDxfId="11" totalsRowBorderDxfId="10">
  <autoFilter ref="A28:J31" xr:uid="{729C141F-E46E-4045-97F9-5386819ECC6C}"/>
  <tableColumns count="10">
    <tableColumn id="1" xr3:uid="{4821FC43-41C0-4298-B310-B7F6DBE9EA2A}" name="Producto" dataDxfId="9"/>
    <tableColumn id="2" xr3:uid="{74AA0128-C5B0-4BD9-8616-0B909394F4D4}" name="Indicador" dataDxfId="8"/>
    <tableColumn id="3" xr3:uid="{9E724DF3-F16E-487D-AA17-202FBFA9BE15}" name="Física_x000a_(A)" dataDxfId="7"/>
    <tableColumn id="4" xr3:uid="{0C5ED3D9-39BE-47FC-9966-93B66EC536A5}" name="Financiera_x000a_(B)" dataDxfId="6"/>
    <tableColumn id="9" xr3:uid="{3D13E87D-02BD-402E-8843-143444755E8A}" name="Física_x000a_(C)" dataDxfId="5"/>
    <tableColumn id="10" xr3:uid="{576EB9F4-06E7-484F-B281-B2703DCEB12B}" name="Financiera_x000a_(D)" dataDxfId="4"/>
    <tableColumn id="5" xr3:uid="{396E42FA-CC74-4731-A533-E05ACAD6FB10}" name="Física _x000a_(E)" dataDxfId="3"/>
    <tableColumn id="6" xr3:uid="{6B1DCCEE-40D2-446D-9803-968F397CACDE}" name="Financiera _x000a_ (F)" dataDxfId="2"/>
    <tableColumn id="7" xr3:uid="{E7B187B1-9189-46C1-B263-947A8B8BCFE8}" name="Física _x000a_(%)_x000a_ G=E/C" dataDxfId="1">
      <calculatedColumnFormula>IF(G29&gt;0,G29/C29,0)</calculatedColumnFormula>
    </tableColumn>
    <tableColumn id="8" xr3:uid="{F290D31B-A8C1-4C5A-BCA8-323C9EC9C5C7}"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4"/>
  <sheetViews>
    <sheetView view="pageBreakPreview" topLeftCell="A21" zoomScaleNormal="100" zoomScaleSheetLayoutView="100" workbookViewId="0">
      <selection activeCell="B32" sqref="B32:J32"/>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0"/>
      <c r="B1" s="83" t="s">
        <v>54</v>
      </c>
      <c r="C1" s="84"/>
      <c r="D1" s="84"/>
      <c r="E1" s="84"/>
      <c r="F1" s="84"/>
      <c r="G1" s="84"/>
      <c r="H1" s="84"/>
      <c r="I1" s="84"/>
      <c r="J1" s="85"/>
      <c r="K1" s="1"/>
    </row>
    <row r="2" spans="1:11" ht="21.75" thickBot="1" x14ac:dyDescent="0.3">
      <c r="A2" s="21"/>
      <c r="B2" s="86" t="s">
        <v>0</v>
      </c>
      <c r="C2" s="87"/>
      <c r="D2" s="86" t="s">
        <v>1</v>
      </c>
      <c r="E2" s="87"/>
      <c r="F2" s="87"/>
      <c r="G2" s="87"/>
      <c r="H2" s="88"/>
      <c r="I2" s="2" t="s">
        <v>2</v>
      </c>
      <c r="J2" s="3" t="s">
        <v>3</v>
      </c>
      <c r="K2" s="1"/>
    </row>
    <row r="3" spans="1:11" ht="21.75" thickBot="1" x14ac:dyDescent="0.3">
      <c r="A3" s="22"/>
      <c r="B3" s="89" t="s">
        <v>4</v>
      </c>
      <c r="C3" s="90"/>
      <c r="D3" s="89" t="s">
        <v>42</v>
      </c>
      <c r="E3" s="90"/>
      <c r="F3" s="90"/>
      <c r="G3" s="90"/>
      <c r="H3" s="91"/>
      <c r="I3" s="4" t="s">
        <v>5</v>
      </c>
      <c r="J3" s="5">
        <v>0</v>
      </c>
      <c r="K3" s="1"/>
    </row>
    <row r="4" spans="1:11" x14ac:dyDescent="0.25">
      <c r="A4" s="92"/>
      <c r="B4" s="93"/>
      <c r="C4" s="93"/>
      <c r="D4" s="94"/>
      <c r="E4" s="94"/>
      <c r="F4" s="94"/>
      <c r="G4" s="94"/>
      <c r="H4" s="94"/>
      <c r="I4" s="93"/>
      <c r="J4" s="95"/>
      <c r="K4" s="1"/>
    </row>
    <row r="5" spans="1:11" ht="3" customHeight="1" x14ac:dyDescent="0.25">
      <c r="A5" s="80"/>
      <c r="B5" s="81"/>
      <c r="C5" s="81"/>
      <c r="D5" s="81"/>
      <c r="E5" s="81"/>
      <c r="F5" s="81"/>
      <c r="G5" s="81"/>
      <c r="H5" s="81"/>
      <c r="I5" s="81"/>
      <c r="J5" s="82"/>
      <c r="K5" s="1"/>
    </row>
    <row r="6" spans="1:11" ht="15.75" x14ac:dyDescent="0.25">
      <c r="A6" s="48" t="s">
        <v>6</v>
      </c>
      <c r="B6" s="49"/>
      <c r="C6" s="49"/>
      <c r="D6" s="49"/>
      <c r="E6" s="49"/>
      <c r="F6" s="49"/>
      <c r="G6" s="49"/>
      <c r="H6" s="49"/>
      <c r="I6" s="49"/>
      <c r="J6" s="50"/>
      <c r="K6" s="1"/>
    </row>
    <row r="7" spans="1:11" ht="15.75" x14ac:dyDescent="0.25">
      <c r="A7" s="62" t="s">
        <v>7</v>
      </c>
      <c r="B7" s="63"/>
      <c r="C7" s="63"/>
      <c r="D7" s="63"/>
      <c r="E7" s="63"/>
      <c r="F7" s="63"/>
      <c r="G7" s="63"/>
      <c r="H7" s="63"/>
      <c r="I7" s="63"/>
      <c r="J7" s="64"/>
      <c r="K7" s="1"/>
    </row>
    <row r="8" spans="1:11" x14ac:dyDescent="0.25">
      <c r="A8" s="6" t="s">
        <v>8</v>
      </c>
      <c r="B8" s="96" t="s">
        <v>72</v>
      </c>
      <c r="C8" s="97"/>
      <c r="D8" s="97"/>
      <c r="E8" s="97"/>
      <c r="F8" s="97"/>
      <c r="G8" s="97"/>
      <c r="H8" s="97"/>
      <c r="I8" s="97"/>
      <c r="J8" s="98"/>
      <c r="K8" s="1"/>
    </row>
    <row r="9" spans="1:11" x14ac:dyDescent="0.25">
      <c r="A9" s="23" t="s">
        <v>38</v>
      </c>
      <c r="B9" s="96" t="s">
        <v>71</v>
      </c>
      <c r="C9" s="97"/>
      <c r="D9" s="97"/>
      <c r="E9" s="97"/>
      <c r="F9" s="97"/>
      <c r="G9" s="97"/>
      <c r="H9" s="97"/>
      <c r="I9" s="97"/>
      <c r="J9" s="98"/>
      <c r="K9" s="1"/>
    </row>
    <row r="10" spans="1:11" x14ac:dyDescent="0.25">
      <c r="A10" s="23" t="s">
        <v>39</v>
      </c>
      <c r="B10" s="96" t="s">
        <v>70</v>
      </c>
      <c r="C10" s="97"/>
      <c r="D10" s="97"/>
      <c r="E10" s="97"/>
      <c r="F10" s="97"/>
      <c r="G10" s="97"/>
      <c r="H10" s="97"/>
      <c r="I10" s="97"/>
      <c r="J10" s="98"/>
      <c r="K10" s="1"/>
    </row>
    <row r="11" spans="1:11" ht="30.75" customHeight="1" x14ac:dyDescent="0.25">
      <c r="A11" s="6" t="s">
        <v>9</v>
      </c>
      <c r="B11" s="99" t="s">
        <v>55</v>
      </c>
      <c r="C11" s="100"/>
      <c r="D11" s="100"/>
      <c r="E11" s="100"/>
      <c r="F11" s="100"/>
      <c r="G11" s="100"/>
      <c r="H11" s="100"/>
      <c r="I11" s="100"/>
      <c r="J11" s="101"/>
    </row>
    <row r="12" spans="1:11" ht="42.75" customHeight="1" x14ac:dyDescent="0.25">
      <c r="A12" s="6" t="s">
        <v>10</v>
      </c>
      <c r="B12" s="102" t="s">
        <v>56</v>
      </c>
      <c r="C12" s="60"/>
      <c r="D12" s="60"/>
      <c r="E12" s="60"/>
      <c r="F12" s="60"/>
      <c r="G12" s="60"/>
      <c r="H12" s="60"/>
      <c r="I12" s="60"/>
      <c r="J12" s="61"/>
    </row>
    <row r="13" spans="1:11" ht="15.75" x14ac:dyDescent="0.25">
      <c r="A13" s="48" t="s">
        <v>11</v>
      </c>
      <c r="B13" s="49"/>
      <c r="C13" s="49"/>
      <c r="D13" s="49"/>
      <c r="E13" s="49"/>
      <c r="F13" s="49"/>
      <c r="G13" s="49"/>
      <c r="H13" s="49"/>
      <c r="I13" s="49"/>
      <c r="J13" s="50"/>
    </row>
    <row r="14" spans="1:11" ht="27.75" customHeight="1" x14ac:dyDescent="0.25">
      <c r="A14" s="6" t="s">
        <v>12</v>
      </c>
      <c r="B14" s="24">
        <v>1</v>
      </c>
      <c r="C14" s="45" t="str">
        <f>IFERROR(VLOOKUP(B14,'[1]Validacion datos'!A2:B5,2,FALSE),"")</f>
        <v>DESARROLLO INSTITUCIONAL</v>
      </c>
      <c r="D14" s="45"/>
      <c r="E14" s="45"/>
      <c r="F14" s="45"/>
      <c r="G14" s="45"/>
      <c r="H14" s="45"/>
      <c r="I14" s="45"/>
      <c r="J14" s="45"/>
    </row>
    <row r="15" spans="1:11" ht="26.25" customHeight="1" x14ac:dyDescent="0.25">
      <c r="A15" s="6" t="s">
        <v>13</v>
      </c>
      <c r="B15" s="9">
        <v>1.1000000000000001</v>
      </c>
      <c r="C15" s="45" t="str">
        <f>IFERROR(VLOOKUP(B15,'[1]Validacion datos'!A8:B26,2,FALSE),"")</f>
        <v>Administración pública transparente, eficiente y orientada</v>
      </c>
      <c r="D15" s="45"/>
      <c r="E15" s="45"/>
      <c r="F15" s="45"/>
      <c r="G15" s="45"/>
      <c r="H15" s="45"/>
      <c r="I15" s="45"/>
      <c r="J15" s="45"/>
    </row>
    <row r="16" spans="1:11" ht="31.5" customHeight="1" x14ac:dyDescent="0.25">
      <c r="A16" s="6" t="s">
        <v>14</v>
      </c>
      <c r="B16" s="10" t="s">
        <v>57</v>
      </c>
      <c r="C16" s="4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45"/>
      <c r="E16" s="45"/>
      <c r="F16" s="45"/>
      <c r="G16" s="45"/>
      <c r="H16" s="45"/>
      <c r="I16" s="45"/>
      <c r="J16" s="45"/>
    </row>
    <row r="17" spans="1:11" ht="15.75" x14ac:dyDescent="0.25">
      <c r="A17" s="48" t="s">
        <v>15</v>
      </c>
      <c r="B17" s="49"/>
      <c r="C17" s="49"/>
      <c r="D17" s="49"/>
      <c r="E17" s="49"/>
      <c r="F17" s="49"/>
      <c r="G17" s="49"/>
      <c r="H17" s="49"/>
      <c r="I17" s="49"/>
      <c r="J17" s="50"/>
    </row>
    <row r="18" spans="1:11" ht="29.25" customHeight="1" x14ac:dyDescent="0.25">
      <c r="A18" s="6" t="s">
        <v>16</v>
      </c>
      <c r="B18" s="58" t="s">
        <v>75</v>
      </c>
      <c r="C18" s="58"/>
      <c r="D18" s="58"/>
      <c r="E18" s="58"/>
      <c r="F18" s="58"/>
      <c r="G18" s="58"/>
      <c r="H18" s="58"/>
      <c r="I18" s="58"/>
      <c r="J18" s="59"/>
    </row>
    <row r="19" spans="1:11" ht="33" customHeight="1" x14ac:dyDescent="0.25">
      <c r="A19" s="11" t="s">
        <v>17</v>
      </c>
      <c r="B19" s="60" t="s">
        <v>58</v>
      </c>
      <c r="C19" s="60"/>
      <c r="D19" s="60"/>
      <c r="E19" s="60"/>
      <c r="F19" s="60"/>
      <c r="G19" s="60"/>
      <c r="H19" s="60"/>
      <c r="I19" s="60"/>
      <c r="J19" s="61"/>
    </row>
    <row r="20" spans="1:11" ht="34.5" customHeight="1" x14ac:dyDescent="0.25">
      <c r="A20" s="11" t="s">
        <v>18</v>
      </c>
      <c r="B20" s="60" t="s">
        <v>59</v>
      </c>
      <c r="C20" s="60"/>
      <c r="D20" s="60"/>
      <c r="E20" s="60"/>
      <c r="F20" s="60"/>
      <c r="G20" s="60"/>
      <c r="H20" s="60"/>
      <c r="I20" s="60"/>
      <c r="J20" s="61"/>
    </row>
    <row r="21" spans="1:11" ht="35.25" customHeight="1" x14ac:dyDescent="0.25">
      <c r="A21" s="11" t="s">
        <v>40</v>
      </c>
      <c r="B21" s="60" t="s">
        <v>60</v>
      </c>
      <c r="C21" s="60"/>
      <c r="D21" s="60"/>
      <c r="E21" s="60"/>
      <c r="F21" s="60"/>
      <c r="G21" s="60"/>
      <c r="H21" s="60"/>
      <c r="I21" s="60"/>
      <c r="J21" s="61"/>
      <c r="K21" s="1"/>
    </row>
    <row r="22" spans="1:11" ht="15.75" x14ac:dyDescent="0.25">
      <c r="A22" s="48" t="s">
        <v>19</v>
      </c>
      <c r="B22" s="49"/>
      <c r="C22" s="49"/>
      <c r="D22" s="49"/>
      <c r="E22" s="49"/>
      <c r="F22" s="49"/>
      <c r="G22" s="49"/>
      <c r="H22" s="49"/>
      <c r="I22" s="49"/>
      <c r="J22" s="50"/>
    </row>
    <row r="23" spans="1:11" ht="15.75" x14ac:dyDescent="0.25">
      <c r="A23" s="62" t="s">
        <v>20</v>
      </c>
      <c r="B23" s="63"/>
      <c r="C23" s="63"/>
      <c r="D23" s="63"/>
      <c r="E23" s="63"/>
      <c r="F23" s="63"/>
      <c r="G23" s="63"/>
      <c r="H23" s="63"/>
      <c r="I23" s="63"/>
      <c r="J23" s="64"/>
      <c r="K23" s="1"/>
    </row>
    <row r="24" spans="1:11" ht="15" customHeight="1" x14ac:dyDescent="0.25">
      <c r="A24" s="65" t="s">
        <v>21</v>
      </c>
      <c r="B24" s="66"/>
      <c r="C24" s="67" t="s">
        <v>22</v>
      </c>
      <c r="D24" s="69"/>
      <c r="E24" s="69"/>
      <c r="F24" s="69" t="s">
        <v>23</v>
      </c>
      <c r="G24" s="69"/>
      <c r="H24" s="66"/>
      <c r="I24" s="67" t="s">
        <v>24</v>
      </c>
      <c r="J24" s="68"/>
    </row>
    <row r="25" spans="1:11" x14ac:dyDescent="0.25">
      <c r="A25" s="70">
        <v>203925855</v>
      </c>
      <c r="B25" s="71"/>
      <c r="C25" s="77">
        <v>203925855</v>
      </c>
      <c r="D25" s="78"/>
      <c r="E25" s="79"/>
      <c r="F25" s="77">
        <v>20883537.920000002</v>
      </c>
      <c r="G25" s="78"/>
      <c r="H25" s="79"/>
      <c r="I25" s="72">
        <f>+IF(F25&gt;0,F25/C25,0)</f>
        <v>0.1024075045314877</v>
      </c>
      <c r="J25" s="73"/>
    </row>
    <row r="26" spans="1:11" ht="15.75" x14ac:dyDescent="0.25">
      <c r="A26" s="62" t="s">
        <v>25</v>
      </c>
      <c r="B26" s="63"/>
      <c r="C26" s="63"/>
      <c r="D26" s="63"/>
      <c r="E26" s="63"/>
      <c r="F26" s="63"/>
      <c r="G26" s="63"/>
      <c r="H26" s="63"/>
      <c r="I26" s="63"/>
      <c r="J26" s="64"/>
      <c r="K26" s="1"/>
    </row>
    <row r="27" spans="1:11" x14ac:dyDescent="0.25">
      <c r="A27" s="7"/>
      <c r="B27"/>
      <c r="C27" s="74" t="s">
        <v>26</v>
      </c>
      <c r="D27" s="75"/>
      <c r="E27" s="74" t="s">
        <v>47</v>
      </c>
      <c r="F27" s="75"/>
      <c r="G27" s="74" t="s">
        <v>41</v>
      </c>
      <c r="H27" s="74"/>
      <c r="I27" s="74" t="s">
        <v>27</v>
      </c>
      <c r="J27" s="76"/>
    </row>
    <row r="28" spans="1:11" ht="38.25" x14ac:dyDescent="0.25">
      <c r="A28" s="12" t="s">
        <v>28</v>
      </c>
      <c r="B28" s="13" t="s">
        <v>29</v>
      </c>
      <c r="C28" s="13" t="s">
        <v>43</v>
      </c>
      <c r="D28" s="13" t="s">
        <v>44</v>
      </c>
      <c r="E28" s="13" t="s">
        <v>48</v>
      </c>
      <c r="F28" s="13" t="s">
        <v>49</v>
      </c>
      <c r="G28" s="13" t="s">
        <v>50</v>
      </c>
      <c r="H28" s="13" t="s">
        <v>51</v>
      </c>
      <c r="I28" s="13" t="s">
        <v>52</v>
      </c>
      <c r="J28" s="14" t="s">
        <v>53</v>
      </c>
    </row>
    <row r="29" spans="1:11" ht="60" x14ac:dyDescent="0.25">
      <c r="A29" s="29" t="s">
        <v>73</v>
      </c>
      <c r="B29" s="30" t="s">
        <v>74</v>
      </c>
      <c r="C29" s="15">
        <v>212</v>
      </c>
      <c r="D29" s="27">
        <v>203925855</v>
      </c>
      <c r="E29" s="15">
        <v>212</v>
      </c>
      <c r="F29" s="27">
        <v>203925855</v>
      </c>
      <c r="G29" s="16"/>
      <c r="H29" s="27">
        <v>20883537.920000002</v>
      </c>
      <c r="I29" s="17">
        <f>IF(G29&gt;0,G29/C29,0)</f>
        <v>0</v>
      </c>
      <c r="J29" s="18">
        <f>IF(H29&gt;0,H29/D29,0)</f>
        <v>0.1024075045314877</v>
      </c>
    </row>
    <row r="30" spans="1:11" ht="15.75" x14ac:dyDescent="0.25">
      <c r="A30" s="48" t="s">
        <v>30</v>
      </c>
      <c r="B30" s="49"/>
      <c r="C30" s="49"/>
      <c r="D30" s="49"/>
      <c r="E30" s="49"/>
      <c r="F30" s="49"/>
      <c r="G30" s="49"/>
      <c r="H30" s="49"/>
      <c r="I30" s="49"/>
      <c r="J30" s="50"/>
    </row>
    <row r="31" spans="1:11" ht="15.75" x14ac:dyDescent="0.25">
      <c r="A31" s="62" t="s">
        <v>31</v>
      </c>
      <c r="B31" s="63"/>
      <c r="C31" s="63"/>
      <c r="D31" s="63"/>
      <c r="E31" s="63"/>
      <c r="F31" s="63"/>
      <c r="G31" s="63"/>
      <c r="H31" s="63"/>
      <c r="I31" s="63"/>
      <c r="J31" s="64"/>
      <c r="K31" s="1"/>
    </row>
    <row r="32" spans="1:11" ht="15" customHeight="1" x14ac:dyDescent="0.25">
      <c r="A32" s="19" t="s">
        <v>32</v>
      </c>
      <c r="B32" s="58" t="s">
        <v>61</v>
      </c>
      <c r="C32" s="58"/>
      <c r="D32" s="58"/>
      <c r="E32" s="58"/>
      <c r="F32" s="58"/>
      <c r="G32" s="58"/>
      <c r="H32" s="58"/>
      <c r="I32" s="58"/>
      <c r="J32" s="59"/>
    </row>
    <row r="33" spans="1:11" ht="51" customHeight="1" x14ac:dyDescent="0.25">
      <c r="A33" s="19" t="s">
        <v>33</v>
      </c>
      <c r="B33" s="60" t="s">
        <v>62</v>
      </c>
      <c r="C33" s="60"/>
      <c r="D33" s="60"/>
      <c r="E33" s="60"/>
      <c r="F33" s="60"/>
      <c r="G33" s="60"/>
      <c r="H33" s="60"/>
      <c r="I33" s="60"/>
      <c r="J33" s="61"/>
    </row>
    <row r="34" spans="1:11" ht="85.5" customHeight="1" x14ac:dyDescent="0.25">
      <c r="A34" s="19" t="s">
        <v>34</v>
      </c>
      <c r="B34" s="60" t="s">
        <v>63</v>
      </c>
      <c r="C34" s="60"/>
      <c r="D34" s="60"/>
      <c r="E34" s="60"/>
      <c r="F34" s="60"/>
      <c r="G34" s="60"/>
      <c r="H34" s="60"/>
      <c r="I34" s="60"/>
      <c r="J34" s="61"/>
    </row>
    <row r="35" spans="1:11" ht="30" x14ac:dyDescent="0.25">
      <c r="A35" s="19" t="s">
        <v>35</v>
      </c>
      <c r="B35" s="60" t="s">
        <v>64</v>
      </c>
      <c r="C35" s="60"/>
      <c r="D35" s="60"/>
      <c r="E35" s="60"/>
      <c r="F35" s="60"/>
      <c r="G35" s="60"/>
      <c r="H35" s="60"/>
      <c r="I35" s="60"/>
      <c r="J35" s="61"/>
    </row>
    <row r="36" spans="1:11" ht="15.75" x14ac:dyDescent="0.25">
      <c r="A36" s="48" t="s">
        <v>36</v>
      </c>
      <c r="B36" s="49"/>
      <c r="C36" s="49"/>
      <c r="D36" s="49"/>
      <c r="E36" s="49"/>
      <c r="F36" s="49"/>
      <c r="G36" s="49"/>
      <c r="H36" s="49"/>
      <c r="I36" s="49"/>
      <c r="J36" s="50"/>
    </row>
    <row r="37" spans="1:11" ht="15.75" x14ac:dyDescent="0.25">
      <c r="A37" s="51" t="s">
        <v>37</v>
      </c>
      <c r="B37" s="52"/>
      <c r="C37" s="52"/>
      <c r="D37" s="52"/>
      <c r="E37" s="52"/>
      <c r="F37" s="52"/>
      <c r="G37" s="52"/>
      <c r="H37" s="52"/>
      <c r="I37" s="52"/>
      <c r="J37" s="53"/>
      <c r="K37" s="1"/>
    </row>
    <row r="38" spans="1:11" ht="27.75" customHeight="1" x14ac:dyDescent="0.25">
      <c r="A38" s="54" t="s">
        <v>45</v>
      </c>
      <c r="B38" s="55"/>
      <c r="C38" s="55"/>
      <c r="D38" s="55"/>
      <c r="E38" s="55"/>
      <c r="F38" s="55"/>
      <c r="G38" s="55"/>
      <c r="H38" s="55"/>
      <c r="I38" s="55"/>
      <c r="J38" s="56"/>
    </row>
    <row r="39" spans="1:11" ht="27.75" customHeight="1" x14ac:dyDescent="0.25">
      <c r="A39" s="25"/>
      <c r="B39" s="25"/>
      <c r="C39" s="25"/>
      <c r="D39" s="25"/>
      <c r="E39" s="25"/>
      <c r="F39" s="25"/>
      <c r="G39" s="25"/>
      <c r="H39" s="25"/>
      <c r="I39" s="25"/>
      <c r="J39" s="25"/>
    </row>
    <row r="40" spans="1:11" ht="30.75" customHeight="1" x14ac:dyDescent="0.25">
      <c r="A40" s="57" t="s">
        <v>46</v>
      </c>
      <c r="B40" s="57"/>
      <c r="C40" s="57"/>
      <c r="D40" s="57"/>
      <c r="E40" s="57"/>
      <c r="F40" s="57"/>
      <c r="G40" s="57"/>
      <c r="H40" s="57"/>
      <c r="I40" s="57"/>
      <c r="J40" s="57"/>
    </row>
    <row r="41" spans="1:11" ht="15.75" thickBot="1" x14ac:dyDescent="0.3">
      <c r="G41" s="46"/>
      <c r="H41" s="46"/>
      <c r="I41" s="46"/>
      <c r="J41" s="46"/>
    </row>
    <row r="42" spans="1:11" x14ac:dyDescent="0.25">
      <c r="A42" s="26" t="s">
        <v>65</v>
      </c>
      <c r="B42" s="28">
        <v>203925855</v>
      </c>
      <c r="G42" s="47" t="s">
        <v>68</v>
      </c>
      <c r="H42" s="47"/>
      <c r="I42" s="47"/>
      <c r="J42" s="47"/>
    </row>
    <row r="43" spans="1:11" x14ac:dyDescent="0.25">
      <c r="A43" s="26" t="s">
        <v>66</v>
      </c>
      <c r="B43" s="28">
        <v>203925855</v>
      </c>
      <c r="G43" s="47" t="s">
        <v>69</v>
      </c>
      <c r="H43" s="47"/>
      <c r="I43" s="47"/>
      <c r="J43" s="47"/>
    </row>
    <row r="44" spans="1:11" x14ac:dyDescent="0.25">
      <c r="A44" s="26" t="s">
        <v>67</v>
      </c>
      <c r="B44" s="28">
        <v>20883537.920000002</v>
      </c>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s>
  <phoneticPr fontId="22" type="noConversion"/>
  <dataValidations xWindow="249" yWindow="880"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F28:F29 B42:B43" xr:uid="{247AEBBA-5BB4-404D-982B-514E41C68A75}"/>
    <dataValidation allowBlank="1" showInputMessage="1" showErrorMessage="1" prompt="Meta anual del indicador" sqref="C28:C29 E28:E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J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 right="0.7" top="0.75" bottom="0.75" header="0.3" footer="0.3"/>
  <pageSetup scale="62" orientation="portrait" r:id="rId1"/>
  <ignoredErrors>
    <ignoredError sqref="I29:J29"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6ABAF-2788-418F-B018-EA54AD3D1CA5}">
  <dimension ref="A1:K46"/>
  <sheetViews>
    <sheetView tabSelected="1" view="pageBreakPreview" zoomScale="142" zoomScaleNormal="100" zoomScaleSheetLayoutView="142" workbookViewId="0">
      <selection activeCell="B34" sqref="B34:J34"/>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0"/>
      <c r="B1" s="83" t="s">
        <v>81</v>
      </c>
      <c r="C1" s="84"/>
      <c r="D1" s="84"/>
      <c r="E1" s="84"/>
      <c r="F1" s="84"/>
      <c r="G1" s="84"/>
      <c r="H1" s="84"/>
      <c r="I1" s="84"/>
      <c r="J1" s="85"/>
      <c r="K1" s="1"/>
    </row>
    <row r="2" spans="1:11" ht="21.75" thickBot="1" x14ac:dyDescent="0.3">
      <c r="A2" s="21"/>
      <c r="B2" s="86" t="s">
        <v>0</v>
      </c>
      <c r="C2" s="87"/>
      <c r="D2" s="86" t="s">
        <v>1</v>
      </c>
      <c r="E2" s="87"/>
      <c r="F2" s="87"/>
      <c r="G2" s="87"/>
      <c r="H2" s="88"/>
      <c r="I2" s="2" t="s">
        <v>2</v>
      </c>
      <c r="J2" s="3" t="s">
        <v>3</v>
      </c>
      <c r="K2" s="1"/>
    </row>
    <row r="3" spans="1:11" ht="21.75" thickBot="1" x14ac:dyDescent="0.3">
      <c r="A3" s="22"/>
      <c r="B3" s="89" t="s">
        <v>4</v>
      </c>
      <c r="C3" s="90"/>
      <c r="D3" s="89" t="s">
        <v>42</v>
      </c>
      <c r="E3" s="90"/>
      <c r="F3" s="90"/>
      <c r="G3" s="90"/>
      <c r="H3" s="91"/>
      <c r="I3" s="4" t="s">
        <v>5</v>
      </c>
      <c r="J3" s="5">
        <v>0</v>
      </c>
      <c r="K3" s="1"/>
    </row>
    <row r="4" spans="1:11" x14ac:dyDescent="0.25">
      <c r="A4" s="92"/>
      <c r="B4" s="93"/>
      <c r="C4" s="93"/>
      <c r="D4" s="94"/>
      <c r="E4" s="94"/>
      <c r="F4" s="94"/>
      <c r="G4" s="94"/>
      <c r="H4" s="94"/>
      <c r="I4" s="93"/>
      <c r="J4" s="95"/>
      <c r="K4" s="1"/>
    </row>
    <row r="5" spans="1:11" ht="3" customHeight="1" x14ac:dyDescent="0.25">
      <c r="A5" s="80"/>
      <c r="B5" s="81"/>
      <c r="C5" s="81"/>
      <c r="D5" s="81"/>
      <c r="E5" s="81"/>
      <c r="F5" s="81"/>
      <c r="G5" s="81"/>
      <c r="H5" s="81"/>
      <c r="I5" s="81"/>
      <c r="J5" s="82"/>
      <c r="K5" s="1"/>
    </row>
    <row r="6" spans="1:11" ht="15.75" x14ac:dyDescent="0.25">
      <c r="A6" s="48" t="s">
        <v>6</v>
      </c>
      <c r="B6" s="49"/>
      <c r="C6" s="49"/>
      <c r="D6" s="49"/>
      <c r="E6" s="49"/>
      <c r="F6" s="49"/>
      <c r="G6" s="49"/>
      <c r="H6" s="49"/>
      <c r="I6" s="49"/>
      <c r="J6" s="50"/>
      <c r="K6" s="1"/>
    </row>
    <row r="7" spans="1:11" ht="15.75" x14ac:dyDescent="0.25">
      <c r="A7" s="62" t="s">
        <v>7</v>
      </c>
      <c r="B7" s="63"/>
      <c r="C7" s="63"/>
      <c r="D7" s="63"/>
      <c r="E7" s="63"/>
      <c r="F7" s="63"/>
      <c r="G7" s="63"/>
      <c r="H7" s="63"/>
      <c r="I7" s="63"/>
      <c r="J7" s="64"/>
      <c r="K7" s="1"/>
    </row>
    <row r="8" spans="1:11" x14ac:dyDescent="0.25">
      <c r="A8" s="6" t="s">
        <v>8</v>
      </c>
      <c r="B8" s="103" t="s">
        <v>72</v>
      </c>
      <c r="C8" s="104"/>
      <c r="D8" s="104"/>
      <c r="E8" s="104"/>
      <c r="F8" s="104"/>
      <c r="G8" s="104"/>
      <c r="H8" s="104"/>
      <c r="I8" s="104"/>
      <c r="J8" s="105"/>
      <c r="K8" s="1"/>
    </row>
    <row r="9" spans="1:11" x14ac:dyDescent="0.25">
      <c r="A9" s="23" t="s">
        <v>38</v>
      </c>
      <c r="B9" s="103" t="s">
        <v>71</v>
      </c>
      <c r="C9" s="104"/>
      <c r="D9" s="104"/>
      <c r="E9" s="104"/>
      <c r="F9" s="104"/>
      <c r="G9" s="104"/>
      <c r="H9" s="104"/>
      <c r="I9" s="104"/>
      <c r="J9" s="105"/>
      <c r="K9" s="1"/>
    </row>
    <row r="10" spans="1:11" x14ac:dyDescent="0.25">
      <c r="A10" s="23" t="s">
        <v>39</v>
      </c>
      <c r="B10" s="103" t="s">
        <v>70</v>
      </c>
      <c r="C10" s="104"/>
      <c r="D10" s="104"/>
      <c r="E10" s="104"/>
      <c r="F10" s="104"/>
      <c r="G10" s="104"/>
      <c r="H10" s="104"/>
      <c r="I10" s="104"/>
      <c r="J10" s="105"/>
      <c r="K10" s="1"/>
    </row>
    <row r="11" spans="1:11" ht="30.75" customHeight="1" x14ac:dyDescent="0.25">
      <c r="A11" s="6" t="s">
        <v>9</v>
      </c>
      <c r="B11" s="99" t="s">
        <v>77</v>
      </c>
      <c r="C11" s="100"/>
      <c r="D11" s="100"/>
      <c r="E11" s="100"/>
      <c r="F11" s="100"/>
      <c r="G11" s="100"/>
      <c r="H11" s="100"/>
      <c r="I11" s="100"/>
      <c r="J11" s="101"/>
    </row>
    <row r="12" spans="1:11" ht="42.75" customHeight="1" x14ac:dyDescent="0.25">
      <c r="A12" s="6" t="s">
        <v>10</v>
      </c>
      <c r="B12" s="99" t="s">
        <v>76</v>
      </c>
      <c r="C12" s="100"/>
      <c r="D12" s="100"/>
      <c r="E12" s="100"/>
      <c r="F12" s="100"/>
      <c r="G12" s="100"/>
      <c r="H12" s="100"/>
      <c r="I12" s="100"/>
      <c r="J12" s="101"/>
    </row>
    <row r="13" spans="1:11" ht="15.75" x14ac:dyDescent="0.25">
      <c r="A13" s="48" t="s">
        <v>11</v>
      </c>
      <c r="B13" s="49"/>
      <c r="C13" s="49"/>
      <c r="D13" s="49"/>
      <c r="E13" s="49"/>
      <c r="F13" s="49"/>
      <c r="G13" s="49"/>
      <c r="H13" s="49"/>
      <c r="I13" s="49"/>
      <c r="J13" s="50"/>
    </row>
    <row r="14" spans="1:11" ht="27.75" customHeight="1" x14ac:dyDescent="0.25">
      <c r="A14" s="6" t="s">
        <v>12</v>
      </c>
      <c r="B14" s="24">
        <v>3</v>
      </c>
      <c r="C14" s="45" t="str">
        <f>IFERROR(VLOOKUP(B14,'[1]Validacion datos'!A2:B5,2,FALSE),"")</f>
        <v>DESARROLLO PRODUCTIVO</v>
      </c>
      <c r="D14" s="45"/>
      <c r="E14" s="45"/>
      <c r="F14" s="45"/>
      <c r="G14" s="45"/>
      <c r="H14" s="45"/>
      <c r="I14" s="45"/>
      <c r="J14" s="45"/>
    </row>
    <row r="15" spans="1:11" ht="26.25" customHeight="1" x14ac:dyDescent="0.25">
      <c r="A15" s="6" t="s">
        <v>13</v>
      </c>
      <c r="B15" s="9">
        <v>3.1</v>
      </c>
      <c r="C15" s="45" t="str">
        <f>IFERROR(VLOOKUP(B15,'[1]Validacion datos'!A8:B26,2,FALSE),"")</f>
        <v>Economía articulada, innovadora y ambientalmente sostenible, con una estructura productiva que genera crecimiento alto y sostenido, con trabajo digno, que se inserta de forma competitiva en la economía global</v>
      </c>
      <c r="D15" s="45"/>
      <c r="E15" s="45"/>
      <c r="F15" s="45"/>
      <c r="G15" s="45"/>
      <c r="H15" s="45"/>
      <c r="I15" s="45"/>
      <c r="J15" s="45"/>
    </row>
    <row r="16" spans="1:11" ht="31.5" customHeight="1" x14ac:dyDescent="0.25">
      <c r="A16" s="6" t="s">
        <v>14</v>
      </c>
      <c r="B16" s="10" t="s">
        <v>78</v>
      </c>
      <c r="C16" s="45" t="str">
        <f>IFERROR(VLOOKUP(B16,'[1]Validacion datos'!D8:E64,2,FALSE),"")</f>
        <v>Consolidar una gestión de las finanzas públicas sostenible, que asigne los recursos en función de las prioridades del desarrollo nacional y propicie una distribución equitativa de la renta nacional</v>
      </c>
      <c r="D16" s="45"/>
      <c r="E16" s="45"/>
      <c r="F16" s="45"/>
      <c r="G16" s="45"/>
      <c r="H16" s="45"/>
      <c r="I16" s="45"/>
      <c r="J16" s="45"/>
    </row>
    <row r="17" spans="1:11" ht="15.75" x14ac:dyDescent="0.25">
      <c r="A17" s="48" t="s">
        <v>15</v>
      </c>
      <c r="B17" s="49"/>
      <c r="C17" s="49"/>
      <c r="D17" s="49"/>
      <c r="E17" s="49"/>
      <c r="F17" s="49"/>
      <c r="G17" s="49"/>
      <c r="H17" s="49"/>
      <c r="I17" s="49"/>
      <c r="J17" s="50"/>
    </row>
    <row r="18" spans="1:11" ht="29.25" customHeight="1" x14ac:dyDescent="0.25">
      <c r="A18" s="6" t="s">
        <v>16</v>
      </c>
      <c r="B18" s="106" t="s">
        <v>75</v>
      </c>
      <c r="C18" s="106"/>
      <c r="D18" s="106"/>
      <c r="E18" s="106"/>
      <c r="F18" s="106"/>
      <c r="G18" s="106"/>
      <c r="H18" s="106"/>
      <c r="I18" s="106"/>
      <c r="J18" s="107"/>
    </row>
    <row r="19" spans="1:11" ht="33" customHeight="1" x14ac:dyDescent="0.25">
      <c r="A19" s="11" t="s">
        <v>17</v>
      </c>
      <c r="B19" s="60" t="s">
        <v>79</v>
      </c>
      <c r="C19" s="60"/>
      <c r="D19" s="60"/>
      <c r="E19" s="60"/>
      <c r="F19" s="60"/>
      <c r="G19" s="60"/>
      <c r="H19" s="60"/>
      <c r="I19" s="60"/>
      <c r="J19" s="61"/>
    </row>
    <row r="20" spans="1:11" ht="34.5" customHeight="1" x14ac:dyDescent="0.25">
      <c r="A20" s="11" t="s">
        <v>18</v>
      </c>
      <c r="B20" s="60" t="s">
        <v>80</v>
      </c>
      <c r="C20" s="60"/>
      <c r="D20" s="60"/>
      <c r="E20" s="60"/>
      <c r="F20" s="60"/>
      <c r="G20" s="60"/>
      <c r="H20" s="60"/>
      <c r="I20" s="60"/>
      <c r="J20" s="61"/>
    </row>
    <row r="21" spans="1:11" ht="35.25" customHeight="1" x14ac:dyDescent="0.25">
      <c r="A21" s="11" t="s">
        <v>40</v>
      </c>
      <c r="B21" s="60" t="s">
        <v>82</v>
      </c>
      <c r="C21" s="60"/>
      <c r="D21" s="60"/>
      <c r="E21" s="60"/>
      <c r="F21" s="60"/>
      <c r="G21" s="60"/>
      <c r="H21" s="60"/>
      <c r="I21" s="60"/>
      <c r="J21" s="61"/>
      <c r="K21" s="1"/>
    </row>
    <row r="22" spans="1:11" ht="15.75" x14ac:dyDescent="0.25">
      <c r="A22" s="48" t="s">
        <v>19</v>
      </c>
      <c r="B22" s="49"/>
      <c r="C22" s="49"/>
      <c r="D22" s="49"/>
      <c r="E22" s="49"/>
      <c r="F22" s="49"/>
      <c r="G22" s="49"/>
      <c r="H22" s="49"/>
      <c r="I22" s="49"/>
      <c r="J22" s="50"/>
    </row>
    <row r="23" spans="1:11" ht="15.75" x14ac:dyDescent="0.25">
      <c r="A23" s="62" t="s">
        <v>20</v>
      </c>
      <c r="B23" s="63"/>
      <c r="C23" s="63"/>
      <c r="D23" s="63"/>
      <c r="E23" s="63"/>
      <c r="F23" s="63"/>
      <c r="G23" s="63"/>
      <c r="H23" s="63"/>
      <c r="I23" s="63"/>
      <c r="J23" s="64"/>
      <c r="K23" s="1"/>
    </row>
    <row r="24" spans="1:11" ht="15" customHeight="1" x14ac:dyDescent="0.25">
      <c r="A24" s="65" t="s">
        <v>21</v>
      </c>
      <c r="B24" s="66"/>
      <c r="C24" s="67" t="s">
        <v>22</v>
      </c>
      <c r="D24" s="69"/>
      <c r="E24" s="69"/>
      <c r="F24" s="69" t="s">
        <v>23</v>
      </c>
      <c r="G24" s="69"/>
      <c r="H24" s="66"/>
      <c r="I24" s="67" t="s">
        <v>24</v>
      </c>
      <c r="J24" s="68"/>
    </row>
    <row r="25" spans="1:11" x14ac:dyDescent="0.25">
      <c r="A25" s="108">
        <f>D29+D30+D31</f>
        <v>721592971</v>
      </c>
      <c r="B25" s="109"/>
      <c r="C25" s="110">
        <f>F29+F30+F31</f>
        <v>721592971</v>
      </c>
      <c r="D25" s="111"/>
      <c r="E25" s="112"/>
      <c r="F25" s="110">
        <v>0</v>
      </c>
      <c r="G25" s="111"/>
      <c r="H25" s="112"/>
      <c r="I25" s="72">
        <f>+IF(F25&gt;0,F25/C25,0)</f>
        <v>0</v>
      </c>
      <c r="J25" s="73"/>
    </row>
    <row r="26" spans="1:11" ht="15.75" x14ac:dyDescent="0.25">
      <c r="A26" s="62" t="s">
        <v>25</v>
      </c>
      <c r="B26" s="63"/>
      <c r="C26" s="63"/>
      <c r="D26" s="63"/>
      <c r="E26" s="63"/>
      <c r="F26" s="63"/>
      <c r="G26" s="63"/>
      <c r="H26" s="63"/>
      <c r="I26" s="63"/>
      <c r="J26" s="64"/>
      <c r="K26" s="1"/>
    </row>
    <row r="27" spans="1:11" x14ac:dyDescent="0.25">
      <c r="A27" s="7"/>
      <c r="B27"/>
      <c r="C27" s="74" t="s">
        <v>26</v>
      </c>
      <c r="D27" s="75"/>
      <c r="E27" s="74" t="s">
        <v>47</v>
      </c>
      <c r="F27" s="75"/>
      <c r="G27" s="74" t="s">
        <v>41</v>
      </c>
      <c r="H27" s="74"/>
      <c r="I27" s="74" t="s">
        <v>27</v>
      </c>
      <c r="J27" s="76"/>
    </row>
    <row r="28" spans="1:11" ht="38.25" x14ac:dyDescent="0.25">
      <c r="A28" s="12" t="s">
        <v>28</v>
      </c>
      <c r="B28" s="13" t="s">
        <v>29</v>
      </c>
      <c r="C28" s="13" t="s">
        <v>43</v>
      </c>
      <c r="D28" s="13" t="s">
        <v>44</v>
      </c>
      <c r="E28" s="13" t="s">
        <v>48</v>
      </c>
      <c r="F28" s="13" t="s">
        <v>49</v>
      </c>
      <c r="G28" s="13" t="s">
        <v>50</v>
      </c>
      <c r="H28" s="13" t="s">
        <v>51</v>
      </c>
      <c r="I28" s="13" t="s">
        <v>52</v>
      </c>
      <c r="J28" s="14" t="s">
        <v>53</v>
      </c>
    </row>
    <row r="29" spans="1:11" ht="35.25" customHeight="1" x14ac:dyDescent="0.25">
      <c r="A29" s="34" t="s">
        <v>86</v>
      </c>
      <c r="B29" s="35" t="s">
        <v>88</v>
      </c>
      <c r="C29" s="36">
        <v>0</v>
      </c>
      <c r="D29" s="36">
        <v>435126344</v>
      </c>
      <c r="E29" s="36">
        <v>0</v>
      </c>
      <c r="F29" s="36">
        <v>434726344</v>
      </c>
      <c r="G29" s="16">
        <v>0</v>
      </c>
      <c r="H29" s="32">
        <v>0</v>
      </c>
      <c r="I29" s="37">
        <f t="shared" ref="I29:J31" si="0">IF(G29&gt;0,G29/C29,0)</f>
        <v>0</v>
      </c>
      <c r="J29" s="18">
        <f t="shared" si="0"/>
        <v>0</v>
      </c>
    </row>
    <row r="30" spans="1:11" ht="96" customHeight="1" x14ac:dyDescent="0.25">
      <c r="A30" s="31" t="s">
        <v>83</v>
      </c>
      <c r="B30" s="31" t="s">
        <v>84</v>
      </c>
      <c r="C30" s="15">
        <v>98</v>
      </c>
      <c r="D30" s="32">
        <v>208424858</v>
      </c>
      <c r="E30" s="15">
        <v>98</v>
      </c>
      <c r="F30" s="32">
        <v>208424858</v>
      </c>
      <c r="G30" s="16">
        <v>0</v>
      </c>
      <c r="H30" s="32">
        <v>0</v>
      </c>
      <c r="I30" s="17">
        <f t="shared" si="0"/>
        <v>0</v>
      </c>
      <c r="J30" s="18">
        <f t="shared" si="0"/>
        <v>0</v>
      </c>
    </row>
    <row r="31" spans="1:11" ht="96" x14ac:dyDescent="0.25">
      <c r="A31" s="38" t="s">
        <v>87</v>
      </c>
      <c r="B31" s="39" t="s">
        <v>85</v>
      </c>
      <c r="C31" s="40">
        <v>98</v>
      </c>
      <c r="D31" s="41">
        <v>78041769</v>
      </c>
      <c r="E31" s="40">
        <v>98</v>
      </c>
      <c r="F31" s="41">
        <v>78441769</v>
      </c>
      <c r="G31" s="42">
        <v>0</v>
      </c>
      <c r="H31" s="41">
        <v>0</v>
      </c>
      <c r="I31" s="43">
        <f t="shared" si="0"/>
        <v>0</v>
      </c>
      <c r="J31" s="44">
        <f t="shared" si="0"/>
        <v>0</v>
      </c>
    </row>
    <row r="32" spans="1:11" ht="15.75" x14ac:dyDescent="0.25">
      <c r="A32" s="48" t="s">
        <v>30</v>
      </c>
      <c r="B32" s="49"/>
      <c r="C32" s="49"/>
      <c r="D32" s="49"/>
      <c r="E32" s="49"/>
      <c r="F32" s="49"/>
      <c r="G32" s="49"/>
      <c r="H32" s="49"/>
      <c r="I32" s="49"/>
      <c r="J32" s="50"/>
    </row>
    <row r="33" spans="1:11" ht="15.75" x14ac:dyDescent="0.25">
      <c r="A33" s="62" t="s">
        <v>31</v>
      </c>
      <c r="B33" s="63"/>
      <c r="C33" s="63"/>
      <c r="D33" s="63"/>
      <c r="E33" s="63"/>
      <c r="F33" s="63"/>
      <c r="G33" s="63"/>
      <c r="H33" s="63"/>
      <c r="I33" s="63"/>
      <c r="J33" s="64"/>
      <c r="K33" s="1"/>
    </row>
    <row r="34" spans="1:11" ht="15" customHeight="1" x14ac:dyDescent="0.25">
      <c r="A34" s="19" t="s">
        <v>32</v>
      </c>
      <c r="B34" s="106"/>
      <c r="C34" s="106"/>
      <c r="D34" s="106"/>
      <c r="E34" s="106"/>
      <c r="F34" s="106"/>
      <c r="G34" s="106"/>
      <c r="H34" s="106"/>
      <c r="I34" s="106"/>
      <c r="J34" s="107"/>
    </row>
    <row r="35" spans="1:11" ht="51" customHeight="1" x14ac:dyDescent="0.25">
      <c r="A35" s="19" t="s">
        <v>33</v>
      </c>
      <c r="B35" s="60"/>
      <c r="C35" s="60"/>
      <c r="D35" s="60"/>
      <c r="E35" s="60"/>
      <c r="F35" s="60"/>
      <c r="G35" s="60"/>
      <c r="H35" s="60"/>
      <c r="I35" s="60"/>
      <c r="J35" s="61"/>
    </row>
    <row r="36" spans="1:11" ht="85.5" customHeight="1" x14ac:dyDescent="0.25">
      <c r="A36" s="19" t="s">
        <v>34</v>
      </c>
      <c r="B36" s="60"/>
      <c r="C36" s="60"/>
      <c r="D36" s="60"/>
      <c r="E36" s="60"/>
      <c r="F36" s="60"/>
      <c r="G36" s="60"/>
      <c r="H36" s="60"/>
      <c r="I36" s="60"/>
      <c r="J36" s="61"/>
    </row>
    <row r="37" spans="1:11" ht="30" x14ac:dyDescent="0.25">
      <c r="A37" s="19" t="s">
        <v>35</v>
      </c>
      <c r="B37" s="60" t="s">
        <v>64</v>
      </c>
      <c r="C37" s="60"/>
      <c r="D37" s="60"/>
      <c r="E37" s="60"/>
      <c r="F37" s="60"/>
      <c r="G37" s="60"/>
      <c r="H37" s="60"/>
      <c r="I37" s="60"/>
      <c r="J37" s="61"/>
    </row>
    <row r="38" spans="1:11" ht="15.75" x14ac:dyDescent="0.25">
      <c r="A38" s="48" t="s">
        <v>36</v>
      </c>
      <c r="B38" s="49"/>
      <c r="C38" s="49"/>
      <c r="D38" s="49"/>
      <c r="E38" s="49"/>
      <c r="F38" s="49"/>
      <c r="G38" s="49"/>
      <c r="H38" s="49"/>
      <c r="I38" s="49"/>
      <c r="J38" s="50"/>
    </row>
    <row r="39" spans="1:11" ht="15.75" x14ac:dyDescent="0.25">
      <c r="A39" s="51" t="s">
        <v>37</v>
      </c>
      <c r="B39" s="52"/>
      <c r="C39" s="52"/>
      <c r="D39" s="52"/>
      <c r="E39" s="52"/>
      <c r="F39" s="52"/>
      <c r="G39" s="52"/>
      <c r="H39" s="52"/>
      <c r="I39" s="52"/>
      <c r="J39" s="53"/>
      <c r="K39" s="1"/>
    </row>
    <row r="40" spans="1:11" ht="27.75" customHeight="1" x14ac:dyDescent="0.25">
      <c r="A40" s="54" t="s">
        <v>45</v>
      </c>
      <c r="B40" s="55"/>
      <c r="C40" s="55"/>
      <c r="D40" s="55"/>
      <c r="E40" s="55"/>
      <c r="F40" s="55"/>
      <c r="G40" s="55"/>
      <c r="H40" s="55"/>
      <c r="I40" s="55"/>
      <c r="J40" s="56"/>
    </row>
    <row r="41" spans="1:11" ht="27.75" customHeight="1" x14ac:dyDescent="0.25">
      <c r="A41" s="25"/>
      <c r="B41" s="25"/>
      <c r="C41" s="25"/>
      <c r="D41" s="25"/>
      <c r="E41" s="25"/>
      <c r="F41" s="25"/>
      <c r="G41" s="25"/>
      <c r="H41" s="25"/>
      <c r="I41" s="25"/>
      <c r="J41" s="25"/>
    </row>
    <row r="42" spans="1:11" ht="30.75" customHeight="1" x14ac:dyDescent="0.25">
      <c r="A42" s="57" t="s">
        <v>46</v>
      </c>
      <c r="B42" s="57"/>
      <c r="C42" s="57"/>
      <c r="D42" s="57"/>
      <c r="E42" s="57"/>
      <c r="F42" s="57"/>
      <c r="G42" s="57"/>
      <c r="H42" s="57"/>
      <c r="I42" s="57"/>
      <c r="J42" s="57"/>
    </row>
    <row r="43" spans="1:11" ht="15.75" thickBot="1" x14ac:dyDescent="0.3">
      <c r="G43" s="46"/>
      <c r="H43" s="46"/>
      <c r="I43" s="46"/>
      <c r="J43" s="46"/>
    </row>
    <row r="44" spans="1:11" x14ac:dyDescent="0.25">
      <c r="A44" s="26" t="s">
        <v>65</v>
      </c>
      <c r="B44" s="33">
        <f>A25</f>
        <v>721592971</v>
      </c>
      <c r="G44" s="47" t="s">
        <v>89</v>
      </c>
      <c r="H44" s="47"/>
      <c r="I44" s="47"/>
      <c r="J44" s="47"/>
    </row>
    <row r="45" spans="1:11" x14ac:dyDescent="0.25">
      <c r="A45" s="26" t="s">
        <v>66</v>
      </c>
      <c r="B45" s="33">
        <f>C25</f>
        <v>721592971</v>
      </c>
      <c r="G45" s="47" t="s">
        <v>90</v>
      </c>
      <c r="H45" s="47"/>
      <c r="I45" s="47"/>
      <c r="J45" s="47"/>
    </row>
    <row r="46" spans="1:11" x14ac:dyDescent="0.25">
      <c r="A46" s="26" t="s">
        <v>67</v>
      </c>
      <c r="B46" s="33">
        <v>0</v>
      </c>
    </row>
  </sheetData>
  <mergeCells count="51">
    <mergeCell ref="G45:J45"/>
    <mergeCell ref="A33:J33"/>
    <mergeCell ref="B34:J34"/>
    <mergeCell ref="B35:J35"/>
    <mergeCell ref="B36:J36"/>
    <mergeCell ref="B37:J37"/>
    <mergeCell ref="A38:J38"/>
    <mergeCell ref="A39:J39"/>
    <mergeCell ref="A40:J40"/>
    <mergeCell ref="A42:J42"/>
    <mergeCell ref="G43:J43"/>
    <mergeCell ref="G44:J44"/>
    <mergeCell ref="A32:J32"/>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xWindow="152" yWindow="510" count="16">
    <dataValidation allowBlank="1" sqref="A8" xr:uid="{2D88E80B-0E48-4B22-9ADF-AB5A9B7FD875}"/>
    <dataValidation allowBlank="1" showInputMessage="1" prompt="Nombre del capítulo" sqref="B8:J10" xr:uid="{990C9215-F3BC-4A17-891B-D965B1C5B212}"/>
    <dataValidation allowBlank="1" showInputMessage="1" showErrorMessage="1" prompt="¿A quién va dirigido el programa?, ¿qué característica tiene esta población que requiere ser beneficiada?" sqref="B20:J20" xr:uid="{3A622387-B930-44BA-B20E-1E6AC3789E29}"/>
    <dataValidation allowBlank="1" showInputMessage="1" showErrorMessage="1" prompt="Nombre del producto" sqref="B34:J34" xr:uid="{ADB6FBBB-2C70-4804-8BF1-A4A9CE9622CB}"/>
    <dataValidation allowBlank="1" showInputMessage="1" showErrorMessage="1" prompt="¿En qué consiste el producto? su objetivo" sqref="B35:J35" xr:uid="{11BBAEFB-0F9E-4479-9F2F-DE105F694E5C}"/>
    <dataValidation allowBlank="1" showInputMessage="1" showErrorMessage="1" prompt="1. Describir lo plasmado en el presupuesto_x000a_2. Describir lo alcanzado en términos financieros y de producción " sqref="B36:J36" xr:uid="{3ADEAB4E-E0E5-424D-94A5-1B27B530CDD4}"/>
    <dataValidation allowBlank="1" showInputMessage="1" showErrorMessage="1" prompt="De existir desvío, explicar razones." sqref="B37:J37" xr:uid="{1E910425-8685-4864-A107-3FC620D4B3ED}"/>
    <dataValidation allowBlank="1" showInputMessage="1" showErrorMessage="1" prompt="Oportunidades de mejora identificadas" sqref="A40:J41" xr:uid="{3EE1FF51-AFE9-4AC5-BCEF-C4A71305C372}"/>
    <dataValidation allowBlank="1" showInputMessage="1" showErrorMessage="1" prompt="Presupuesto del programa" sqref="A25:C25 F25" xr:uid="{2274E732-5B29-4066-8DCC-0DCAA30EA60A}"/>
    <dataValidation allowBlank="1" showInputMessage="1" showErrorMessage="1" prompt="¿En qué consiste el programa?" sqref="B19:J19" xr:uid="{0F463CA5-3419-413C-A806-B00985AF6686}"/>
    <dataValidation allowBlank="1" showInputMessage="1" showErrorMessage="1" prompt="Nombre de cada producto" sqref="A28:A31" xr:uid="{AC680BF5-FE33-4219-97BD-C26202DE338C}"/>
    <dataValidation allowBlank="1" showInputMessage="1" showErrorMessage="1" prompt="Nombre del indicador" sqref="B28:B31" xr:uid="{2F23BDB2-009A-484F-B77A-CD2A2206A3FC}"/>
    <dataValidation allowBlank="1" showInputMessage="1" showErrorMessage="1" prompt="Meta anual del indicador" sqref="C28:C31 D29 E28:E31 F29" xr:uid="{B2D4A4DD-324B-4652-A9C5-022B848BC66B}"/>
    <dataValidation allowBlank="1" showInputMessage="1" showErrorMessage="1" prompt="Monto presupuestado para el producto" sqref="B44:B45 D30:D31 D28 F28 F30:F31" xr:uid="{AAA847ED-689C-4CFD-8CC2-415E66807EC8}"/>
    <dataValidation allowBlank="1" showInputMessage="1" showErrorMessage="1" prompt="Meta alcanzada en el trimestre" sqref="G28:G31" xr:uid="{B0CC7AEF-7991-4094-A6B4-0E7B55362105}"/>
    <dataValidation allowBlank="1" showInputMessage="1" showErrorMessage="1" prompt="Monto ejecutado en el trimestre" sqref="H28:H31" xr:uid="{8C616723-D196-4326-A687-B90CD761C07B}"/>
  </dataValidations>
  <printOptions horizontalCentered="1"/>
  <pageMargins left="0.70866141732283472" right="0.70866141732283472" top="0.74803149606299213" bottom="0.74803149606299213" header="0.31496062992125984" footer="0.31496062992125984"/>
  <pageSetup scale="56" orientation="portrait" r:id="rId1"/>
  <drawing r:id="rId2"/>
  <tableParts count="1">
    <tablePart r:id="rId3"/>
  </tableParts>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Hoja1 (2)</vt:lpstr>
      <vt:lpstr>Hoja1!Área_de_impresión</vt:lpstr>
      <vt:lpstr>'Hoja1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Jesus M. Payano R.</cp:lastModifiedBy>
  <cp:lastPrinted>2023-02-15T13:18:57Z</cp:lastPrinted>
  <dcterms:created xsi:type="dcterms:W3CDTF">2021-03-22T15:50:10Z</dcterms:created>
  <dcterms:modified xsi:type="dcterms:W3CDTF">2024-03-15T13:00:21Z</dcterms:modified>
</cp:coreProperties>
</file>