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drawings/drawing82.xml" ContentType="application/vnd.openxmlformats-officedocument.drawing+xml"/>
  <Override PartName="/xl/drawings/drawing83.xml" ContentType="application/vnd.openxmlformats-officedocument.drawing+xml"/>
  <Override PartName="/xl/drawings/drawing84.xml" ContentType="application/vnd.openxmlformats-officedocument.drawing+xml"/>
  <Override PartName="/xl/drawings/drawing85.xml" ContentType="application/vnd.openxmlformats-officedocument.drawing+xml"/>
  <Override PartName="/xl/drawings/drawing86.xml" ContentType="application/vnd.openxmlformats-officedocument.drawing+xml"/>
  <Override PartName="/xl/drawings/drawing87.xml" ContentType="application/vnd.openxmlformats-officedocument.drawing+xml"/>
  <Override PartName="/xl/drawings/drawing88.xml" ContentType="application/vnd.openxmlformats-officedocument.drawing+xml"/>
  <Override PartName="/xl/drawings/drawing89.xml" ContentType="application/vnd.openxmlformats-officedocument.drawing+xml"/>
  <Override PartName="/xl/drawings/drawing90.xml" ContentType="application/vnd.openxmlformats-officedocument.drawing+xml"/>
  <Override PartName="/xl/drawings/drawing91.xml" ContentType="application/vnd.openxmlformats-officedocument.drawing+xml"/>
  <Override PartName="/xl/drawings/drawing92.xml" ContentType="application/vnd.openxmlformats-officedocument.drawing+xml"/>
  <Override PartName="/xl/drawings/drawing93.xml" ContentType="application/vnd.openxmlformats-officedocument.drawing+xml"/>
  <Override PartName="/xl/drawings/drawing94.xml" ContentType="application/vnd.openxmlformats-officedocument.drawing+xml"/>
  <Override PartName="/xl/drawings/drawing95.xml" ContentType="application/vnd.openxmlformats-officedocument.drawing+xml"/>
  <Override PartName="/xl/drawings/drawing96.xml" ContentType="application/vnd.openxmlformats-officedocument.drawing+xml"/>
  <Override PartName="/xl/drawings/drawing97.xml" ContentType="application/vnd.openxmlformats-officedocument.drawing+xml"/>
  <Override PartName="/xl/drawings/drawing98.xml" ContentType="application/vnd.openxmlformats-officedocument.drawing+xml"/>
  <Override PartName="/xl/drawings/drawing99.xml" ContentType="application/vnd.openxmlformats-officedocument.drawing+xml"/>
  <Override PartName="/xl/drawings/drawing100.xml" ContentType="application/vnd.openxmlformats-officedocument.drawing+xml"/>
  <Override PartName="/xl/drawings/drawing101.xml" ContentType="application/vnd.openxmlformats-officedocument.drawing+xml"/>
  <Override PartName="/xl/drawings/drawing102.xml" ContentType="application/vnd.openxmlformats-officedocument.drawing+xml"/>
  <Override PartName="/xl/drawings/drawing103.xml" ContentType="application/vnd.openxmlformats-officedocument.drawing+xml"/>
  <Override PartName="/xl/drawings/drawing104.xml" ContentType="application/vnd.openxmlformats-officedocument.drawing+xml"/>
  <Override PartName="/xl/drawings/drawing105.xml" ContentType="application/vnd.openxmlformats-officedocument.drawing+xml"/>
  <Override PartName="/xl/drawings/drawing106.xml" ContentType="application/vnd.openxmlformats-officedocument.drawing+xml"/>
  <Override PartName="/xl/drawings/drawing107.xml" ContentType="application/vnd.openxmlformats-officedocument.drawing+xml"/>
  <Override PartName="/xl/drawings/drawing108.xml" ContentType="application/vnd.openxmlformats-officedocument.drawing+xml"/>
  <Override PartName="/xl/drawings/drawing109.xml" ContentType="application/vnd.openxmlformats-officedocument.drawing+xml"/>
  <Override PartName="/xl/drawings/drawing1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filterPrivacy="1" codeName="ThisWorkbook"/>
  <xr:revisionPtr revIDLastSave="0" documentId="13_ncr:1_{6857745A-3152-4BBA-8276-F496BAA23869}" xr6:coauthVersionLast="47" xr6:coauthVersionMax="47" xr10:uidLastSave="{00000000-0000-0000-0000-000000000000}"/>
  <bookViews>
    <workbookView xWindow="-120" yWindow="-120" windowWidth="29040" windowHeight="15720" tabRatio="891" xr2:uid="{00000000-000D-0000-FFFF-FFFF00000000}"/>
  </bookViews>
  <sheets>
    <sheet name="Datos Generales" sheetId="19" r:id="rId1"/>
    <sheet name="02-02 Conciliación Banc" sheetId="10" r:id="rId2"/>
    <sheet name="02-17 Estado de Mov. Bancarios" sheetId="23" r:id="rId3"/>
    <sheet name="02-19a Arqueo de Caja y Valores" sheetId="20" r:id="rId4"/>
    <sheet name="02-19 b Arqueo de cheques" sheetId="13" r:id="rId5"/>
    <sheet name="02-29 Detalle Pasivos Finc." sheetId="22" r:id="rId6"/>
    <sheet name="02-30 Comparativo de Bienes." sheetId="38" r:id="rId7"/>
    <sheet name="02-31 Bienes p.f descargo" sheetId="3" r:id="rId8"/>
    <sheet name="02-32-Bienes Transf. a terceros" sheetId="39" r:id="rId9"/>
    <sheet name="02-33a Levant. Bienes Inmuebles" sheetId="5" r:id="rId10"/>
    <sheet name="02-33 b Adq. Muebles e Intangib" sheetId="37" r:id="rId11"/>
    <sheet name="02-37 Obras en Proceso" sheetId="7" r:id="rId12"/>
    <sheet name="02-40 Ejec. Captación Directa" sheetId="8" r:id="rId13"/>
    <sheet name="02-43 Inv. de Bienes de Consum" sheetId="40" r:id="rId14"/>
    <sheet name="02-45 Inversiones Financ." sheetId="26" r:id="rId15"/>
    <sheet name="02-46 Propuesta Asiento (1)" sheetId="34" r:id="rId16"/>
    <sheet name="02-46 Propuesta Asiento (2)" sheetId="41" r:id="rId17"/>
    <sheet name="02-46 Propuesta Asiento (3)" sheetId="42" r:id="rId18"/>
    <sheet name="02-46 Propuesta Asiento (4)" sheetId="43" r:id="rId19"/>
    <sheet name="02-46 Propuesta Asiento (5)" sheetId="44" r:id="rId20"/>
    <sheet name="02-46 Propuesta Asiento (6)" sheetId="45" r:id="rId21"/>
    <sheet name="02-46 Propuesta Asiento (7)" sheetId="46" r:id="rId22"/>
    <sheet name="02-46 Propuesta Asiento (8)" sheetId="47" r:id="rId23"/>
    <sheet name="02-46 Propuesta Asiento (9)" sheetId="48" r:id="rId24"/>
    <sheet name="02-46 Propuesta Asiento (10)" sheetId="49" r:id="rId25"/>
    <sheet name="02-46 Propuesta Asiento (11)" sheetId="50" r:id="rId26"/>
    <sheet name="02-46 Propuesta Asiento (12)" sheetId="51" r:id="rId27"/>
    <sheet name="02-46 Propuesta Asiento (13)" sheetId="52" r:id="rId28"/>
    <sheet name="02-46 Propuesta Asiento (14)" sheetId="53" r:id="rId29"/>
    <sheet name="02-46 Propuesta Asiento (15)" sheetId="54" r:id="rId30"/>
    <sheet name="02-46 Propuesta Asiento (16)" sheetId="55" r:id="rId31"/>
    <sheet name="02-46 Propuesta Asiento (17)" sheetId="56" r:id="rId32"/>
    <sheet name="02-46 Propuesta Asiento (18)" sheetId="57" r:id="rId33"/>
    <sheet name="02-46 Propuesta Asiento (19)" sheetId="58" r:id="rId34"/>
    <sheet name="02-46 Propuesta Asiento (20)" sheetId="59" r:id="rId35"/>
    <sheet name="02-46 Propuesta Asiento (21)" sheetId="60" r:id="rId36"/>
    <sheet name="02-46 Propuesta Asiento (22)" sheetId="61" r:id="rId37"/>
    <sheet name="02-46 Propuesta Asiento (23)" sheetId="62" r:id="rId38"/>
    <sheet name="02-46 Propuesta Asiento (24)" sheetId="63" r:id="rId39"/>
    <sheet name="02-46 Propuesta Asiento (25)" sheetId="64" r:id="rId40"/>
    <sheet name="02-46 Propuesta Asiento (26)" sheetId="65" r:id="rId41"/>
    <sheet name="02-46 Propuesta Asiento (27)" sheetId="66" r:id="rId42"/>
    <sheet name="02-46 Propuesta Asiento (28)" sheetId="67" r:id="rId43"/>
    <sheet name="02-46 Propuesta Asiento (29)" sheetId="68" r:id="rId44"/>
    <sheet name="02-46 Propuesta Asiento (30)" sheetId="69" r:id="rId45"/>
    <sheet name="02-46 Propuesta Asiento (31)" sheetId="70" r:id="rId46"/>
    <sheet name="02-46 Propuesta Asiento (32)" sheetId="71" r:id="rId47"/>
    <sheet name="02-46 Propuesta Asiento (33)" sheetId="72" r:id="rId48"/>
    <sheet name="02-46 Propuesta Asiento (34)" sheetId="73" r:id="rId49"/>
    <sheet name="02-46 Propuesta Asiento (35)" sheetId="74" r:id="rId50"/>
    <sheet name="02-46 Propuesta Asiento (36)" sheetId="75" r:id="rId51"/>
    <sheet name="02-46 Propuesta Asiento (37)" sheetId="76" r:id="rId52"/>
    <sheet name="02-46 Propuesta Asiento (38)" sheetId="77" r:id="rId53"/>
    <sheet name="02-46 Propuesta Asiento (39)" sheetId="78" r:id="rId54"/>
    <sheet name="02-46 Propuesta Asiento (40)" sheetId="79" r:id="rId55"/>
    <sheet name="02-46 Propuesta Asiento (41)" sheetId="80" r:id="rId56"/>
    <sheet name="02-46 Propuesta Asiento (42)" sheetId="81" r:id="rId57"/>
    <sheet name="02-46 Propuesta Asiento (43)" sheetId="82" r:id="rId58"/>
    <sheet name="02-46 Propuesta Asiento (44)" sheetId="83" r:id="rId59"/>
    <sheet name="02-46 Propuesta Asiento (45)" sheetId="84" r:id="rId60"/>
    <sheet name="02-46 Propuesta Asiento (46)" sheetId="85" r:id="rId61"/>
    <sheet name="02-46 Propuesta Asiento (47)" sheetId="86" r:id="rId62"/>
    <sheet name="02-46 Propuesta Asiento (48)" sheetId="87" r:id="rId63"/>
    <sheet name="02-46 Propuesta Asiento (49)" sheetId="88" r:id="rId64"/>
    <sheet name="02-46 Propuesta Asiento (50)" sheetId="89" r:id="rId65"/>
    <sheet name="02-46 Propuesta Asiento (51)" sheetId="90" r:id="rId66"/>
    <sheet name="02-46 Propuesta Asiento (52)" sheetId="91" r:id="rId67"/>
    <sheet name="02-46 Propuesta Asiento (53)" sheetId="92" r:id="rId68"/>
    <sheet name="02-46 Propuesta Asiento (54)" sheetId="93" r:id="rId69"/>
    <sheet name="02-46 Propuesta Asiento (56)" sheetId="94" r:id="rId70"/>
    <sheet name="02-46 Propuesta Asiento (57)" sheetId="108" r:id="rId71"/>
    <sheet name="02-46 Propuesta Asiento (58)" sheetId="109" r:id="rId72"/>
    <sheet name="02-46 Propuesta Asiento (59)" sheetId="110" r:id="rId73"/>
    <sheet name="02-46 Propuesta Asiento (60)" sheetId="111" r:id="rId74"/>
    <sheet name="02-46 Propuesta Asiento (61)" sheetId="112" r:id="rId75"/>
    <sheet name="02-46 Propuesta Asiento (62)" sheetId="117" r:id="rId76"/>
    <sheet name="02-46 Propuesta Asiento (63)" sheetId="118" r:id="rId77"/>
    <sheet name="02-46 Propuesta Asiento (64)" sheetId="119" r:id="rId78"/>
    <sheet name="02-46 Propuesta Asiento (65)" sheetId="120" r:id="rId79"/>
    <sheet name="02-46 Propuesta Asiento (66)" sheetId="121" r:id="rId80"/>
    <sheet name="02-46 Propuesta Asiento (67)" sheetId="122" r:id="rId81"/>
    <sheet name="02-46 Propuesta Asiento (68)" sheetId="123" r:id="rId82"/>
    <sheet name="02-46 Propuesta Asiento (69)" sheetId="124" r:id="rId83"/>
    <sheet name="02-46 Propuesta Asiento (70)" sheetId="125" r:id="rId84"/>
    <sheet name="02-46 Propuesta Asiento (71)" sheetId="126" r:id="rId85"/>
    <sheet name="02-46 Propuesta Asiento (72)" sheetId="127" r:id="rId86"/>
    <sheet name="02-46 Propuesta Asiento (73)" sheetId="128" r:id="rId87"/>
    <sheet name="02-46 Propuesta Asiento (74)" sheetId="129" r:id="rId88"/>
    <sheet name="02-46 Propuesta Asiento (75)" sheetId="130" r:id="rId89"/>
    <sheet name="02-48 a Licencias PROXMOX" sheetId="35" r:id="rId90"/>
    <sheet name="02-48 a Licencias ASP NetZero" sheetId="95" r:id="rId91"/>
    <sheet name="02-48 a Licencias ZOHO Desk" sheetId="96" r:id="rId92"/>
    <sheet name="02-48 a Licencias Fortianalyzer" sheetId="97" r:id="rId93"/>
    <sheet name="02-48 a Licencias Final Cut Pro" sheetId="98" r:id="rId94"/>
    <sheet name="02-48 a Licencias Adobe Acrobat" sheetId="99" r:id="rId95"/>
    <sheet name="02-48 a Licencia Paquete Adobe" sheetId="100" r:id="rId96"/>
    <sheet name="02-48 a Licencias Final Cut 2" sheetId="101" r:id="rId97"/>
    <sheet name="02-48a Licencias Nessus y Veeam" sheetId="102" r:id="rId98"/>
    <sheet name="02-48 a Licencias PRTG y WAF" sheetId="103" r:id="rId99"/>
    <sheet name="02-48 a Licencia Patch Manager" sheetId="113" r:id="rId100"/>
    <sheet name="02-48 a Licencia Adobe Acrobat" sheetId="114" r:id="rId101"/>
    <sheet name="02-48 a Licencia Elementor Pro" sheetId="115" r:id="rId102"/>
    <sheet name="02-48a Licencia Proxmox Premium" sheetId="116" r:id="rId103"/>
    <sheet name="02-48 b Pagos Anticip." sheetId="36" r:id="rId104"/>
    <sheet name="02-48 c Amort. 2-2-502-0081882" sheetId="21" r:id="rId105"/>
    <sheet name="02-48 c Amort. 2-2-503-0159652" sheetId="104" r:id="rId106"/>
    <sheet name="02-48 c Amort. 2-2-204-0045361" sheetId="105" r:id="rId107"/>
    <sheet name="02-48 c Amort. 2-2-801-0027384" sheetId="106" r:id="rId108"/>
    <sheet name="02-48 c Amort. 2-2-802-0027388" sheetId="107" r:id="rId109"/>
    <sheet name="02-49 a Anticipo Crédito Impos." sheetId="32" r:id="rId110"/>
    <sheet name="02-49 b Cta. x Cobrar Org.Rec." sheetId="31" r:id="rId111"/>
  </sheets>
  <externalReferences>
    <externalReference r:id="rId112"/>
  </externalReferences>
  <definedNames>
    <definedName name="_xlnm._FilterDatabase" localSheetId="5" hidden="1">'02-29 Detalle Pasivos Finc.'!$C$12:$Q$13</definedName>
    <definedName name="_xlcn.LinkedTable_Tabla41" hidden="1">Tabla4</definedName>
    <definedName name="_xlcn.LinkedTable_Tabla461" hidden="1">Tabla46</definedName>
    <definedName name="_xlnm.Print_Area" localSheetId="1">'02-02 Conciliación Banc'!$C$2:$M$63</definedName>
    <definedName name="_xlnm.Print_Area" localSheetId="2">'02-17 Estado de Mov. Bancarios'!$C$2:$T$48</definedName>
    <definedName name="_xlnm.Print_Area" localSheetId="4">'02-19 b Arqueo de cheques'!$B$2:$L$48</definedName>
    <definedName name="_xlnm.Print_Area" localSheetId="3">'02-19a Arqueo de Caja y Valores'!$C$2:$K$56</definedName>
    <definedName name="_xlnm.Print_Area" localSheetId="5">'02-29 Detalle Pasivos Finc.'!$B$2:$S$56</definedName>
    <definedName name="_xlnm.Print_Area" localSheetId="6">'02-30 Comparativo de Bienes.'!$B$2:$N$47</definedName>
    <definedName name="_xlnm.Print_Area" localSheetId="7">'02-31 Bienes p.f descargo'!$B$2:$Q$46</definedName>
    <definedName name="_xlnm.Print_Area" localSheetId="8">'02-32-Bienes Transf. a terceros'!$B$3:$X$43</definedName>
    <definedName name="_xlnm.Print_Area" localSheetId="10">'02-33 b Adq. Muebles e Intangib'!$B$2:$T$61</definedName>
    <definedName name="_xlnm.Print_Area" localSheetId="9">'02-33a Levant. Bienes Inmuebles'!$B$2:$AB$43</definedName>
    <definedName name="_xlnm.Print_Area" localSheetId="11">'02-37 Obras en Proceso'!$B$2:$W$46</definedName>
    <definedName name="_xlnm.Print_Area" localSheetId="12">'02-40 Ejec. Captación Directa'!$B$2:$Q$40</definedName>
    <definedName name="_xlnm.Print_Area" localSheetId="13">'02-43 Inv. de Bienes de Consum'!$B$2:$M$69</definedName>
    <definedName name="_xlnm.Print_Area" localSheetId="14">'02-45 Inversiones Financ.'!$B$2:$L$35</definedName>
    <definedName name="_xlnm.Print_Area" localSheetId="15">'02-46 Propuesta Asiento (1)'!$B$2:$L$43</definedName>
    <definedName name="_xlnm.Print_Area" localSheetId="24">'02-46 Propuesta Asiento (10)'!$B$2:$L$43</definedName>
    <definedName name="_xlnm.Print_Area" localSheetId="25">'02-46 Propuesta Asiento (11)'!$B$2:$L$43</definedName>
    <definedName name="_xlnm.Print_Area" localSheetId="26">'02-46 Propuesta Asiento (12)'!$B$2:$L$43</definedName>
    <definedName name="_xlnm.Print_Area" localSheetId="27">'02-46 Propuesta Asiento (13)'!$B$2:$L$43</definedName>
    <definedName name="_xlnm.Print_Area" localSheetId="28">'02-46 Propuesta Asiento (14)'!$B$2:$L$43</definedName>
    <definedName name="_xlnm.Print_Area" localSheetId="29">'02-46 Propuesta Asiento (15)'!$B$2:$L$43</definedName>
    <definedName name="_xlnm.Print_Area" localSheetId="30">'02-46 Propuesta Asiento (16)'!$B$2:$L$43</definedName>
    <definedName name="_xlnm.Print_Area" localSheetId="31">'02-46 Propuesta Asiento (17)'!$B$2:$L$43</definedName>
    <definedName name="_xlnm.Print_Area" localSheetId="32">'02-46 Propuesta Asiento (18)'!$B$2:$L$43</definedName>
    <definedName name="_xlnm.Print_Area" localSheetId="33">'02-46 Propuesta Asiento (19)'!$B$2:$L$43</definedName>
    <definedName name="_xlnm.Print_Area" localSheetId="16">'02-46 Propuesta Asiento (2)'!$B$2:$L$43</definedName>
    <definedName name="_xlnm.Print_Area" localSheetId="34">'02-46 Propuesta Asiento (20)'!$B$2:$L$43</definedName>
    <definedName name="_xlnm.Print_Area" localSheetId="35">'02-46 Propuesta Asiento (21)'!$B$2:$L$43</definedName>
    <definedName name="_xlnm.Print_Area" localSheetId="36">'02-46 Propuesta Asiento (22)'!$B$2:$L$43</definedName>
    <definedName name="_xlnm.Print_Area" localSheetId="37">'02-46 Propuesta Asiento (23)'!$B$2:$L$43</definedName>
    <definedName name="_xlnm.Print_Area" localSheetId="38">'02-46 Propuesta Asiento (24)'!$B$2:$L$43</definedName>
    <definedName name="_xlnm.Print_Area" localSheetId="39">'02-46 Propuesta Asiento (25)'!$B$2:$L$43</definedName>
    <definedName name="_xlnm.Print_Area" localSheetId="40">'02-46 Propuesta Asiento (26)'!$B$2:$L$43</definedName>
    <definedName name="_xlnm.Print_Area" localSheetId="41">'02-46 Propuesta Asiento (27)'!$B$2:$L$43</definedName>
    <definedName name="_xlnm.Print_Area" localSheetId="42">'02-46 Propuesta Asiento (28)'!$B$2:$L$43</definedName>
    <definedName name="_xlnm.Print_Area" localSheetId="43">'02-46 Propuesta Asiento (29)'!$B$2:$L$43</definedName>
    <definedName name="_xlnm.Print_Area" localSheetId="17">'02-46 Propuesta Asiento (3)'!$B$2:$L$43</definedName>
    <definedName name="_xlnm.Print_Area" localSheetId="44">'02-46 Propuesta Asiento (30)'!$B$2:$L$43</definedName>
    <definedName name="_xlnm.Print_Area" localSheetId="45">'02-46 Propuesta Asiento (31)'!$B$2:$L$43</definedName>
    <definedName name="_xlnm.Print_Area" localSheetId="46">'02-46 Propuesta Asiento (32)'!$B$2:$L$43</definedName>
    <definedName name="_xlnm.Print_Area" localSheetId="47">'02-46 Propuesta Asiento (33)'!$B$2:$L$43</definedName>
    <definedName name="_xlnm.Print_Area" localSheetId="48">'02-46 Propuesta Asiento (34)'!$B$2:$L$43</definedName>
    <definedName name="_xlnm.Print_Area" localSheetId="49">'02-46 Propuesta Asiento (35)'!$B$2:$L$43</definedName>
    <definedName name="_xlnm.Print_Area" localSheetId="50">'02-46 Propuesta Asiento (36)'!$B$2:$L$43</definedName>
    <definedName name="_xlnm.Print_Area" localSheetId="51">'02-46 Propuesta Asiento (37)'!$B$2:$L$43</definedName>
    <definedName name="_xlnm.Print_Area" localSheetId="52">'02-46 Propuesta Asiento (38)'!$B$2:$L$43</definedName>
    <definedName name="_xlnm.Print_Area" localSheetId="53">'02-46 Propuesta Asiento (39)'!$B$2:$L$43</definedName>
    <definedName name="_xlnm.Print_Area" localSheetId="18">'02-46 Propuesta Asiento (4)'!$B$2:$L$43</definedName>
    <definedName name="_xlnm.Print_Area" localSheetId="54">'02-46 Propuesta Asiento (40)'!$B$2:$L$43</definedName>
    <definedName name="_xlnm.Print_Area" localSheetId="55">'02-46 Propuesta Asiento (41)'!$B$2:$L$43</definedName>
    <definedName name="_xlnm.Print_Area" localSheetId="56">'02-46 Propuesta Asiento (42)'!$B$2:$L$43</definedName>
    <definedName name="_xlnm.Print_Area" localSheetId="57">'02-46 Propuesta Asiento (43)'!$B$2:$L$43</definedName>
    <definedName name="_xlnm.Print_Area" localSheetId="58">'02-46 Propuesta Asiento (44)'!$B$2:$L$43</definedName>
    <definedName name="_xlnm.Print_Area" localSheetId="59">'02-46 Propuesta Asiento (45)'!$B$2:$L$43</definedName>
    <definedName name="_xlnm.Print_Area" localSheetId="60">'02-46 Propuesta Asiento (46)'!$B$2:$L$43</definedName>
    <definedName name="_xlnm.Print_Area" localSheetId="61">'02-46 Propuesta Asiento (47)'!$B$2:$L$43</definedName>
    <definedName name="_xlnm.Print_Area" localSheetId="62">'02-46 Propuesta Asiento (48)'!$B$2:$L$43</definedName>
    <definedName name="_xlnm.Print_Area" localSheetId="63">'02-46 Propuesta Asiento (49)'!$B$2:$L$43</definedName>
    <definedName name="_xlnm.Print_Area" localSheetId="19">'02-46 Propuesta Asiento (5)'!$B$2:$L$43</definedName>
    <definedName name="_xlnm.Print_Area" localSheetId="64">'02-46 Propuesta Asiento (50)'!$B$2:$L$43</definedName>
    <definedName name="_xlnm.Print_Area" localSheetId="65">'02-46 Propuesta Asiento (51)'!$B$2:$L$43</definedName>
    <definedName name="_xlnm.Print_Area" localSheetId="66">'02-46 Propuesta Asiento (52)'!$B$2:$L$43</definedName>
    <definedName name="_xlnm.Print_Area" localSheetId="67">'02-46 Propuesta Asiento (53)'!$B$2:$L$43</definedName>
    <definedName name="_xlnm.Print_Area" localSheetId="68">'02-46 Propuesta Asiento (54)'!$B$2:$L$43</definedName>
    <definedName name="_xlnm.Print_Area" localSheetId="69">'02-46 Propuesta Asiento (56)'!$B$2:$L$43</definedName>
    <definedName name="_xlnm.Print_Area" localSheetId="70">'02-46 Propuesta Asiento (57)'!$B$2:$L$43</definedName>
    <definedName name="_xlnm.Print_Area" localSheetId="71">'02-46 Propuesta Asiento (58)'!$B$2:$L$43</definedName>
    <definedName name="_xlnm.Print_Area" localSheetId="72">'02-46 Propuesta Asiento (59)'!$B$2:$L$43</definedName>
    <definedName name="_xlnm.Print_Area" localSheetId="20">'02-46 Propuesta Asiento (6)'!$B$2:$L$43</definedName>
    <definedName name="_xlnm.Print_Area" localSheetId="73">'02-46 Propuesta Asiento (60)'!$B$2:$L$43</definedName>
    <definedName name="_xlnm.Print_Area" localSheetId="74">'02-46 Propuesta Asiento (61)'!$B$2:$L$43</definedName>
    <definedName name="_xlnm.Print_Area" localSheetId="75">'02-46 Propuesta Asiento (62)'!$B$2:$L$43</definedName>
    <definedName name="_xlnm.Print_Area" localSheetId="76">'02-46 Propuesta Asiento (63)'!$B$2:$L$43</definedName>
    <definedName name="_xlnm.Print_Area" localSheetId="77">'02-46 Propuesta Asiento (64)'!$B$2:$L$43</definedName>
    <definedName name="_xlnm.Print_Area" localSheetId="78">'02-46 Propuesta Asiento (65)'!$B$2:$L$43</definedName>
    <definedName name="_xlnm.Print_Area" localSheetId="79">'02-46 Propuesta Asiento (66)'!$B$2:$L$43</definedName>
    <definedName name="_xlnm.Print_Area" localSheetId="80">'02-46 Propuesta Asiento (67)'!$B$2:$L$43</definedName>
    <definedName name="_xlnm.Print_Area" localSheetId="81">'02-46 Propuesta Asiento (68)'!$B$2:$L$43</definedName>
    <definedName name="_xlnm.Print_Area" localSheetId="82">'02-46 Propuesta Asiento (69)'!$B$2:$L$43</definedName>
    <definedName name="_xlnm.Print_Area" localSheetId="21">'02-46 Propuesta Asiento (7)'!$B$2:$L$43</definedName>
    <definedName name="_xlnm.Print_Area" localSheetId="83">'02-46 Propuesta Asiento (70)'!$B$2:$L$43</definedName>
    <definedName name="_xlnm.Print_Area" localSheetId="84">'02-46 Propuesta Asiento (71)'!$B$2:$L$43</definedName>
    <definedName name="_xlnm.Print_Area" localSheetId="85">'02-46 Propuesta Asiento (72)'!$B$2:$L$43</definedName>
    <definedName name="_xlnm.Print_Area" localSheetId="86">'02-46 Propuesta Asiento (73)'!$B$2:$L$43</definedName>
    <definedName name="_xlnm.Print_Area" localSheetId="87">'02-46 Propuesta Asiento (74)'!$B$2:$L$43</definedName>
    <definedName name="_xlnm.Print_Area" localSheetId="88">'02-46 Propuesta Asiento (75)'!$B$2:$L$43</definedName>
    <definedName name="_xlnm.Print_Area" localSheetId="22">'02-46 Propuesta Asiento (8)'!$B$2:$L$43</definedName>
    <definedName name="_xlnm.Print_Area" localSheetId="23">'02-46 Propuesta Asiento (9)'!$B$2:$L$43</definedName>
    <definedName name="_xlnm.Print_Area" localSheetId="100">'02-48 a Licencia Adobe Acrobat'!$B$2:$AB$33</definedName>
    <definedName name="_xlnm.Print_Area" localSheetId="101">'02-48 a Licencia Elementor Pro'!$B$2:$AB$33</definedName>
    <definedName name="_xlnm.Print_Area" localSheetId="95">'02-48 a Licencia Paquete Adobe'!$B$2:$AB$36</definedName>
    <definedName name="_xlnm.Print_Area" localSheetId="99">'02-48 a Licencia Patch Manager'!$B$2:$AB$33</definedName>
    <definedName name="_xlnm.Print_Area" localSheetId="94">'02-48 a Licencias Adobe Acrobat'!$B$2:$AB$36</definedName>
    <definedName name="_xlnm.Print_Area" localSheetId="90">'02-48 a Licencias ASP NetZero'!$B$2:$AB$36</definedName>
    <definedName name="_xlnm.Print_Area" localSheetId="96">'02-48 a Licencias Final Cut 2'!$B$2:$AB$36</definedName>
    <definedName name="_xlnm.Print_Area" localSheetId="93">'02-48 a Licencias Final Cut Pro'!$B$2:$AB$36</definedName>
    <definedName name="_xlnm.Print_Area" localSheetId="92">'02-48 a Licencias Fortianalyzer'!$B$2:$AB$36</definedName>
    <definedName name="_xlnm.Print_Area" localSheetId="89">'02-48 a Licencias PROXMOX'!$B$2:$AB$36</definedName>
    <definedName name="_xlnm.Print_Area" localSheetId="98">'02-48 a Licencias PRTG y WAF'!$B$2:$AB$36</definedName>
    <definedName name="_xlnm.Print_Area" localSheetId="91">'02-48 a Licencias ZOHO Desk'!$B$2:$AB$36</definedName>
    <definedName name="_xlnm.Print_Area" localSheetId="103">'02-48 b Pagos Anticip.'!$B$2:$Q$39</definedName>
    <definedName name="_xlnm.Print_Area" localSheetId="106">'02-48 c Amort. 2-2-204-0045361'!$B$2:$AB$39</definedName>
    <definedName name="_xlnm.Print_Area" localSheetId="104">'02-48 c Amort. 2-2-502-0081882'!$B$2:$AB$51</definedName>
    <definedName name="_xlnm.Print_Area" localSheetId="105">'02-48 c Amort. 2-2-503-0159652'!$B$2:$AB$51</definedName>
    <definedName name="_xlnm.Print_Area" localSheetId="107">'02-48 c Amort. 2-2-801-0027384'!$B$2:$AB$39</definedName>
    <definedName name="_xlnm.Print_Area" localSheetId="108">'02-48 c Amort. 2-2-802-0027388'!$B$2:$AB$39</definedName>
    <definedName name="_xlnm.Print_Area" localSheetId="102">'02-48a Licencia Proxmox Premium'!$B$2:$AB$32</definedName>
    <definedName name="_xlnm.Print_Area" localSheetId="97">'02-48a Licencias Nessus y Veeam'!$B$2:$AB$36</definedName>
    <definedName name="_xlnm.Print_Area" localSheetId="109">'02-49 a Anticipo Crédito Impos.'!$B$2:$H$45</definedName>
    <definedName name="_xlnm.Print_Area" localSheetId="110">'02-49 b Cta. x Cobrar Org.Rec.'!$B$2:$J$47</definedName>
    <definedName name="_xlnm.Print_Titles" localSheetId="3">'02-19a Arqueo de Caja y Valores'!$3:$16</definedName>
    <definedName name="_xlnm.Print_Titles" localSheetId="7">'02-31 Bienes p.f descargo'!$14:$15</definedName>
    <definedName name="_xlnm.Print_Titles" localSheetId="8">'02-32-Bienes Transf. a terceros'!$13:$14</definedName>
    <definedName name="_xlnm.Print_Titles" localSheetId="9">'02-33a Levant. Bienes Inmuebles'!$12:$13</definedName>
    <definedName name="_xlnm.Print_Titles" localSheetId="11">'02-37 Obras en Proceso'!$14:$15</definedName>
    <definedName name="_xlnm.Print_Titles" localSheetId="12">'02-40 Ejec. Captación Directa'!$13:$14</definedName>
    <definedName name="_xlnm.Print_Titles" localSheetId="109">'02-49 a Anticipo Crédito Impos.'!$19:$20</definedName>
    <definedName name="_xlnm.Print_Titles" localSheetId="110">'02-49 b Cta. x Cobrar Org.Rec.'!$20:$21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a4" name="Tabla4" connection="LinkedTable_Tabla4"/>
          <x15:modelTable id="Tabla46" name="Tabla46" connection="LinkedTable_Tabla46"/>
        </x15:modelTables>
        <x15:modelRelationships>
          <x15:modelRelationship fromTable="Tabla46" fromColumn="Columna1" toTable="Tabla4" toColumn="Columna1"/>
        </x15:modelRelationship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30" l="1"/>
  <c r="G27" i="130"/>
  <c r="D27" i="130"/>
  <c r="J25" i="130"/>
  <c r="G25" i="130"/>
  <c r="D25" i="130"/>
  <c r="I21" i="130"/>
  <c r="H21" i="130"/>
  <c r="K11" i="130"/>
  <c r="I11" i="130"/>
  <c r="G11" i="130"/>
  <c r="E11" i="130"/>
  <c r="I9" i="130"/>
  <c r="F9" i="130"/>
  <c r="J27" i="129"/>
  <c r="G27" i="129"/>
  <c r="D27" i="129"/>
  <c r="J25" i="129"/>
  <c r="G25" i="129"/>
  <c r="D25" i="129"/>
  <c r="I21" i="129"/>
  <c r="H21" i="129"/>
  <c r="K11" i="129"/>
  <c r="I11" i="129"/>
  <c r="G11" i="129"/>
  <c r="E11" i="129"/>
  <c r="I9" i="129"/>
  <c r="F9" i="129"/>
  <c r="J27" i="128"/>
  <c r="G27" i="128"/>
  <c r="D27" i="128"/>
  <c r="J25" i="128"/>
  <c r="G25" i="128"/>
  <c r="D25" i="128"/>
  <c r="I21" i="128"/>
  <c r="H21" i="128"/>
  <c r="K11" i="128"/>
  <c r="I11" i="128"/>
  <c r="G11" i="128"/>
  <c r="E11" i="128"/>
  <c r="I9" i="128"/>
  <c r="F9" i="128"/>
  <c r="J27" i="127"/>
  <c r="G27" i="127"/>
  <c r="D27" i="127"/>
  <c r="J25" i="127"/>
  <c r="G25" i="127"/>
  <c r="D25" i="127"/>
  <c r="I21" i="127"/>
  <c r="H21" i="127"/>
  <c r="K11" i="127"/>
  <c r="I11" i="127"/>
  <c r="G11" i="127"/>
  <c r="E11" i="127"/>
  <c r="I9" i="127"/>
  <c r="F9" i="127"/>
  <c r="K25" i="10" l="1"/>
  <c r="I18" i="126"/>
  <c r="J27" i="126"/>
  <c r="G27" i="126"/>
  <c r="D27" i="126"/>
  <c r="J25" i="126"/>
  <c r="G25" i="126"/>
  <c r="D25" i="126"/>
  <c r="I21" i="126"/>
  <c r="H21" i="126"/>
  <c r="K11" i="126"/>
  <c r="I11" i="126"/>
  <c r="G11" i="126"/>
  <c r="E11" i="126"/>
  <c r="I9" i="126"/>
  <c r="F9" i="126"/>
  <c r="I18" i="125"/>
  <c r="J27" i="125"/>
  <c r="G27" i="125"/>
  <c r="D27" i="125"/>
  <c r="J25" i="125"/>
  <c r="G25" i="125"/>
  <c r="D25" i="125"/>
  <c r="H21" i="125"/>
  <c r="I21" i="125"/>
  <c r="K11" i="125"/>
  <c r="I11" i="125"/>
  <c r="G11" i="125"/>
  <c r="E11" i="125"/>
  <c r="I9" i="125"/>
  <c r="F9" i="125"/>
  <c r="I18" i="124"/>
  <c r="I21" i="124" s="1"/>
  <c r="J27" i="124"/>
  <c r="G27" i="124"/>
  <c r="D27" i="124"/>
  <c r="J25" i="124"/>
  <c r="G25" i="124"/>
  <c r="D25" i="124"/>
  <c r="H21" i="124"/>
  <c r="K11" i="124"/>
  <c r="I11" i="124"/>
  <c r="G11" i="124"/>
  <c r="E11" i="124"/>
  <c r="I9" i="124"/>
  <c r="F9" i="124"/>
  <c r="I18" i="123"/>
  <c r="I21" i="123" s="1"/>
  <c r="J27" i="123"/>
  <c r="G27" i="123"/>
  <c r="D27" i="123"/>
  <c r="J25" i="123"/>
  <c r="G25" i="123"/>
  <c r="D25" i="123"/>
  <c r="H21" i="123"/>
  <c r="K11" i="123"/>
  <c r="I11" i="123"/>
  <c r="G11" i="123"/>
  <c r="E11" i="123"/>
  <c r="I9" i="123"/>
  <c r="F9" i="123"/>
  <c r="I18" i="122"/>
  <c r="I21" i="122" s="1"/>
  <c r="J27" i="122"/>
  <c r="G27" i="122"/>
  <c r="D27" i="122"/>
  <c r="J25" i="122"/>
  <c r="G25" i="122"/>
  <c r="D25" i="122"/>
  <c r="H21" i="122"/>
  <c r="K11" i="122"/>
  <c r="I11" i="122"/>
  <c r="G11" i="122"/>
  <c r="E11" i="122"/>
  <c r="I9" i="122"/>
  <c r="F9" i="122"/>
  <c r="I18" i="121"/>
  <c r="I21" i="121" s="1"/>
  <c r="J27" i="121"/>
  <c r="G27" i="121"/>
  <c r="D27" i="121"/>
  <c r="J25" i="121"/>
  <c r="G25" i="121"/>
  <c r="D25" i="121"/>
  <c r="H21" i="121"/>
  <c r="K11" i="121"/>
  <c r="I11" i="121"/>
  <c r="G11" i="121"/>
  <c r="E11" i="121"/>
  <c r="I9" i="121"/>
  <c r="F9" i="121"/>
  <c r="J27" i="120" l="1"/>
  <c r="G27" i="120"/>
  <c r="D27" i="120"/>
  <c r="J25" i="120"/>
  <c r="G25" i="120"/>
  <c r="D25" i="120"/>
  <c r="I21" i="120"/>
  <c r="H21" i="120"/>
  <c r="K11" i="120"/>
  <c r="I11" i="120"/>
  <c r="G11" i="120"/>
  <c r="E11" i="120"/>
  <c r="I9" i="120"/>
  <c r="F9" i="120"/>
  <c r="J27" i="119"/>
  <c r="G27" i="119"/>
  <c r="D27" i="119"/>
  <c r="J25" i="119"/>
  <c r="G25" i="119"/>
  <c r="D25" i="119"/>
  <c r="I21" i="119"/>
  <c r="H21" i="119"/>
  <c r="K11" i="119"/>
  <c r="I11" i="119"/>
  <c r="G11" i="119"/>
  <c r="E11" i="119"/>
  <c r="I9" i="119"/>
  <c r="F9" i="119"/>
  <c r="J27" i="118"/>
  <c r="G27" i="118"/>
  <c r="D27" i="118"/>
  <c r="J25" i="118"/>
  <c r="G25" i="118"/>
  <c r="D25" i="118"/>
  <c r="I21" i="118"/>
  <c r="H21" i="118"/>
  <c r="K11" i="118"/>
  <c r="I11" i="118"/>
  <c r="G11" i="118"/>
  <c r="E11" i="118"/>
  <c r="I9" i="118"/>
  <c r="F9" i="118"/>
  <c r="J27" i="117"/>
  <c r="G27" i="117"/>
  <c r="D27" i="117"/>
  <c r="J25" i="117"/>
  <c r="G25" i="117"/>
  <c r="D25" i="117"/>
  <c r="I21" i="117"/>
  <c r="H21" i="117"/>
  <c r="K11" i="117"/>
  <c r="I11" i="117"/>
  <c r="G11" i="117"/>
  <c r="E11" i="117"/>
  <c r="I9" i="117"/>
  <c r="F9" i="117"/>
  <c r="U27" i="116"/>
  <c r="N27" i="116"/>
  <c r="F27" i="116"/>
  <c r="U24" i="116"/>
  <c r="N24" i="116"/>
  <c r="F24" i="116"/>
  <c r="S17" i="116"/>
  <c r="Q17" i="116"/>
  <c r="R17" i="116" s="1"/>
  <c r="S16" i="116"/>
  <c r="Q16" i="116"/>
  <c r="R16" i="116" s="1"/>
  <c r="X12" i="116"/>
  <c r="V12" i="116"/>
  <c r="S12" i="116"/>
  <c r="P12" i="116"/>
  <c r="K12" i="116"/>
  <c r="H12" i="116"/>
  <c r="U28" i="115"/>
  <c r="N28" i="115"/>
  <c r="F28" i="115"/>
  <c r="U25" i="115"/>
  <c r="N25" i="115"/>
  <c r="F25" i="115"/>
  <c r="S18" i="115"/>
  <c r="R18" i="115"/>
  <c r="Q18" i="115"/>
  <c r="S17" i="115"/>
  <c r="Q17" i="115"/>
  <c r="R17" i="115" s="1"/>
  <c r="S16" i="115"/>
  <c r="Q16" i="115"/>
  <c r="R16" i="115" s="1"/>
  <c r="U16" i="115" s="1"/>
  <c r="X12" i="115"/>
  <c r="V12" i="115"/>
  <c r="S12" i="115"/>
  <c r="P12" i="115"/>
  <c r="K12" i="115"/>
  <c r="H12" i="115"/>
  <c r="U28" i="114"/>
  <c r="N28" i="114"/>
  <c r="F28" i="114"/>
  <c r="U25" i="114"/>
  <c r="N25" i="114"/>
  <c r="F25" i="114"/>
  <c r="S18" i="114"/>
  <c r="Q18" i="114"/>
  <c r="R18" i="114" s="1"/>
  <c r="S17" i="114"/>
  <c r="Q17" i="114"/>
  <c r="R17" i="114" s="1"/>
  <c r="S16" i="114"/>
  <c r="Q16" i="114"/>
  <c r="R16" i="114" s="1"/>
  <c r="U16" i="114" s="1"/>
  <c r="X12" i="114"/>
  <c r="V12" i="114"/>
  <c r="S12" i="114"/>
  <c r="P12" i="114"/>
  <c r="K12" i="114"/>
  <c r="H12" i="114"/>
  <c r="U28" i="113"/>
  <c r="N28" i="113"/>
  <c r="F28" i="113"/>
  <c r="U25" i="113"/>
  <c r="N25" i="113"/>
  <c r="F25" i="113"/>
  <c r="S18" i="113"/>
  <c r="Q18" i="113"/>
  <c r="R18" i="113" s="1"/>
  <c r="S17" i="113"/>
  <c r="Q17" i="113"/>
  <c r="R17" i="113" s="1"/>
  <c r="S16" i="113"/>
  <c r="Q16" i="113"/>
  <c r="R16" i="113" s="1"/>
  <c r="U16" i="113" s="1"/>
  <c r="X12" i="113"/>
  <c r="V12" i="113"/>
  <c r="S12" i="113"/>
  <c r="P12" i="113"/>
  <c r="K12" i="113"/>
  <c r="H12" i="113"/>
  <c r="U16" i="116" l="1"/>
  <c r="T17" i="115"/>
  <c r="U17" i="115" s="1"/>
  <c r="V16" i="115"/>
  <c r="V16" i="114"/>
  <c r="T17" i="114"/>
  <c r="U17" i="114" s="1"/>
  <c r="V16" i="113"/>
  <c r="T17" i="113"/>
  <c r="V16" i="116" l="1"/>
  <c r="T17" i="116"/>
  <c r="V17" i="115"/>
  <c r="T18" i="115"/>
  <c r="T18" i="114"/>
  <c r="V17" i="114"/>
  <c r="U17" i="113"/>
  <c r="U17" i="116" l="1"/>
  <c r="U18" i="115"/>
  <c r="U19" i="115" s="1"/>
  <c r="U18" i="114"/>
  <c r="U19" i="114" s="1"/>
  <c r="T18" i="113"/>
  <c r="V17" i="113"/>
  <c r="V17" i="116" l="1"/>
  <c r="V18" i="115"/>
  <c r="V19" i="115" s="1"/>
  <c r="V18" i="114"/>
  <c r="V19" i="114" s="1"/>
  <c r="U18" i="113"/>
  <c r="V18" i="116" l="1"/>
  <c r="U18" i="116"/>
  <c r="V18" i="113"/>
  <c r="U19" i="113" l="1"/>
  <c r="V19" i="113" l="1"/>
  <c r="J27" i="112" l="1"/>
  <c r="G27" i="112"/>
  <c r="D27" i="112"/>
  <c r="J25" i="112"/>
  <c r="G25" i="112"/>
  <c r="D25" i="112"/>
  <c r="I21" i="112"/>
  <c r="H21" i="112"/>
  <c r="K11" i="112"/>
  <c r="I11" i="112"/>
  <c r="G11" i="112"/>
  <c r="E11" i="112"/>
  <c r="I9" i="112"/>
  <c r="F9" i="112"/>
  <c r="J27" i="111"/>
  <c r="G27" i="111"/>
  <c r="D27" i="111"/>
  <c r="J25" i="111"/>
  <c r="G25" i="111"/>
  <c r="D25" i="111"/>
  <c r="I21" i="111"/>
  <c r="H21" i="111"/>
  <c r="K11" i="111"/>
  <c r="I11" i="111"/>
  <c r="G11" i="111"/>
  <c r="E11" i="111"/>
  <c r="I9" i="111"/>
  <c r="F9" i="111"/>
  <c r="J27" i="110"/>
  <c r="G27" i="110"/>
  <c r="D27" i="110"/>
  <c r="J25" i="110"/>
  <c r="G25" i="110"/>
  <c r="D25" i="110"/>
  <c r="I21" i="110"/>
  <c r="H21" i="110"/>
  <c r="K11" i="110"/>
  <c r="I11" i="110"/>
  <c r="G11" i="110"/>
  <c r="E11" i="110"/>
  <c r="I9" i="110"/>
  <c r="F9" i="110"/>
  <c r="J27" i="109"/>
  <c r="G27" i="109"/>
  <c r="D27" i="109"/>
  <c r="J25" i="109"/>
  <c r="G25" i="109"/>
  <c r="D25" i="109"/>
  <c r="I21" i="109"/>
  <c r="H21" i="109"/>
  <c r="K11" i="109"/>
  <c r="I11" i="109"/>
  <c r="G11" i="109"/>
  <c r="E11" i="109"/>
  <c r="I9" i="109"/>
  <c r="F9" i="109"/>
  <c r="J27" i="108"/>
  <c r="G27" i="108"/>
  <c r="D27" i="108"/>
  <c r="J25" i="108"/>
  <c r="G25" i="108"/>
  <c r="D25" i="108"/>
  <c r="I21" i="108"/>
  <c r="H21" i="108"/>
  <c r="K11" i="108"/>
  <c r="I11" i="108"/>
  <c r="G11" i="108"/>
  <c r="E11" i="108"/>
  <c r="I9" i="108"/>
  <c r="F9" i="108"/>
  <c r="U34" i="107" l="1"/>
  <c r="N34" i="107"/>
  <c r="F34" i="107"/>
  <c r="U31" i="107"/>
  <c r="N31" i="107"/>
  <c r="F31" i="107"/>
  <c r="S25" i="107"/>
  <c r="Q25" i="107"/>
  <c r="R25" i="107" s="1"/>
  <c r="S23" i="107"/>
  <c r="Q23" i="107"/>
  <c r="R23" i="107" s="1"/>
  <c r="S21" i="107"/>
  <c r="Q21" i="107"/>
  <c r="R21" i="107" s="1"/>
  <c r="S19" i="107"/>
  <c r="Q19" i="107"/>
  <c r="R19" i="107" s="1"/>
  <c r="S17" i="107"/>
  <c r="Q17" i="107"/>
  <c r="R17" i="107" s="1"/>
  <c r="S15" i="107"/>
  <c r="Q15" i="107"/>
  <c r="R15" i="107" s="1"/>
  <c r="X11" i="107"/>
  <c r="V11" i="107"/>
  <c r="S11" i="107"/>
  <c r="P11" i="107"/>
  <c r="K11" i="107"/>
  <c r="G11" i="107"/>
  <c r="T27" i="106"/>
  <c r="T27" i="105"/>
  <c r="U15" i="106"/>
  <c r="U34" i="106"/>
  <c r="N34" i="106"/>
  <c r="F34" i="106"/>
  <c r="U31" i="106"/>
  <c r="N31" i="106"/>
  <c r="F31" i="106"/>
  <c r="S25" i="106"/>
  <c r="Q25" i="106"/>
  <c r="R25" i="106" s="1"/>
  <c r="S23" i="106"/>
  <c r="Q23" i="106"/>
  <c r="R23" i="106" s="1"/>
  <c r="S21" i="106"/>
  <c r="Q21" i="106"/>
  <c r="R21" i="106" s="1"/>
  <c r="S19" i="106"/>
  <c r="Q19" i="106"/>
  <c r="R19" i="106" s="1"/>
  <c r="S17" i="106"/>
  <c r="Q17" i="106"/>
  <c r="R17" i="106" s="1"/>
  <c r="S15" i="106"/>
  <c r="Q15" i="106"/>
  <c r="R15" i="106" s="1"/>
  <c r="X11" i="106"/>
  <c r="V11" i="106"/>
  <c r="S11" i="106"/>
  <c r="P11" i="106"/>
  <c r="K11" i="106"/>
  <c r="G11" i="106"/>
  <c r="U34" i="105"/>
  <c r="N34" i="105"/>
  <c r="F34" i="105"/>
  <c r="U31" i="105"/>
  <c r="N31" i="105"/>
  <c r="F31" i="105"/>
  <c r="S25" i="105"/>
  <c r="Q25" i="105"/>
  <c r="R25" i="105" s="1"/>
  <c r="S23" i="105"/>
  <c r="Q23" i="105"/>
  <c r="R23" i="105" s="1"/>
  <c r="S21" i="105"/>
  <c r="Q21" i="105"/>
  <c r="R21" i="105" s="1"/>
  <c r="S19" i="105"/>
  <c r="Q19" i="105"/>
  <c r="R19" i="105" s="1"/>
  <c r="S17" i="105"/>
  <c r="Q17" i="105"/>
  <c r="R17" i="105" s="1"/>
  <c r="S15" i="105"/>
  <c r="Q15" i="105"/>
  <c r="R15" i="105" s="1"/>
  <c r="X11" i="105"/>
  <c r="V11" i="105"/>
  <c r="S11" i="105"/>
  <c r="P11" i="105"/>
  <c r="K11" i="105"/>
  <c r="G11" i="105"/>
  <c r="U46" i="104"/>
  <c r="N46" i="104"/>
  <c r="F46" i="104"/>
  <c r="U43" i="104"/>
  <c r="N43" i="104"/>
  <c r="F43" i="104"/>
  <c r="S37" i="104"/>
  <c r="R37" i="104"/>
  <c r="Q37" i="104"/>
  <c r="S36" i="104"/>
  <c r="Q36" i="104"/>
  <c r="R36" i="104" s="1"/>
  <c r="S35" i="104"/>
  <c r="Q35" i="104"/>
  <c r="R35" i="104" s="1"/>
  <c r="S33" i="104"/>
  <c r="Q33" i="104"/>
  <c r="R33" i="104" s="1"/>
  <c r="S32" i="104"/>
  <c r="Q32" i="104"/>
  <c r="R32" i="104" s="1"/>
  <c r="S31" i="104"/>
  <c r="Q31" i="104"/>
  <c r="R31" i="104" s="1"/>
  <c r="S29" i="104"/>
  <c r="Q29" i="104"/>
  <c r="R29" i="104" s="1"/>
  <c r="S28" i="104"/>
  <c r="Q28" i="104"/>
  <c r="R28" i="104" s="1"/>
  <c r="S27" i="104"/>
  <c r="Q27" i="104"/>
  <c r="R27" i="104" s="1"/>
  <c r="S25" i="104"/>
  <c r="Q25" i="104"/>
  <c r="R25" i="104" s="1"/>
  <c r="S24" i="104"/>
  <c r="Q24" i="104"/>
  <c r="R24" i="104" s="1"/>
  <c r="S23" i="104"/>
  <c r="Q23" i="104"/>
  <c r="R23" i="104" s="1"/>
  <c r="S21" i="104"/>
  <c r="R21" i="104"/>
  <c r="Q21" i="104"/>
  <c r="S20" i="104"/>
  <c r="Q20" i="104"/>
  <c r="R20" i="104" s="1"/>
  <c r="S19" i="104"/>
  <c r="Q19" i="104"/>
  <c r="R19" i="104" s="1"/>
  <c r="S17" i="104"/>
  <c r="Q17" i="104"/>
  <c r="R17" i="104" s="1"/>
  <c r="S16" i="104"/>
  <c r="Q16" i="104"/>
  <c r="R16" i="104" s="1"/>
  <c r="U16" i="104" s="1"/>
  <c r="S15" i="104"/>
  <c r="Q15" i="104"/>
  <c r="R15" i="104" s="1"/>
  <c r="X11" i="104"/>
  <c r="V11" i="104"/>
  <c r="S11" i="104"/>
  <c r="P11" i="104"/>
  <c r="K11" i="104"/>
  <c r="G11" i="104"/>
  <c r="V39" i="21"/>
  <c r="U39" i="21"/>
  <c r="T39" i="21"/>
  <c r="S37" i="21"/>
  <c r="Q37" i="21"/>
  <c r="R37" i="21" s="1"/>
  <c r="S36" i="21"/>
  <c r="Q36" i="21"/>
  <c r="R36" i="21" s="1"/>
  <c r="S35" i="21"/>
  <c r="Q35" i="21"/>
  <c r="R35" i="21" s="1"/>
  <c r="S33" i="21"/>
  <c r="Q33" i="21"/>
  <c r="R33" i="21" s="1"/>
  <c r="S32" i="21"/>
  <c r="Q32" i="21"/>
  <c r="R32" i="21" s="1"/>
  <c r="S31" i="21"/>
  <c r="Q31" i="21"/>
  <c r="R31" i="21" s="1"/>
  <c r="S29" i="21"/>
  <c r="Q29" i="21"/>
  <c r="R29" i="21" s="1"/>
  <c r="S28" i="21"/>
  <c r="Q28" i="21"/>
  <c r="R28" i="21" s="1"/>
  <c r="S27" i="21"/>
  <c r="Q27" i="21"/>
  <c r="R27" i="21" s="1"/>
  <c r="S25" i="21"/>
  <c r="Q25" i="21"/>
  <c r="R25" i="21" s="1"/>
  <c r="S24" i="21"/>
  <c r="Q24" i="21"/>
  <c r="R24" i="21" s="1"/>
  <c r="S23" i="21"/>
  <c r="Q23" i="21"/>
  <c r="R23" i="21" s="1"/>
  <c r="S21" i="21"/>
  <c r="Q21" i="21"/>
  <c r="R21" i="21" s="1"/>
  <c r="S20" i="21"/>
  <c r="Q20" i="21"/>
  <c r="R20" i="21" s="1"/>
  <c r="S19" i="21"/>
  <c r="Q19" i="21"/>
  <c r="R19" i="21" s="1"/>
  <c r="U15" i="107" l="1"/>
  <c r="U16" i="106"/>
  <c r="V15" i="106"/>
  <c r="V16" i="106" s="1"/>
  <c r="T17" i="106"/>
  <c r="U15" i="105"/>
  <c r="T20" i="104"/>
  <c r="V16" i="104"/>
  <c r="U17" i="104"/>
  <c r="U15" i="104"/>
  <c r="U16" i="107" l="1"/>
  <c r="V15" i="107"/>
  <c r="V16" i="107" s="1"/>
  <c r="T17" i="107"/>
  <c r="U17" i="106"/>
  <c r="U18" i="106" s="1"/>
  <c r="T17" i="105"/>
  <c r="V15" i="105"/>
  <c r="V16" i="105" s="1"/>
  <c r="U16" i="105"/>
  <c r="T19" i="104"/>
  <c r="V15" i="104"/>
  <c r="U18" i="104"/>
  <c r="T21" i="104"/>
  <c r="V17" i="104"/>
  <c r="U20" i="104"/>
  <c r="V20" i="104" s="1"/>
  <c r="U17" i="107" l="1"/>
  <c r="U18" i="107" s="1"/>
  <c r="V17" i="106"/>
  <c r="V18" i="106" s="1"/>
  <c r="T19" i="106"/>
  <c r="U17" i="105"/>
  <c r="U18" i="105" s="1"/>
  <c r="V18" i="104"/>
  <c r="U21" i="104"/>
  <c r="T25" i="104" s="1"/>
  <c r="U19" i="104"/>
  <c r="U22" i="104" s="1"/>
  <c r="T24" i="104"/>
  <c r="V17" i="107" l="1"/>
  <c r="V18" i="107" s="1"/>
  <c r="T19" i="107"/>
  <c r="U19" i="106"/>
  <c r="U20" i="106" s="1"/>
  <c r="V17" i="105"/>
  <c r="V18" i="105" s="1"/>
  <c r="T19" i="105"/>
  <c r="U25" i="104"/>
  <c r="T29" i="104" s="1"/>
  <c r="V21" i="104"/>
  <c r="V19" i="104"/>
  <c r="V22" i="104" s="1"/>
  <c r="T23" i="104"/>
  <c r="U24" i="104"/>
  <c r="T28" i="104" s="1"/>
  <c r="U19" i="107" l="1"/>
  <c r="U20" i="107" s="1"/>
  <c r="V19" i="106"/>
  <c r="V20" i="106" s="1"/>
  <c r="T21" i="106"/>
  <c r="U19" i="105"/>
  <c r="U20" i="105" s="1"/>
  <c r="V24" i="104"/>
  <c r="U28" i="104"/>
  <c r="V28" i="104" s="1"/>
  <c r="U29" i="104"/>
  <c r="T33" i="104" s="1"/>
  <c r="U23" i="104"/>
  <c r="U26" i="104" s="1"/>
  <c r="V25" i="104"/>
  <c r="T21" i="107" l="1"/>
  <c r="V19" i="107"/>
  <c r="V20" i="107" s="1"/>
  <c r="U21" i="106"/>
  <c r="U22" i="106" s="1"/>
  <c r="V19" i="105"/>
  <c r="V20" i="105" s="1"/>
  <c r="T21" i="105"/>
  <c r="T27" i="104"/>
  <c r="U33" i="104"/>
  <c r="T37" i="104" s="1"/>
  <c r="U27" i="104"/>
  <c r="U30" i="104" s="1"/>
  <c r="V29" i="104"/>
  <c r="T32" i="104"/>
  <c r="V23" i="104"/>
  <c r="V26" i="104" s="1"/>
  <c r="U21" i="107" l="1"/>
  <c r="U22" i="107" s="1"/>
  <c r="T23" i="106"/>
  <c r="U23" i="106" s="1"/>
  <c r="U24" i="106" s="1"/>
  <c r="V21" i="106"/>
  <c r="V22" i="106" s="1"/>
  <c r="U21" i="105"/>
  <c r="U22" i="105" s="1"/>
  <c r="U37" i="104"/>
  <c r="V37" i="104" s="1"/>
  <c r="V27" i="104"/>
  <c r="V30" i="104" s="1"/>
  <c r="T31" i="104"/>
  <c r="U32" i="104"/>
  <c r="V32" i="104" s="1"/>
  <c r="V33" i="104"/>
  <c r="T23" i="107" l="1"/>
  <c r="V21" i="107"/>
  <c r="V22" i="107" s="1"/>
  <c r="V23" i="106"/>
  <c r="V24" i="106" s="1"/>
  <c r="T25" i="106"/>
  <c r="V21" i="105"/>
  <c r="V22" i="105" s="1"/>
  <c r="T23" i="105"/>
  <c r="T36" i="104"/>
  <c r="U31" i="104"/>
  <c r="U34" i="104" s="1"/>
  <c r="U23" i="107" l="1"/>
  <c r="U24" i="107" s="1"/>
  <c r="U25" i="106"/>
  <c r="U26" i="106" s="1"/>
  <c r="U27" i="106" s="1"/>
  <c r="U23" i="105"/>
  <c r="U24" i="105" s="1"/>
  <c r="V31" i="104"/>
  <c r="V34" i="104" s="1"/>
  <c r="T35" i="104"/>
  <c r="U36" i="104"/>
  <c r="V36" i="104" s="1"/>
  <c r="T25" i="107" l="1"/>
  <c r="V23" i="107"/>
  <c r="V24" i="107" s="1"/>
  <c r="V25" i="106"/>
  <c r="V26" i="106" s="1"/>
  <c r="V27" i="106" s="1"/>
  <c r="V23" i="105"/>
  <c r="V24" i="105" s="1"/>
  <c r="T25" i="105"/>
  <c r="U35" i="104"/>
  <c r="U38" i="104" s="1"/>
  <c r="U39" i="104" s="1"/>
  <c r="T39" i="104"/>
  <c r="U25" i="107" l="1"/>
  <c r="U26" i="107" s="1"/>
  <c r="U27" i="107" s="1"/>
  <c r="T27" i="107"/>
  <c r="U25" i="105"/>
  <c r="U26" i="105" s="1"/>
  <c r="U27" i="105" s="1"/>
  <c r="V35" i="104"/>
  <c r="V38" i="104" s="1"/>
  <c r="V39" i="104" s="1"/>
  <c r="V25" i="107" l="1"/>
  <c r="V26" i="107" s="1"/>
  <c r="V27" i="107" s="1"/>
  <c r="V25" i="105"/>
  <c r="V26" i="105" s="1"/>
  <c r="V27" i="105" s="1"/>
  <c r="S17" i="21" l="1"/>
  <c r="Q17" i="21"/>
  <c r="R17" i="21" s="1"/>
  <c r="S16" i="21"/>
  <c r="Q16" i="21"/>
  <c r="R16" i="21" s="1"/>
  <c r="U16" i="21" s="1"/>
  <c r="S15" i="21"/>
  <c r="Q15" i="21"/>
  <c r="R15" i="21" s="1"/>
  <c r="U31" i="103"/>
  <c r="N31" i="103"/>
  <c r="F31" i="103"/>
  <c r="U28" i="103"/>
  <c r="N28" i="103"/>
  <c r="F28" i="103"/>
  <c r="S21" i="103"/>
  <c r="Q21" i="103"/>
  <c r="R21" i="103" s="1"/>
  <c r="S20" i="103"/>
  <c r="Q20" i="103"/>
  <c r="R20" i="103" s="1"/>
  <c r="S19" i="103"/>
  <c r="R19" i="103"/>
  <c r="Q19" i="103"/>
  <c r="S18" i="103"/>
  <c r="Q18" i="103"/>
  <c r="R18" i="103" s="1"/>
  <c r="S17" i="103"/>
  <c r="Q17" i="103"/>
  <c r="R17" i="103" s="1"/>
  <c r="S16" i="103"/>
  <c r="Q16" i="103"/>
  <c r="R16" i="103" s="1"/>
  <c r="X12" i="103"/>
  <c r="V12" i="103"/>
  <c r="S12" i="103"/>
  <c r="P12" i="103"/>
  <c r="K12" i="103"/>
  <c r="H12" i="103"/>
  <c r="U31" i="102"/>
  <c r="N31" i="102"/>
  <c r="F31" i="102"/>
  <c r="U28" i="102"/>
  <c r="N28" i="102"/>
  <c r="F28" i="102"/>
  <c r="S21" i="102"/>
  <c r="Q21" i="102"/>
  <c r="R21" i="102" s="1"/>
  <c r="S20" i="102"/>
  <c r="Q20" i="102"/>
  <c r="R20" i="102" s="1"/>
  <c r="S19" i="102"/>
  <c r="Q19" i="102"/>
  <c r="R19" i="102" s="1"/>
  <c r="S18" i="102"/>
  <c r="Q18" i="102"/>
  <c r="R18" i="102" s="1"/>
  <c r="S17" i="102"/>
  <c r="Q17" i="102"/>
  <c r="R17" i="102" s="1"/>
  <c r="S16" i="102"/>
  <c r="Q16" i="102"/>
  <c r="R16" i="102" s="1"/>
  <c r="X12" i="102"/>
  <c r="V12" i="102"/>
  <c r="S12" i="102"/>
  <c r="P12" i="102"/>
  <c r="K12" i="102"/>
  <c r="H12" i="102"/>
  <c r="U31" i="101"/>
  <c r="N31" i="101"/>
  <c r="F31" i="101"/>
  <c r="U28" i="101"/>
  <c r="N28" i="101"/>
  <c r="F28" i="101"/>
  <c r="S21" i="101"/>
  <c r="Q21" i="101"/>
  <c r="R21" i="101" s="1"/>
  <c r="S20" i="101"/>
  <c r="Q20" i="101"/>
  <c r="R20" i="101" s="1"/>
  <c r="S19" i="101"/>
  <c r="Q19" i="101"/>
  <c r="R19" i="101" s="1"/>
  <c r="S18" i="101"/>
  <c r="Q18" i="101"/>
  <c r="R18" i="101" s="1"/>
  <c r="S17" i="101"/>
  <c r="Q17" i="101"/>
  <c r="R17" i="101" s="1"/>
  <c r="S16" i="101"/>
  <c r="Q16" i="101"/>
  <c r="R16" i="101" s="1"/>
  <c r="X12" i="101"/>
  <c r="V12" i="101"/>
  <c r="S12" i="101"/>
  <c r="P12" i="101"/>
  <c r="K12" i="101"/>
  <c r="H12" i="101"/>
  <c r="U31" i="100"/>
  <c r="N31" i="100"/>
  <c r="F31" i="100"/>
  <c r="U28" i="100"/>
  <c r="N28" i="100"/>
  <c r="F28" i="100"/>
  <c r="S21" i="100"/>
  <c r="Q21" i="100"/>
  <c r="R21" i="100" s="1"/>
  <c r="S20" i="100"/>
  <c r="Q20" i="100"/>
  <c r="R20" i="100" s="1"/>
  <c r="S19" i="100"/>
  <c r="Q19" i="100"/>
  <c r="R19" i="100" s="1"/>
  <c r="S18" i="100"/>
  <c r="Q18" i="100"/>
  <c r="R18" i="100" s="1"/>
  <c r="S17" i="100"/>
  <c r="Q17" i="100"/>
  <c r="R17" i="100" s="1"/>
  <c r="S16" i="100"/>
  <c r="U16" i="100" s="1"/>
  <c r="V16" i="100" s="1"/>
  <c r="Q16" i="100"/>
  <c r="R16" i="100" s="1"/>
  <c r="X12" i="100"/>
  <c r="V12" i="100"/>
  <c r="S12" i="100"/>
  <c r="P12" i="100"/>
  <c r="K12" i="100"/>
  <c r="H12" i="100"/>
  <c r="U31" i="99"/>
  <c r="N31" i="99"/>
  <c r="F31" i="99"/>
  <c r="U28" i="99"/>
  <c r="N28" i="99"/>
  <c r="F28" i="99"/>
  <c r="S21" i="99"/>
  <c r="Q21" i="99"/>
  <c r="R21" i="99" s="1"/>
  <c r="S20" i="99"/>
  <c r="Q20" i="99"/>
  <c r="R20" i="99" s="1"/>
  <c r="S19" i="99"/>
  <c r="Q19" i="99"/>
  <c r="R19" i="99" s="1"/>
  <c r="S18" i="99"/>
  <c r="Q18" i="99"/>
  <c r="R18" i="99" s="1"/>
  <c r="S17" i="99"/>
  <c r="Q17" i="99"/>
  <c r="R17" i="99" s="1"/>
  <c r="S16" i="99"/>
  <c r="R16" i="99"/>
  <c r="U16" i="99" s="1"/>
  <c r="Q16" i="99"/>
  <c r="X12" i="99"/>
  <c r="V12" i="99"/>
  <c r="S12" i="99"/>
  <c r="P12" i="99"/>
  <c r="K12" i="99"/>
  <c r="H12" i="99"/>
  <c r="U31" i="98"/>
  <c r="N31" i="98"/>
  <c r="F31" i="98"/>
  <c r="U28" i="98"/>
  <c r="N28" i="98"/>
  <c r="F28" i="98"/>
  <c r="S21" i="98"/>
  <c r="Q21" i="98"/>
  <c r="R21" i="98" s="1"/>
  <c r="S20" i="98"/>
  <c r="Q20" i="98"/>
  <c r="R20" i="98" s="1"/>
  <c r="S19" i="98"/>
  <c r="Q19" i="98"/>
  <c r="R19" i="98" s="1"/>
  <c r="S18" i="98"/>
  <c r="Q18" i="98"/>
  <c r="R18" i="98" s="1"/>
  <c r="S17" i="98"/>
  <c r="Q17" i="98"/>
  <c r="R17" i="98" s="1"/>
  <c r="S16" i="98"/>
  <c r="Q16" i="98"/>
  <c r="R16" i="98" s="1"/>
  <c r="U16" i="98" s="1"/>
  <c r="X12" i="98"/>
  <c r="V12" i="98"/>
  <c r="S12" i="98"/>
  <c r="P12" i="98"/>
  <c r="K12" i="98"/>
  <c r="H12" i="98"/>
  <c r="U31" i="97"/>
  <c r="N31" i="97"/>
  <c r="F31" i="97"/>
  <c r="U28" i="97"/>
  <c r="N28" i="97"/>
  <c r="F28" i="97"/>
  <c r="S21" i="97"/>
  <c r="Q21" i="97"/>
  <c r="R21" i="97" s="1"/>
  <c r="S20" i="97"/>
  <c r="Q20" i="97"/>
  <c r="R20" i="97" s="1"/>
  <c r="S19" i="97"/>
  <c r="Q19" i="97"/>
  <c r="R19" i="97" s="1"/>
  <c r="S18" i="97"/>
  <c r="Q18" i="97"/>
  <c r="R18" i="97" s="1"/>
  <c r="S17" i="97"/>
  <c r="Q17" i="97"/>
  <c r="R17" i="97" s="1"/>
  <c r="S16" i="97"/>
  <c r="Q16" i="97"/>
  <c r="R16" i="97" s="1"/>
  <c r="X12" i="97"/>
  <c r="V12" i="97"/>
  <c r="S12" i="97"/>
  <c r="P12" i="97"/>
  <c r="K12" i="97"/>
  <c r="H12" i="97"/>
  <c r="U31" i="96"/>
  <c r="N31" i="96"/>
  <c r="F31" i="96"/>
  <c r="U28" i="96"/>
  <c r="N28" i="96"/>
  <c r="F28" i="96"/>
  <c r="S21" i="96"/>
  <c r="Q21" i="96"/>
  <c r="R21" i="96" s="1"/>
  <c r="S20" i="96"/>
  <c r="Q20" i="96"/>
  <c r="R20" i="96" s="1"/>
  <c r="S19" i="96"/>
  <c r="Q19" i="96"/>
  <c r="R19" i="96" s="1"/>
  <c r="S18" i="96"/>
  <c r="Q18" i="96"/>
  <c r="R18" i="96" s="1"/>
  <c r="S17" i="96"/>
  <c r="Q17" i="96"/>
  <c r="R17" i="96" s="1"/>
  <c r="S16" i="96"/>
  <c r="Q16" i="96"/>
  <c r="R16" i="96" s="1"/>
  <c r="U16" i="96" s="1"/>
  <c r="X12" i="96"/>
  <c r="V12" i="96"/>
  <c r="S12" i="96"/>
  <c r="P12" i="96"/>
  <c r="K12" i="96"/>
  <c r="H12" i="96"/>
  <c r="U31" i="95"/>
  <c r="N31" i="95"/>
  <c r="F31" i="95"/>
  <c r="U28" i="95"/>
  <c r="N28" i="95"/>
  <c r="F28" i="95"/>
  <c r="S21" i="95"/>
  <c r="Q21" i="95"/>
  <c r="R21" i="95" s="1"/>
  <c r="S20" i="95"/>
  <c r="Q20" i="95"/>
  <c r="R20" i="95" s="1"/>
  <c r="S19" i="95"/>
  <c r="R19" i="95"/>
  <c r="Q19" i="95"/>
  <c r="S18" i="95"/>
  <c r="Q18" i="95"/>
  <c r="R18" i="95" s="1"/>
  <c r="S17" i="95"/>
  <c r="Q17" i="95"/>
  <c r="R17" i="95" s="1"/>
  <c r="S16" i="95"/>
  <c r="Q16" i="95"/>
  <c r="R16" i="95" s="1"/>
  <c r="X12" i="95"/>
  <c r="V12" i="95"/>
  <c r="S12" i="95"/>
  <c r="P12" i="95"/>
  <c r="K12" i="95"/>
  <c r="H12" i="95"/>
  <c r="V16" i="21" l="1"/>
  <c r="T20" i="21"/>
  <c r="U17" i="21"/>
  <c r="U15" i="21"/>
  <c r="U16" i="103"/>
  <c r="U16" i="102"/>
  <c r="T17" i="102" s="1"/>
  <c r="U16" i="101"/>
  <c r="T17" i="101" s="1"/>
  <c r="V16" i="101"/>
  <c r="T17" i="100"/>
  <c r="T17" i="99"/>
  <c r="V16" i="99"/>
  <c r="T17" i="98"/>
  <c r="U17" i="98" s="1"/>
  <c r="V16" i="98"/>
  <c r="U16" i="97"/>
  <c r="T17" i="97" s="1"/>
  <c r="T17" i="96"/>
  <c r="U17" i="96" s="1"/>
  <c r="V16" i="96"/>
  <c r="U16" i="95"/>
  <c r="T17" i="95" s="1"/>
  <c r="U17" i="95" s="1"/>
  <c r="V17" i="21" l="1"/>
  <c r="T21" i="21"/>
  <c r="V15" i="21"/>
  <c r="T19" i="21"/>
  <c r="U18" i="21"/>
  <c r="U20" i="21"/>
  <c r="V20" i="21" s="1"/>
  <c r="V16" i="103"/>
  <c r="T17" i="103"/>
  <c r="V16" i="102"/>
  <c r="U17" i="102"/>
  <c r="T18" i="102" s="1"/>
  <c r="U18" i="102"/>
  <c r="V18" i="102" s="1"/>
  <c r="U17" i="101"/>
  <c r="V17" i="101" s="1"/>
  <c r="U17" i="100"/>
  <c r="U17" i="99"/>
  <c r="V17" i="98"/>
  <c r="T18" i="98"/>
  <c r="V16" i="97"/>
  <c r="U17" i="97"/>
  <c r="V17" i="96"/>
  <c r="T18" i="96"/>
  <c r="V16" i="95"/>
  <c r="T18" i="95"/>
  <c r="V17" i="95"/>
  <c r="T24" i="21" l="1"/>
  <c r="U19" i="21"/>
  <c r="V19" i="21"/>
  <c r="V18" i="21"/>
  <c r="U21" i="21"/>
  <c r="V21" i="21" s="1"/>
  <c r="U17" i="103"/>
  <c r="T19" i="102"/>
  <c r="V17" i="102"/>
  <c r="U19" i="102"/>
  <c r="V19" i="102" s="1"/>
  <c r="T18" i="101"/>
  <c r="T18" i="100"/>
  <c r="V17" i="100"/>
  <c r="T18" i="99"/>
  <c r="V17" i="99"/>
  <c r="U18" i="98"/>
  <c r="T18" i="97"/>
  <c r="V17" i="97"/>
  <c r="U18" i="96"/>
  <c r="T19" i="96" s="1"/>
  <c r="U18" i="95"/>
  <c r="V18" i="95" s="1"/>
  <c r="T25" i="21" l="1"/>
  <c r="V22" i="21"/>
  <c r="U22" i="21"/>
  <c r="T23" i="21"/>
  <c r="U24" i="21"/>
  <c r="V24" i="21" s="1"/>
  <c r="T18" i="103"/>
  <c r="V17" i="103"/>
  <c r="T20" i="102"/>
  <c r="U20" i="102" s="1"/>
  <c r="T21" i="102" s="1"/>
  <c r="U18" i="101"/>
  <c r="T19" i="101" s="1"/>
  <c r="U19" i="101"/>
  <c r="V19" i="101" s="1"/>
  <c r="U18" i="100"/>
  <c r="V18" i="100" s="1"/>
  <c r="U18" i="99"/>
  <c r="T19" i="98"/>
  <c r="V18" i="98"/>
  <c r="U18" i="97"/>
  <c r="U19" i="96"/>
  <c r="T20" i="96" s="1"/>
  <c r="V18" i="96"/>
  <c r="T19" i="95"/>
  <c r="T28" i="21" l="1"/>
  <c r="U23" i="21"/>
  <c r="U25" i="21"/>
  <c r="V25" i="21" s="1"/>
  <c r="U18" i="103"/>
  <c r="U21" i="102"/>
  <c r="V21" i="102" s="1"/>
  <c r="U22" i="102"/>
  <c r="V20" i="102"/>
  <c r="V18" i="101"/>
  <c r="T20" i="101"/>
  <c r="U20" i="101"/>
  <c r="V20" i="101" s="1"/>
  <c r="T19" i="100"/>
  <c r="T19" i="99"/>
  <c r="V18" i="99"/>
  <c r="U19" i="98"/>
  <c r="T20" i="98" s="1"/>
  <c r="T19" i="97"/>
  <c r="V18" i="97"/>
  <c r="U20" i="96"/>
  <c r="T21" i="96" s="1"/>
  <c r="V19" i="96"/>
  <c r="U19" i="95"/>
  <c r="V19" i="95" s="1"/>
  <c r="T29" i="21" l="1"/>
  <c r="U26" i="21"/>
  <c r="V23" i="21"/>
  <c r="V26" i="21" s="1"/>
  <c r="T27" i="21"/>
  <c r="U28" i="21"/>
  <c r="V28" i="21" s="1"/>
  <c r="T19" i="103"/>
  <c r="V18" i="103"/>
  <c r="V22" i="102"/>
  <c r="T21" i="101"/>
  <c r="U21" i="101" s="1"/>
  <c r="U22" i="101" s="1"/>
  <c r="U19" i="100"/>
  <c r="T20" i="100" s="1"/>
  <c r="U19" i="99"/>
  <c r="V19" i="99" s="1"/>
  <c r="U20" i="98"/>
  <c r="T21" i="98" s="1"/>
  <c r="V19" i="98"/>
  <c r="U19" i="97"/>
  <c r="T20" i="97" s="1"/>
  <c r="U21" i="96"/>
  <c r="U22" i="96" s="1"/>
  <c r="V20" i="96"/>
  <c r="T20" i="95"/>
  <c r="T32" i="21" l="1"/>
  <c r="U27" i="21"/>
  <c r="U30" i="21" s="1"/>
  <c r="V27" i="21"/>
  <c r="V29" i="21"/>
  <c r="U29" i="21"/>
  <c r="T33" i="21" s="1"/>
  <c r="U19" i="103"/>
  <c r="T20" i="103" s="1"/>
  <c r="V21" i="101"/>
  <c r="V22" i="101" s="1"/>
  <c r="V19" i="100"/>
  <c r="U20" i="100"/>
  <c r="T21" i="100" s="1"/>
  <c r="T20" i="99"/>
  <c r="U20" i="99"/>
  <c r="T21" i="99" s="1"/>
  <c r="V20" i="98"/>
  <c r="U21" i="98"/>
  <c r="U22" i="98" s="1"/>
  <c r="V19" i="97"/>
  <c r="U20" i="97"/>
  <c r="T21" i="97" s="1"/>
  <c r="V21" i="96"/>
  <c r="V22" i="96" s="1"/>
  <c r="U20" i="95"/>
  <c r="V20" i="95" s="1"/>
  <c r="U33" i="21" l="1"/>
  <c r="T37" i="21" s="1"/>
  <c r="V33" i="21"/>
  <c r="V30" i="21"/>
  <c r="T31" i="21"/>
  <c r="U32" i="21"/>
  <c r="T36" i="21" s="1"/>
  <c r="U36" i="21" s="1"/>
  <c r="V36" i="21" s="1"/>
  <c r="V32" i="21"/>
  <c r="U20" i="103"/>
  <c r="T21" i="103" s="1"/>
  <c r="V19" i="103"/>
  <c r="U21" i="100"/>
  <c r="U22" i="100" s="1"/>
  <c r="V20" i="100"/>
  <c r="U21" i="99"/>
  <c r="U22" i="99" s="1"/>
  <c r="V20" i="99"/>
  <c r="V21" i="98"/>
  <c r="V22" i="98" s="1"/>
  <c r="V20" i="97"/>
  <c r="U21" i="97"/>
  <c r="U22" i="97" s="1"/>
  <c r="T21" i="95"/>
  <c r="U21" i="95" s="1"/>
  <c r="U22" i="95" s="1"/>
  <c r="U37" i="21" l="1"/>
  <c r="V37" i="21"/>
  <c r="U31" i="21"/>
  <c r="U34" i="21" s="1"/>
  <c r="U21" i="103"/>
  <c r="U22" i="103" s="1"/>
  <c r="V20" i="103"/>
  <c r="V21" i="100"/>
  <c r="V22" i="100" s="1"/>
  <c r="V21" i="99"/>
  <c r="V22" i="99" s="1"/>
  <c r="V21" i="97"/>
  <c r="V22" i="97" s="1"/>
  <c r="V21" i="95"/>
  <c r="V22" i="95" s="1"/>
  <c r="V31" i="21" l="1"/>
  <c r="V34" i="21" s="1"/>
  <c r="T35" i="21"/>
  <c r="V21" i="103"/>
  <c r="V22" i="103" s="1"/>
  <c r="J27" i="94"/>
  <c r="G27" i="94"/>
  <c r="D27" i="94"/>
  <c r="J25" i="94"/>
  <c r="G25" i="94"/>
  <c r="D25" i="94"/>
  <c r="I21" i="94"/>
  <c r="H21" i="94"/>
  <c r="K11" i="94"/>
  <c r="I11" i="94"/>
  <c r="G11" i="94"/>
  <c r="E11" i="94"/>
  <c r="I9" i="94"/>
  <c r="F9" i="94"/>
  <c r="J27" i="93"/>
  <c r="G27" i="93"/>
  <c r="D27" i="93"/>
  <c r="J25" i="93"/>
  <c r="G25" i="93"/>
  <c r="D25" i="93"/>
  <c r="I21" i="93"/>
  <c r="H21" i="93"/>
  <c r="K11" i="93"/>
  <c r="I11" i="93"/>
  <c r="G11" i="93"/>
  <c r="E11" i="93"/>
  <c r="I9" i="93"/>
  <c r="F9" i="93"/>
  <c r="J27" i="92"/>
  <c r="G27" i="92"/>
  <c r="D27" i="92"/>
  <c r="J25" i="92"/>
  <c r="G25" i="92"/>
  <c r="D25" i="92"/>
  <c r="I21" i="92"/>
  <c r="H21" i="92"/>
  <c r="K11" i="92"/>
  <c r="I11" i="92"/>
  <c r="G11" i="92"/>
  <c r="E11" i="92"/>
  <c r="I9" i="92"/>
  <c r="F9" i="92"/>
  <c r="J27" i="91"/>
  <c r="G27" i="91"/>
  <c r="D27" i="91"/>
  <c r="J25" i="91"/>
  <c r="G25" i="91"/>
  <c r="D25" i="91"/>
  <c r="I21" i="91"/>
  <c r="H21" i="91"/>
  <c r="K11" i="91"/>
  <c r="I11" i="91"/>
  <c r="G11" i="91"/>
  <c r="E11" i="91"/>
  <c r="I9" i="91"/>
  <c r="F9" i="91"/>
  <c r="J27" i="90"/>
  <c r="G27" i="90"/>
  <c r="D27" i="90"/>
  <c r="J25" i="90"/>
  <c r="G25" i="90"/>
  <c r="D25" i="90"/>
  <c r="I21" i="90"/>
  <c r="H21" i="90"/>
  <c r="K11" i="90"/>
  <c r="I11" i="90"/>
  <c r="G11" i="90"/>
  <c r="E11" i="90"/>
  <c r="I9" i="90"/>
  <c r="F9" i="90"/>
  <c r="J27" i="89"/>
  <c r="G27" i="89"/>
  <c r="D27" i="89"/>
  <c r="J25" i="89"/>
  <c r="G25" i="89"/>
  <c r="D25" i="89"/>
  <c r="I21" i="89"/>
  <c r="H21" i="89"/>
  <c r="K11" i="89"/>
  <c r="I11" i="89"/>
  <c r="G11" i="89"/>
  <c r="E11" i="89"/>
  <c r="I9" i="89"/>
  <c r="F9" i="89"/>
  <c r="J27" i="88"/>
  <c r="G27" i="88"/>
  <c r="D27" i="88"/>
  <c r="J25" i="88"/>
  <c r="G25" i="88"/>
  <c r="D25" i="88"/>
  <c r="I21" i="88"/>
  <c r="H21" i="88"/>
  <c r="K11" i="88"/>
  <c r="I11" i="88"/>
  <c r="G11" i="88"/>
  <c r="E11" i="88"/>
  <c r="I9" i="88"/>
  <c r="F9" i="88"/>
  <c r="J27" i="87"/>
  <c r="G27" i="87"/>
  <c r="D27" i="87"/>
  <c r="J25" i="87"/>
  <c r="G25" i="87"/>
  <c r="D25" i="87"/>
  <c r="I21" i="87"/>
  <c r="H21" i="87"/>
  <c r="K11" i="87"/>
  <c r="I11" i="87"/>
  <c r="G11" i="87"/>
  <c r="E11" i="87"/>
  <c r="I9" i="87"/>
  <c r="F9" i="87"/>
  <c r="J27" i="86"/>
  <c r="G27" i="86"/>
  <c r="D27" i="86"/>
  <c r="J25" i="86"/>
  <c r="G25" i="86"/>
  <c r="D25" i="86"/>
  <c r="I21" i="86"/>
  <c r="H21" i="86"/>
  <c r="K11" i="86"/>
  <c r="I11" i="86"/>
  <c r="G11" i="86"/>
  <c r="E11" i="86"/>
  <c r="I9" i="86"/>
  <c r="F9" i="86"/>
  <c r="J27" i="85"/>
  <c r="G27" i="85"/>
  <c r="D27" i="85"/>
  <c r="J25" i="85"/>
  <c r="G25" i="85"/>
  <c r="D25" i="85"/>
  <c r="I21" i="85"/>
  <c r="H21" i="85"/>
  <c r="K11" i="85"/>
  <c r="I11" i="85"/>
  <c r="G11" i="85"/>
  <c r="E11" i="85"/>
  <c r="I9" i="85"/>
  <c r="F9" i="85"/>
  <c r="J27" i="84"/>
  <c r="G27" i="84"/>
  <c r="D27" i="84"/>
  <c r="J25" i="84"/>
  <c r="G25" i="84"/>
  <c r="D25" i="84"/>
  <c r="I21" i="84"/>
  <c r="H21" i="84"/>
  <c r="K11" i="84"/>
  <c r="I11" i="84"/>
  <c r="G11" i="84"/>
  <c r="E11" i="84"/>
  <c r="I9" i="84"/>
  <c r="F9" i="84"/>
  <c r="J27" i="83"/>
  <c r="G27" i="83"/>
  <c r="D27" i="83"/>
  <c r="J25" i="83"/>
  <c r="G25" i="83"/>
  <c r="D25" i="83"/>
  <c r="I21" i="83"/>
  <c r="H21" i="83"/>
  <c r="K11" i="83"/>
  <c r="I11" i="83"/>
  <c r="G11" i="83"/>
  <c r="E11" i="83"/>
  <c r="I9" i="83"/>
  <c r="F9" i="83"/>
  <c r="J27" i="82"/>
  <c r="G27" i="82"/>
  <c r="D27" i="82"/>
  <c r="J25" i="82"/>
  <c r="G25" i="82"/>
  <c r="D25" i="82"/>
  <c r="I21" i="82"/>
  <c r="H21" i="82"/>
  <c r="K11" i="82"/>
  <c r="I11" i="82"/>
  <c r="G11" i="82"/>
  <c r="E11" i="82"/>
  <c r="I9" i="82"/>
  <c r="F9" i="82"/>
  <c r="J27" i="81"/>
  <c r="G27" i="81"/>
  <c r="D27" i="81"/>
  <c r="J25" i="81"/>
  <c r="G25" i="81"/>
  <c r="D25" i="81"/>
  <c r="I21" i="81"/>
  <c r="H21" i="81"/>
  <c r="K11" i="81"/>
  <c r="I11" i="81"/>
  <c r="G11" i="81"/>
  <c r="E11" i="81"/>
  <c r="I9" i="81"/>
  <c r="F9" i="81"/>
  <c r="J27" i="80"/>
  <c r="G27" i="80"/>
  <c r="D27" i="80"/>
  <c r="J25" i="80"/>
  <c r="G25" i="80"/>
  <c r="D25" i="80"/>
  <c r="I21" i="80"/>
  <c r="H21" i="80"/>
  <c r="K11" i="80"/>
  <c r="I11" i="80"/>
  <c r="G11" i="80"/>
  <c r="E11" i="80"/>
  <c r="I9" i="80"/>
  <c r="F9" i="80"/>
  <c r="J27" i="79"/>
  <c r="G27" i="79"/>
  <c r="D27" i="79"/>
  <c r="J25" i="79"/>
  <c r="G25" i="79"/>
  <c r="D25" i="79"/>
  <c r="I21" i="79"/>
  <c r="H21" i="79"/>
  <c r="K11" i="79"/>
  <c r="I11" i="79"/>
  <c r="G11" i="79"/>
  <c r="E11" i="79"/>
  <c r="I9" i="79"/>
  <c r="F9" i="79"/>
  <c r="J27" i="78"/>
  <c r="G27" i="78"/>
  <c r="D27" i="78"/>
  <c r="J25" i="78"/>
  <c r="G25" i="78"/>
  <c r="D25" i="78"/>
  <c r="I21" i="78"/>
  <c r="H21" i="78"/>
  <c r="K11" i="78"/>
  <c r="I11" i="78"/>
  <c r="G11" i="78"/>
  <c r="E11" i="78"/>
  <c r="I9" i="78"/>
  <c r="F9" i="78"/>
  <c r="J27" i="77"/>
  <c r="G27" i="77"/>
  <c r="D27" i="77"/>
  <c r="J25" i="77"/>
  <c r="G25" i="77"/>
  <c r="D25" i="77"/>
  <c r="I21" i="77"/>
  <c r="H21" i="77"/>
  <c r="K11" i="77"/>
  <c r="I11" i="77"/>
  <c r="G11" i="77"/>
  <c r="E11" i="77"/>
  <c r="I9" i="77"/>
  <c r="F9" i="77"/>
  <c r="J27" i="76"/>
  <c r="G27" i="76"/>
  <c r="D27" i="76"/>
  <c r="J25" i="76"/>
  <c r="G25" i="76"/>
  <c r="D25" i="76"/>
  <c r="I21" i="76"/>
  <c r="H21" i="76"/>
  <c r="K11" i="76"/>
  <c r="I11" i="76"/>
  <c r="G11" i="76"/>
  <c r="E11" i="76"/>
  <c r="I9" i="76"/>
  <c r="F9" i="76"/>
  <c r="J27" i="75"/>
  <c r="G27" i="75"/>
  <c r="D27" i="75"/>
  <c r="J25" i="75"/>
  <c r="G25" i="75"/>
  <c r="D25" i="75"/>
  <c r="I21" i="75"/>
  <c r="H21" i="75"/>
  <c r="K11" i="75"/>
  <c r="I11" i="75"/>
  <c r="G11" i="75"/>
  <c r="E11" i="75"/>
  <c r="I9" i="75"/>
  <c r="F9" i="75"/>
  <c r="J27" i="74"/>
  <c r="G27" i="74"/>
  <c r="D27" i="74"/>
  <c r="J25" i="74"/>
  <c r="G25" i="74"/>
  <c r="D25" i="74"/>
  <c r="I21" i="74"/>
  <c r="H21" i="74"/>
  <c r="K11" i="74"/>
  <c r="I11" i="74"/>
  <c r="G11" i="74"/>
  <c r="E11" i="74"/>
  <c r="I9" i="74"/>
  <c r="F9" i="74"/>
  <c r="J27" i="73"/>
  <c r="G27" i="73"/>
  <c r="D27" i="73"/>
  <c r="J25" i="73"/>
  <c r="G25" i="73"/>
  <c r="D25" i="73"/>
  <c r="I21" i="73"/>
  <c r="H21" i="73"/>
  <c r="K11" i="73"/>
  <c r="I11" i="73"/>
  <c r="G11" i="73"/>
  <c r="E11" i="73"/>
  <c r="I9" i="73"/>
  <c r="F9" i="73"/>
  <c r="J27" i="72"/>
  <c r="G27" i="72"/>
  <c r="D27" i="72"/>
  <c r="J25" i="72"/>
  <c r="G25" i="72"/>
  <c r="D25" i="72"/>
  <c r="I21" i="72"/>
  <c r="H21" i="72"/>
  <c r="K11" i="72"/>
  <c r="I11" i="72"/>
  <c r="G11" i="72"/>
  <c r="E11" i="72"/>
  <c r="I9" i="72"/>
  <c r="F9" i="72"/>
  <c r="J27" i="71"/>
  <c r="G27" i="71"/>
  <c r="D27" i="71"/>
  <c r="J25" i="71"/>
  <c r="G25" i="71"/>
  <c r="D25" i="71"/>
  <c r="I21" i="71"/>
  <c r="H21" i="71"/>
  <c r="K11" i="71"/>
  <c r="I11" i="71"/>
  <c r="G11" i="71"/>
  <c r="E11" i="71"/>
  <c r="I9" i="71"/>
  <c r="F9" i="71"/>
  <c r="J27" i="70"/>
  <c r="G27" i="70"/>
  <c r="D27" i="70"/>
  <c r="J25" i="70"/>
  <c r="G25" i="70"/>
  <c r="D25" i="70"/>
  <c r="I21" i="70"/>
  <c r="H21" i="70"/>
  <c r="K11" i="70"/>
  <c r="I11" i="70"/>
  <c r="G11" i="70"/>
  <c r="E11" i="70"/>
  <c r="I9" i="70"/>
  <c r="F9" i="70"/>
  <c r="J27" i="69"/>
  <c r="G27" i="69"/>
  <c r="D27" i="69"/>
  <c r="J25" i="69"/>
  <c r="G25" i="69"/>
  <c r="D25" i="69"/>
  <c r="I21" i="69"/>
  <c r="H21" i="69"/>
  <c r="K11" i="69"/>
  <c r="I11" i="69"/>
  <c r="G11" i="69"/>
  <c r="E11" i="69"/>
  <c r="I9" i="69"/>
  <c r="F9" i="69"/>
  <c r="J27" i="68"/>
  <c r="G27" i="68"/>
  <c r="D27" i="68"/>
  <c r="J25" i="68"/>
  <c r="G25" i="68"/>
  <c r="D25" i="68"/>
  <c r="I21" i="68"/>
  <c r="H21" i="68"/>
  <c r="K11" i="68"/>
  <c r="I11" i="68"/>
  <c r="G11" i="68"/>
  <c r="E11" i="68"/>
  <c r="I9" i="68"/>
  <c r="F9" i="68"/>
  <c r="J27" i="67"/>
  <c r="G27" i="67"/>
  <c r="D27" i="67"/>
  <c r="J25" i="67"/>
  <c r="G25" i="67"/>
  <c r="D25" i="67"/>
  <c r="I21" i="67"/>
  <c r="H21" i="67"/>
  <c r="K11" i="67"/>
  <c r="I11" i="67"/>
  <c r="G11" i="67"/>
  <c r="E11" i="67"/>
  <c r="I9" i="67"/>
  <c r="F9" i="67"/>
  <c r="J27" i="66"/>
  <c r="G27" i="66"/>
  <c r="D27" i="66"/>
  <c r="J25" i="66"/>
  <c r="G25" i="66"/>
  <c r="D25" i="66"/>
  <c r="I21" i="66"/>
  <c r="H21" i="66"/>
  <c r="K11" i="66"/>
  <c r="I11" i="66"/>
  <c r="G11" i="66"/>
  <c r="E11" i="66"/>
  <c r="I9" i="66"/>
  <c r="F9" i="66"/>
  <c r="J27" i="65"/>
  <c r="G27" i="65"/>
  <c r="D27" i="65"/>
  <c r="J25" i="65"/>
  <c r="G25" i="65"/>
  <c r="D25" i="65"/>
  <c r="I21" i="65"/>
  <c r="H21" i="65"/>
  <c r="K11" i="65"/>
  <c r="I11" i="65"/>
  <c r="G11" i="65"/>
  <c r="E11" i="65"/>
  <c r="I9" i="65"/>
  <c r="F9" i="65"/>
  <c r="J27" i="64"/>
  <c r="G27" i="64"/>
  <c r="D27" i="64"/>
  <c r="J25" i="64"/>
  <c r="G25" i="64"/>
  <c r="D25" i="64"/>
  <c r="I21" i="64"/>
  <c r="H21" i="64"/>
  <c r="K11" i="64"/>
  <c r="I11" i="64"/>
  <c r="G11" i="64"/>
  <c r="E11" i="64"/>
  <c r="I9" i="64"/>
  <c r="F9" i="64"/>
  <c r="J27" i="63"/>
  <c r="G27" i="63"/>
  <c r="D27" i="63"/>
  <c r="J25" i="63"/>
  <c r="G25" i="63"/>
  <c r="D25" i="63"/>
  <c r="I21" i="63"/>
  <c r="H21" i="63"/>
  <c r="K11" i="63"/>
  <c r="I11" i="63"/>
  <c r="G11" i="63"/>
  <c r="E11" i="63"/>
  <c r="I9" i="63"/>
  <c r="F9" i="63"/>
  <c r="J27" i="62"/>
  <c r="G27" i="62"/>
  <c r="D27" i="62"/>
  <c r="J25" i="62"/>
  <c r="G25" i="62"/>
  <c r="D25" i="62"/>
  <c r="I21" i="62"/>
  <c r="H21" i="62"/>
  <c r="K11" i="62"/>
  <c r="I11" i="62"/>
  <c r="G11" i="62"/>
  <c r="E11" i="62"/>
  <c r="I9" i="62"/>
  <c r="F9" i="62"/>
  <c r="J27" i="61"/>
  <c r="G27" i="61"/>
  <c r="D27" i="61"/>
  <c r="J25" i="61"/>
  <c r="G25" i="61"/>
  <c r="D25" i="61"/>
  <c r="I21" i="61"/>
  <c r="H21" i="61"/>
  <c r="K11" i="61"/>
  <c r="I11" i="61"/>
  <c r="G11" i="61"/>
  <c r="E11" i="61"/>
  <c r="I9" i="61"/>
  <c r="F9" i="61"/>
  <c r="J27" i="60"/>
  <c r="G27" i="60"/>
  <c r="D27" i="60"/>
  <c r="J25" i="60"/>
  <c r="G25" i="60"/>
  <c r="D25" i="60"/>
  <c r="I21" i="60"/>
  <c r="H21" i="60"/>
  <c r="K11" i="60"/>
  <c r="I11" i="60"/>
  <c r="G11" i="60"/>
  <c r="E11" i="60"/>
  <c r="I9" i="60"/>
  <c r="F9" i="60"/>
  <c r="J27" i="59"/>
  <c r="G27" i="59"/>
  <c r="D27" i="59"/>
  <c r="J25" i="59"/>
  <c r="G25" i="59"/>
  <c r="D25" i="59"/>
  <c r="I21" i="59"/>
  <c r="H21" i="59"/>
  <c r="K11" i="59"/>
  <c r="I11" i="59"/>
  <c r="G11" i="59"/>
  <c r="E11" i="59"/>
  <c r="I9" i="59"/>
  <c r="F9" i="59"/>
  <c r="J27" i="58"/>
  <c r="G27" i="58"/>
  <c r="D27" i="58"/>
  <c r="J25" i="58"/>
  <c r="G25" i="58"/>
  <c r="D25" i="58"/>
  <c r="I21" i="58"/>
  <c r="H21" i="58"/>
  <c r="K11" i="58"/>
  <c r="I11" i="58"/>
  <c r="G11" i="58"/>
  <c r="E11" i="58"/>
  <c r="I9" i="58"/>
  <c r="F9" i="58"/>
  <c r="J27" i="57"/>
  <c r="G27" i="57"/>
  <c r="D27" i="57"/>
  <c r="J25" i="57"/>
  <c r="G25" i="57"/>
  <c r="D25" i="57"/>
  <c r="I21" i="57"/>
  <c r="H21" i="57"/>
  <c r="K11" i="57"/>
  <c r="I11" i="57"/>
  <c r="G11" i="57"/>
  <c r="E11" i="57"/>
  <c r="I9" i="57"/>
  <c r="F9" i="57"/>
  <c r="J27" i="56"/>
  <c r="G27" i="56"/>
  <c r="D27" i="56"/>
  <c r="J25" i="56"/>
  <c r="G25" i="56"/>
  <c r="D25" i="56"/>
  <c r="I21" i="56"/>
  <c r="H21" i="56"/>
  <c r="K11" i="56"/>
  <c r="I11" i="56"/>
  <c r="G11" i="56"/>
  <c r="E11" i="56"/>
  <c r="I9" i="56"/>
  <c r="F9" i="56"/>
  <c r="J27" i="55"/>
  <c r="G27" i="55"/>
  <c r="D27" i="55"/>
  <c r="J25" i="55"/>
  <c r="G25" i="55"/>
  <c r="D25" i="55"/>
  <c r="I21" i="55"/>
  <c r="H21" i="55"/>
  <c r="K11" i="55"/>
  <c r="I11" i="55"/>
  <c r="G11" i="55"/>
  <c r="E11" i="55"/>
  <c r="I9" i="55"/>
  <c r="F9" i="55"/>
  <c r="J27" i="54"/>
  <c r="G27" i="54"/>
  <c r="D27" i="54"/>
  <c r="J25" i="54"/>
  <c r="G25" i="54"/>
  <c r="D25" i="54"/>
  <c r="I21" i="54"/>
  <c r="H21" i="54"/>
  <c r="K11" i="54"/>
  <c r="I11" i="54"/>
  <c r="G11" i="54"/>
  <c r="E11" i="54"/>
  <c r="I9" i="54"/>
  <c r="F9" i="54"/>
  <c r="J27" i="53"/>
  <c r="G27" i="53"/>
  <c r="D27" i="53"/>
  <c r="J25" i="53"/>
  <c r="G25" i="53"/>
  <c r="D25" i="53"/>
  <c r="I21" i="53"/>
  <c r="H21" i="53"/>
  <c r="K11" i="53"/>
  <c r="I11" i="53"/>
  <c r="G11" i="53"/>
  <c r="E11" i="53"/>
  <c r="I9" i="53"/>
  <c r="F9" i="53"/>
  <c r="J27" i="52"/>
  <c r="G27" i="52"/>
  <c r="D27" i="52"/>
  <c r="J25" i="52"/>
  <c r="G25" i="52"/>
  <c r="D25" i="52"/>
  <c r="I21" i="52"/>
  <c r="H21" i="52"/>
  <c r="K11" i="52"/>
  <c r="I11" i="52"/>
  <c r="G11" i="52"/>
  <c r="E11" i="52"/>
  <c r="I9" i="52"/>
  <c r="F9" i="52"/>
  <c r="J27" i="51"/>
  <c r="G27" i="51"/>
  <c r="D27" i="51"/>
  <c r="J25" i="51"/>
  <c r="G25" i="51"/>
  <c r="D25" i="51"/>
  <c r="I21" i="51"/>
  <c r="H21" i="51"/>
  <c r="K11" i="51"/>
  <c r="I11" i="51"/>
  <c r="G11" i="51"/>
  <c r="E11" i="51"/>
  <c r="I9" i="51"/>
  <c r="F9" i="51"/>
  <c r="J27" i="50"/>
  <c r="G27" i="50"/>
  <c r="D27" i="50"/>
  <c r="J25" i="50"/>
  <c r="G25" i="50"/>
  <c r="D25" i="50"/>
  <c r="I21" i="50"/>
  <c r="H21" i="50"/>
  <c r="K11" i="50"/>
  <c r="I11" i="50"/>
  <c r="G11" i="50"/>
  <c r="E11" i="50"/>
  <c r="I9" i="50"/>
  <c r="F9" i="50"/>
  <c r="J27" i="49"/>
  <c r="G27" i="49"/>
  <c r="D27" i="49"/>
  <c r="J25" i="49"/>
  <c r="G25" i="49"/>
  <c r="D25" i="49"/>
  <c r="I21" i="49"/>
  <c r="H21" i="49"/>
  <c r="K11" i="49"/>
  <c r="I11" i="49"/>
  <c r="G11" i="49"/>
  <c r="E11" i="49"/>
  <c r="I9" i="49"/>
  <c r="F9" i="49"/>
  <c r="J27" i="48"/>
  <c r="G27" i="48"/>
  <c r="D27" i="48"/>
  <c r="J25" i="48"/>
  <c r="G25" i="48"/>
  <c r="D25" i="48"/>
  <c r="I21" i="48"/>
  <c r="H21" i="48"/>
  <c r="K11" i="48"/>
  <c r="I11" i="48"/>
  <c r="G11" i="48"/>
  <c r="E11" i="48"/>
  <c r="I9" i="48"/>
  <c r="F9" i="48"/>
  <c r="J27" i="47"/>
  <c r="G27" i="47"/>
  <c r="D27" i="47"/>
  <c r="J25" i="47"/>
  <c r="G25" i="47"/>
  <c r="D25" i="47"/>
  <c r="I21" i="47"/>
  <c r="H21" i="47"/>
  <c r="K11" i="47"/>
  <c r="I11" i="47"/>
  <c r="G11" i="47"/>
  <c r="E11" i="47"/>
  <c r="I9" i="47"/>
  <c r="F9" i="47"/>
  <c r="U35" i="21" l="1"/>
  <c r="U38" i="21" s="1"/>
  <c r="V35" i="21"/>
  <c r="V38" i="21" s="1"/>
  <c r="J27" i="46"/>
  <c r="G27" i="46"/>
  <c r="D27" i="46"/>
  <c r="J25" i="46"/>
  <c r="G25" i="46"/>
  <c r="D25" i="46"/>
  <c r="I21" i="46"/>
  <c r="H21" i="46"/>
  <c r="K11" i="46"/>
  <c r="I11" i="46"/>
  <c r="G11" i="46"/>
  <c r="E11" i="46"/>
  <c r="I9" i="46"/>
  <c r="F9" i="46"/>
  <c r="J27" i="45"/>
  <c r="G27" i="45"/>
  <c r="D27" i="45"/>
  <c r="J25" i="45"/>
  <c r="G25" i="45"/>
  <c r="D25" i="45"/>
  <c r="I21" i="45"/>
  <c r="H21" i="45"/>
  <c r="K11" i="45"/>
  <c r="I11" i="45"/>
  <c r="G11" i="45"/>
  <c r="E11" i="45"/>
  <c r="I9" i="45"/>
  <c r="F9" i="45"/>
  <c r="J27" i="44"/>
  <c r="G27" i="44"/>
  <c r="D27" i="44"/>
  <c r="J25" i="44"/>
  <c r="G25" i="44"/>
  <c r="D25" i="44"/>
  <c r="I21" i="44"/>
  <c r="H21" i="44"/>
  <c r="K11" i="44"/>
  <c r="I11" i="44"/>
  <c r="G11" i="44"/>
  <c r="E11" i="44"/>
  <c r="I9" i="44"/>
  <c r="F9" i="44"/>
  <c r="J27" i="43"/>
  <c r="G27" i="43"/>
  <c r="D27" i="43"/>
  <c r="J25" i="43"/>
  <c r="G25" i="43"/>
  <c r="D25" i="43"/>
  <c r="I21" i="43"/>
  <c r="H21" i="43"/>
  <c r="K11" i="43"/>
  <c r="I11" i="43"/>
  <c r="G11" i="43"/>
  <c r="E11" i="43"/>
  <c r="I9" i="43"/>
  <c r="F9" i="43"/>
  <c r="J27" i="42"/>
  <c r="G27" i="42"/>
  <c r="D27" i="42"/>
  <c r="J25" i="42"/>
  <c r="G25" i="42"/>
  <c r="D25" i="42"/>
  <c r="I21" i="42"/>
  <c r="H21" i="42"/>
  <c r="K11" i="42"/>
  <c r="I11" i="42"/>
  <c r="G11" i="42"/>
  <c r="E11" i="42"/>
  <c r="I9" i="42"/>
  <c r="F9" i="42"/>
  <c r="J27" i="41"/>
  <c r="G27" i="41"/>
  <c r="D27" i="41"/>
  <c r="J25" i="41"/>
  <c r="G25" i="41"/>
  <c r="D25" i="41"/>
  <c r="I21" i="41"/>
  <c r="H21" i="41"/>
  <c r="K11" i="41"/>
  <c r="I11" i="41"/>
  <c r="G11" i="41"/>
  <c r="E11" i="41"/>
  <c r="I9" i="41"/>
  <c r="F9" i="41"/>
  <c r="S48" i="37" l="1"/>
  <c r="K54" i="40"/>
  <c r="K32" i="40"/>
  <c r="K41" i="40" l="1"/>
  <c r="K42" i="40"/>
  <c r="K43" i="40"/>
  <c r="K44" i="40"/>
  <c r="K45" i="40"/>
  <c r="K46" i="40"/>
  <c r="K47" i="40"/>
  <c r="K48" i="40"/>
  <c r="K49" i="40"/>
  <c r="K50" i="40"/>
  <c r="K51" i="40"/>
  <c r="K52" i="40"/>
  <c r="K53" i="40"/>
  <c r="K55" i="40"/>
  <c r="K56" i="40"/>
  <c r="K57" i="40"/>
  <c r="G58" i="40"/>
  <c r="H58" i="40"/>
  <c r="I58" i="40"/>
  <c r="J58" i="40"/>
  <c r="S20" i="23" l="1"/>
  <c r="Q20" i="23"/>
  <c r="R20" i="23"/>
  <c r="P20" i="23"/>
  <c r="L16" i="38" l="1"/>
  <c r="L17" i="38"/>
  <c r="L18" i="38"/>
  <c r="L19" i="38"/>
  <c r="L20" i="38"/>
  <c r="L21" i="38"/>
  <c r="L22" i="38"/>
  <c r="L23" i="38"/>
  <c r="L24" i="38"/>
  <c r="L25" i="38"/>
  <c r="L26" i="38"/>
  <c r="L27" i="38"/>
  <c r="L28" i="38"/>
  <c r="L29" i="38"/>
  <c r="L30" i="38"/>
  <c r="L31" i="38"/>
  <c r="L32" i="38"/>
  <c r="L33" i="38"/>
  <c r="L34" i="38"/>
  <c r="L35" i="38"/>
  <c r="E10" i="10"/>
  <c r="J28" i="36" l="1"/>
  <c r="I21" i="34"/>
  <c r="H21" i="34"/>
  <c r="K26" i="26"/>
  <c r="H26" i="26"/>
  <c r="F26" i="26"/>
  <c r="H31" i="8"/>
  <c r="I31" i="8"/>
  <c r="U34" i="7"/>
  <c r="S34" i="7"/>
  <c r="R34" i="7"/>
  <c r="Q34" i="7"/>
  <c r="P34" i="7"/>
  <c r="U32" i="39"/>
  <c r="G36" i="3"/>
  <c r="K21" i="40"/>
  <c r="K22" i="40"/>
  <c r="F45" i="22"/>
  <c r="I28" i="36"/>
  <c r="K27" i="36"/>
  <c r="K26" i="36"/>
  <c r="K25" i="36"/>
  <c r="K24" i="36"/>
  <c r="K23" i="36"/>
  <c r="K22" i="36"/>
  <c r="K21" i="36"/>
  <c r="K20" i="36"/>
  <c r="K19" i="36"/>
  <c r="K18" i="36"/>
  <c r="K17" i="36"/>
  <c r="K16" i="36"/>
  <c r="S21" i="35"/>
  <c r="S20" i="35"/>
  <c r="S19" i="35"/>
  <c r="S18" i="35"/>
  <c r="S17" i="35"/>
  <c r="S16" i="35"/>
  <c r="Q21" i="35"/>
  <c r="R21" i="35" s="1"/>
  <c r="Q20" i="35"/>
  <c r="R20" i="35" s="1"/>
  <c r="Q19" i="35"/>
  <c r="R19" i="35" s="1"/>
  <c r="Q18" i="35"/>
  <c r="R18" i="35" s="1"/>
  <c r="Q17" i="35"/>
  <c r="R17" i="35" s="1"/>
  <c r="Q16" i="35"/>
  <c r="R16" i="35" s="1"/>
  <c r="P16" i="8"/>
  <c r="P17" i="8" s="1"/>
  <c r="P18" i="8" s="1"/>
  <c r="P19" i="8" s="1"/>
  <c r="P20" i="8" s="1"/>
  <c r="P21" i="8" s="1"/>
  <c r="P22" i="8" s="1"/>
  <c r="P23" i="8" s="1"/>
  <c r="P24" i="8" s="1"/>
  <c r="P25" i="8" s="1"/>
  <c r="P26" i="8" s="1"/>
  <c r="P27" i="8" s="1"/>
  <c r="P28" i="8" s="1"/>
  <c r="P29" i="8" s="1"/>
  <c r="P30" i="8" s="1"/>
  <c r="K27" i="40"/>
  <c r="K36" i="38"/>
  <c r="L15" i="38"/>
  <c r="L36" i="38" s="1"/>
  <c r="I18" i="20"/>
  <c r="E36" i="38"/>
  <c r="J36" i="38"/>
  <c r="J31" i="13"/>
  <c r="K28" i="36" l="1"/>
  <c r="U16" i="35"/>
  <c r="T17" i="35" s="1"/>
  <c r="U17" i="35" s="1"/>
  <c r="V17" i="35" l="1"/>
  <c r="T18" i="35"/>
  <c r="V16" i="35"/>
  <c r="O32" i="39"/>
  <c r="U18" i="35" l="1"/>
  <c r="T19" i="35" s="1"/>
  <c r="Q45" i="22"/>
  <c r="K45" i="22"/>
  <c r="E45" i="22"/>
  <c r="U19" i="35" l="1"/>
  <c r="V19" i="35" s="1"/>
  <c r="V18" i="35"/>
  <c r="O31" i="8"/>
  <c r="T20" i="35" l="1"/>
  <c r="P31" i="8"/>
  <c r="U20" i="35" l="1"/>
  <c r="E13" i="31"/>
  <c r="E11" i="31"/>
  <c r="G42" i="32"/>
  <c r="E14" i="32"/>
  <c r="E12" i="32"/>
  <c r="D34" i="36"/>
  <c r="J10" i="10"/>
  <c r="J12" i="10"/>
  <c r="L12" i="10"/>
  <c r="H12" i="10"/>
  <c r="E12" i="10"/>
  <c r="V20" i="35" l="1"/>
  <c r="T21" i="35"/>
  <c r="U21" i="35" s="1"/>
  <c r="V21" i="35" s="1"/>
  <c r="E11" i="13"/>
  <c r="E10" i="20"/>
  <c r="L10" i="23"/>
  <c r="U22" i="35" l="1"/>
  <c r="V22" i="35"/>
  <c r="K28" i="10"/>
  <c r="K35" i="10" s="1"/>
  <c r="AA31" i="5"/>
  <c r="Z31" i="5"/>
  <c r="P11" i="8" l="1"/>
  <c r="N11" i="8"/>
  <c r="L11" i="8"/>
  <c r="J11" i="8"/>
  <c r="G11" i="8"/>
  <c r="E11" i="8"/>
  <c r="R11" i="37"/>
  <c r="P11" i="37"/>
  <c r="N11" i="37"/>
  <c r="L11" i="37"/>
  <c r="G11" i="37"/>
  <c r="E11" i="37"/>
  <c r="Y10" i="5"/>
  <c r="V10" i="5"/>
  <c r="S10" i="5"/>
  <c r="P10" i="5"/>
  <c r="J10" i="5"/>
  <c r="E10" i="5"/>
  <c r="M11" i="39"/>
  <c r="D43" i="3"/>
  <c r="E11" i="20"/>
  <c r="P10" i="22"/>
  <c r="N10" i="22"/>
  <c r="L10" i="22"/>
  <c r="J10" i="22"/>
  <c r="E41" i="23" l="1"/>
  <c r="K44" i="10" l="1"/>
  <c r="K49" i="10" s="1"/>
  <c r="H24" i="20"/>
  <c r="H31" i="20"/>
  <c r="I11" i="38"/>
  <c r="G11" i="38"/>
  <c r="L9" i="38"/>
  <c r="J9" i="38"/>
  <c r="G9" i="38"/>
  <c r="E9" i="38"/>
  <c r="S39" i="39"/>
  <c r="S37" i="39"/>
  <c r="L39" i="39"/>
  <c r="L37" i="39"/>
  <c r="F39" i="39"/>
  <c r="F37" i="39"/>
  <c r="U11" i="39"/>
  <c r="S11" i="39"/>
  <c r="P11" i="39"/>
  <c r="H11" i="39"/>
  <c r="E11" i="39"/>
  <c r="H32" i="20" l="1"/>
  <c r="U46" i="21"/>
  <c r="U43" i="21"/>
  <c r="N46" i="21"/>
  <c r="N43" i="21"/>
  <c r="F46" i="21"/>
  <c r="F43" i="21"/>
  <c r="X11" i="21"/>
  <c r="V11" i="21"/>
  <c r="S11" i="21"/>
  <c r="P11" i="21"/>
  <c r="K11" i="21"/>
  <c r="G11" i="21"/>
  <c r="L34" i="36"/>
  <c r="L31" i="36"/>
  <c r="H34" i="36"/>
  <c r="H31" i="36"/>
  <c r="D31" i="36"/>
  <c r="O12" i="36"/>
  <c r="M12" i="36"/>
  <c r="K12" i="36"/>
  <c r="I12" i="36"/>
  <c r="F12" i="36"/>
  <c r="D12" i="36"/>
  <c r="U31" i="35" l="1"/>
  <c r="U28" i="35"/>
  <c r="N31" i="35"/>
  <c r="N28" i="35"/>
  <c r="F31" i="35"/>
  <c r="F28" i="35"/>
  <c r="X12" i="35"/>
  <c r="V12" i="35"/>
  <c r="S12" i="35"/>
  <c r="P12" i="35"/>
  <c r="K12" i="35"/>
  <c r="H12" i="35"/>
  <c r="J27" i="34" l="1"/>
  <c r="J25" i="34"/>
  <c r="G27" i="34"/>
  <c r="G25" i="34"/>
  <c r="D27" i="34"/>
  <c r="D25" i="34"/>
  <c r="K11" i="34"/>
  <c r="I11" i="34"/>
  <c r="G11" i="34"/>
  <c r="E11" i="34"/>
  <c r="I9" i="34"/>
  <c r="F9" i="34"/>
  <c r="E12" i="26" l="1"/>
  <c r="G12" i="40" l="1"/>
  <c r="G61" i="40"/>
  <c r="C64" i="40"/>
  <c r="C61" i="40"/>
  <c r="L14" i="40"/>
  <c r="J14" i="40"/>
  <c r="H14" i="40"/>
  <c r="F14" i="40"/>
  <c r="D14" i="40"/>
  <c r="K64" i="40"/>
  <c r="G64" i="40"/>
  <c r="K61" i="40"/>
  <c r="K40" i="40"/>
  <c r="K39" i="40"/>
  <c r="K38" i="40"/>
  <c r="K37" i="40"/>
  <c r="K36" i="40"/>
  <c r="K35" i="40"/>
  <c r="K34" i="40"/>
  <c r="K33" i="40"/>
  <c r="K31" i="40"/>
  <c r="K30" i="40"/>
  <c r="K29" i="40"/>
  <c r="K28" i="40"/>
  <c r="K26" i="40"/>
  <c r="K25" i="40"/>
  <c r="K24" i="40"/>
  <c r="K23" i="40"/>
  <c r="K58" i="40" l="1"/>
  <c r="P56" i="37"/>
  <c r="J56" i="37"/>
  <c r="D56" i="37"/>
  <c r="P53" i="37"/>
  <c r="J53" i="37"/>
  <c r="D53" i="37"/>
  <c r="V38" i="5" l="1"/>
  <c r="V36" i="5"/>
  <c r="L38" i="5"/>
  <c r="L36" i="5"/>
  <c r="D38" i="5"/>
  <c r="D36" i="5"/>
  <c r="H44" i="31" l="1"/>
  <c r="F44" i="31"/>
  <c r="D44" i="31"/>
  <c r="D42" i="31"/>
  <c r="E42" i="32"/>
  <c r="C42" i="32"/>
  <c r="C40" i="32"/>
  <c r="C32" i="26"/>
  <c r="C30" i="26"/>
  <c r="F32" i="26"/>
  <c r="F30" i="26"/>
  <c r="R42" i="7"/>
  <c r="R40" i="7"/>
  <c r="M43" i="3"/>
  <c r="M41" i="3"/>
  <c r="P44" i="23"/>
  <c r="P41" i="23"/>
  <c r="H42" i="31" l="1"/>
  <c r="F42" i="31"/>
  <c r="G40" i="32"/>
  <c r="E40" i="32"/>
  <c r="I32" i="26"/>
  <c r="I30" i="26"/>
  <c r="K42" i="7"/>
  <c r="K40" i="7"/>
  <c r="E42" i="7"/>
  <c r="E40" i="7"/>
  <c r="H43" i="3"/>
  <c r="H41" i="3"/>
  <c r="D41" i="3"/>
  <c r="N52" i="22"/>
  <c r="N49" i="22"/>
  <c r="E52" i="22"/>
  <c r="E49" i="22"/>
  <c r="I51" i="20"/>
  <c r="F51" i="20"/>
  <c r="D51" i="20"/>
  <c r="J44" i="23"/>
  <c r="J41" i="23"/>
  <c r="E44" i="23"/>
  <c r="K57" i="10"/>
  <c r="G57" i="10"/>
  <c r="D57" i="10"/>
  <c r="P10" i="3" l="1"/>
  <c r="D10" i="3"/>
  <c r="F10" i="3"/>
  <c r="I10" i="3"/>
  <c r="N10" i="3"/>
  <c r="L10" i="3"/>
  <c r="I12" i="20"/>
  <c r="I11" i="20"/>
  <c r="I10" i="20"/>
  <c r="K54" i="10"/>
  <c r="G54" i="10"/>
  <c r="D54" i="10"/>
  <c r="E13" i="26" l="1"/>
  <c r="J14" i="26"/>
  <c r="J13" i="26"/>
  <c r="J12" i="26"/>
  <c r="E14" i="26"/>
  <c r="D10" i="22" l="1"/>
  <c r="F10" i="22"/>
  <c r="G12" i="23" l="1"/>
  <c r="L12" i="23"/>
  <c r="O12" i="23"/>
  <c r="Q12" i="23"/>
  <c r="S12" i="23"/>
  <c r="E12" i="20" l="1"/>
  <c r="I28" i="20"/>
  <c r="I29" i="20"/>
  <c r="I30" i="20"/>
  <c r="I27" i="20"/>
  <c r="I23" i="20"/>
  <c r="I22" i="20"/>
  <c r="I21" i="20"/>
  <c r="I20" i="20"/>
  <c r="I19" i="20"/>
  <c r="I31" i="20" l="1"/>
  <c r="I24" i="20"/>
  <c r="I32" i="20" l="1"/>
  <c r="I37" i="20" s="1"/>
  <c r="H41" i="20" s="1"/>
  <c r="H42" i="20" s="1"/>
  <c r="E13" i="13"/>
  <c r="K15" i="13"/>
  <c r="I15" i="13"/>
  <c r="G15" i="13"/>
  <c r="D15" i="13"/>
  <c r="U10" i="7"/>
  <c r="R10" i="7"/>
  <c r="O10" i="7"/>
  <c r="E10" i="7"/>
  <c r="L10" i="7"/>
  <c r="I10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S14" authorId="0" shapeId="0" xr:uid="{00000000-0006-0000-0800-000001000000}">
      <text>
        <r>
          <rPr>
            <b/>
            <sz val="11"/>
            <color indexed="81"/>
            <rFont val="Tahoma"/>
            <family val="2"/>
          </rPr>
          <t xml:space="preserve">TOME EN CUENTA LO SIGUIENTE: </t>
        </r>
        <r>
          <rPr>
            <sz val="11"/>
            <color indexed="81"/>
            <rFont val="Tahoma"/>
            <family val="2"/>
          </rPr>
          <t xml:space="preserve">
1-  Si es institución pública, colocar la llave institucional
2- Si es Entidad Privada, colocar su Registro Nacional del Contribuyente (RNC).
3 - Si es Persona Física, colocar su número de identificación (cédula).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inkedTable_Tabla4" type="102" refreshedVersion="6" minRefreshableVersion="5">
    <extLst>
      <ext xmlns:x15="http://schemas.microsoft.com/office/spreadsheetml/2010/11/main" uri="{DE250136-89BD-433C-8126-D09CA5730AF9}">
        <x15:connection id="Tabla4">
          <x15:rangePr sourceName="_xlcn.LinkedTable_Tabla41"/>
        </x15:connection>
      </ext>
    </extLst>
  </connection>
  <connection id="2" xr16:uid="{00000000-0015-0000-FFFF-FFFF01000000}" name="LinkedTable_Tabla46" type="102" refreshedVersion="6" minRefreshableVersion="5">
    <extLst>
      <ext xmlns:x15="http://schemas.microsoft.com/office/spreadsheetml/2010/11/main" uri="{DE250136-89BD-433C-8126-D09CA5730AF9}">
        <x15:connection id="Tabla46">
          <x15:rangePr sourceName="_xlcn.LinkedTable_Tabla461"/>
        </x15:connection>
      </ext>
    </extLst>
  </connection>
  <connection id="3" xr16:uid="{00000000-0015-0000-FFFF-FFFF02000000}" keepAlive="1" name="ThisWorkbookDataModel" description="Modelo de datos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<sst xmlns="http://schemas.openxmlformats.org/spreadsheetml/2006/main" count="5936" uniqueCount="736">
  <si>
    <t>VALOR RD$</t>
  </si>
  <si>
    <t>Institución</t>
  </si>
  <si>
    <t>EJECUCION DEL PRESUPUESTO</t>
  </si>
  <si>
    <t>OBSERVACIONES</t>
  </si>
  <si>
    <t>UE</t>
  </si>
  <si>
    <t>Preparado por</t>
  </si>
  <si>
    <t>Revisado por</t>
  </si>
  <si>
    <t>Aprobado por el Director General de Contabilidad Gubernamental</t>
  </si>
  <si>
    <t>DATOS DEL BIEN</t>
  </si>
  <si>
    <t>DESCARGO INSTITUCIONAL</t>
  </si>
  <si>
    <t xml:space="preserve">  Capítulo </t>
  </si>
  <si>
    <t>Aprobado por el Director General de DIGECOG</t>
  </si>
  <si>
    <t>ESTRUCTURA PROGRAMATICA</t>
  </si>
  <si>
    <t xml:space="preserve">DESCRIPCION DEL INMUEBLE </t>
  </si>
  <si>
    <t>Capítulo:</t>
  </si>
  <si>
    <t>DAF:</t>
  </si>
  <si>
    <t>UE:</t>
  </si>
  <si>
    <t>BALANCE EN LIBRO</t>
  </si>
  <si>
    <t>Código SNIP</t>
  </si>
  <si>
    <t>Dirección General de Contabilidad Gubernamental</t>
  </si>
  <si>
    <t>Sub-Capítulo:</t>
  </si>
  <si>
    <t>Fecha</t>
  </si>
  <si>
    <t>Nombre del Beneficiario</t>
  </si>
  <si>
    <t>Totales</t>
  </si>
  <si>
    <t>Institución:</t>
  </si>
  <si>
    <t xml:space="preserve">              TOTALES RD$</t>
  </si>
  <si>
    <t xml:space="preserve">Institución: </t>
  </si>
  <si>
    <t>Nombre de Cta.:</t>
  </si>
  <si>
    <t>Número Cta.:</t>
  </si>
  <si>
    <t>Banco:</t>
  </si>
  <si>
    <t>LIBRO</t>
  </si>
  <si>
    <t>MAS:</t>
  </si>
  <si>
    <t>Notas de Crédito</t>
  </si>
  <si>
    <t>TOTAL DISPONIBLE</t>
  </si>
  <si>
    <t>MENOS:</t>
  </si>
  <si>
    <t>Cheques emitidos</t>
  </si>
  <si>
    <t>Notas de Débito</t>
  </si>
  <si>
    <t>Comisiones Bancarias</t>
  </si>
  <si>
    <t xml:space="preserve">TOTAL CONCILIADO </t>
  </si>
  <si>
    <t>BANCO</t>
  </si>
  <si>
    <t>BALANCE EN BANCO</t>
  </si>
  <si>
    <t>Depósitos en tránsito</t>
  </si>
  <si>
    <t xml:space="preserve">Cheques en tránsito </t>
  </si>
  <si>
    <t>DG-CB-02-02</t>
  </si>
  <si>
    <t>Prog</t>
  </si>
  <si>
    <t>Sub-Prog</t>
  </si>
  <si>
    <t>Total</t>
  </si>
  <si>
    <t>Formulario de Arqueo de Cheques</t>
  </si>
  <si>
    <t>Monto Total</t>
  </si>
  <si>
    <t>Monto Total de Cheques</t>
  </si>
  <si>
    <t>Efectivo y Comprobantes</t>
  </si>
  <si>
    <t>Faltante y Sobrante</t>
  </si>
  <si>
    <t>Fuente Específica</t>
  </si>
  <si>
    <t xml:space="preserve">Sub-Capítulo </t>
  </si>
  <si>
    <t xml:space="preserve">DAF </t>
  </si>
  <si>
    <t>Ubicación</t>
  </si>
  <si>
    <t>Observaciones</t>
  </si>
  <si>
    <t>Proy.</t>
  </si>
  <si>
    <t>Fuente Esp.</t>
  </si>
  <si>
    <t>Act/Obr</t>
  </si>
  <si>
    <t>Ccp-Aux</t>
  </si>
  <si>
    <t>Monto De Adquisición (A)</t>
  </si>
  <si>
    <t>Sub Prog</t>
  </si>
  <si>
    <t>Monto Devengado (B)</t>
  </si>
  <si>
    <t>Municipio</t>
  </si>
  <si>
    <t>CCP Auxiliar</t>
  </si>
  <si>
    <t>Siendo las_______ procedimos a contar el efectivo y revisión de los comprobantes en caja en presencia de custodio de la misma_____________________________. Terminado el proceso hemos devuelto intacto los valores y documentos recibidos.</t>
  </si>
  <si>
    <t>CCP. Auxiliar</t>
  </si>
  <si>
    <t>ID</t>
  </si>
  <si>
    <t>CCP Auxiliar
 de Gasto</t>
  </si>
  <si>
    <t>Org. Financ</t>
  </si>
  <si>
    <t>Fte Esp</t>
  </si>
  <si>
    <t>Fecha de Adquisición</t>
  </si>
  <si>
    <t xml:space="preserve">Forma de Adquisición </t>
  </si>
  <si>
    <t xml:space="preserve">Monto de Adquisición </t>
  </si>
  <si>
    <t>Cantidad</t>
  </si>
  <si>
    <t>Precio Por Unidad</t>
  </si>
  <si>
    <t xml:space="preserve">Total </t>
  </si>
  <si>
    <t xml:space="preserve">Descripción del Bien </t>
  </si>
  <si>
    <t>Valor de Adquisición</t>
  </si>
  <si>
    <t>Ccp Auxiliar</t>
  </si>
  <si>
    <t>Motivo</t>
  </si>
  <si>
    <t>Para llenar datos principales, en el caso que tenga variación en nombres y cargos, favor actualizar en el lugar correspondiente</t>
  </si>
  <si>
    <t>Formulario de Arqueo de Cajas y Valores</t>
  </si>
  <si>
    <t>Billetes</t>
  </si>
  <si>
    <t>Total en Billetes</t>
  </si>
  <si>
    <t>Monedas</t>
  </si>
  <si>
    <t>Total en Monedas</t>
  </si>
  <si>
    <t>Total en Billetes y Monedas</t>
  </si>
  <si>
    <t>Total Efectivo y Comprobantes</t>
  </si>
  <si>
    <t>Monto Asignado</t>
  </si>
  <si>
    <t>Custodio</t>
  </si>
  <si>
    <t>Los datos imputados en estas celdas, llenaran todos los formularios que requieran de esas informaciones.</t>
  </si>
  <si>
    <t>Datos de la Póliza</t>
  </si>
  <si>
    <t>Proveedor de la Póliza</t>
  </si>
  <si>
    <t>Fecha de Corte</t>
  </si>
  <si>
    <t>Días de Póliza</t>
  </si>
  <si>
    <t>Monto Por Días</t>
  </si>
  <si>
    <t>Días Consumido</t>
  </si>
  <si>
    <t>Cta. Contable</t>
  </si>
  <si>
    <t>Fte Fin</t>
  </si>
  <si>
    <t>AL</t>
  </si>
  <si>
    <t>Número Documento</t>
  </si>
  <si>
    <t>Fecha Doc.</t>
  </si>
  <si>
    <t xml:space="preserve">Monto RD$ </t>
  </si>
  <si>
    <t>DG-INS-02-29</t>
  </si>
  <si>
    <t>No. Cuenta</t>
  </si>
  <si>
    <t>Denominación</t>
  </si>
  <si>
    <t>Tipo de Cuenta</t>
  </si>
  <si>
    <t>Banco</t>
  </si>
  <si>
    <t>Sucursal</t>
  </si>
  <si>
    <t>Saldos (b)</t>
  </si>
  <si>
    <t>Saldo Final</t>
  </si>
  <si>
    <t>Inicial</t>
  </si>
  <si>
    <t>Débito</t>
  </si>
  <si>
    <t>Crédito</t>
  </si>
  <si>
    <t xml:space="preserve">S/Libros </t>
  </si>
  <si>
    <t>S/Banco</t>
  </si>
  <si>
    <t>Observaciones:</t>
  </si>
  <si>
    <t>DG-INS-02-17</t>
  </si>
  <si>
    <t>Valor RD$</t>
  </si>
  <si>
    <t>DG-INS-02-46</t>
  </si>
  <si>
    <t>Incorporación al SIGEF</t>
  </si>
  <si>
    <t>Si</t>
  </si>
  <si>
    <t>No</t>
  </si>
  <si>
    <t>Proveedor</t>
  </si>
  <si>
    <t>Act/  Obr</t>
  </si>
  <si>
    <t>Org. Fin.</t>
  </si>
  <si>
    <t>Fuente Finac</t>
  </si>
  <si>
    <t>Fuente Esp</t>
  </si>
  <si>
    <t>Origen De Los Recursos</t>
  </si>
  <si>
    <t>Fecha de Inicio de Obra</t>
  </si>
  <si>
    <t>Presupuesto Original de la Obra</t>
  </si>
  <si>
    <t>Adendas</t>
  </si>
  <si>
    <t xml:space="preserve">Total Presupuestado </t>
  </si>
  <si>
    <t>Detalles</t>
  </si>
  <si>
    <t xml:space="preserve">  </t>
  </si>
  <si>
    <t>Tipo Moneda</t>
  </si>
  <si>
    <t>Monto en Moneda Original</t>
  </si>
  <si>
    <t>Monto en Pesos</t>
  </si>
  <si>
    <t>Tasa anual</t>
  </si>
  <si>
    <t>Duración</t>
  </si>
  <si>
    <t>DG-INS-02-45</t>
  </si>
  <si>
    <t>Monto</t>
  </si>
  <si>
    <t>Concepto</t>
  </si>
  <si>
    <t>Persona Física</t>
  </si>
  <si>
    <t>Otros</t>
  </si>
  <si>
    <t>Tipo de Impuesto</t>
  </si>
  <si>
    <t>Montos</t>
  </si>
  <si>
    <t>Estatus Legal</t>
  </si>
  <si>
    <t>Capital</t>
  </si>
  <si>
    <t>Interes</t>
  </si>
  <si>
    <t>Multa</t>
  </si>
  <si>
    <t>Recargos</t>
  </si>
  <si>
    <t>Tesorería Nacional</t>
  </si>
  <si>
    <t>Fecha de Registro</t>
  </si>
  <si>
    <t>Balance Inicial</t>
  </si>
  <si>
    <t>Balance Final</t>
  </si>
  <si>
    <t>Monto del Crédito</t>
  </si>
  <si>
    <t>Monto Por Ejecutar</t>
  </si>
  <si>
    <t>Monto Ejecutado</t>
  </si>
  <si>
    <t>Tipo de Deuda</t>
  </si>
  <si>
    <t>REGISTRO EN EL SIAB</t>
  </si>
  <si>
    <t>Cuenta Contable</t>
  </si>
  <si>
    <t>Valor en libro</t>
  </si>
  <si>
    <t>Código de Bienes Nacionales</t>
  </si>
  <si>
    <t>Código Institucional</t>
  </si>
  <si>
    <t>Depósitos del mes</t>
  </si>
  <si>
    <t>Responsable de Cuenta Bancaria:</t>
  </si>
  <si>
    <t>Organismo Financiador:</t>
  </si>
  <si>
    <t>Monto Moneda Original:</t>
  </si>
  <si>
    <t>Tipo de Moneda:</t>
  </si>
  <si>
    <t>Nombre Institución:</t>
  </si>
  <si>
    <t>Sub-Cap:</t>
  </si>
  <si>
    <t>Monto Original</t>
  </si>
  <si>
    <t>Fecha:</t>
  </si>
  <si>
    <t xml:space="preserve">Descripción Del Bien </t>
  </si>
  <si>
    <t>Formulario para Obras en Proceso (Proyectos de Inversión)</t>
  </si>
  <si>
    <t>DG-INS-02-37</t>
  </si>
  <si>
    <t>DG-INS-02-40</t>
  </si>
  <si>
    <t>DG-INS-02-43</t>
  </si>
  <si>
    <t>Depreciación</t>
  </si>
  <si>
    <t xml:space="preserve"> DAF:</t>
  </si>
  <si>
    <t>Fecha de Terminación de Obra</t>
  </si>
  <si>
    <t>Unidad Contable:</t>
  </si>
  <si>
    <t>Partida Presupuestaria</t>
  </si>
  <si>
    <t>DG-INS-02-48 b</t>
  </si>
  <si>
    <t>Sub- Capítulo:</t>
  </si>
  <si>
    <t>DG-INS-02-48 c</t>
  </si>
  <si>
    <t>Persona Jurídica</t>
  </si>
  <si>
    <t>DG-INS-02-49 b</t>
  </si>
  <si>
    <t>DG-INS-02-30</t>
  </si>
  <si>
    <t>DG-INS-02-31</t>
  </si>
  <si>
    <t>DG-INS-02-32</t>
  </si>
  <si>
    <t>Fuente Específica:</t>
  </si>
  <si>
    <r>
      <t xml:space="preserve">Observaciones: </t>
    </r>
    <r>
      <rPr>
        <sz val="12"/>
        <rFont val="Times New Roman"/>
        <family val="1"/>
      </rPr>
      <t>Explique sobrante o faltante</t>
    </r>
  </si>
  <si>
    <t>Siendo las_______ procedimos a contar el efectivo y revisión de los comprobantes en caja______en presencia de__________custodio de la misma. Terminado el proceso hemos devuelto intacto los valores y documentos recibidos.</t>
  </si>
  <si>
    <t>Fuente de Financiamiento</t>
  </si>
  <si>
    <t>CCP. Aux</t>
  </si>
  <si>
    <t>Puesto que ocupa</t>
  </si>
  <si>
    <t>Autorizado por</t>
  </si>
  <si>
    <t>Fecha de preparación</t>
  </si>
  <si>
    <t>Fecha de revisión</t>
  </si>
  <si>
    <t xml:space="preserve">Formulario Bienes para fines de Descargo a Bienes Nacionales </t>
  </si>
  <si>
    <t>Tipo de Caja:</t>
  </si>
  <si>
    <t>Formulario Estado de Movimientos Bancarios</t>
  </si>
  <si>
    <t>Formulario Cuadro Comparativo de Bienes</t>
  </si>
  <si>
    <t xml:space="preserve">Formulario Inversiones Financieras </t>
  </si>
  <si>
    <t>Formulario Anticipo de Crédito Impositivo</t>
  </si>
  <si>
    <t>Fecha de autorización</t>
  </si>
  <si>
    <t>Nombre del Proveedor</t>
  </si>
  <si>
    <t>Monto Anticipado</t>
  </si>
  <si>
    <t>Subcapítulo:</t>
  </si>
  <si>
    <t xml:space="preserve">Formulario Pago Anticipados a proveedores de Bienes y/o Servicios </t>
  </si>
  <si>
    <t>Datos del Proveedor</t>
  </si>
  <si>
    <t>RNC del Proveedor</t>
  </si>
  <si>
    <t>Ajuste o Reclasificación (C)</t>
  </si>
  <si>
    <t>Tipo de moneda de la Cta.:</t>
  </si>
  <si>
    <t>Formulario Conciliación Bancaria</t>
  </si>
  <si>
    <t>DG-INS-02-19 a</t>
  </si>
  <si>
    <t>DG-INS-02-19 b</t>
  </si>
  <si>
    <t>Concepto del Ingreso</t>
  </si>
  <si>
    <t>Fuente Especifica</t>
  </si>
  <si>
    <t>Formulario de Referencia</t>
  </si>
  <si>
    <t>Monto Devengado</t>
  </si>
  <si>
    <t>Tipo de Contribuyente</t>
  </si>
  <si>
    <t>DG-INS-02-49 a</t>
  </si>
  <si>
    <t>Certificado De Título Núm..</t>
  </si>
  <si>
    <t>Registro Núm.</t>
  </si>
  <si>
    <t>Folio Núm</t>
  </si>
  <si>
    <t>Libro Núm.</t>
  </si>
  <si>
    <t>Solar Núm</t>
  </si>
  <si>
    <t>Manzana Núm</t>
  </si>
  <si>
    <t>Porción Núm.</t>
  </si>
  <si>
    <t>Parcela  Núm</t>
  </si>
  <si>
    <t>Distrito Catastral Núm.</t>
  </si>
  <si>
    <t xml:space="preserve"> Formulario de Levantamiento de Adquisición de Bienes Muebles e Intangibles </t>
  </si>
  <si>
    <t>DESCRIPCION DEL BIEN MUEBLE O INTANGIBLE</t>
  </si>
  <si>
    <t>Fte. Esp.</t>
  </si>
  <si>
    <t>RNC</t>
  </si>
  <si>
    <t xml:space="preserve">Cuenta Contable </t>
  </si>
  <si>
    <t>DG-INS-02-33b</t>
  </si>
  <si>
    <t>DG-INS-02-33 a</t>
  </si>
  <si>
    <t>Formulario Amortización de Gastos Pagados por Adelantado de Pólizas</t>
  </si>
  <si>
    <t>Monto pendiente consumir siguiente periodo</t>
  </si>
  <si>
    <t>Seleccione Fecha</t>
  </si>
  <si>
    <t xml:space="preserve"> Fecha: </t>
  </si>
  <si>
    <t xml:space="preserve"> Descripción Contable</t>
  </si>
  <si>
    <t>Número de Póliza</t>
  </si>
  <si>
    <t>Monto Póliza</t>
  </si>
  <si>
    <t>Fecha NCF</t>
  </si>
  <si>
    <t>NCF</t>
  </si>
  <si>
    <t>Número Devengado</t>
  </si>
  <si>
    <t>Organismo Recaudador:</t>
  </si>
  <si>
    <t>Formulario Detalle de la Ejecución de Recursos de Captación Directa</t>
  </si>
  <si>
    <t>Diferencia B - A + C</t>
  </si>
  <si>
    <t>Descripción de la CCP. Aux</t>
  </si>
  <si>
    <t>Institución Pública Descentralizada</t>
  </si>
  <si>
    <t>Institución Pública Gobierno Central</t>
  </si>
  <si>
    <t>Institución del Sector Privado</t>
  </si>
  <si>
    <t>Formulario de Bienes De Consumo</t>
  </si>
  <si>
    <t xml:space="preserve">Entradas </t>
  </si>
  <si>
    <t>Nombre Cuenta Contable</t>
  </si>
  <si>
    <t>Recursos Captación directa y/o Donaciones</t>
  </si>
  <si>
    <t>Consumo/ Salidas de Almacén</t>
  </si>
  <si>
    <t xml:space="preserve">Formulario de Propuestas de Asientos de Ajustes y/o Reclasificaciones </t>
  </si>
  <si>
    <t>Fecha de Imputación:</t>
  </si>
  <si>
    <t>Nombre de la Cuenta Contable</t>
  </si>
  <si>
    <t>Cálculo Amortización (automático)</t>
  </si>
  <si>
    <t>Proveedor de la Licencia</t>
  </si>
  <si>
    <t>Número de Licencia</t>
  </si>
  <si>
    <t>Descripción/tipo de Licencia</t>
  </si>
  <si>
    <t>Monto total de la Licencia</t>
  </si>
  <si>
    <t>Monto pagado por adelantado</t>
  </si>
  <si>
    <t>Monto Pendiente de pago</t>
  </si>
  <si>
    <t>Fecha Inicio/ activación</t>
  </si>
  <si>
    <t>Fecha Final/ vencimiento</t>
  </si>
  <si>
    <t>Días de Licencia</t>
  </si>
  <si>
    <t>Monto consumido periodos anteriores</t>
  </si>
  <si>
    <t>Monto pendiente de amortizar siguiente periodo</t>
  </si>
  <si>
    <t>Cuenta. Contable</t>
  </si>
  <si>
    <t>Monto consumo actual periodo</t>
  </si>
  <si>
    <t>Monto consumido periodo actual</t>
  </si>
  <si>
    <t>Descripción Contable</t>
  </si>
  <si>
    <t>Descripción/tipo de Póliza</t>
  </si>
  <si>
    <t>Fecha Inicio/activación</t>
  </si>
  <si>
    <t>Días Consumidos</t>
  </si>
  <si>
    <t>Dirección General de Impuestos Internos</t>
  </si>
  <si>
    <t>Dirección General de Aduanas</t>
  </si>
  <si>
    <t>Otro</t>
  </si>
  <si>
    <t>Tipo de Contribuyente:</t>
  </si>
  <si>
    <t>Regímenes Especiales</t>
  </si>
  <si>
    <t>Dólar</t>
  </si>
  <si>
    <t>Euro</t>
  </si>
  <si>
    <t>Peso dominicano</t>
  </si>
  <si>
    <t xml:space="preserve">Observaciones: </t>
  </si>
  <si>
    <t>Tipo de moneda</t>
  </si>
  <si>
    <t>Identificación de la Caja:</t>
  </si>
  <si>
    <t>Caja General</t>
  </si>
  <si>
    <t>Caja Chica</t>
  </si>
  <si>
    <t>Tasa de Cambio</t>
  </si>
  <si>
    <t>Instrumento Núm.</t>
  </si>
  <si>
    <t>Fecha de Colocación</t>
  </si>
  <si>
    <t>Rendimiento Generado</t>
  </si>
  <si>
    <t>Disminución de Deuda Administrativa</t>
  </si>
  <si>
    <t>INSTITUCIÓN O PERSONA RECEPTORA</t>
  </si>
  <si>
    <t>Bienes</t>
  </si>
  <si>
    <t>Servicios</t>
  </si>
  <si>
    <t>Obras</t>
  </si>
  <si>
    <r>
      <t xml:space="preserve">Cheque de Reposición No. </t>
    </r>
    <r>
      <rPr>
        <b/>
        <sz val="10"/>
        <rFont val="Times New Roman"/>
        <family val="1"/>
      </rPr>
      <t>______________________________</t>
    </r>
  </si>
  <si>
    <t>Monto Recibido</t>
  </si>
  <si>
    <t>Monto Recibido de Tesorería en Cta. Operativa</t>
  </si>
  <si>
    <t xml:space="preserve"> Balance Inicial: RD$</t>
  </si>
  <si>
    <t xml:space="preserve">Cuenta Bancaria Colectora Núm. </t>
  </si>
  <si>
    <t xml:space="preserve">Volante de Depósito Núm. </t>
  </si>
  <si>
    <t>No. Devengado o libramiento, cheque o transferencia</t>
  </si>
  <si>
    <t>Recibo/Factura Núm.</t>
  </si>
  <si>
    <t>Cuenta Bancaria Operativa Núm.:</t>
  </si>
  <si>
    <t>Balance en Cuenta</t>
  </si>
  <si>
    <t>Fecha de transferencia o entrega del bien</t>
  </si>
  <si>
    <t>Área M² 
Terreno</t>
  </si>
  <si>
    <t>Área M² 
Edificación</t>
  </si>
  <si>
    <t>Terreno</t>
  </si>
  <si>
    <t>Edificio</t>
  </si>
  <si>
    <t>Descripción del Inmueble</t>
  </si>
  <si>
    <t>Núm. Devengado o Libramiento, Cheque o Transferencia</t>
  </si>
  <si>
    <t>Código Bienes Nacionales</t>
  </si>
  <si>
    <t>Descripción del Bien Mueble o Intangible</t>
  </si>
  <si>
    <t>Núm. del devengado o libramiento, cheque o transferencia</t>
  </si>
  <si>
    <t>Fecha de Depósito</t>
  </si>
  <si>
    <t>Número de Cheque</t>
  </si>
  <si>
    <t>Tipo de Institución/Persona Receptora:</t>
  </si>
  <si>
    <t>Nombre de la Institución o Persona Receptora</t>
  </si>
  <si>
    <t>Monto del Bien(s) Transferido(s)</t>
  </si>
  <si>
    <t>Código Institución/Persona Receptora</t>
  </si>
  <si>
    <t>Persona física</t>
  </si>
  <si>
    <t>Formulario Cuentas por Cobrar Organimos Recaudadores</t>
  </si>
  <si>
    <t>Datos de la Licencia de Software</t>
  </si>
  <si>
    <t>Por Ejecución Presupuestaria</t>
  </si>
  <si>
    <t>Incorporación en el SIGEF</t>
  </si>
  <si>
    <t>INGRESOS RECAUDADOS DEPOSITADOS EN CUENTA COLECTORA</t>
  </si>
  <si>
    <t>APLICACIÓN O USO DE LOS RECURSOS</t>
  </si>
  <si>
    <t>Núm. del devengado/libramiento, cheque o transferencia</t>
  </si>
  <si>
    <t>Suplidor/Acreedor</t>
  </si>
  <si>
    <t>Concepto de la Deuda</t>
  </si>
  <si>
    <t>No. Acta de Autorización de Bienes Nacionales</t>
  </si>
  <si>
    <t xml:space="preserve">Monto Pagado </t>
  </si>
  <si>
    <t>Distribución del Monto Adeudado</t>
  </si>
  <si>
    <t>Número de documento de pago</t>
  </si>
  <si>
    <t xml:space="preserve">No. Solicitud de Descargo: </t>
  </si>
  <si>
    <t>Formulario Pagos Anticipados a Licencias de Software</t>
  </si>
  <si>
    <t>Formulario de Bienes Transferidos a Terceros</t>
  </si>
  <si>
    <t xml:space="preserve"> Formulario de Levantamiento de Bienes Inmuebles </t>
  </si>
  <si>
    <t>Formulario Detalle Pasivos Financieros</t>
  </si>
  <si>
    <t>Dirección General de Presupuesto (DIGEPRES)</t>
  </si>
  <si>
    <t>0205</t>
  </si>
  <si>
    <t>01</t>
  </si>
  <si>
    <t>0010</t>
  </si>
  <si>
    <t>Banco de Reservas de la República Dominicana</t>
  </si>
  <si>
    <t>Peso Dominicano</t>
  </si>
  <si>
    <t>José Rijo Presbot</t>
  </si>
  <si>
    <t>0100</t>
  </si>
  <si>
    <t>Fondo Reponible Institucional</t>
  </si>
  <si>
    <t>Cuenta Corriente</t>
  </si>
  <si>
    <t>Banco de Reservas de la República Dominicana
(BanReservas)</t>
  </si>
  <si>
    <t>Isabel la Católica</t>
  </si>
  <si>
    <r>
      <t xml:space="preserve">Comprobantes definitivos del No. </t>
    </r>
    <r>
      <rPr>
        <b/>
        <sz val="10"/>
        <rFont val="Times New Roman"/>
        <family val="1"/>
      </rPr>
      <t>4587</t>
    </r>
    <r>
      <rPr>
        <sz val="10"/>
        <rFont val="Times New Roman"/>
        <family val="1"/>
      </rPr>
      <t xml:space="preserve"> al No. </t>
    </r>
    <r>
      <rPr>
        <b/>
        <sz val="10"/>
        <rFont val="Times New Roman"/>
        <family val="1"/>
      </rPr>
      <t>4599</t>
    </r>
  </si>
  <si>
    <r>
      <t>Comprobantes Provisionales del No.</t>
    </r>
    <r>
      <rPr>
        <b/>
        <sz val="10"/>
        <rFont val="Times New Roman"/>
        <family val="1"/>
      </rPr>
      <t xml:space="preserve"> 1 </t>
    </r>
    <r>
      <rPr>
        <sz val="10"/>
        <rFont val="Times New Roman"/>
        <family val="1"/>
      </rPr>
      <t xml:space="preserve">al No. </t>
    </r>
    <r>
      <rPr>
        <b/>
        <sz val="10"/>
        <rFont val="Times New Roman"/>
        <family val="1"/>
      </rPr>
      <t>3</t>
    </r>
  </si>
  <si>
    <t>Al realizar el arqueo comprobamos que el mismo cumple con las Normas y Leyes establecidas para tales fines. Hay una diferencia de RD$0.75, producto de las compras y devoluciones en los establecimientos comerciales.</t>
  </si>
  <si>
    <t>NO APLICA</t>
  </si>
  <si>
    <t>100</t>
  </si>
  <si>
    <t>2.6.1.1.01</t>
  </si>
  <si>
    <t>2.6.1.3.01</t>
  </si>
  <si>
    <t>2.6.2.1.01</t>
  </si>
  <si>
    <t>2.6.2.3.01</t>
  </si>
  <si>
    <t>2.6.4.7.01</t>
  </si>
  <si>
    <t>2.6.4.8.01</t>
  </si>
  <si>
    <t>2.6.6.2.01</t>
  </si>
  <si>
    <t>1.2.06.01.04.01.01</t>
  </si>
  <si>
    <t>1.2.06.01.04.03.01</t>
  </si>
  <si>
    <t>1.2.06.01.05.01.01</t>
  </si>
  <si>
    <t>1.2.06.01.07.08.01</t>
  </si>
  <si>
    <t>1.2.06.01.09.02.01</t>
  </si>
  <si>
    <t>1.2.06.01.05.03.01</t>
  </si>
  <si>
    <t>1.2.06.01.07.99.01</t>
  </si>
  <si>
    <t>Muebles, Equipos de Oficina y Estantería</t>
  </si>
  <si>
    <t>Equipos de Tecnología de la Información y Comunicación</t>
  </si>
  <si>
    <t>Equipos y Aparatos Audiovisuales</t>
  </si>
  <si>
    <t>Cámaras Fotográficas y de Vídeo</t>
  </si>
  <si>
    <t>Equipo de Elevación</t>
  </si>
  <si>
    <t>Otros Equipos de Transporte</t>
  </si>
  <si>
    <t>Equipos de Seguridad</t>
  </si>
  <si>
    <t>2.3.1.1.01</t>
  </si>
  <si>
    <t>2.3.1.3.03</t>
  </si>
  <si>
    <t>2.3.1.4.01</t>
  </si>
  <si>
    <t>2.3.2.1.01</t>
  </si>
  <si>
    <t>2.3.2.2.01</t>
  </si>
  <si>
    <t>2.3.2.3.01</t>
  </si>
  <si>
    <t>2.3.3.1.01</t>
  </si>
  <si>
    <t>2.3.3.2.01</t>
  </si>
  <si>
    <t>2.3.3.3.01</t>
  </si>
  <si>
    <t>2.3.4.1.01</t>
  </si>
  <si>
    <t>2.3.5.3.01</t>
  </si>
  <si>
    <t>2.3.5.5.01</t>
  </si>
  <si>
    <t>2.3.6.1.01</t>
  </si>
  <si>
    <t>2.3.6.1.04</t>
  </si>
  <si>
    <t>2.3.6.3.04</t>
  </si>
  <si>
    <t>2.3.6.3.06</t>
  </si>
  <si>
    <t>2.3.6.4.06</t>
  </si>
  <si>
    <t>2.3.7.1.01</t>
  </si>
  <si>
    <t>2.3.7.1.02</t>
  </si>
  <si>
    <t>2.3.7.1.06</t>
  </si>
  <si>
    <t>2.3.7.2.03</t>
  </si>
  <si>
    <t>2.3.7.2.06</t>
  </si>
  <si>
    <t>2.3.7.2.99</t>
  </si>
  <si>
    <t>2.3.9.1.01</t>
  </si>
  <si>
    <t>2.3.9.2.01</t>
  </si>
  <si>
    <t>2.3.9.2.02</t>
  </si>
  <si>
    <t>2.3.9.3.01</t>
  </si>
  <si>
    <t>2.3.9.4.01</t>
  </si>
  <si>
    <t>2.3.9.5.01</t>
  </si>
  <si>
    <t>2.3.9.6.01</t>
  </si>
  <si>
    <t>2.3.9.8.01</t>
  </si>
  <si>
    <t>2.3.9.8.02</t>
  </si>
  <si>
    <t>2.3.9.9.02</t>
  </si>
  <si>
    <t>2.3.9.9.04</t>
  </si>
  <si>
    <t>2.3.9.9.05</t>
  </si>
  <si>
    <t>1.1.05.01.01.01</t>
  </si>
  <si>
    <t>1.1.05.01.02.01</t>
  </si>
  <si>
    <t>1.1.05.01.03.01</t>
  </si>
  <si>
    <t>1.1.05.01.04.01</t>
  </si>
  <si>
    <t>1.1.05.01.09.01</t>
  </si>
  <si>
    <t>1.1.05.01.05.01</t>
  </si>
  <si>
    <t>1.1.05.01.06.01</t>
  </si>
  <si>
    <t>1.1.05.01.07.01</t>
  </si>
  <si>
    <t>1.1.05.01.99.01.</t>
  </si>
  <si>
    <t>Alimentos y productos agroforestales</t>
  </si>
  <si>
    <t>Textiles y vestuarios</t>
  </si>
  <si>
    <t>Productos de papel, cartón e impresos</t>
  </si>
  <si>
    <t>Materiales y útiles médicos</t>
  </si>
  <si>
    <t>Repuestos y accesorios para maquinaria y equipos</t>
  </si>
  <si>
    <t>Productos de cuero, caucho y plástico</t>
  </si>
  <si>
    <t>Productos de minerales metálicos y no metálicos</t>
  </si>
  <si>
    <t>Combustibles, lubricantes, productos químicos y conexos</t>
  </si>
  <si>
    <t>Materiales y suministros varios</t>
  </si>
  <si>
    <t>1.1.05.01.09.01.</t>
  </si>
  <si>
    <t>2.3.5.4.01</t>
  </si>
  <si>
    <t>2.3.9.9.01</t>
  </si>
  <si>
    <t>1.1.05.01.08.01.</t>
  </si>
  <si>
    <t>Materiales y suministros de defensa, orden público, protección y seguridad</t>
  </si>
  <si>
    <t>2611</t>
  </si>
  <si>
    <t>2612</t>
  </si>
  <si>
    <t>2613</t>
  </si>
  <si>
    <t>2614</t>
  </si>
  <si>
    <t>2619</t>
  </si>
  <si>
    <t>2621</t>
  </si>
  <si>
    <t>2623</t>
  </si>
  <si>
    <t>2624</t>
  </si>
  <si>
    <t>2631</t>
  </si>
  <si>
    <t>2632</t>
  </si>
  <si>
    <t>2634</t>
  </si>
  <si>
    <t>2641</t>
  </si>
  <si>
    <t>2642</t>
  </si>
  <si>
    <t>2647</t>
  </si>
  <si>
    <t>2648</t>
  </si>
  <si>
    <t>2652</t>
  </si>
  <si>
    <t>2654</t>
  </si>
  <si>
    <t>2655</t>
  </si>
  <si>
    <t>2656</t>
  </si>
  <si>
    <t>2657</t>
  </si>
  <si>
    <t>2658</t>
  </si>
  <si>
    <t>2661</t>
  </si>
  <si>
    <t>2662</t>
  </si>
  <si>
    <t>2683</t>
  </si>
  <si>
    <t>269502</t>
  </si>
  <si>
    <t>20</t>
  </si>
  <si>
    <t>00</t>
  </si>
  <si>
    <t>0001</t>
  </si>
  <si>
    <t>-</t>
  </si>
  <si>
    <t>6133</t>
  </si>
  <si>
    <t>Compra</t>
  </si>
  <si>
    <t>Donación</t>
  </si>
  <si>
    <t>300</t>
  </si>
  <si>
    <t>7294</t>
  </si>
  <si>
    <t>343</t>
  </si>
  <si>
    <t>La diferencia corresponde a gastos imputados en cuenta de Bienes Muebles.</t>
  </si>
  <si>
    <t>30-6-2024</t>
  </si>
  <si>
    <t xml:space="preserve">Asiento No. 1 </t>
  </si>
  <si>
    <t>3.1.04.01.02.99</t>
  </si>
  <si>
    <t>Otros ajustes de resultados de ejercicios anteriores</t>
  </si>
  <si>
    <t>2.2.5.9.01</t>
  </si>
  <si>
    <t>1.1.09.01.01.03.01</t>
  </si>
  <si>
    <t>Licencias informáticas a devengar c/p</t>
  </si>
  <si>
    <t>Concepto del asiento: Para reconocer el consumo correspondiente al derecho de uso de licencia informática Proxmox correspondiente al mes de enero, según el devengado No. 3537, libramiento No. 3538 y la factura No. 202200300, NCF B1500000264, con una vigencia desde 29/12/2022 hasta 29/12/2024, por un monto de RD$138,000.00, quedando pendiente la suma de RD$131,770.18 al 31/01/2023. DIGEPRES.</t>
  </si>
  <si>
    <t xml:space="preserve">Asiento No. 2 </t>
  </si>
  <si>
    <t>Concepto del asiento: Para reconocer la amortización del Gasto Pagado por Anticipado de informáticas, ASP Net Zero correspondiente al mes de enero, según el devengado No. 3537, libramiento No. 3538 y la factura No. 202200300, NCF B1500000264, con una vigencia desde 29/12/2022 hasta 29/12/2024, quedando pendiente la suma de RD$611,108.07 al 31/01/2023. DIGEPRES.</t>
  </si>
  <si>
    <t xml:space="preserve">Asiento No. 3 </t>
  </si>
  <si>
    <t>Concepto del asiento: Para reconocer la amortización del Gasto Pagado por Anticipado de informáticas, ZOHO Desk correspondiente al mes de enero, según el devengado No. 3537, libramiento No. 3538 y la factura No. 202200300, NCF B1500000264, con una vigencia desde 29/12/2022 hasta 29/12/2024, quedando pendiente la suma de RD$611,108.07 al 31/01/2023. DIGEPRES.</t>
  </si>
  <si>
    <t>Asiento No. 4</t>
  </si>
  <si>
    <t>Concepto del asiento: Para reconocer la amortización del Gasto Pagado por Anticipado de informáticas Fortianalyzer correspondiente al mes de enero, según el devengado No. 524, libramiento No. 525 y la factura No. 202300708, NCF B1500000266 con una vigencia desde 16/1/2023 hasta 16/1/2025, quedando pendiente la suma de RD$1,118,566.35 al 31/01/2023. DIGEPRES.</t>
  </si>
  <si>
    <t>Asiento No. 5</t>
  </si>
  <si>
    <t>Concepto del asiento: Para reconocer el consumo correspondiente al derecho de uso de licencia informática Proxmox correspondiente al mes de febrero, según el devengado No. 3537, libramiento No. 3538 y la factura No. 202200300, NCF B1500000264, con una vigencia desde 29/12/2022 hasta 29/12/2024, por un monto de RD$138,000.00, pendiente la suma de RD$126,484.27 al 28/02/2023. DIGEPRES.</t>
  </si>
  <si>
    <t>Asiento No. 6</t>
  </si>
  <si>
    <t>Concepto del asiento: Para reconocer la amortización del Gasto Pagado por Anticipado de informáticas, ASP Net Zero correspondiente al mes de febrero, según el devengado No. 3537, libramiento No. 3538 y la factura No. 202200300, NCF B1500000264, con una vigencia desde 29/12/2022 hasta 29/12/2024, quedando pendiente la suma de RD$586,593.71 al 28/02/2023. DIGEPRES.</t>
  </si>
  <si>
    <t>Asiento No. 7</t>
  </si>
  <si>
    <t>Concepto del asiento: Para reconocer la amortización del Gasto Pagado por Anticipado de informáticas, ZOHO Desk correspondiente al mes de febrero, según el devengado No. 3537, libramiento No. 3538 y la factura No. 202200300, NCF B1500000264, con una vigencia desde 29/12/2022 hasta 29/12/2024, quedando pendiente la suma de RD$559,097.13 al 28/02/2023. DIGEPRES</t>
  </si>
  <si>
    <t>Asiento No. 8</t>
  </si>
  <si>
    <t>Concepto del asiento: Para reconocer el consumo correspondiente al derecho de uso de licencia informática Fortianalyzer correspondiente al mes febrero, según el devengado No. 524, libramiento No. 525 y la factura No. 202300708, NCF B1500000266 con una vigencia desde 16/1/2023 hasta 16/1/2025, quedando pendiente la suma de RD$1,074,823.53 al 28/02/2023. DIGEPRES.</t>
  </si>
  <si>
    <t>Asiento No. 9</t>
  </si>
  <si>
    <t>Concepto del asiento: Para reconocer el consumo correspondiente al derecho de uso de licencia informática Proxmox correspondiente al mes de marzo, según el devengado No. 3537, libramiento No. 3538 y la factura No. 202200300, NCF B1500000264, con una vigencia desde 29/12/2022 hasta 29/12/2024, por un monto de RD$138,000.00, quedando pendiente la suma de RD$120,632.01 al 31/03/2023. DIGEPRES.</t>
  </si>
  <si>
    <t>Asiento No. 10</t>
  </si>
  <si>
    <t>Concepto del asiento: Para reconocer la amortización del Gasto Pagado por Anticipado de informáticas, ASP Net Zero correspondiente al mes de marzo, según el devengado No. 3537, libramiento No. 3538 y la factura No. 202200300, NCF B1500000264, con una vigencia desde 29/12/2022 hasta 29/12/2024, quedando pendiente la suma de RD$559,452.80 al 31/03/2023. DIGEPRES</t>
  </si>
  <si>
    <t>Asiento No. 11</t>
  </si>
  <si>
    <t>Concepto del asiento: Para reconocer la amortización del Gasto Pagado por Anticipado de informáticas, ZOHO Desk correspondiente al mes de marzo, según el devengado No. 3537, libramiento No. 3538 y la factura No. 202200300, NCF B1500000264, con una vigencia desde 29/12/2022 hasta 29/12/2024, quedando pendiente la suma de RD$533,228.45 al 31/03/2023. DIGEPRES.</t>
  </si>
  <si>
    <t>Asiento No. 12</t>
  </si>
  <si>
    <t>Concepto del asiento: Para reconocer la amortización del Gasto Pagado por Anticipado de informáticas Fortianalyzer correspondiente al mes de marzo, según el devengado No. 524, libramiento No. 525 y la factura No. 202300708, NCF B1500000266 con una vigencia desde 16/1/2023 hasta 16/1/2025, quedando pendiente la suma de RD$1,026,393.98 al 31/03/2023. DIGEPRES</t>
  </si>
  <si>
    <t>Asiento No. 13</t>
  </si>
  <si>
    <t>Concepto del asiento: Para reconocer el consumo correspondiente al derecho de uso de licencia informática Proxmox correspondiente al mes de abril, según el devengado No. 3537, libramiento No. 3538 y la factura No. 202200300, NCF B1500000264, con una vigencia desde 29/12/2022 hasta 29/12/2024, por un monto de RD$138,000.00, quedando pendiente la suma de RD$114,968.54 al 30/04/2023. DIGEPRES</t>
  </si>
  <si>
    <t>Asiento No. 14</t>
  </si>
  <si>
    <t>Concepto del asiento: Para reconocer la amortización del Gasto Pagado por Anticipado de informáticas, ASP Net Zero correspondiente al mes de abril, según el devengado No. 3537, libramiento No. 3538 y la factura No. 202200300, NCF B1500000264, con una vigencia desde 29/12/2022 hasta 29/12/2024, quedando pendiente la suma de RD$533,187.41 al 30/04/2023. DIGEPRES.</t>
  </si>
  <si>
    <t>Asiento No. 15</t>
  </si>
  <si>
    <t>Concepto del asiento: Para reconocer la amortización del Gasto Pagado por Anticipado de informáticas, ZOHO Desk correspondiente al mes de abril, según el devengado No. 3537, libramiento No. 3538 y la factura No. 202200300, NCF B1500000264, con una vigencia desde 29/12/2022 hasta 29/12/2024, quedando pendiente la suma de RD$508,194.25 al 30/04/2023. DIGEPRES.</t>
  </si>
  <si>
    <t>Asiento No. 16</t>
  </si>
  <si>
    <t>Concepto del asiento: Para reconocer la amortización del Gasto Pagado por Anticipado de informáticas Fortianalyzer correspondiente al mes de abril, según el devengado No. 524, libramiento No. 525 y la factura No. 202300708, NCF B1500000266 con una vigencia desde 16/1/2023 hasta 16/1/2025, quedando pendiente la suma de RD$979,526.68 al 30/04/2023. DIGEPRES.</t>
  </si>
  <si>
    <t>Asiento No. 17</t>
  </si>
  <si>
    <t>Concepto del asiento: Para reconocer el consumo correspondiente al derecho de uso de licencia informática Proxmox correspondiente al mes de mayo, según el devengado No. 3537, libramiento No. 3538 y la factura No. 202200300, NCF B1500000264, con una vigencia desde 29/12/2022 hasta 29/12/2024, por un monto de RD$138,000.00, quedando pendiente la suma de RD$109,116.28 al 31/05/2023. DIGEPRES.</t>
  </si>
  <si>
    <t>Asiento No. 18</t>
  </si>
  <si>
    <t>Concepto del asiento: Para reconocer la amortización del Gasto Pagado por Anticipado de informáticas, ASP Net Zero correspondiente al mes de mayo, según el devengado No. 3537, libramiento No. 3538 y la factura No. 202200300, NCF B1500000264, con una vigencia desde 29/12/2022 hasta 29/12/2024, quedando pendiente la suma de RD$506,046.51 al 31/05/2023. DIGEPRES.</t>
  </si>
  <si>
    <t>Asiento No. 19</t>
  </si>
  <si>
    <t>Concepto del asiento: Para reconocer la amortización del Gasto Pagado por Anticipado de informáticas, ZOHO Desk correspondiente al mes de mayo, según el devengado No. 3537, libramiento No. 3538 y la factura No. 202200300, NCF B1500000264, con una vigencia desde 29/12/2022 hasta 29/12/2024, quedando pendiente la suma de RD$482,325.58 al 31/05/2023. DIGEPRES.</t>
  </si>
  <si>
    <t>Asiento No. 20</t>
  </si>
  <si>
    <t>Concepto del asiento: Para reconocer la amortización del Gasto Pagado por Anticipado de informáticas Fortianalyzer correspondiente al mes de mayo, según el devengado No. 524, libramiento No. 525 y la factura No. 202300708, NCF B1500000266 con una vigencia desde 16/1/2023 hasta 16/1/2025, quedando pendiente la suma de RD$931,097.13 al 31/05/2023. DIGEPRES.</t>
  </si>
  <si>
    <t>Asiento No. 21</t>
  </si>
  <si>
    <t>Concepto del asiento: Para reconocer el consumo correspondiente al derecho de uso de licencia informática Proxmox correspondiente al mes de junio, según el devengado No. 3537, libramiento No. 3538 y la factura No. 202200300, NCF B1500000264, con una vigencia desde 29/12/2022 hasta 29/12/2024, por un monto de RD$138,000.00 quedando pendiente la suma de RD$103,452.80 al 30/06/2023. DIGEPRES</t>
  </si>
  <si>
    <t>Asiento No. 22</t>
  </si>
  <si>
    <t>Concepto del asiento: Para reconocer la amortización del Gasto Pagado por Anticipado de informáticas, ASP Net Zero correspondiente al mes de junio, según el devengado No. 3537, libramiento No. 3538 y la factura No. 202200300, NCF B1500000264, con una vigencia desde 29/12/2022 hasta 29/12/2024, quedando pendiente la suma de RD$479,781.12 al 30/06/2023. DIGEPRES.</t>
  </si>
  <si>
    <t>Asiento No. 23</t>
  </si>
  <si>
    <t>Concepto del asiento: Para reconocer la amortización del Gasto Pagado por Anticipado de informáticas, ZOHO Desk correspondiente al mes de junio, según el devengado No. 3537, libramiento No. 3538 y la factura No. 202200300, NCF B1500000264, con una vigencia desde 29/12/2022 hasta 29/12/2024, quedando pendiente la suma de RD$457,291.38 al 30/06/2023. DIGEPRES.</t>
  </si>
  <si>
    <t>Asiento No. 24</t>
  </si>
  <si>
    <t>Asiento No. 25</t>
  </si>
  <si>
    <t>Concepto del asiento: Para reconocer la amortización del Gasto Pagado por Anticipado de informáticas Fortianalyzer correspondiente al mes de junio, según el devengado No. 524, libramiento No. 525 y la factura No. 202300708, NCF B1500000266 con una vigencia desde 16/1/2023 hasta 16/1/2025, quedando pendiente la suma de RD$884,229.82 al 30/06/2023. DIGEPRES.</t>
  </si>
  <si>
    <t>Concepto del asiento: Para reconocer el consumo correspondiente al derecho de uso de licencia informática Proxmox correspondiente al mes de julio, según el devengado No. 3537, libramiento No. 3538 y la factura No. 202200300, NCF B1500000264, con una vigencia desde 29/12/2022 hasta 29/12/2024, por un monto de RD$138,000.00, quedando pendiente la suma de RD$97,600.55 al 31/07/2023. DIGEPRES</t>
  </si>
  <si>
    <t>Asiento No. 26</t>
  </si>
  <si>
    <t>Concepto del asiento: Para reconocer la amortización del Gasto Pagado por Anticipado de informáticas, ASP Net Zero correspondiente al mes de julio, según el devengado No. 3537, libramiento No. 3538 y la factura No. 202200300, NCF B1500000264, con una vigencia desde 29/12/2022 hasta 29/12/2024, quedando pendiente la suma de RD$452,640.22 al 31/07/2023. DIGEPRES</t>
  </si>
  <si>
    <t>Asiento No. 27</t>
  </si>
  <si>
    <t>Concepto del asiento: Para reconocer la amortización del Gasto Pagado por Anticipado de informáticas, ZOHO Desk correspondiente al mes de julio, según el devengado No. 3537, libramiento No. 3538 y la factura No. 202200300, NCF B1500000264, con una vigencia desde 29/12/2022 hasta 29/12/2024, quedando pendiente la suma de RD$431,422.71 al 31/07/2023, DIGEPRES</t>
  </si>
  <si>
    <t>Asiento No. 28</t>
  </si>
  <si>
    <t>Concepto del asiento: Para reconocer la amortización del Gasto Pagado por Anticipado de informáticas Fortianalyzer correspondiente al mes de julio, según el devengado No. 524, libramiento No. 525 y la factura No. 202300708, NCF B1500000266 con una vigencia desde 16/1/2023 hasta 16/1/2025, quedando pendiente la suma de RD$835,800.27 al 31/07/2023. DIGEPRES.</t>
  </si>
  <si>
    <t>Asiento No. 29</t>
  </si>
  <si>
    <t>Concepto del asiento: Para reconocer el consumo correspondiente al derecho de uso de licencia informática Proxmox correspondiente al mes de agosto, según el devengado No. 3537, libramiento No. 3538 y la factura No. 202200300, NCF B1500000264, con una vigencia desde 29/12/2022 hasta 29/12/2024, por un monto de RD$138,000.00, quedando pendiente la suma de RD$91,748.29 al 31/08/2023. DIGEPRES.</t>
  </si>
  <si>
    <t>Asiento No. 30</t>
  </si>
  <si>
    <t>Concepto del asiento: Para reconocer la amortización del Gasto Pagado por Anticipado de informáticas, ASP Net Zero correspondiente al mes de agosto, según el devengado No. 3537, libramiento No. 3538 y la factura No. 202200300, NCF B1500000264, con una vigencia desde 29/12/2022 hasta 29/12/2024, quedando pendiente la suma de RD$425,499.32 al 31/08/2023. DIGEPRES</t>
  </si>
  <si>
    <t>Asiento No. 31</t>
  </si>
  <si>
    <t>Concepto del asiento: Para reconocer la amortización del Gasto Pagado por Anticipado de informáticas, ZOHO Desk correspondiente al mes de agosto, según el devengado No. 3537, libramiento No. 3538 y la factura No. 202200300, NCF B1500000264, con una vigencia desde 29/12/2022 hasta 29/12/2024, quedando pendiente la suma de RD$405,554.04 al 31/08/2023.</t>
  </si>
  <si>
    <t>Asiento No. 32</t>
  </si>
  <si>
    <t>Concepto del asiento: Para reconocer la amortización del Gasto Pagado por Anticipado de informáticas Fortianalyzer correspondiente al mes de agosto, según el devengado No. 524, libramiento No. 525 y la factura No. 202300708, NCF B1500000266 con una vigencia desde 16/1/2023 hasta 16/1/2025, quedando pendiente la suma de RD$787,370.73 al 31/08/2023. DIGEPRES.</t>
  </si>
  <si>
    <t>Asiento No. 33</t>
  </si>
  <si>
    <t xml:space="preserve">Concepto del asiento: Para reconocer el consumo correspondiente al derecho de uso de licencia informática Proxmox correspondiente al mes de septiembre, según el devengado No. 3537, libramiento No. 3538 y la factura No. 202200300, NCF B1500000264, con una vigencia desde 29/12/2022 hasta 29/12/2024, por un monto de RD$138,000.00, quedando pendiente la suma de RD$86,084.82 al 30/09/2023. DIGEPRES. </t>
  </si>
  <si>
    <t>Asiento No. 34</t>
  </si>
  <si>
    <t xml:space="preserve">Concepto del asiento: Para reconocer la amortización del Gasto Pagado por Anticipado de informáticas, ASP Net Zero correspondiente al mes de septiembre, según el devengado No. 3537, libramiento No. 3538 y la factura No. 202200300, NCF B1500000264, con una vigencia desde 29/12/2022 hasta 29/12/2024, quedando pendiente la suma de RD$399,233.93 al 30/09/2023 DIGEPRES. </t>
  </si>
  <si>
    <t>Asiento No. 35</t>
  </si>
  <si>
    <t>Concepto del asiento: Para reconocer la amortización del Gasto Pagado por Anticipado de informáticas, ZOHO Desk correspondiente al mes de septiembre, según el devengado No. 3537, libramiento No. 3538 y la factura No. 202200300, NCF B1500000264, con una vigencia desde 29/12/2022 hasta 29/12/2024, quedando pendiente la suma de RD$380,519.84 al 30/09/2023. DIGEPRES.</t>
  </si>
  <si>
    <t>Asiento No. 36</t>
  </si>
  <si>
    <t>Concepto del asiento: Para reconocer la amortización del Gasto Pagado por Anticipado de informáticas Fortianalyzer correspondiente al mes de septiembre, según el devengado No. 524, libramiento No. 525 y la factura No. 202300708, NCF B1500000266 con una vigencia desde 16/1/2023 hasta 16/1/2025, quedando pendiente la suma de RD$740,503.42 al 30/09/2023. DIGEPRES.</t>
  </si>
  <si>
    <t>Asiento No. 37</t>
  </si>
  <si>
    <t>Concepto del asiento: Para reconocer el consumo correspondiente al derecho de uso de licencia informática Proxmox correspondiente al mes de octubre, según el devengado No. 3537, libramiento No. 3538 y la factura No. 202200300, NCF B1500000264, con una vigencia desde 29/12/2022 hasta 29/12/2024, por un monto de RD$138,000.00, quedando pendiente la suma de RD$80,232.56 al 31/10/2023. DIGEPRES.</t>
  </si>
  <si>
    <t>Asiento No. 38</t>
  </si>
  <si>
    <t>Concepto del asiento: Para reconocer la amortización del Gasto Pagado por Anticipado de informáticas, ASP Net Zero correspondiente al mes de octubre, según el devengado No. 3537, libramiento No. 3538 y la factura No. 202200300, NCF B1500000264, con una vigencia desde 29/12/2022 hasta 29/12/2024, quedando pendiente la suma de RD$372,093.02 al 31/10/2023. DIGEPRES.</t>
  </si>
  <si>
    <t>Asiento No. 39</t>
  </si>
  <si>
    <t>Concepto del asiento: Para reconocer la amortización del Gasto Pagado por Anticipado de informáticas, ZOHO Desk correspondiente al mes de octubre, según el devengado No. 3537, libramiento No. 3538 y la factura No. 202200300, NCF B1500000264, con una vigencia desde 29/12/2022 hasta 29/12/2024, quedando pendiente la suma de RD$354,651.16 al 31/10/2023. DIGEPRES. DIGEPRES</t>
  </si>
  <si>
    <t>Asiento No. 40</t>
  </si>
  <si>
    <t>Concepto del asiento: Para reconocer la amortización del Gasto Pagado por Anticipado de informáticas Fortianalyzer correspondiente al mes de octubre, según el devengado No. 524, libramiento No. 525 y la factura No. 202300708, NCF B1500000266 con una vigencia desde 16/1/2023 hasta 16/1/2025quedando pendiente la suma de RD$692,073.87 al 31/10/2023 DIGEPRES.</t>
  </si>
  <si>
    <t>Asiento No. 41</t>
  </si>
  <si>
    <t>Concepto del asiento: Para reconocer el consumo correspondiente al derecho de uso de licencia informática Proxmox correspondiente al mes de noviembre, según el devengado No. 3537, libramiento No. 3538 y la factura No. 202200300, NCF B1500000264, con una vigencia desde 29/12/2022 hasta 29/12/2024, por un monto de RD$138,000.00, quedando pendiente la suma de RD$74,569.08 al 30/11/2023. DIGEPRES</t>
  </si>
  <si>
    <t>Asiento No. 42</t>
  </si>
  <si>
    <t>Concepto del asiento: Para reconocer la amortización del Gasto Pagado por Anticipado de informáticas, ASP Net Zero correspondiente al mes de noviembre, según el devengado No. 3537, libramiento No. 3538 y la factura No. 202200300, NCF B1500000264, con una vigencia desde 29/12/2022 hasta 29/12/2024, quedando pendiente la suma de RD$345,827.63 al 30/11/2023. DIGEPRES</t>
  </si>
  <si>
    <t>Asiento No. 43</t>
  </si>
  <si>
    <t>Concepto del asiento: Para reconocer la amortización del Gasto Pagado por Anticipado de informáticas, ZOHO Desk correspondiente al mes de noviembre, según el devengado No. 3537, libramiento No. 3538 y la factura No. 202200300, NCF B1500000264, con una vigencia desde 29/12/2022 hasta 29/12/2024, quedando pendiente la suma de RD$329,616.96 al 30/11/2023. DIGEPRES</t>
  </si>
  <si>
    <t>Asiento No. 44</t>
  </si>
  <si>
    <t>Concepto del asiento: Para reconocer la amortización del Gasto Pagado por Anticipado de informáticas Fortianalyzer correspondiente al mes de noviembre, según el devengado No. 524, libramiento No. 525 y la factura No. 202300708, NCF B1500000266 con una vigencia desde 16/1/2023 hasta 16/1/2025 quedando pendiente la suma de RD$645,206.57 al 30/11/2023. DIGEPRES.</t>
  </si>
  <si>
    <t>Asiento No. 45</t>
  </si>
  <si>
    <t>Concepto del asiento: Para reconocer el consumo correspondiente al derecho de uso de licencia informática Proxmox correspondiente al mes de diciembre, según el devengado No. 3537, libramiento No. 3538 y la factura No. 202200300, NCF B1500000264, con una vigencia desde 29/12/2022 hasta 29/12/2024, por un monto de RD$138,000.00, quedando pendiente la suma de RD$68,716.83 al 31/12/2023. DIGEPRES</t>
  </si>
  <si>
    <t>Asiento No. 46</t>
  </si>
  <si>
    <t>Concepto del asiento: Para reconocer la amortización del Gasto Pagado por Anticipado de informáticas, ASP Net Zero correspondiente al mes de diciembre, según el devengado No. 3537, libramiento No. 3538 y la factura No. 202200300, NCF B1500000264, con una vigencia desde 29/12/2022 hasta 29/12/2024, quedando pendiente la suma de RD$318,686.73 al 31/12/2023. DIGEPRES</t>
  </si>
  <si>
    <t>Asiento No. 47</t>
  </si>
  <si>
    <t>Concepto del asiento: Para reconocer la amortización del Gasto Pagado por Anticipado de informáticas, ZOHO Desk correspondiente al mes de diciembre, según el devengado No. 3537, libramiento No. 3538 y la factura No. 202200300, NCF B1500000264, con una vigencia desde 29/12/2022 hasta 29/12/2024, quedando pendiente la suma de RD$303,748.29 al 31/12/2023. DIGEPRES.</t>
  </si>
  <si>
    <t>Asiento No. 48</t>
  </si>
  <si>
    <t>Concepto del asiento: Para reconocer la amortización del Gasto Pagado por Anticipado de informáticas Fortianalyzer correspondiente al mes de diciembre, según el devengado No. 524, libramiento No. 525 y la factura No. 202300708, NCF B1500000266 con una vigencia desde 16/1/2023 hasta 16/1/2025 quedando pendiente la suma de RD$596,777.02 al 31/12/2023. DIGEPRES.</t>
  </si>
  <si>
    <t>Asiento No. 49</t>
  </si>
  <si>
    <t>Concepto del asiento: Para reconocer la amortización del Gasto Pagado por Anticipado de informáticas Final Cut Pro correspondiente a (abril – diciembre 2023), según el devengado No. 1017, libramiento No. 1018 y la factura No. 353, NCF B1500000029 con una vigencia desde 26/04/2023 hasta 26/04/2025, quedando pendiente la suma de RD$13,868.54 al 31/12/2023. DIGEPRES.</t>
  </si>
  <si>
    <t>Asiento No. 50</t>
  </si>
  <si>
    <t>Concepto del asiento: Para reconocer la amortización del Gasto Pagado por Anticipado de informáticas Adobe Acrobat correspondiente al mes de diciembre, según el devengado No. 1593, libramiento No. 1620 y la factura No. FS-000112, NCF B1500000058 con una vigencia desde 27/6/2023hasta 27/6/2025, quedando pendiente la suma de RD$104,483.72. al 31/12/2023. DIGEPRES</t>
  </si>
  <si>
    <t>Asiento No. 51</t>
  </si>
  <si>
    <t>Concepto del asiento: Para reconocer la amortización del Gasto Pagado por Anticipado de informáticas de Adobe correspondiente a (abril – diciembre 2023), según el devengado No. 778, libramiento No. 780 y la factura NCF B1500000577 con una vigencia desde 27/6/2023hasta 27/6/2025, por un monto de RD$1,327,141.58, quedando pendiente la suma de RD$826,059.40 al 31/12/2023. DIGEPRES.</t>
  </si>
  <si>
    <t>Asiento No. 52</t>
  </si>
  <si>
    <t>Concepto del asiento: Para reconocer la amortización del Gasto Pagado por Anticipado de informáticas Final Cut Pro correspondiente al mes de diciembre, según el devengado No. 3272, libramiento No. 3273 y la factura No. 524, NCF B1500000177 con una vigencia desde 18/12/2023 hasta 18/12/2025, por un monto de RD$21,033.00, quedando pendiente la suma de RD$20,658.95 al 31/12/2023. DIGEPRES.</t>
  </si>
  <si>
    <t>Asiento No. 53</t>
  </si>
  <si>
    <t>Concepto del asiento: Para reconocer la amortización del Gasto Pagado por Anticipado de informáticas Nessus Professional y Veeam Data Platform correspondiente al mes de diciembre, según el devengado No. 3321, libramiento No. 3322 y la factura No. FAC0006787, NCF B1500000324 con una vigencia desde 22/12/2023 hasta 22/12/2025 por un monto de RD$1,691,984.50, quedando pendiente la suma de RD$1,671,152.95 al 31/12/2023. DIGEPRES.</t>
  </si>
  <si>
    <t>Asiento No. 54</t>
  </si>
  <si>
    <t>Concepto del asiento: Para reconocer la amortización del Gasto Pagado por Anticipado de informáticas PRTG 1000 y WAF CloudFlare Prob correspondiente al mes de diciembre, según el devengado No. 3315, libramiento No. 3318 y la factura NCF B1500000894 con una vigencia desde 21/12/2023 hasta 21/12/2025, por un monto de RD$460,325.00, quedando pendiente la suma de RD$454,027.80 al 31/12/2023. DIGEPRES.</t>
  </si>
  <si>
    <t>Asiento No. 56</t>
  </si>
  <si>
    <t>Concepto del asiento: Para reclasificar las cuentas No. 2.6.2.1.01 Equipos y Aparatos Audiovisuales por la adquisición de cinco (5) pedestales para micrófonos, la cual debió ser la CCP No. 2.3.9.8.02 Accesorios y por la adquisición de tres (3) cables para micrófonos, la cual debió ser la CCP No. 2.3.9.6.01 Productos eléctricos y afines, Fact. No. 87889, NCF B1500000950 d/f 04/04/2024, según Devengado No. 774 d/f 23/04/2024, Libramiento No. 780 d/f 23/04/2024. DIGEPRES.</t>
  </si>
  <si>
    <t>2.3.9.8.02 / 2.3.9.6.01</t>
  </si>
  <si>
    <t>1.1.05.01.99.01</t>
  </si>
  <si>
    <t>Equipos y aparatos audiovisuales</t>
  </si>
  <si>
    <t>131-34322-8</t>
  </si>
  <si>
    <t>Wesolve Tech, SRL.</t>
  </si>
  <si>
    <t>PROXMOX</t>
  </si>
  <si>
    <t>B1500000264</t>
  </si>
  <si>
    <t>3537</t>
  </si>
  <si>
    <t>5.1.04.01.06.04</t>
  </si>
  <si>
    <t>Amortizaciones de Licencia</t>
  </si>
  <si>
    <t xml:space="preserve"> Nombre de la
Cuenta Contable</t>
  </si>
  <si>
    <t>ASP NetZero</t>
  </si>
  <si>
    <t>ZOHO Desk</t>
  </si>
  <si>
    <t>Fortianalyzer</t>
  </si>
  <si>
    <t>B1500000266</t>
  </si>
  <si>
    <t>524</t>
  </si>
  <si>
    <t>132-27447-4</t>
  </si>
  <si>
    <t>OMX Multiservicios, SRL.</t>
  </si>
  <si>
    <t>Final Cut Pro</t>
  </si>
  <si>
    <t>B1500000029</t>
  </si>
  <si>
    <t>1017</t>
  </si>
  <si>
    <t>131-87229-8</t>
  </si>
  <si>
    <t>PWA, EIRL.</t>
  </si>
  <si>
    <t>Adobe Acrobat</t>
  </si>
  <si>
    <t>B1500000058</t>
  </si>
  <si>
    <t>1593</t>
  </si>
  <si>
    <t>130-06714-7</t>
  </si>
  <si>
    <t>FL Betances &amp; Asociados, SRL.</t>
  </si>
  <si>
    <t>Paquete de Licencias Adobe</t>
  </si>
  <si>
    <t>B1500000177</t>
  </si>
  <si>
    <t>3272</t>
  </si>
  <si>
    <t>101-87625-5</t>
  </si>
  <si>
    <t>Grupo Tecnológico Adexsus, SRL.</t>
  </si>
  <si>
    <t>Nessus Professional y Veeam Data</t>
  </si>
  <si>
    <t>B1500000324</t>
  </si>
  <si>
    <t>3321</t>
  </si>
  <si>
    <t>131-18952-2</t>
  </si>
  <si>
    <t>ITCORP GONGLOSS, SRL.</t>
  </si>
  <si>
    <t>PRTG 1000 y WAF CloudFlare Pro</t>
  </si>
  <si>
    <t>B1500000894</t>
  </si>
  <si>
    <t>3315</t>
  </si>
  <si>
    <t>101-87450-3</t>
  </si>
  <si>
    <t>Seguros Reservas, SRL.</t>
  </si>
  <si>
    <t>2-2-502-0081882</t>
  </si>
  <si>
    <t>Vehículos de Motor (Flotilla)</t>
  </si>
  <si>
    <t>2-2-503-0159652</t>
  </si>
  <si>
    <t xml:space="preserve">Responsabilidad Civil Exceso Vehículos de Motor </t>
  </si>
  <si>
    <t>2-2-204-0045361</t>
  </si>
  <si>
    <t>Incendio y Líneas Aliadas (Todo Riesgo)</t>
  </si>
  <si>
    <t>2-2-801-0027384</t>
  </si>
  <si>
    <t>Responsabilidad Civil Extracontractual</t>
  </si>
  <si>
    <t>2-2-802-0027388</t>
  </si>
  <si>
    <t>Responsabilidad Civil Exceso</t>
  </si>
  <si>
    <t>B1500044416</t>
  </si>
  <si>
    <t>B1500045686</t>
  </si>
  <si>
    <t>B1500045173</t>
  </si>
  <si>
    <t>2714</t>
  </si>
  <si>
    <t>3309</t>
  </si>
  <si>
    <t>2.2.6.2.01</t>
  </si>
  <si>
    <t>5.1.02.06.02</t>
  </si>
  <si>
    <t>SEGUROS BIENES MUEBLES</t>
  </si>
  <si>
    <t>B1500044419</t>
  </si>
  <si>
    <t>B1500045690</t>
  </si>
  <si>
    <t>B1500045174</t>
  </si>
  <si>
    <t>B1500044297</t>
  </si>
  <si>
    <t>B1500044167</t>
  </si>
  <si>
    <t>B1500044168</t>
  </si>
  <si>
    <t>Asiento No. 57</t>
  </si>
  <si>
    <t>Seguro de Bienes Muebles</t>
  </si>
  <si>
    <t>DG-INS-02-48C</t>
  </si>
  <si>
    <t>1.1.09.01.01.01.02</t>
  </si>
  <si>
    <t>Gastos de seguros de bienes muebles a devengar c/p</t>
  </si>
  <si>
    <t>Concepto del asiento: Para reconocer el consumo correspondiente a la Póliza No. 2-2-502-0081882, según los devengados No. 2714 d/f 09/11/2023, No. 2647 d/f 03/11/2023, No. 3309 d/f 28/12/2023, libramientos No. 2718 d/f 09/11/2023, No. 2655 d/f 03/11/2023, No. 3312 d/f 28/12/2023 y las facturas B1500044416 d/f 18/09/2023, B1500045173 d/f 27/10/2023, B1500045686 d/f 22/11/2023, con vigencia desde 30/09/2023 hasta 30/09/2024, por un monto de RD$1,325,074.58, quedando pendiente la suma de RD$341,580.56 al 30/06/2024. DIGEPRES.</t>
  </si>
  <si>
    <t>Asiento No. 58</t>
  </si>
  <si>
    <t>Concepto del asiento: Para reconocer el consumo correspondiente a la Póliza No. 2-2-503-0159652, según los devengados No. 2714 d/f 09/11/2023, No. 2647 d/f 03/11/2023, No. 3309 d/f 28/12/2023, libramientos No. 2718 d/f 09/11/2023, No. 2655 d/f 03/11/2023, No. 3312 d/f 28/12/2023 y las facturas B1500044419 d/f 19/09/2023, B1500045174 d/f 27/10/2023, B1500045690 d/f 23/11/2023, con vigencia desde 30/09/2023 hasta 30/09/2024 por un monto de RD$53,676.98, quedando pendiente la suma de RD$13,650.15 al 30/06/2024. DIGEPRES.</t>
  </si>
  <si>
    <t>Asiento No. 59</t>
  </si>
  <si>
    <t>Concepto del asiento: Para reconocer el consumo correspondiente a la Póliza No. 2-2-204-0045361, según el devengado No. 2714 d/f 09/11/2023, libramiento No. 2718 d/f 09/11/2023 y la factura B1500044297 d/f 13/09/2023, con vigencia desde 30/09/2023 hasta 30/09/2024 por un monto de RD$854,458.23, quedando pendiente la suma de RD$214,781.85 al 30/06/2024. DIGEPRES.</t>
  </si>
  <si>
    <t>Asiento No. 60</t>
  </si>
  <si>
    <t>Concepto del asiento: Para reconocer el consumo correspondiente a la Póliza No. 2-2-801-0027384, según el devengado No. 2714 d/f 09/11/2023, libramiento No. 2718 d/f 09/11/2023 y la factura B1500044167 d/f 05/09/2023, con vigencia desde 30/09/2023 hasta 30/09/2024 por un monto de RD$5,800.00, quedando pendiente la suma de RD$1,457.92 al 30/06/2024. DIGEPRES.</t>
  </si>
  <si>
    <t>Asiento No. 61</t>
  </si>
  <si>
    <t>Concepto del asiento: Para reconocer el consumo correspondiente a la Póliza No. 2-2-802-0027388, según el devengado No. 2714 d/f 09/11/2023, libramiento No. 2718 d/f 09/11/2023 y la factura B1500044168 d/f 05/09/2023, con vigencia desde 30/09/2023 hasta 30/09/2024 por un monto de RD$36,540.00, quedando pendiente la suma de RD$9,184.92 al 30/06/2024. DIGEPRES.</t>
  </si>
  <si>
    <t>Jordi Masalles &amp; Asociados, SRL.</t>
  </si>
  <si>
    <t>PrintPaint Balbi, SRL.</t>
  </si>
  <si>
    <t>2.7.1.2.01</t>
  </si>
  <si>
    <t>2.2.9.1.01</t>
  </si>
  <si>
    <t>En espera de aprobación de la Entrada de Diario de Ajuste y/o Reclasificación No. 98 d/f 18/12/2023.</t>
  </si>
  <si>
    <t>En espera de aprobación de la Entrada de Diario de Ajuste y/o Reclasificación No. 97 d/f 18/12/2023.</t>
  </si>
  <si>
    <t>B1500000577</t>
  </si>
  <si>
    <t>131-17903-7</t>
  </si>
  <si>
    <t>Integraciones Tecnológicas M&amp;A, SRL.</t>
  </si>
  <si>
    <t>Patch Manager Plus Professional Edition</t>
  </si>
  <si>
    <t>B1500000360</t>
  </si>
  <si>
    <t>677</t>
  </si>
  <si>
    <t>101-50026-3</t>
  </si>
  <si>
    <t>COMPUDONSA, SRL.</t>
  </si>
  <si>
    <t>B1500002583</t>
  </si>
  <si>
    <t>734</t>
  </si>
  <si>
    <t>131-16526-5</t>
  </si>
  <si>
    <t>TCO Networking, SRL.</t>
  </si>
  <si>
    <t>Elementor Pro</t>
  </si>
  <si>
    <t>B1500000890</t>
  </si>
  <si>
    <t>935</t>
  </si>
  <si>
    <t>Proxmox Enterprise Premium</t>
  </si>
  <si>
    <t>B1500000524</t>
  </si>
  <si>
    <t>952</t>
  </si>
  <si>
    <t>Asiento No. 62</t>
  </si>
  <si>
    <t>Concepto del asiento: Para reconocer el consumo correspondiente al derecho de uso de licencia informática Proxmox, según el devengado No. 3537, libramiento No. 3538 y la factura No. 202200300, NCF B1500000264 por un monto de RD$138,000.00, quedando pendiente la suma de RD$34,358.41 al 30/06/2024. DIGEPRES.</t>
  </si>
  <si>
    <t>Asiento No. 63</t>
  </si>
  <si>
    <t>Concepto del asiento: Para reconocer el consumo correspondiente al derecho de uso de licencia informática ASP NetZero, según el devengado No. 3537, libramiento No. 3538 y la factura No. 202200300, NCF B1500000264 por un monto de RD$640,000.00, quedando pendiente la suma de RD$159,343.37 al 30/06/2024. DIGEPRES.</t>
  </si>
  <si>
    <t>Asiento No. 64</t>
  </si>
  <si>
    <t>Concepto del asiento: Para reconocer el consumo correspondiente al derecho de uso de licencia informática Zoho Desk, según el devengado No. 3537, libramiento No. 3538 y la factura No. 202200300, NCF B1500000264 por un monto de RD$610,000.00, quedando pendiente la suma de RD$151,874.15 al 30/06/2024. DIGEPRES.</t>
  </si>
  <si>
    <t>Asiento No. 65</t>
  </si>
  <si>
    <t>Concepto del asiento: Para reconocer el consumo correspondiente al derecho de uso de licencia informática Fortianalyzer, según el devengado No. 524, libramiento No. 525 y la factura No. 202300708, NCF B1500000266 por un monto de RD$1,142,000.00, quedando pendiente la suma de RD$312,448.70 al 30/06/2024. DIGEPRES.</t>
  </si>
  <si>
    <t>Amortizaciones de licencias</t>
  </si>
  <si>
    <t>Asiento No. 66</t>
  </si>
  <si>
    <t>Concepto del asiento: Para reconocer el consumo correspondiente al derecho de uso de licencia informática Final Cut Pro, según el devengado No. 1017, libramiento No. 1018 y la factura No. 353, NCF B1500000029 por un monto de RD$21,033.00, quedando pendiente la suma de RD$8,746.97 al 30/06/2024. DIGEPRES.</t>
  </si>
  <si>
    <t>Asiento No. 67</t>
  </si>
  <si>
    <t>Concepto del asiento: Para reconocer el consumo correspondiente al derecho de uso de licencia informática Adobe Acrobat, según el devengado No. 1593, libramiento No. 1620 y la factura No. FS-000112, NCF B1500000058 por un monto de RD$140,400.00, quedando pendiente la suma de RD$70,103.97 al 30/06/2024. DIGEPRES.</t>
  </si>
  <si>
    <t>Asiento No. 68</t>
  </si>
  <si>
    <t>Concepto del asiento: Para reconocer el consumo correspondiente al derecho de uso de licencia informática de Adobe, según el devengado No. 778, libramiento No. 780 y la factura NCF B1500000577 por un monto de RD$1,327,141.58, quedando pendiente la suma de RD$495,635.64 al 30/06/2024. DIGEPRES.</t>
  </si>
  <si>
    <t>Asiento No. 69</t>
  </si>
  <si>
    <t>Concepto del asiento: Para reconocer el consumo correspondiente al derecho de uso de licencia informática Final Cut Pro, según el devengado No. 3272, libramiento No. 3273 y la factura No. 524, NCF B1500000177 por un monto de RD$21,033.00, quedando pendiente la suma de RD$15,422.28 al 30/06/2024. DIGEPRES.</t>
  </si>
  <si>
    <t>Asiento No. 70</t>
  </si>
  <si>
    <t>Concepto del asiento: Para reconocer el consumo correspondiente al derecho de uso de licencia informática Nessus Professional y Veeam Data Platform, según el devengado No. 3321, libramiento No. 3322 y la factura No. FAC0006787, NCF B1500000324 por un monto de RD$1,691,984.50, quedando pendiente la suma de RD$1,249,892.79 al 30/06/2024. DIGEPRES.</t>
  </si>
  <si>
    <t>Asiento No. 71</t>
  </si>
  <si>
    <t>Concepto del asiento: Para reconocer el consumo correspondiente al derecho de uso de licencia informática PRTG 1000 y WAF CloudFlare Pro, según el devengado No. 3315, libramiento No. 3318 y la factura NCF B1500000894 por un monto de RD$460,325.00, quedando pendiente la suma de RD$339,418.84 al 30/06/2024. DIGEPRES.</t>
  </si>
  <si>
    <t>Asiento No. 72</t>
  </si>
  <si>
    <t>Concepto del asiento: Para reconocer el consumo correspondiente al derecho de uso de licencia informática Patch Manager Plus Professional  Edition, según el devengado No. 677, libramiento No. 678 y la factura No. 360, NCF B1500000360 por un monto de RD$117,670.50, quedando pendiente la suma de RD$89,300.63 al 30/06/2024. DIGEPRES.</t>
  </si>
  <si>
    <t>Asiento No. 73</t>
  </si>
  <si>
    <t>Concepto del asiento: Para reconocer el consumo correspondiente al derecho de uso de licencia informática Adobe Acrobat, según el devengado No. 734, libramiento No. 735 y la factura No. 15402, NCF B1500002583 por un monto de RD$148,437.50, quedando pendiente la suma de RD$131,560.36 al 30/06/2024. DIGEPRES.</t>
  </si>
  <si>
    <t>Asiento No. 74</t>
  </si>
  <si>
    <t>Concepto del asiento: Para reconocer el consumo correspondiente al derecho de uso de licencia informática de Elementor Pro, según el devengado No. 935, libramiento No. 936 y la factura No. 1130, NCF B1500000890 por un monto de RD$8,695.79, quedando pendiente la suma de RD$6,789.86 al 30/06/2024. DIGEPRES.</t>
  </si>
  <si>
    <t>Concepto del asiento: Para reconocer el consumo correspondiente al derecho de uso de licencia informática Proxmox Enterprise Premium, según el devengado No. 952, libramiento No. 953 y la factura No. 202400679, NCF B1500000524 por un monto de RD$341,000.00, quedando pendiente la suma de RD$313,439.73 al 30/06/2024. DIGEPRES.</t>
  </si>
  <si>
    <t>Asiento No. 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</si>
</sst>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_-* #,##0.00\ _€_-;\-* #,##0.00\ _€_-;_-* &quot;-&quot;??\ _€_-;_-@_-"/>
    <numFmt numFmtId="165" formatCode="_-* #,##0.00_-;\-* #,##0.00_-;_-* &quot;-&quot;??_-;_-@_-"/>
    <numFmt numFmtId="166" formatCode="dd/mm/yyyy;@"/>
    <numFmt numFmtId="167" formatCode="_(&quot;RD$&quot;* #,##0.00_);_(&quot;RD$&quot;* \(#,##0.00\);_(&quot;RD$&quot;* &quot;-&quot;??_);_(@_)"/>
    <numFmt numFmtId="168" formatCode="ddd\-dd\-mmm\-yy"/>
    <numFmt numFmtId="169" formatCode="ddd\-dd\-mmm\-yyyy"/>
    <numFmt numFmtId="170" formatCode="d\-mmm\-yyyy"/>
    <numFmt numFmtId="171" formatCode="dd\-mmmm\-yyyy"/>
    <numFmt numFmtId="172" formatCode="dd\-mmm\-yyyy"/>
    <numFmt numFmtId="173" formatCode="dd\/mm\/yyyy"/>
  </numFmts>
  <fonts count="7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6"/>
      <name val="Times New Roman"/>
      <family val="1"/>
    </font>
    <font>
      <b/>
      <u/>
      <sz val="16"/>
      <name val="Times New Roman"/>
      <family val="1"/>
    </font>
    <font>
      <b/>
      <sz val="16"/>
      <name val="Times New Roman"/>
      <family val="1"/>
    </font>
    <font>
      <b/>
      <sz val="15"/>
      <name val="Times New Roman"/>
      <family val="1"/>
    </font>
    <font>
      <b/>
      <sz val="14"/>
      <name val="Times New Roman"/>
      <family val="1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0"/>
      <name val="Arial"/>
      <family val="2"/>
    </font>
    <font>
      <sz val="10"/>
      <color indexed="10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b/>
      <i/>
      <sz val="12"/>
      <name val="Times New Roman"/>
      <family val="1"/>
    </font>
    <font>
      <b/>
      <u/>
      <sz val="12"/>
      <name val="Times New Roman"/>
      <family val="1"/>
    </font>
    <font>
      <b/>
      <sz val="14"/>
      <color theme="1"/>
      <name val="Times New Roman"/>
      <family val="1"/>
    </font>
    <font>
      <sz val="8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u/>
      <sz val="10"/>
      <name val="Times New Roman"/>
      <family val="1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Times New Roman"/>
      <family val="1"/>
    </font>
    <font>
      <sz val="9"/>
      <color indexed="81"/>
      <name val="Tahoma"/>
      <family val="2"/>
    </font>
    <font>
      <sz val="7.5"/>
      <name val="Times New Roman"/>
      <family val="1"/>
    </font>
    <font>
      <b/>
      <sz val="7.5"/>
      <name val="Times New Roman"/>
      <family val="1"/>
    </font>
    <font>
      <sz val="10"/>
      <name val="Arial"/>
      <family val="2"/>
    </font>
    <font>
      <sz val="7"/>
      <name val="Times New Roman"/>
      <family val="1"/>
    </font>
    <font>
      <b/>
      <sz val="8"/>
      <color theme="1"/>
      <name val="Times New Roman"/>
      <family val="1"/>
    </font>
    <font>
      <sz val="11"/>
      <color indexed="8"/>
      <name val="Calibri"/>
      <family val="2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b/>
      <sz val="20"/>
      <color rgb="FFFF0000"/>
      <name val="Times New Roman"/>
      <family val="1"/>
    </font>
    <font>
      <b/>
      <u/>
      <sz val="11"/>
      <name val="Times New Roman"/>
      <family val="1"/>
    </font>
    <font>
      <u/>
      <sz val="11"/>
      <color theme="1"/>
      <name val="Times New Roman"/>
      <family val="1"/>
    </font>
    <font>
      <b/>
      <sz val="10.5"/>
      <name val="Times New Roman"/>
      <family val="1"/>
    </font>
    <font>
      <sz val="10.5"/>
      <name val="Times New Roman"/>
      <family val="1"/>
    </font>
    <font>
      <sz val="7"/>
      <color theme="1"/>
      <name val="Times New Roman"/>
      <family val="1"/>
    </font>
    <font>
      <sz val="11"/>
      <color indexed="8"/>
      <name val="Times New Roman"/>
      <family val="1"/>
    </font>
    <font>
      <b/>
      <u/>
      <sz val="9"/>
      <name val="Times New Roman"/>
      <family val="1"/>
    </font>
    <font>
      <b/>
      <u/>
      <sz val="10.5"/>
      <name val="Times New Roman"/>
      <family val="1"/>
    </font>
    <font>
      <sz val="10.5"/>
      <color theme="1"/>
      <name val="Times New Roman"/>
      <family val="1"/>
    </font>
    <font>
      <b/>
      <sz val="10.5"/>
      <color theme="1"/>
      <name val="Times New Roman"/>
      <family val="1"/>
    </font>
    <font>
      <sz val="13"/>
      <name val="Times New Roman"/>
      <family val="1"/>
    </font>
    <font>
      <b/>
      <sz val="13"/>
      <color theme="1"/>
      <name val="Times New Roman"/>
      <family val="1"/>
    </font>
    <font>
      <sz val="14"/>
      <color theme="1"/>
      <name val="Times New Roman"/>
      <family val="1"/>
    </font>
    <font>
      <sz val="9"/>
      <color rgb="FFFF0000"/>
      <name val="Times New Roman"/>
      <family val="1"/>
    </font>
    <font>
      <u/>
      <sz val="10"/>
      <name val="Times New Roman"/>
      <family val="1"/>
    </font>
    <font>
      <b/>
      <sz val="11"/>
      <color indexed="8"/>
      <name val="Times New Roman"/>
      <family val="1"/>
    </font>
    <font>
      <b/>
      <sz val="12"/>
      <color theme="0"/>
      <name val="Times New Roman"/>
      <family val="1"/>
    </font>
    <font>
      <b/>
      <sz val="11"/>
      <color theme="0"/>
      <name val="Times New Roman"/>
      <family val="1"/>
    </font>
    <font>
      <sz val="12"/>
      <color theme="0"/>
      <name val="Times New Roman"/>
      <family val="1"/>
    </font>
    <font>
      <b/>
      <sz val="14"/>
      <color theme="0"/>
      <name val="Times New Roman"/>
      <family val="1"/>
    </font>
    <font>
      <sz val="11"/>
      <color theme="0"/>
      <name val="Times New Roman"/>
      <family val="1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indexed="8"/>
      <name val="Times New Roman"/>
      <family val="1"/>
    </font>
    <font>
      <b/>
      <u/>
      <sz val="12"/>
      <color theme="1"/>
      <name val="Calibri"/>
      <family val="2"/>
      <scheme val="minor"/>
    </font>
    <font>
      <b/>
      <sz val="12"/>
      <color indexed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31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249977111117893"/>
        <bgColor indexed="24"/>
      </patternFill>
    </fill>
    <fill>
      <patternFill patternType="solid">
        <fgColor theme="8" tint="-0.249977111117893"/>
        <bgColor indexed="31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2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3" fillId="0" borderId="0"/>
    <xf numFmtId="0" fontId="1" fillId="0" borderId="0"/>
    <xf numFmtId="43" fontId="32" fillId="0" borderId="0" applyFont="0" applyFill="0" applyBorder="0" applyAlignment="0" applyProtection="0"/>
    <xf numFmtId="0" fontId="1" fillId="0" borderId="0"/>
    <xf numFmtId="0" fontId="38" fillId="0" borderId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1" fillId="0" borderId="0"/>
    <xf numFmtId="0" fontId="32" fillId="0" borderId="0"/>
    <xf numFmtId="0" fontId="44" fillId="0" borderId="0"/>
    <xf numFmtId="43" fontId="1" fillId="0" borderId="0" applyFont="0" applyFill="0" applyBorder="0" applyAlignment="0" applyProtection="0"/>
  </cellStyleXfs>
  <cellXfs count="1440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4" fillId="0" borderId="0" xfId="1" applyFont="1"/>
    <xf numFmtId="0" fontId="6" fillId="0" borderId="0" xfId="1" applyFont="1" applyAlignment="1">
      <alignment horizontal="center"/>
    </xf>
    <xf numFmtId="0" fontId="9" fillId="2" borderId="0" xfId="1" applyFont="1" applyFill="1" applyAlignment="1">
      <alignment horizontal="center"/>
    </xf>
    <xf numFmtId="0" fontId="14" fillId="0" borderId="0" xfId="1" applyFont="1"/>
    <xf numFmtId="0" fontId="15" fillId="0" borderId="0" xfId="1" applyFont="1"/>
    <xf numFmtId="0" fontId="2" fillId="0" borderId="0" xfId="3" applyFont="1"/>
    <xf numFmtId="0" fontId="4" fillId="0" borderId="0" xfId="3" applyFont="1"/>
    <xf numFmtId="0" fontId="6" fillId="0" borderId="0" xfId="3" applyFont="1"/>
    <xf numFmtId="0" fontId="4" fillId="0" borderId="0" xfId="3" applyFont="1" applyAlignment="1" applyProtection="1">
      <alignment horizontal="center"/>
      <protection locked="0"/>
    </xf>
    <xf numFmtId="0" fontId="16" fillId="0" borderId="0" xfId="3" applyFont="1"/>
    <xf numFmtId="0" fontId="9" fillId="2" borderId="0" xfId="0" applyFont="1" applyFill="1" applyAlignment="1">
      <alignment horizontal="center"/>
    </xf>
    <xf numFmtId="0" fontId="11" fillId="2" borderId="0" xfId="0" applyFont="1" applyFill="1"/>
    <xf numFmtId="0" fontId="10" fillId="2" borderId="0" xfId="0" applyFont="1" applyFill="1"/>
    <xf numFmtId="0" fontId="2" fillId="0" borderId="0" xfId="3" applyFont="1" applyAlignment="1">
      <alignment horizontal="center"/>
    </xf>
    <xf numFmtId="0" fontId="13" fillId="0" borderId="0" xfId="3" applyFont="1" applyAlignment="1">
      <alignment horizontal="center" vertical="center"/>
    </xf>
    <xf numFmtId="0" fontId="14" fillId="0" borderId="0" xfId="3" applyFont="1"/>
    <xf numFmtId="0" fontId="15" fillId="0" borderId="0" xfId="3" applyFont="1"/>
    <xf numFmtId="0" fontId="2" fillId="3" borderId="0" xfId="1" applyFont="1" applyFill="1"/>
    <xf numFmtId="0" fontId="12" fillId="0" borderId="0" xfId="1" applyFont="1"/>
    <xf numFmtId="1" fontId="15" fillId="0" borderId="0" xfId="1" applyNumberFormat="1" applyFont="1" applyProtection="1">
      <protection locked="0"/>
    </xf>
    <xf numFmtId="1" fontId="15" fillId="0" borderId="0" xfId="1" applyNumberFormat="1" applyFont="1"/>
    <xf numFmtId="0" fontId="21" fillId="0" borderId="0" xfId="1" applyFont="1"/>
    <xf numFmtId="0" fontId="22" fillId="0" borderId="0" xfId="1" applyFont="1"/>
    <xf numFmtId="0" fontId="20" fillId="0" borderId="0" xfId="1" applyFont="1" applyAlignment="1">
      <alignment horizontal="center" vertical="center"/>
    </xf>
    <xf numFmtId="0" fontId="20" fillId="3" borderId="0" xfId="1" applyFont="1" applyFill="1" applyAlignment="1">
      <alignment horizontal="left"/>
    </xf>
    <xf numFmtId="0" fontId="19" fillId="0" borderId="9" xfId="1" applyFont="1" applyBorder="1"/>
    <xf numFmtId="0" fontId="10" fillId="2" borderId="9" xfId="0" applyFont="1" applyFill="1" applyBorder="1"/>
    <xf numFmtId="0" fontId="2" fillId="2" borderId="0" xfId="1" applyFont="1" applyFill="1"/>
    <xf numFmtId="0" fontId="2" fillId="0" borderId="9" xfId="1" applyFont="1" applyBorder="1"/>
    <xf numFmtId="0" fontId="3" fillId="0" borderId="0" xfId="1" applyFont="1" applyAlignment="1">
      <alignment horizontal="center"/>
    </xf>
    <xf numFmtId="0" fontId="20" fillId="2" borderId="0" xfId="1" applyFont="1" applyFill="1" applyAlignment="1">
      <alignment horizontal="center"/>
    </xf>
    <xf numFmtId="0" fontId="4" fillId="2" borderId="0" xfId="1" applyFont="1" applyFill="1"/>
    <xf numFmtId="0" fontId="22" fillId="2" borderId="9" xfId="1" applyFont="1" applyFill="1" applyBorder="1" applyAlignment="1">
      <alignment horizontal="center"/>
    </xf>
    <xf numFmtId="0" fontId="20" fillId="2" borderId="9" xfId="1" applyFont="1" applyFill="1" applyBorder="1" applyAlignment="1">
      <alignment horizontal="right"/>
    </xf>
    <xf numFmtId="0" fontId="9" fillId="2" borderId="0" xfId="0" applyFont="1" applyFill="1" applyAlignment="1">
      <alignment horizontal="right"/>
    </xf>
    <xf numFmtId="0" fontId="27" fillId="2" borderId="0" xfId="0" applyFont="1" applyFill="1" applyAlignment="1">
      <alignment horizontal="right"/>
    </xf>
    <xf numFmtId="0" fontId="15" fillId="0" borderId="0" xfId="3" applyFont="1" applyAlignment="1" applyProtection="1">
      <alignment horizontal="right"/>
      <protection locked="0"/>
    </xf>
    <xf numFmtId="0" fontId="27" fillId="2" borderId="1" xfId="0" applyFont="1" applyFill="1" applyBorder="1" applyAlignment="1">
      <alignment horizontal="right"/>
    </xf>
    <xf numFmtId="0" fontId="2" fillId="0" borderId="0" xfId="1" applyFont="1" applyAlignment="1">
      <alignment wrapText="1"/>
    </xf>
    <xf numFmtId="4" fontId="15" fillId="0" borderId="0" xfId="2" applyNumberFormat="1" applyFont="1" applyBorder="1" applyProtection="1">
      <protection locked="0"/>
    </xf>
    <xf numFmtId="4" fontId="15" fillId="0" borderId="0" xfId="1" applyNumberFormat="1" applyFont="1" applyProtection="1">
      <protection locked="0"/>
    </xf>
    <xf numFmtId="1" fontId="15" fillId="0" borderId="0" xfId="1" applyNumberFormat="1" applyFont="1" applyAlignment="1" applyProtection="1">
      <alignment wrapText="1"/>
      <protection locked="0"/>
    </xf>
    <xf numFmtId="15" fontId="21" fillId="0" borderId="0" xfId="1" applyNumberFormat="1" applyFont="1"/>
    <xf numFmtId="15" fontId="19" fillId="0" borderId="0" xfId="1" applyNumberFormat="1" applyFont="1"/>
    <xf numFmtId="0" fontId="14" fillId="0" borderId="0" xfId="1" applyFont="1" applyAlignment="1">
      <alignment horizontal="center" vertical="center" wrapText="1"/>
    </xf>
    <xf numFmtId="0" fontId="2" fillId="0" borderId="0" xfId="3" applyFont="1" applyAlignment="1">
      <alignment wrapText="1"/>
    </xf>
    <xf numFmtId="0" fontId="4" fillId="0" borderId="0" xfId="3" applyFont="1" applyAlignment="1">
      <alignment wrapText="1"/>
    </xf>
    <xf numFmtId="0" fontId="3" fillId="0" borderId="0" xfId="3" applyFont="1"/>
    <xf numFmtId="0" fontId="3" fillId="0" borderId="0" xfId="3" applyFont="1" applyAlignment="1">
      <alignment horizontal="right"/>
    </xf>
    <xf numFmtId="0" fontId="22" fillId="2" borderId="9" xfId="1" applyFont="1" applyFill="1" applyBorder="1" applyAlignment="1">
      <alignment wrapText="1"/>
    </xf>
    <xf numFmtId="0" fontId="24" fillId="0" borderId="0" xfId="3" applyFont="1" applyAlignment="1">
      <alignment horizontal="center"/>
    </xf>
    <xf numFmtId="0" fontId="31" fillId="0" borderId="0" xfId="0" applyFont="1"/>
    <xf numFmtId="0" fontId="29" fillId="0" borderId="0" xfId="0" applyFont="1" applyAlignment="1">
      <alignment horizontal="center"/>
    </xf>
    <xf numFmtId="0" fontId="10" fillId="0" borderId="0" xfId="0" applyFont="1"/>
    <xf numFmtId="0" fontId="22" fillId="2" borderId="0" xfId="1" applyFont="1" applyFill="1" applyAlignment="1">
      <alignment wrapText="1"/>
    </xf>
    <xf numFmtId="0" fontId="20" fillId="2" borderId="9" xfId="1" applyFont="1" applyFill="1" applyBorder="1" applyAlignment="1">
      <alignment horizontal="right" wrapText="1"/>
    </xf>
    <xf numFmtId="172" fontId="27" fillId="2" borderId="0" xfId="1" applyNumberFormat="1" applyFont="1" applyFill="1"/>
    <xf numFmtId="0" fontId="28" fillId="2" borderId="0" xfId="0" applyFont="1" applyFill="1" applyAlignment="1">
      <alignment wrapText="1"/>
    </xf>
    <xf numFmtId="49" fontId="27" fillId="2" borderId="0" xfId="1" quotePrefix="1" applyNumberFormat="1" applyFont="1" applyFill="1" applyAlignment="1">
      <alignment horizontal="center"/>
    </xf>
    <xf numFmtId="172" fontId="28" fillId="2" borderId="0" xfId="1" applyNumberFormat="1" applyFont="1" applyFill="1"/>
    <xf numFmtId="172" fontId="27" fillId="2" borderId="0" xfId="0" applyNumberFormat="1" applyFont="1" applyFill="1" applyAlignment="1">
      <alignment horizontal="right"/>
    </xf>
    <xf numFmtId="0" fontId="21" fillId="0" borderId="0" xfId="3" applyFont="1"/>
    <xf numFmtId="0" fontId="12" fillId="3" borderId="0" xfId="0" applyFont="1" applyFill="1" applyAlignment="1">
      <alignment horizontal="left"/>
    </xf>
    <xf numFmtId="0" fontId="2" fillId="0" borderId="0" xfId="20" applyFont="1"/>
    <xf numFmtId="0" fontId="12" fillId="0" borderId="0" xfId="20" applyFont="1" applyAlignment="1">
      <alignment horizontal="left"/>
    </xf>
    <xf numFmtId="0" fontId="12" fillId="0" borderId="0" xfId="20" applyFont="1"/>
    <xf numFmtId="0" fontId="2" fillId="0" borderId="0" xfId="20" applyFont="1" applyAlignment="1">
      <alignment horizontal="left"/>
    </xf>
    <xf numFmtId="0" fontId="3" fillId="0" borderId="0" xfId="20" applyFont="1" applyAlignment="1">
      <alignment horizontal="center"/>
    </xf>
    <xf numFmtId="0" fontId="19" fillId="0" borderId="0" xfId="20" applyFont="1" applyAlignment="1">
      <alignment horizontal="right"/>
    </xf>
    <xf numFmtId="43" fontId="36" fillId="0" borderId="0" xfId="21" applyFont="1" applyBorder="1" applyProtection="1">
      <protection locked="0"/>
    </xf>
    <xf numFmtId="0" fontId="2" fillId="0" borderId="0" xfId="20" applyFont="1" applyAlignment="1">
      <alignment horizontal="center"/>
    </xf>
    <xf numFmtId="4" fontId="3" fillId="3" borderId="0" xfId="5" applyNumberFormat="1" applyFont="1" applyFill="1" applyBorder="1" applyProtection="1">
      <protection locked="0"/>
    </xf>
    <xf numFmtId="0" fontId="22" fillId="2" borderId="0" xfId="0" applyFont="1" applyFill="1"/>
    <xf numFmtId="0" fontId="6" fillId="2" borderId="0" xfId="1" applyFont="1" applyFill="1"/>
    <xf numFmtId="0" fontId="12" fillId="2" borderId="0" xfId="0" applyFont="1" applyFill="1" applyAlignment="1">
      <alignment vertical="center"/>
    </xf>
    <xf numFmtId="0" fontId="2" fillId="0" borderId="9" xfId="1" applyFont="1" applyBorder="1" applyAlignment="1">
      <alignment horizontal="center"/>
    </xf>
    <xf numFmtId="0" fontId="30" fillId="0" borderId="0" xfId="1" applyFont="1" applyAlignment="1">
      <alignment horizontal="center"/>
    </xf>
    <xf numFmtId="0" fontId="8" fillId="0" borderId="0" xfId="3" applyFont="1" applyAlignment="1">
      <alignment horizontal="center"/>
    </xf>
    <xf numFmtId="0" fontId="20" fillId="0" borderId="0" xfId="1" applyFont="1"/>
    <xf numFmtId="0" fontId="2" fillId="0" borderId="11" xfId="1" applyFont="1" applyBorder="1"/>
    <xf numFmtId="0" fontId="2" fillId="0" borderId="15" xfId="1" applyFont="1" applyBorder="1"/>
    <xf numFmtId="0" fontId="0" fillId="0" borderId="3" xfId="0" applyBorder="1"/>
    <xf numFmtId="0" fontId="0" fillId="0" borderId="9" xfId="0" applyBorder="1"/>
    <xf numFmtId="0" fontId="0" fillId="0" borderId="4" xfId="0" applyBorder="1"/>
    <xf numFmtId="0" fontId="0" fillId="0" borderId="0" xfId="0" applyAlignment="1">
      <alignment horizontal="center"/>
    </xf>
    <xf numFmtId="43" fontId="2" fillId="0" borderId="0" xfId="6" applyFont="1" applyBorder="1"/>
    <xf numFmtId="0" fontId="10" fillId="2" borderId="1" xfId="0" applyFont="1" applyFill="1" applyBorder="1" applyAlignment="1">
      <alignment horizontal="right"/>
    </xf>
    <xf numFmtId="0" fontId="45" fillId="0" borderId="0" xfId="0" applyFont="1"/>
    <xf numFmtId="0" fontId="10" fillId="0" borderId="0" xfId="0" applyFont="1" applyAlignment="1">
      <alignment horizontal="right"/>
    </xf>
    <xf numFmtId="0" fontId="28" fillId="0" borderId="0" xfId="0" applyFont="1" applyAlignment="1">
      <alignment horizontal="right"/>
    </xf>
    <xf numFmtId="0" fontId="28" fillId="0" borderId="0" xfId="0" applyFont="1" applyAlignment="1">
      <alignment horizontal="left"/>
    </xf>
    <xf numFmtId="0" fontId="28" fillId="0" borderId="0" xfId="0" applyFont="1"/>
    <xf numFmtId="0" fontId="10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11" fillId="0" borderId="0" xfId="0" applyFont="1"/>
    <xf numFmtId="0" fontId="10" fillId="0" borderId="3" xfId="0" applyFont="1" applyBorder="1"/>
    <xf numFmtId="0" fontId="10" fillId="0" borderId="9" xfId="0" applyFont="1" applyBorder="1"/>
    <xf numFmtId="0" fontId="10" fillId="0" borderId="4" xfId="0" applyFont="1" applyBorder="1"/>
    <xf numFmtId="0" fontId="0" fillId="0" borderId="8" xfId="0" applyBorder="1"/>
    <xf numFmtId="0" fontId="0" fillId="0" borderId="13" xfId="0" applyBorder="1"/>
    <xf numFmtId="0" fontId="26" fillId="2" borderId="0" xfId="0" applyFont="1" applyFill="1" applyAlignment="1">
      <alignment horizontal="center"/>
    </xf>
    <xf numFmtId="0" fontId="39" fillId="0" borderId="0" xfId="7" applyFont="1"/>
    <xf numFmtId="49" fontId="39" fillId="0" borderId="0" xfId="7" applyNumberFormat="1" applyFont="1"/>
    <xf numFmtId="49" fontId="12" fillId="2" borderId="0" xfId="7" applyNumberFormat="1" applyFont="1" applyFill="1" applyProtection="1">
      <protection locked="0"/>
    </xf>
    <xf numFmtId="0" fontId="2" fillId="0" borderId="0" xfId="7" applyFont="1"/>
    <xf numFmtId="0" fontId="47" fillId="2" borderId="0" xfId="0" applyFont="1" applyFill="1"/>
    <xf numFmtId="0" fontId="10" fillId="3" borderId="0" xfId="0" applyFont="1" applyFill="1"/>
    <xf numFmtId="0" fontId="2" fillId="3" borderId="0" xfId="0" applyFont="1" applyFill="1" applyAlignment="1" applyProtection="1">
      <alignment horizontal="center"/>
      <protection locked="0"/>
    </xf>
    <xf numFmtId="0" fontId="21" fillId="3" borderId="0" xfId="1" applyFont="1" applyFill="1"/>
    <xf numFmtId="43" fontId="3" fillId="2" borderId="0" xfId="6" applyFont="1" applyFill="1" applyBorder="1" applyAlignment="1">
      <alignment horizontal="left"/>
    </xf>
    <xf numFmtId="0" fontId="10" fillId="0" borderId="16" xfId="0" applyFont="1" applyBorder="1"/>
    <xf numFmtId="0" fontId="2" fillId="0" borderId="9" xfId="7" applyFont="1" applyBorder="1"/>
    <xf numFmtId="43" fontId="10" fillId="2" borderId="0" xfId="6" applyFont="1" applyFill="1" applyBorder="1"/>
    <xf numFmtId="0" fontId="49" fillId="2" borderId="0" xfId="1" applyFont="1" applyFill="1"/>
    <xf numFmtId="0" fontId="49" fillId="2" borderId="0" xfId="7" applyFont="1" applyFill="1"/>
    <xf numFmtId="0" fontId="28" fillId="2" borderId="0" xfId="0" applyFont="1" applyFill="1"/>
    <xf numFmtId="0" fontId="2" fillId="3" borderId="15" xfId="1" applyFont="1" applyFill="1" applyBorder="1"/>
    <xf numFmtId="0" fontId="22" fillId="0" borderId="16" xfId="1" applyFont="1" applyBorder="1"/>
    <xf numFmtId="0" fontId="2" fillId="0" borderId="16" xfId="1" applyFont="1" applyBorder="1"/>
    <xf numFmtId="0" fontId="22" fillId="0" borderId="15" xfId="1" applyFont="1" applyBorder="1"/>
    <xf numFmtId="0" fontId="20" fillId="0" borderId="15" xfId="1" applyFont="1" applyBorder="1" applyAlignment="1">
      <alignment horizontal="center" vertical="center"/>
    </xf>
    <xf numFmtId="0" fontId="2" fillId="0" borderId="3" xfId="1" applyFont="1" applyBorder="1"/>
    <xf numFmtId="15" fontId="21" fillId="0" borderId="9" xfId="1" applyNumberFormat="1" applyFont="1" applyBorder="1"/>
    <xf numFmtId="0" fontId="10" fillId="0" borderId="0" xfId="0" applyFont="1" applyAlignment="1">
      <alignment wrapText="1"/>
    </xf>
    <xf numFmtId="0" fontId="26" fillId="2" borderId="0" xfId="0" applyFont="1" applyFill="1"/>
    <xf numFmtId="172" fontId="26" fillId="2" borderId="0" xfId="0" applyNumberFormat="1" applyFont="1" applyFill="1"/>
    <xf numFmtId="0" fontId="26" fillId="2" borderId="0" xfId="0" applyFont="1" applyFill="1" applyAlignment="1">
      <alignment horizontal="left"/>
    </xf>
    <xf numFmtId="0" fontId="26" fillId="2" borderId="0" xfId="0" applyFont="1" applyFill="1" applyAlignment="1">
      <alignment wrapText="1"/>
    </xf>
    <xf numFmtId="172" fontId="26" fillId="2" borderId="0" xfId="0" applyNumberFormat="1" applyFont="1" applyFill="1" applyAlignment="1">
      <alignment horizontal="center"/>
    </xf>
    <xf numFmtId="170" fontId="10" fillId="0" borderId="0" xfId="0" applyNumberFormat="1" applyFont="1"/>
    <xf numFmtId="0" fontId="10" fillId="0" borderId="15" xfId="0" applyFont="1" applyBorder="1"/>
    <xf numFmtId="0" fontId="10" fillId="0" borderId="16" xfId="0" applyFont="1" applyBorder="1" applyAlignment="1">
      <alignment vertical="center"/>
    </xf>
    <xf numFmtId="0" fontId="10" fillId="0" borderId="9" xfId="0" applyFont="1" applyBorder="1" applyAlignment="1">
      <alignment wrapText="1"/>
    </xf>
    <xf numFmtId="0" fontId="22" fillId="0" borderId="0" xfId="0" applyFont="1"/>
    <xf numFmtId="0" fontId="14" fillId="0" borderId="0" xfId="0" applyFont="1"/>
    <xf numFmtId="0" fontId="22" fillId="0" borderId="0" xfId="0" applyFont="1" applyAlignment="1">
      <alignment wrapText="1"/>
    </xf>
    <xf numFmtId="0" fontId="22" fillId="2" borderId="15" xfId="0" applyFont="1" applyFill="1" applyBorder="1"/>
    <xf numFmtId="0" fontId="22" fillId="0" borderId="15" xfId="0" applyFont="1" applyBorder="1"/>
    <xf numFmtId="0" fontId="3" fillId="0" borderId="0" xfId="1" applyFont="1" applyAlignment="1">
      <alignment wrapText="1"/>
    </xf>
    <xf numFmtId="0" fontId="14" fillId="0" borderId="15" xfId="0" applyFont="1" applyBorder="1"/>
    <xf numFmtId="0" fontId="22" fillId="2" borderId="16" xfId="0" applyFont="1" applyFill="1" applyBorder="1"/>
    <xf numFmtId="0" fontId="22" fillId="0" borderId="16" xfId="0" applyFont="1" applyBorder="1"/>
    <xf numFmtId="0" fontId="14" fillId="0" borderId="16" xfId="0" applyFont="1" applyBorder="1"/>
    <xf numFmtId="0" fontId="9" fillId="2" borderId="0" xfId="0" applyFont="1" applyFill="1" applyAlignment="1">
      <alignment horizontal="left"/>
    </xf>
    <xf numFmtId="0" fontId="2" fillId="0" borderId="8" xfId="3" applyFont="1" applyBorder="1"/>
    <xf numFmtId="0" fontId="2" fillId="0" borderId="11" xfId="3" applyFont="1" applyBorder="1"/>
    <xf numFmtId="0" fontId="2" fillId="0" borderId="11" xfId="3" applyFont="1" applyBorder="1" applyAlignment="1">
      <alignment wrapText="1"/>
    </xf>
    <xf numFmtId="0" fontId="18" fillId="0" borderId="11" xfId="3" applyFont="1" applyBorder="1" applyAlignment="1">
      <alignment horizontal="center"/>
    </xf>
    <xf numFmtId="0" fontId="2" fillId="0" borderId="13" xfId="3" applyFont="1" applyBorder="1"/>
    <xf numFmtId="0" fontId="2" fillId="0" borderId="15" xfId="3" applyFont="1" applyBorder="1"/>
    <xf numFmtId="0" fontId="2" fillId="0" borderId="16" xfId="3" applyFont="1" applyBorder="1"/>
    <xf numFmtId="0" fontId="4" fillId="0" borderId="15" xfId="3" applyFont="1" applyBorder="1"/>
    <xf numFmtId="0" fontId="4" fillId="0" borderId="16" xfId="3" applyFont="1" applyBorder="1"/>
    <xf numFmtId="0" fontId="2" fillId="0" borderId="0" xfId="3" applyFont="1" applyAlignment="1">
      <alignment horizontal="center" wrapText="1"/>
    </xf>
    <xf numFmtId="0" fontId="13" fillId="0" borderId="15" xfId="3" applyFont="1" applyBorder="1" applyAlignment="1">
      <alignment horizontal="center" vertical="center"/>
    </xf>
    <xf numFmtId="0" fontId="14" fillId="0" borderId="15" xfId="3" applyFont="1" applyBorder="1"/>
    <xf numFmtId="0" fontId="14" fillId="0" borderId="16" xfId="3" applyFont="1" applyBorder="1"/>
    <xf numFmtId="0" fontId="3" fillId="0" borderId="0" xfId="3" applyFont="1" applyAlignment="1">
      <alignment horizontal="right" wrapText="1"/>
    </xf>
    <xf numFmtId="0" fontId="24" fillId="0" borderId="15" xfId="3" applyFont="1" applyBorder="1" applyAlignment="1">
      <alignment horizontal="center"/>
    </xf>
    <xf numFmtId="0" fontId="15" fillId="0" borderId="15" xfId="3" applyFont="1" applyBorder="1"/>
    <xf numFmtId="0" fontId="21" fillId="0" borderId="15" xfId="3" applyFont="1" applyBorder="1"/>
    <xf numFmtId="0" fontId="2" fillId="0" borderId="3" xfId="3" applyFont="1" applyBorder="1"/>
    <xf numFmtId="0" fontId="2" fillId="0" borderId="9" xfId="3" applyFont="1" applyBorder="1"/>
    <xf numFmtId="0" fontId="2" fillId="0" borderId="9" xfId="3" applyFont="1" applyBorder="1" applyAlignment="1">
      <alignment wrapText="1"/>
    </xf>
    <xf numFmtId="0" fontId="11" fillId="2" borderId="0" xfId="0" applyFont="1" applyFill="1" applyAlignment="1">
      <alignment horizontal="left"/>
    </xf>
    <xf numFmtId="168" fontId="10" fillId="2" borderId="0" xfId="0" applyNumberFormat="1" applyFont="1" applyFill="1" applyAlignment="1">
      <alignment horizontal="left"/>
    </xf>
    <xf numFmtId="0" fontId="2" fillId="0" borderId="11" xfId="1" applyFont="1" applyBorder="1" applyAlignment="1">
      <alignment horizontal="center"/>
    </xf>
    <xf numFmtId="0" fontId="4" fillId="0" borderId="15" xfId="1" applyFont="1" applyBorder="1"/>
    <xf numFmtId="0" fontId="4" fillId="0" borderId="0" xfId="1" applyFont="1" applyAlignment="1">
      <alignment horizontal="center"/>
    </xf>
    <xf numFmtId="0" fontId="0" fillId="0" borderId="16" xfId="0" applyBorder="1"/>
    <xf numFmtId="0" fontId="14" fillId="0" borderId="15" xfId="1" applyFont="1" applyBorder="1" applyAlignment="1">
      <alignment horizontal="center" vertical="center" wrapText="1"/>
    </xf>
    <xf numFmtId="0" fontId="0" fillId="0" borderId="15" xfId="0" applyBorder="1"/>
    <xf numFmtId="0" fontId="2" fillId="0" borderId="4" xfId="1" applyFont="1" applyBorder="1"/>
    <xf numFmtId="0" fontId="10" fillId="2" borderId="0" xfId="1" applyFont="1" applyFill="1"/>
    <xf numFmtId="0" fontId="31" fillId="0" borderId="15" xfId="0" applyFont="1" applyBorder="1"/>
    <xf numFmtId="0" fontId="31" fillId="0" borderId="16" xfId="0" applyFont="1" applyBorder="1"/>
    <xf numFmtId="0" fontId="29" fillId="0" borderId="15" xfId="0" applyFont="1" applyBorder="1" applyAlignment="1">
      <alignment horizontal="center"/>
    </xf>
    <xf numFmtId="0" fontId="29" fillId="0" borderId="16" xfId="0" applyFont="1" applyBorder="1" applyAlignment="1">
      <alignment horizontal="center"/>
    </xf>
    <xf numFmtId="43" fontId="13" fillId="2" borderId="0" xfId="6" applyFont="1" applyFill="1" applyBorder="1" applyAlignment="1">
      <alignment horizontal="center" vertical="center"/>
    </xf>
    <xf numFmtId="0" fontId="2" fillId="0" borderId="22" xfId="1" applyFont="1" applyBorder="1"/>
    <xf numFmtId="15" fontId="21" fillId="0" borderId="23" xfId="1" applyNumberFormat="1" applyFont="1" applyBorder="1"/>
    <xf numFmtId="0" fontId="2" fillId="0" borderId="23" xfId="1" applyFont="1" applyBorder="1"/>
    <xf numFmtId="0" fontId="2" fillId="0" borderId="23" xfId="1" applyFont="1" applyBorder="1" applyAlignment="1">
      <alignment wrapText="1"/>
    </xf>
    <xf numFmtId="0" fontId="2" fillId="0" borderId="24" xfId="1" applyFont="1" applyBorder="1"/>
    <xf numFmtId="0" fontId="21" fillId="0" borderId="16" xfId="1" applyFont="1" applyBorder="1"/>
    <xf numFmtId="0" fontId="20" fillId="0" borderId="16" xfId="1" applyFont="1" applyBorder="1" applyAlignment="1">
      <alignment horizontal="center" vertical="center"/>
    </xf>
    <xf numFmtId="0" fontId="10" fillId="2" borderId="23" xfId="0" applyFont="1" applyFill="1" applyBorder="1"/>
    <xf numFmtId="0" fontId="34" fillId="2" borderId="0" xfId="0" applyFont="1" applyFill="1" applyAlignment="1">
      <alignment horizontal="right"/>
    </xf>
    <xf numFmtId="171" fontId="2" fillId="0" borderId="0" xfId="1" applyNumberFormat="1" applyFont="1"/>
    <xf numFmtId="0" fontId="3" fillId="2" borderId="0" xfId="1" applyFont="1" applyFill="1" applyAlignment="1">
      <alignment horizontal="right"/>
    </xf>
    <xf numFmtId="0" fontId="2" fillId="0" borderId="0" xfId="1" applyFont="1" applyAlignment="1">
      <alignment horizontal="center" vertical="center"/>
    </xf>
    <xf numFmtId="0" fontId="10" fillId="0" borderId="22" xfId="0" applyFont="1" applyBorder="1"/>
    <xf numFmtId="0" fontId="10" fillId="2" borderId="23" xfId="0" applyFont="1" applyFill="1" applyBorder="1" applyAlignment="1">
      <alignment wrapText="1"/>
    </xf>
    <xf numFmtId="0" fontId="10" fillId="0" borderId="24" xfId="0" applyFont="1" applyBorder="1"/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49" fontId="2" fillId="2" borderId="20" xfId="19" applyNumberFormat="1" applyFont="1" applyFill="1" applyBorder="1" applyAlignment="1">
      <alignment horizontal="center" wrapText="1"/>
    </xf>
    <xf numFmtId="49" fontId="42" fillId="2" borderId="20" xfId="10" applyNumberFormat="1" applyFont="1" applyFill="1" applyBorder="1" applyAlignment="1">
      <alignment horizontal="right"/>
    </xf>
    <xf numFmtId="0" fontId="2" fillId="2" borderId="9" xfId="1" applyFont="1" applyFill="1" applyBorder="1"/>
    <xf numFmtId="0" fontId="2" fillId="2" borderId="9" xfId="1" applyFont="1" applyFill="1" applyBorder="1" applyAlignment="1">
      <alignment wrapText="1"/>
    </xf>
    <xf numFmtId="0" fontId="2" fillId="0" borderId="23" xfId="20" applyFont="1" applyBorder="1"/>
    <xf numFmtId="0" fontId="2" fillId="0" borderId="24" xfId="20" applyFont="1" applyBorder="1"/>
    <xf numFmtId="0" fontId="2" fillId="0" borderId="16" xfId="20" applyFont="1" applyBorder="1"/>
    <xf numFmtId="0" fontId="2" fillId="0" borderId="9" xfId="20" applyFont="1" applyBorder="1"/>
    <xf numFmtId="0" fontId="2" fillId="0" borderId="4" xfId="20" applyFont="1" applyBorder="1"/>
    <xf numFmtId="0" fontId="2" fillId="0" borderId="16" xfId="20" applyFont="1" applyBorder="1" applyAlignment="1">
      <alignment horizontal="center"/>
    </xf>
    <xf numFmtId="0" fontId="2" fillId="0" borderId="22" xfId="20" applyFont="1" applyBorder="1"/>
    <xf numFmtId="0" fontId="2" fillId="0" borderId="15" xfId="20" applyFont="1" applyBorder="1"/>
    <xf numFmtId="0" fontId="6" fillId="2" borderId="0" xfId="8" applyFont="1" applyFill="1" applyAlignment="1">
      <alignment horizontal="center"/>
    </xf>
    <xf numFmtId="0" fontId="2" fillId="0" borderId="3" xfId="20" applyFont="1" applyBorder="1"/>
    <xf numFmtId="0" fontId="2" fillId="0" borderId="23" xfId="20" applyFont="1" applyBorder="1" applyAlignment="1">
      <alignment horizontal="center"/>
    </xf>
    <xf numFmtId="0" fontId="2" fillId="0" borderId="9" xfId="20" applyFont="1" applyBorder="1" applyAlignment="1">
      <alignment horizontal="center"/>
    </xf>
    <xf numFmtId="170" fontId="22" fillId="0" borderId="0" xfId="0" applyNumberFormat="1" applyFont="1"/>
    <xf numFmtId="0" fontId="14" fillId="0" borderId="0" xfId="0" applyFont="1" applyAlignment="1">
      <alignment horizontal="center"/>
    </xf>
    <xf numFmtId="0" fontId="14" fillId="2" borderId="0" xfId="0" applyFont="1" applyFill="1" applyAlignment="1">
      <alignment wrapText="1"/>
    </xf>
    <xf numFmtId="0" fontId="14" fillId="2" borderId="0" xfId="0" applyFont="1" applyFill="1"/>
    <xf numFmtId="43" fontId="14" fillId="2" borderId="0" xfId="6" applyFont="1" applyFill="1" applyBorder="1"/>
    <xf numFmtId="0" fontId="14" fillId="2" borderId="0" xfId="0" applyFont="1" applyFill="1" applyAlignment="1">
      <alignment horizontal="center"/>
    </xf>
    <xf numFmtId="0" fontId="14" fillId="0" borderId="0" xfId="0" applyFont="1" applyAlignment="1">
      <alignment wrapText="1"/>
    </xf>
    <xf numFmtId="43" fontId="14" fillId="0" borderId="0" xfId="6" applyFont="1"/>
    <xf numFmtId="0" fontId="2" fillId="0" borderId="0" xfId="0" applyFont="1"/>
    <xf numFmtId="0" fontId="14" fillId="0" borderId="22" xfId="0" applyFont="1" applyBorder="1"/>
    <xf numFmtId="0" fontId="14" fillId="0" borderId="23" xfId="0" applyFont="1" applyBorder="1" applyAlignment="1">
      <alignment wrapText="1"/>
    </xf>
    <xf numFmtId="0" fontId="14" fillId="0" borderId="23" xfId="0" applyFont="1" applyBorder="1"/>
    <xf numFmtId="43" fontId="14" fillId="0" borderId="23" xfId="6" applyFont="1" applyBorder="1"/>
    <xf numFmtId="0" fontId="14" fillId="0" borderId="23" xfId="0" applyFont="1" applyBorder="1" applyAlignment="1">
      <alignment horizontal="center"/>
    </xf>
    <xf numFmtId="0" fontId="14" fillId="0" borderId="24" xfId="0" applyFont="1" applyBorder="1"/>
    <xf numFmtId="4" fontId="14" fillId="2" borderId="0" xfId="0" applyNumberFormat="1" applyFont="1" applyFill="1"/>
    <xf numFmtId="0" fontId="2" fillId="0" borderId="15" xfId="0" applyFont="1" applyBorder="1"/>
    <xf numFmtId="0" fontId="2" fillId="0" borderId="16" xfId="0" applyFont="1" applyBorder="1"/>
    <xf numFmtId="0" fontId="14" fillId="0" borderId="3" xfId="0" applyFont="1" applyBorder="1"/>
    <xf numFmtId="0" fontId="14" fillId="2" borderId="9" xfId="0" applyFont="1" applyFill="1" applyBorder="1" applyAlignment="1">
      <alignment wrapText="1"/>
    </xf>
    <xf numFmtId="0" fontId="14" fillId="2" borderId="9" xfId="0" applyFont="1" applyFill="1" applyBorder="1"/>
    <xf numFmtId="43" fontId="14" fillId="2" borderId="9" xfId="6" applyFont="1" applyFill="1" applyBorder="1"/>
    <xf numFmtId="0" fontId="10" fillId="2" borderId="9" xfId="0" applyFont="1" applyFill="1" applyBorder="1" applyAlignment="1">
      <alignment wrapText="1"/>
    </xf>
    <xf numFmtId="0" fontId="12" fillId="0" borderId="0" xfId="20" applyFont="1" applyAlignment="1">
      <alignment horizontal="right"/>
    </xf>
    <xf numFmtId="0" fontId="2" fillId="0" borderId="15" xfId="20" applyFont="1" applyBorder="1" applyAlignment="1">
      <alignment horizontal="center"/>
    </xf>
    <xf numFmtId="0" fontId="2" fillId="0" borderId="15" xfId="20" applyFont="1" applyBorder="1" applyAlignment="1">
      <alignment horizontal="left"/>
    </xf>
    <xf numFmtId="0" fontId="2" fillId="0" borderId="16" xfId="20" applyFont="1" applyBorder="1" applyAlignment="1">
      <alignment horizontal="left"/>
    </xf>
    <xf numFmtId="43" fontId="36" fillId="0" borderId="16" xfId="21" applyFont="1" applyBorder="1" applyProtection="1">
      <protection locked="0"/>
    </xf>
    <xf numFmtId="0" fontId="15" fillId="2" borderId="0" xfId="0" applyFont="1" applyFill="1"/>
    <xf numFmtId="0" fontId="15" fillId="0" borderId="4" xfId="1" applyFont="1" applyBorder="1"/>
    <xf numFmtId="0" fontId="3" fillId="0" borderId="0" xfId="1" applyFont="1" applyAlignment="1">
      <alignment horizontal="right"/>
    </xf>
    <xf numFmtId="0" fontId="3" fillId="0" borderId="9" xfId="1" applyFont="1" applyBorder="1" applyAlignment="1">
      <alignment horizontal="right"/>
    </xf>
    <xf numFmtId="0" fontId="20" fillId="0" borderId="15" xfId="1" applyFont="1" applyBorder="1" applyAlignment="1">
      <alignment horizontal="center"/>
    </xf>
    <xf numFmtId="0" fontId="20" fillId="0" borderId="0" xfId="1" applyFont="1" applyAlignment="1">
      <alignment horizontal="center"/>
    </xf>
    <xf numFmtId="0" fontId="20" fillId="0" borderId="0" xfId="1" applyFont="1" applyAlignment="1">
      <alignment horizontal="right"/>
    </xf>
    <xf numFmtId="0" fontId="3" fillId="0" borderId="0" xfId="1" applyFont="1"/>
    <xf numFmtId="0" fontId="12" fillId="0" borderId="0" xfId="1" applyFont="1" applyAlignment="1" applyProtection="1">
      <alignment horizontal="center"/>
      <protection locked="0"/>
    </xf>
    <xf numFmtId="0" fontId="30" fillId="0" borderId="15" xfId="1" applyFont="1" applyBorder="1"/>
    <xf numFmtId="0" fontId="46" fillId="0" borderId="0" xfId="1" applyFont="1" applyAlignment="1" applyProtection="1">
      <alignment horizontal="center"/>
      <protection locked="0"/>
    </xf>
    <xf numFmtId="0" fontId="30" fillId="0" borderId="0" xfId="1" applyFont="1"/>
    <xf numFmtId="0" fontId="20" fillId="0" borderId="0" xfId="1" applyFont="1" applyAlignment="1">
      <alignment horizontal="left"/>
    </xf>
    <xf numFmtId="170" fontId="43" fillId="0" borderId="0" xfId="0" applyNumberFormat="1" applyFont="1"/>
    <xf numFmtId="0" fontId="30" fillId="0" borderId="16" xfId="1" applyFont="1" applyBorder="1"/>
    <xf numFmtId="0" fontId="27" fillId="0" borderId="0" xfId="0" applyFont="1"/>
    <xf numFmtId="0" fontId="20" fillId="0" borderId="15" xfId="1" applyFont="1" applyBorder="1"/>
    <xf numFmtId="0" fontId="20" fillId="0" borderId="16" xfId="1" applyFont="1" applyBorder="1"/>
    <xf numFmtId="0" fontId="53" fillId="3" borderId="0" xfId="1" applyFont="1" applyFill="1"/>
    <xf numFmtId="0" fontId="54" fillId="0" borderId="0" xfId="0" applyFont="1"/>
    <xf numFmtId="0" fontId="49" fillId="3" borderId="0" xfId="1" applyFont="1" applyFill="1"/>
    <xf numFmtId="0" fontId="48" fillId="3" borderId="0" xfId="1" applyFont="1" applyFill="1"/>
    <xf numFmtId="0" fontId="55" fillId="0" borderId="0" xfId="0" applyFont="1"/>
    <xf numFmtId="0" fontId="11" fillId="0" borderId="15" xfId="0" applyFont="1" applyBorder="1"/>
    <xf numFmtId="0" fontId="11" fillId="0" borderId="0" xfId="0" applyFont="1" applyAlignment="1">
      <alignment wrapText="1"/>
    </xf>
    <xf numFmtId="0" fontId="11" fillId="0" borderId="16" xfId="0" applyFont="1" applyBorder="1"/>
    <xf numFmtId="169" fontId="11" fillId="0" borderId="15" xfId="0" applyNumberFormat="1" applyFont="1" applyBorder="1"/>
    <xf numFmtId="169" fontId="11" fillId="0" borderId="0" xfId="0" applyNumberFormat="1" applyFont="1"/>
    <xf numFmtId="169" fontId="11" fillId="0" borderId="0" xfId="0" applyNumberFormat="1" applyFont="1" applyAlignment="1">
      <alignment wrapText="1"/>
    </xf>
    <xf numFmtId="169" fontId="11" fillId="0" borderId="16" xfId="0" applyNumberFormat="1" applyFont="1" applyBorder="1"/>
    <xf numFmtId="0" fontId="3" fillId="0" borderId="0" xfId="1" applyFont="1" applyAlignment="1">
      <alignment horizontal="right" vertical="center" wrapText="1"/>
    </xf>
    <xf numFmtId="0" fontId="20" fillId="2" borderId="0" xfId="1" applyFont="1" applyFill="1"/>
    <xf numFmtId="0" fontId="12" fillId="0" borderId="0" xfId="1" applyFont="1" applyAlignment="1">
      <alignment horizontal="center"/>
    </xf>
    <xf numFmtId="0" fontId="2" fillId="0" borderId="23" xfId="1" applyFont="1" applyBorder="1" applyAlignment="1">
      <alignment horizontal="center"/>
    </xf>
    <xf numFmtId="0" fontId="12" fillId="2" borderId="0" xfId="8" applyFont="1" applyFill="1" applyAlignment="1">
      <alignment horizontal="center"/>
    </xf>
    <xf numFmtId="0" fontId="0" fillId="0" borderId="24" xfId="0" applyBorder="1"/>
    <xf numFmtId="0" fontId="26" fillId="2" borderId="23" xfId="0" applyFont="1" applyFill="1" applyBorder="1" applyAlignment="1">
      <alignment horizontal="center"/>
    </xf>
    <xf numFmtId="0" fontId="26" fillId="2" borderId="23" xfId="0" applyFont="1" applyFill="1" applyBorder="1"/>
    <xf numFmtId="172" fontId="26" fillId="2" borderId="23" xfId="0" applyNumberFormat="1" applyFont="1" applyFill="1" applyBorder="1"/>
    <xf numFmtId="0" fontId="26" fillId="2" borderId="23" xfId="0" applyFont="1" applyFill="1" applyBorder="1" applyAlignment="1">
      <alignment horizontal="left"/>
    </xf>
    <xf numFmtId="0" fontId="26" fillId="2" borderId="23" xfId="0" applyFont="1" applyFill="1" applyBorder="1" applyAlignment="1">
      <alignment wrapText="1"/>
    </xf>
    <xf numFmtId="0" fontId="2" fillId="0" borderId="0" xfId="8" applyFont="1"/>
    <xf numFmtId="0" fontId="15" fillId="2" borderId="0" xfId="8" applyFont="1" applyFill="1" applyProtection="1">
      <protection locked="0"/>
    </xf>
    <xf numFmtId="0" fontId="2" fillId="0" borderId="0" xfId="8" applyFont="1" applyAlignment="1">
      <alignment horizontal="center"/>
    </xf>
    <xf numFmtId="0" fontId="15" fillId="0" borderId="0" xfId="0" applyFont="1"/>
    <xf numFmtId="0" fontId="15" fillId="2" borderId="0" xfId="8" applyFont="1" applyFill="1"/>
    <xf numFmtId="0" fontId="8" fillId="0" borderId="0" xfId="8" applyFont="1"/>
    <xf numFmtId="0" fontId="4" fillId="2" borderId="0" xfId="8" applyFont="1" applyFill="1" applyAlignment="1">
      <alignment horizontal="center"/>
    </xf>
    <xf numFmtId="0" fontId="52" fillId="2" borderId="0" xfId="0" applyFont="1" applyFill="1"/>
    <xf numFmtId="165" fontId="14" fillId="2" borderId="0" xfId="0" applyNumberFormat="1" applyFont="1" applyFill="1"/>
    <xf numFmtId="0" fontId="14" fillId="0" borderId="15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16" xfId="0" applyFont="1" applyBorder="1" applyAlignment="1">
      <alignment vertical="center"/>
    </xf>
    <xf numFmtId="171" fontId="22" fillId="0" borderId="15" xfId="1" applyNumberFormat="1" applyFont="1" applyBorder="1" applyAlignment="1">
      <alignment horizontal="center"/>
    </xf>
    <xf numFmtId="171" fontId="22" fillId="0" borderId="0" xfId="1" applyNumberFormat="1" applyFont="1" applyAlignment="1">
      <alignment horizontal="center"/>
    </xf>
    <xf numFmtId="0" fontId="22" fillId="0" borderId="15" xfId="1" applyFont="1" applyBorder="1" applyAlignment="1">
      <alignment horizontal="center"/>
    </xf>
    <xf numFmtId="0" fontId="22" fillId="0" borderId="0" xfId="1" applyFont="1" applyAlignment="1">
      <alignment horizontal="center"/>
    </xf>
    <xf numFmtId="170" fontId="22" fillId="0" borderId="15" xfId="0" applyNumberFormat="1" applyFont="1" applyBorder="1" applyAlignment="1">
      <alignment horizontal="center"/>
    </xf>
    <xf numFmtId="170" fontId="22" fillId="0" borderId="16" xfId="0" applyNumberFormat="1" applyFont="1" applyBorder="1" applyAlignment="1">
      <alignment horizontal="center"/>
    </xf>
    <xf numFmtId="0" fontId="12" fillId="0" borderId="15" xfId="20" applyFont="1" applyBorder="1" applyAlignment="1">
      <alignment horizontal="center"/>
    </xf>
    <xf numFmtId="0" fontId="12" fillId="0" borderId="0" xfId="20" applyFont="1" applyAlignment="1">
      <alignment horizontal="center"/>
    </xf>
    <xf numFmtId="0" fontId="12" fillId="0" borderId="16" xfId="20" applyFont="1" applyBorder="1" applyAlignment="1">
      <alignment horizontal="center"/>
    </xf>
    <xf numFmtId="0" fontId="14" fillId="2" borderId="15" xfId="0" applyFont="1" applyFill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2" borderId="0" xfId="1" applyFont="1" applyFill="1" applyAlignment="1">
      <alignment horizontal="center" vertical="center" wrapText="1"/>
    </xf>
    <xf numFmtId="0" fontId="0" fillId="2" borderId="0" xfId="0" applyFill="1"/>
    <xf numFmtId="0" fontId="2" fillId="2" borderId="9" xfId="1" applyFont="1" applyFill="1" applyBorder="1" applyAlignment="1">
      <alignment horizontal="center"/>
    </xf>
    <xf numFmtId="170" fontId="11" fillId="2" borderId="0" xfId="0" applyNumberFormat="1" applyFont="1" applyFill="1"/>
    <xf numFmtId="0" fontId="11" fillId="2" borderId="9" xfId="0" applyFont="1" applyFill="1" applyBorder="1"/>
    <xf numFmtId="0" fontId="22" fillId="2" borderId="9" xfId="1" applyFont="1" applyFill="1" applyBorder="1"/>
    <xf numFmtId="169" fontId="3" fillId="0" borderId="0" xfId="3" applyNumberFormat="1" applyFont="1" applyAlignment="1">
      <alignment horizontal="center"/>
    </xf>
    <xf numFmtId="0" fontId="6" fillId="0" borderId="16" xfId="1" applyFont="1" applyBorder="1" applyAlignment="1">
      <alignment horizontal="center"/>
    </xf>
    <xf numFmtId="0" fontId="0" fillId="0" borderId="22" xfId="0" applyBorder="1"/>
    <xf numFmtId="0" fontId="11" fillId="2" borderId="0" xfId="0" applyFont="1" applyFill="1" applyAlignment="1">
      <alignment horizontal="center"/>
    </xf>
    <xf numFmtId="172" fontId="11" fillId="2" borderId="0" xfId="0" applyNumberFormat="1" applyFont="1" applyFill="1" applyAlignment="1">
      <alignment horizontal="center"/>
    </xf>
    <xf numFmtId="0" fontId="16" fillId="0" borderId="0" xfId="1" applyFont="1"/>
    <xf numFmtId="0" fontId="12" fillId="0" borderId="15" xfId="20" applyFont="1" applyBorder="1"/>
    <xf numFmtId="0" fontId="12" fillId="0" borderId="16" xfId="20" applyFont="1" applyBorder="1"/>
    <xf numFmtId="43" fontId="2" fillId="0" borderId="20" xfId="2" applyFont="1" applyBorder="1" applyProtection="1">
      <protection locked="0"/>
    </xf>
    <xf numFmtId="0" fontId="22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0" fontId="3" fillId="0" borderId="0" xfId="0" applyFont="1"/>
    <xf numFmtId="168" fontId="60" fillId="0" borderId="15" xfId="0" applyNumberFormat="1" applyFont="1" applyBorder="1"/>
    <xf numFmtId="168" fontId="60" fillId="0" borderId="16" xfId="0" applyNumberFormat="1" applyFont="1" applyBorder="1"/>
    <xf numFmtId="168" fontId="60" fillId="0" borderId="0" xfId="0" applyNumberFormat="1" applyFont="1"/>
    <xf numFmtId="0" fontId="2" fillId="0" borderId="0" xfId="8" applyFont="1" applyAlignment="1">
      <alignment wrapText="1"/>
    </xf>
    <xf numFmtId="0" fontId="2" fillId="0" borderId="22" xfId="8" applyFont="1" applyBorder="1"/>
    <xf numFmtId="0" fontId="2" fillId="0" borderId="23" xfId="8" applyFont="1" applyBorder="1"/>
    <xf numFmtId="0" fontId="2" fillId="0" borderId="23" xfId="8" applyFont="1" applyBorder="1" applyAlignment="1">
      <alignment horizontal="center"/>
    </xf>
    <xf numFmtId="0" fontId="2" fillId="0" borderId="23" xfId="8" applyFont="1" applyBorder="1" applyAlignment="1">
      <alignment wrapText="1"/>
    </xf>
    <xf numFmtId="0" fontId="2" fillId="0" borderId="24" xfId="8" applyFont="1" applyBorder="1"/>
    <xf numFmtId="0" fontId="2" fillId="0" borderId="15" xfId="8" applyFont="1" applyBorder="1"/>
    <xf numFmtId="0" fontId="2" fillId="0" borderId="16" xfId="8" applyFont="1" applyBorder="1"/>
    <xf numFmtId="0" fontId="4" fillId="0" borderId="15" xfId="8" applyFont="1" applyBorder="1"/>
    <xf numFmtId="0" fontId="4" fillId="0" borderId="0" xfId="8" applyFont="1"/>
    <xf numFmtId="0" fontId="4" fillId="0" borderId="0" xfId="8" applyFont="1" applyAlignment="1">
      <alignment horizontal="center"/>
    </xf>
    <xf numFmtId="0" fontId="4" fillId="0" borderId="0" xfId="8" applyFont="1" applyAlignment="1">
      <alignment wrapText="1"/>
    </xf>
    <xf numFmtId="0" fontId="5" fillId="0" borderId="0" xfId="8" applyFont="1" applyAlignment="1">
      <alignment horizontal="center" wrapText="1"/>
    </xf>
    <xf numFmtId="0" fontId="4" fillId="0" borderId="16" xfId="8" applyFont="1" applyBorder="1"/>
    <xf numFmtId="0" fontId="4" fillId="0" borderId="0" xfId="8" applyFont="1" applyAlignment="1">
      <alignment horizontal="right"/>
    </xf>
    <xf numFmtId="0" fontId="4" fillId="0" borderId="0" xfId="8" applyFont="1" applyAlignment="1" applyProtection="1">
      <alignment wrapText="1"/>
      <protection locked="0"/>
    </xf>
    <xf numFmtId="0" fontId="6" fillId="0" borderId="0" xfId="8" applyFont="1"/>
    <xf numFmtId="43" fontId="10" fillId="2" borderId="0" xfId="6" applyFont="1" applyFill="1" applyBorder="1" applyAlignment="1">
      <alignment horizontal="left"/>
    </xf>
    <xf numFmtId="0" fontId="13" fillId="0" borderId="15" xfId="8" applyFont="1" applyBorder="1" applyAlignment="1">
      <alignment horizontal="center" vertical="center" wrapText="1"/>
    </xf>
    <xf numFmtId="0" fontId="13" fillId="0" borderId="0" xfId="8" applyFont="1" applyAlignment="1">
      <alignment horizontal="center" vertical="center" wrapText="1"/>
    </xf>
    <xf numFmtId="0" fontId="14" fillId="0" borderId="15" xfId="8" applyFont="1" applyBorder="1"/>
    <xf numFmtId="0" fontId="14" fillId="0" borderId="0" xfId="8" applyFont="1"/>
    <xf numFmtId="0" fontId="14" fillId="0" borderId="16" xfId="8" applyFont="1" applyBorder="1"/>
    <xf numFmtId="0" fontId="3" fillId="0" borderId="0" xfId="8" applyFont="1" applyAlignment="1">
      <alignment horizontal="right" wrapText="1"/>
    </xf>
    <xf numFmtId="0" fontId="20" fillId="0" borderId="0" xfId="8" applyFont="1"/>
    <xf numFmtId="0" fontId="15" fillId="2" borderId="0" xfId="8" applyFont="1" applyFill="1" applyAlignment="1" applyProtection="1">
      <alignment horizontal="center"/>
      <protection locked="0"/>
    </xf>
    <xf numFmtId="0" fontId="8" fillId="0" borderId="0" xfId="8" applyFont="1" applyAlignment="1">
      <alignment horizontal="center"/>
    </xf>
    <xf numFmtId="0" fontId="25" fillId="2" borderId="0" xfId="0" applyFont="1" applyFill="1" applyAlignment="1">
      <alignment horizontal="right"/>
    </xf>
    <xf numFmtId="0" fontId="20" fillId="3" borderId="0" xfId="1" applyFont="1" applyFill="1" applyAlignment="1">
      <alignment horizontal="right"/>
    </xf>
    <xf numFmtId="43" fontId="20" fillId="3" borderId="0" xfId="6" applyFont="1" applyFill="1" applyBorder="1" applyAlignment="1" applyProtection="1">
      <alignment horizontal="center"/>
    </xf>
    <xf numFmtId="0" fontId="2" fillId="3" borderId="0" xfId="1" applyFont="1" applyFill="1" applyProtection="1">
      <protection locked="0"/>
    </xf>
    <xf numFmtId="0" fontId="2" fillId="3" borderId="15" xfId="1" applyFont="1" applyFill="1" applyBorder="1" applyProtection="1">
      <protection locked="0"/>
    </xf>
    <xf numFmtId="0" fontId="2" fillId="3" borderId="16" xfId="1" applyFont="1" applyFill="1" applyBorder="1" applyProtection="1">
      <protection locked="0"/>
    </xf>
    <xf numFmtId="0" fontId="3" fillId="3" borderId="15" xfId="1" applyFont="1" applyFill="1" applyBorder="1" applyAlignment="1" applyProtection="1">
      <alignment horizontal="center" wrapText="1"/>
      <protection locked="0"/>
    </xf>
    <xf numFmtId="0" fontId="3" fillId="3" borderId="16" xfId="1" applyFont="1" applyFill="1" applyBorder="1" applyAlignment="1" applyProtection="1">
      <alignment horizontal="center" wrapText="1"/>
      <protection locked="0"/>
    </xf>
    <xf numFmtId="0" fontId="3" fillId="3" borderId="0" xfId="1" applyFont="1" applyFill="1" applyAlignment="1" applyProtection="1">
      <alignment horizontal="center" wrapText="1"/>
      <protection locked="0"/>
    </xf>
    <xf numFmtId="0" fontId="3" fillId="3" borderId="0" xfId="1" applyFont="1" applyFill="1" applyAlignment="1" applyProtection="1">
      <alignment horizontal="center"/>
      <protection locked="0"/>
    </xf>
    <xf numFmtId="166" fontId="2" fillId="3" borderId="0" xfId="1" applyNumberFormat="1" applyFont="1" applyFill="1" applyAlignment="1" applyProtection="1">
      <alignment horizontal="center" wrapText="1"/>
      <protection locked="0"/>
    </xf>
    <xf numFmtId="0" fontId="30" fillId="2" borderId="15" xfId="1" applyFont="1" applyFill="1" applyBorder="1" applyProtection="1">
      <protection locked="0"/>
    </xf>
    <xf numFmtId="0" fontId="20" fillId="0" borderId="0" xfId="1" applyFont="1" applyProtection="1">
      <protection locked="0"/>
    </xf>
    <xf numFmtId="0" fontId="30" fillId="2" borderId="16" xfId="1" applyFont="1" applyFill="1" applyBorder="1" applyProtection="1">
      <protection locked="0"/>
    </xf>
    <xf numFmtId="0" fontId="30" fillId="2" borderId="0" xfId="1" applyFont="1" applyFill="1" applyProtection="1">
      <protection locked="0"/>
    </xf>
    <xf numFmtId="0" fontId="2" fillId="2" borderId="15" xfId="1" applyFont="1" applyFill="1" applyBorder="1" applyAlignment="1" applyProtection="1">
      <alignment horizontal="center"/>
      <protection locked="0"/>
    </xf>
    <xf numFmtId="0" fontId="2" fillId="2" borderId="0" xfId="1" applyFont="1" applyFill="1" applyAlignment="1" applyProtection="1">
      <alignment horizontal="center"/>
      <protection locked="0"/>
    </xf>
    <xf numFmtId="0" fontId="21" fillId="2" borderId="15" xfId="1" applyFont="1" applyFill="1" applyBorder="1" applyAlignment="1" applyProtection="1">
      <alignment horizontal="center"/>
      <protection locked="0"/>
    </xf>
    <xf numFmtId="0" fontId="21" fillId="2" borderId="16" xfId="1" applyFont="1" applyFill="1" applyBorder="1" applyAlignment="1" applyProtection="1">
      <alignment horizontal="center"/>
      <protection locked="0"/>
    </xf>
    <xf numFmtId="0" fontId="21" fillId="2" borderId="0" xfId="1" applyFont="1" applyFill="1" applyAlignment="1" applyProtection="1">
      <alignment horizontal="center"/>
      <protection locked="0"/>
    </xf>
    <xf numFmtId="0" fontId="21" fillId="2" borderId="15" xfId="1" applyFont="1" applyFill="1" applyBorder="1" applyProtection="1">
      <protection locked="0"/>
    </xf>
    <xf numFmtId="0" fontId="10" fillId="0" borderId="0" xfId="0" applyFont="1" applyProtection="1">
      <protection locked="0"/>
    </xf>
    <xf numFmtId="0" fontId="21" fillId="2" borderId="16" xfId="1" applyFont="1" applyFill="1" applyBorder="1" applyProtection="1">
      <protection locked="0"/>
    </xf>
    <xf numFmtId="0" fontId="21" fillId="2" borderId="0" xfId="1" applyFont="1" applyFill="1" applyProtection="1">
      <protection locked="0"/>
    </xf>
    <xf numFmtId="0" fontId="2" fillId="2" borderId="0" xfId="1" applyFont="1" applyFill="1" applyProtection="1">
      <protection locked="0"/>
    </xf>
    <xf numFmtId="0" fontId="2" fillId="2" borderId="0" xfId="1" applyFont="1" applyFill="1" applyAlignment="1" applyProtection="1">
      <alignment wrapText="1"/>
      <protection locked="0"/>
    </xf>
    <xf numFmtId="4" fontId="2" fillId="2" borderId="0" xfId="1" applyNumberFormat="1" applyFont="1" applyFill="1" applyProtection="1">
      <protection locked="0"/>
    </xf>
    <xf numFmtId="43" fontId="10" fillId="2" borderId="0" xfId="6" applyFont="1" applyFill="1" applyBorder="1" applyAlignment="1">
      <alignment horizontal="center"/>
    </xf>
    <xf numFmtId="49" fontId="43" fillId="2" borderId="20" xfId="1" applyNumberFormat="1" applyFont="1" applyFill="1" applyBorder="1" applyAlignment="1">
      <alignment horizontal="center" vertical="top"/>
    </xf>
    <xf numFmtId="49" fontId="34" fillId="2" borderId="20" xfId="1" applyNumberFormat="1" applyFont="1" applyFill="1" applyBorder="1" applyAlignment="1">
      <alignment vertical="top" wrapText="1"/>
    </xf>
    <xf numFmtId="4" fontId="28" fillId="2" borderId="20" xfId="9" applyNumberFormat="1" applyFont="1" applyFill="1" applyBorder="1" applyAlignment="1" applyProtection="1">
      <alignment wrapText="1"/>
      <protection locked="0"/>
    </xf>
    <xf numFmtId="4" fontId="43" fillId="2" borderId="20" xfId="9" applyNumberFormat="1" applyFont="1" applyFill="1" applyBorder="1" applyAlignment="1" applyProtection="1">
      <alignment wrapText="1"/>
      <protection locked="0"/>
    </xf>
    <xf numFmtId="49" fontId="19" fillId="2" borderId="20" xfId="8" applyNumberFormat="1" applyFont="1" applyFill="1" applyBorder="1" applyAlignment="1" applyProtection="1">
      <alignment horizontal="center" wrapText="1"/>
      <protection locked="0"/>
    </xf>
    <xf numFmtId="0" fontId="22" fillId="2" borderId="0" xfId="8" applyFont="1" applyFill="1"/>
    <xf numFmtId="170" fontId="10" fillId="0" borderId="20" xfId="0" applyNumberFormat="1" applyFont="1" applyBorder="1" applyAlignment="1">
      <alignment horizontal="center" vertical="center"/>
    </xf>
    <xf numFmtId="0" fontId="2" fillId="2" borderId="0" xfId="7" applyFont="1" applyFill="1"/>
    <xf numFmtId="0" fontId="20" fillId="2" borderId="0" xfId="7" applyFont="1" applyFill="1" applyAlignment="1">
      <alignment horizontal="center"/>
    </xf>
    <xf numFmtId="0" fontId="48" fillId="2" borderId="0" xfId="1" applyFont="1" applyFill="1" applyAlignment="1">
      <alignment horizontal="center"/>
    </xf>
    <xf numFmtId="0" fontId="20" fillId="2" borderId="0" xfId="0" applyFont="1" applyFill="1" applyAlignment="1">
      <alignment horizontal="right"/>
    </xf>
    <xf numFmtId="0" fontId="20" fillId="2" borderId="0" xfId="1" applyFont="1" applyFill="1" applyAlignment="1">
      <alignment horizontal="right"/>
    </xf>
    <xf numFmtId="168" fontId="20" fillId="2" borderId="0" xfId="0" applyNumberFormat="1" applyFont="1" applyFill="1" applyAlignment="1">
      <alignment horizontal="right"/>
    </xf>
    <xf numFmtId="0" fontId="12" fillId="2" borderId="0" xfId="0" applyFont="1" applyFill="1" applyAlignment="1">
      <alignment horizontal="right"/>
    </xf>
    <xf numFmtId="0" fontId="14" fillId="0" borderId="9" xfId="0" applyFont="1" applyBorder="1"/>
    <xf numFmtId="0" fontId="15" fillId="0" borderId="15" xfId="0" applyFont="1" applyBorder="1" applyAlignment="1">
      <alignment horizontal="center"/>
    </xf>
    <xf numFmtId="43" fontId="62" fillId="5" borderId="25" xfId="9" applyFont="1" applyFill="1" applyBorder="1" applyAlignment="1">
      <alignment horizontal="center" vertical="center" wrapText="1"/>
    </xf>
    <xf numFmtId="0" fontId="20" fillId="0" borderId="16" xfId="1" applyFont="1" applyBorder="1" applyAlignment="1">
      <alignment horizontal="center"/>
    </xf>
    <xf numFmtId="0" fontId="12" fillId="0" borderId="0" xfId="1" applyFont="1" applyAlignment="1">
      <alignment horizontal="right"/>
    </xf>
    <xf numFmtId="0" fontId="15" fillId="0" borderId="0" xfId="1" applyFont="1" applyAlignment="1">
      <alignment horizontal="center"/>
    </xf>
    <xf numFmtId="170" fontId="10" fillId="0" borderId="0" xfId="0" applyNumberFormat="1" applyFont="1" applyAlignment="1">
      <alignment horizontal="center"/>
    </xf>
    <xf numFmtId="0" fontId="3" fillId="0" borderId="0" xfId="20" applyFont="1" applyAlignment="1">
      <alignment horizontal="left"/>
    </xf>
    <xf numFmtId="0" fontId="3" fillId="0" borderId="0" xfId="20" applyFont="1" applyAlignment="1">
      <alignment horizontal="center" vertical="center" wrapText="1"/>
    </xf>
    <xf numFmtId="0" fontId="10" fillId="2" borderId="23" xfId="0" applyFont="1" applyFill="1" applyBorder="1" applyAlignment="1">
      <alignment horizontal="center"/>
    </xf>
    <xf numFmtId="43" fontId="58" fillId="2" borderId="0" xfId="6" applyFont="1" applyFill="1" applyBorder="1" applyAlignment="1"/>
    <xf numFmtId="170" fontId="58" fillId="0" borderId="0" xfId="0" applyNumberFormat="1" applyFont="1" applyAlignment="1">
      <alignment horizontal="center"/>
    </xf>
    <xf numFmtId="43" fontId="25" fillId="2" borderId="0" xfId="6" applyFont="1" applyFill="1" applyBorder="1"/>
    <xf numFmtId="43" fontId="58" fillId="2" borderId="0" xfId="6" applyFont="1" applyFill="1" applyBorder="1" applyAlignment="1">
      <alignment horizontal="left"/>
    </xf>
    <xf numFmtId="43" fontId="25" fillId="2" borderId="0" xfId="6" applyFont="1" applyFill="1" applyBorder="1" applyAlignment="1">
      <alignment horizontal="left"/>
    </xf>
    <xf numFmtId="43" fontId="11" fillId="2" borderId="0" xfId="6" applyFont="1" applyFill="1" applyBorder="1"/>
    <xf numFmtId="0" fontId="13" fillId="0" borderId="0" xfId="8" applyFont="1"/>
    <xf numFmtId="0" fontId="59" fillId="2" borderId="0" xfId="16" applyNumberFormat="1" applyFont="1" applyFill="1" applyBorder="1" applyAlignment="1" applyProtection="1">
      <alignment wrapText="1"/>
      <protection locked="0"/>
    </xf>
    <xf numFmtId="168" fontId="20" fillId="2" borderId="0" xfId="0" applyNumberFormat="1" applyFont="1" applyFill="1"/>
    <xf numFmtId="0" fontId="63" fillId="5" borderId="20" xfId="1" applyFont="1" applyFill="1" applyBorder="1" applyAlignment="1">
      <alignment horizontal="center" vertical="center"/>
    </xf>
    <xf numFmtId="49" fontId="20" fillId="2" borderId="0" xfId="7" applyNumberFormat="1" applyFont="1" applyFill="1" applyAlignment="1">
      <alignment horizontal="right"/>
    </xf>
    <xf numFmtId="49" fontId="20" fillId="2" borderId="0" xfId="7" applyNumberFormat="1" applyFont="1" applyFill="1"/>
    <xf numFmtId="0" fontId="20" fillId="2" borderId="0" xfId="7" applyFont="1" applyFill="1" applyAlignment="1">
      <alignment vertical="center"/>
    </xf>
    <xf numFmtId="4" fontId="2" fillId="2" borderId="0" xfId="7" applyNumberFormat="1" applyFont="1" applyFill="1"/>
    <xf numFmtId="0" fontId="3" fillId="3" borderId="9" xfId="1" applyFont="1" applyFill="1" applyBorder="1" applyAlignment="1">
      <alignment horizontal="right"/>
    </xf>
    <xf numFmtId="0" fontId="63" fillId="5" borderId="20" xfId="7" applyFont="1" applyFill="1" applyBorder="1" applyAlignment="1">
      <alignment horizontal="center"/>
    </xf>
    <xf numFmtId="43" fontId="20" fillId="2" borderId="0" xfId="6" applyFont="1" applyFill="1" applyBorder="1" applyAlignment="1">
      <alignment horizontal="right"/>
    </xf>
    <xf numFmtId="0" fontId="3" fillId="2" borderId="0" xfId="7" applyFont="1" applyFill="1" applyAlignment="1">
      <alignment horizontal="left" wrapText="1"/>
    </xf>
    <xf numFmtId="0" fontId="39" fillId="0" borderId="22" xfId="7" applyFont="1" applyBorder="1"/>
    <xf numFmtId="0" fontId="2" fillId="0" borderId="23" xfId="7" applyFont="1" applyBorder="1"/>
    <xf numFmtId="0" fontId="39" fillId="0" borderId="15" xfId="7" applyFont="1" applyBorder="1"/>
    <xf numFmtId="49" fontId="39" fillId="0" borderId="15" xfId="7" applyNumberFormat="1" applyFont="1" applyBorder="1"/>
    <xf numFmtId="0" fontId="10" fillId="3" borderId="15" xfId="0" applyFont="1" applyFill="1" applyBorder="1"/>
    <xf numFmtId="0" fontId="53" fillId="3" borderId="15" xfId="1" applyFont="1" applyFill="1" applyBorder="1"/>
    <xf numFmtId="0" fontId="54" fillId="0" borderId="16" xfId="0" applyFont="1" applyBorder="1"/>
    <xf numFmtId="0" fontId="49" fillId="3" borderId="15" xfId="1" applyFont="1" applyFill="1" applyBorder="1"/>
    <xf numFmtId="0" fontId="48" fillId="3" borderId="15" xfId="1" applyFont="1" applyFill="1" applyBorder="1"/>
    <xf numFmtId="0" fontId="55" fillId="0" borderId="16" xfId="0" applyFont="1" applyBorder="1"/>
    <xf numFmtId="0" fontId="21" fillId="3" borderId="15" xfId="1" applyFont="1" applyFill="1" applyBorder="1"/>
    <xf numFmtId="0" fontId="39" fillId="0" borderId="3" xfId="7" applyFont="1" applyBorder="1"/>
    <xf numFmtId="0" fontId="20" fillId="3" borderId="0" xfId="0" applyFont="1" applyFill="1" applyAlignment="1">
      <alignment horizontal="right"/>
    </xf>
    <xf numFmtId="0" fontId="2" fillId="0" borderId="20" xfId="1" applyFont="1" applyBorder="1" applyProtection="1">
      <protection locked="0"/>
    </xf>
    <xf numFmtId="0" fontId="2" fillId="0" borderId="23" xfId="1" applyFont="1" applyBorder="1" applyAlignment="1" applyProtection="1">
      <alignment horizontal="center"/>
      <protection locked="0"/>
    </xf>
    <xf numFmtId="0" fontId="2" fillId="0" borderId="23" xfId="1" applyFont="1" applyBorder="1" applyAlignment="1" applyProtection="1">
      <alignment horizontal="center" wrapText="1"/>
      <protection locked="0"/>
    </xf>
    <xf numFmtId="0" fontId="3" fillId="0" borderId="23" xfId="1" applyFont="1" applyBorder="1" applyAlignment="1" applyProtection="1">
      <alignment horizontal="center"/>
      <protection locked="0"/>
    </xf>
    <xf numFmtId="43" fontId="2" fillId="0" borderId="23" xfId="2" applyFont="1" applyBorder="1" applyProtection="1">
      <protection locked="0"/>
    </xf>
    <xf numFmtId="0" fontId="63" fillId="5" borderId="20" xfId="1" applyFont="1" applyFill="1" applyBorder="1" applyAlignment="1">
      <alignment horizontal="center"/>
    </xf>
    <xf numFmtId="171" fontId="27" fillId="0" borderId="1" xfId="0" applyNumberFormat="1" applyFont="1" applyBorder="1" applyAlignment="1">
      <alignment horizontal="left"/>
    </xf>
    <xf numFmtId="169" fontId="63" fillId="5" borderId="20" xfId="1" applyNumberFormat="1" applyFont="1" applyFill="1" applyBorder="1" applyAlignment="1">
      <alignment horizontal="center" vertical="center" wrapText="1"/>
    </xf>
    <xf numFmtId="0" fontId="63" fillId="5" borderId="20" xfId="1" applyFont="1" applyFill="1" applyBorder="1" applyAlignment="1">
      <alignment horizontal="center" vertical="center" wrapText="1"/>
    </xf>
    <xf numFmtId="0" fontId="63" fillId="5" borderId="20" xfId="1" applyFont="1" applyFill="1" applyBorder="1" applyAlignment="1">
      <alignment horizontal="center" vertical="center" textRotation="90"/>
    </xf>
    <xf numFmtId="0" fontId="19" fillId="0" borderId="9" xfId="1" applyFont="1" applyBorder="1" applyAlignment="1">
      <alignment horizontal="right"/>
    </xf>
    <xf numFmtId="0" fontId="22" fillId="0" borderId="0" xfId="1" applyFont="1" applyProtection="1">
      <protection locked="0"/>
    </xf>
    <xf numFmtId="43" fontId="12" fillId="0" borderId="23" xfId="6" applyFont="1" applyBorder="1" applyProtection="1">
      <protection locked="0"/>
    </xf>
    <xf numFmtId="43" fontId="62" fillId="5" borderId="12" xfId="6" applyFont="1" applyFill="1" applyBorder="1" applyProtection="1">
      <protection locked="0"/>
    </xf>
    <xf numFmtId="4" fontId="15" fillId="0" borderId="0" xfId="2" applyNumberFormat="1" applyFont="1" applyBorder="1" applyProtection="1"/>
    <xf numFmtId="0" fontId="15" fillId="0" borderId="22" xfId="1" applyFont="1" applyBorder="1"/>
    <xf numFmtId="0" fontId="15" fillId="0" borderId="23" xfId="1" applyFont="1" applyBorder="1"/>
    <xf numFmtId="4" fontId="15" fillId="0" borderId="23" xfId="2" applyNumberFormat="1" applyFont="1" applyBorder="1" applyProtection="1"/>
    <xf numFmtId="0" fontId="15" fillId="0" borderId="24" xfId="1" applyFont="1" applyBorder="1"/>
    <xf numFmtId="0" fontId="15" fillId="3" borderId="15" xfId="1" applyFont="1" applyFill="1" applyBorder="1"/>
    <xf numFmtId="0" fontId="15" fillId="0" borderId="16" xfId="1" applyFont="1" applyBorder="1"/>
    <xf numFmtId="0" fontId="23" fillId="3" borderId="15" xfId="1" applyFont="1" applyFill="1" applyBorder="1" applyAlignment="1">
      <alignment horizontal="center"/>
    </xf>
    <xf numFmtId="0" fontId="15" fillId="0" borderId="15" xfId="1" applyFont="1" applyBorder="1"/>
    <xf numFmtId="0" fontId="20" fillId="0" borderId="0" xfId="0" applyFont="1" applyAlignment="1">
      <alignment horizontal="right"/>
    </xf>
    <xf numFmtId="0" fontId="20" fillId="3" borderId="0" xfId="0" applyFont="1" applyFill="1" applyAlignment="1">
      <alignment horizontal="left"/>
    </xf>
    <xf numFmtId="4" fontId="20" fillId="3" borderId="0" xfId="1" applyNumberFormat="1" applyFont="1" applyFill="1" applyAlignment="1">
      <alignment horizontal="left"/>
    </xf>
    <xf numFmtId="0" fontId="15" fillId="0" borderId="9" xfId="1" applyFont="1" applyBorder="1"/>
    <xf numFmtId="0" fontId="20" fillId="0" borderId="9" xfId="1" applyFont="1" applyBorder="1" applyAlignment="1">
      <alignment horizontal="right"/>
    </xf>
    <xf numFmtId="0" fontId="3" fillId="0" borderId="9" xfId="1" applyFont="1" applyBorder="1" applyAlignment="1">
      <alignment horizontal="left"/>
    </xf>
    <xf numFmtId="4" fontId="15" fillId="0" borderId="9" xfId="2" applyNumberFormat="1" applyFont="1" applyBorder="1" applyProtection="1"/>
    <xf numFmtId="4" fontId="62" fillId="5" borderId="0" xfId="2" applyNumberFormat="1" applyFont="1" applyFill="1" applyBorder="1" applyAlignment="1" applyProtection="1">
      <alignment horizontal="center"/>
    </xf>
    <xf numFmtId="0" fontId="22" fillId="0" borderId="0" xfId="1" applyFont="1" applyAlignment="1">
      <alignment horizontal="left"/>
    </xf>
    <xf numFmtId="0" fontId="19" fillId="0" borderId="0" xfId="1" applyFont="1" applyAlignment="1">
      <alignment horizontal="right"/>
    </xf>
    <xf numFmtId="0" fontId="22" fillId="0" borderId="16" xfId="1" applyFont="1" applyBorder="1" applyAlignment="1">
      <alignment horizontal="left"/>
    </xf>
    <xf numFmtId="0" fontId="22" fillId="0" borderId="15" xfId="1" applyFont="1" applyBorder="1" applyAlignment="1">
      <alignment horizontal="left"/>
    </xf>
    <xf numFmtId="169" fontId="28" fillId="0" borderId="0" xfId="0" applyNumberFormat="1" applyFont="1" applyAlignment="1">
      <alignment horizontal="center"/>
    </xf>
    <xf numFmtId="0" fontId="15" fillId="0" borderId="3" xfId="1" applyFont="1" applyBorder="1"/>
    <xf numFmtId="0" fontId="19" fillId="0" borderId="9" xfId="1" applyFont="1" applyBorder="1" applyAlignment="1">
      <alignment horizontal="center"/>
    </xf>
    <xf numFmtId="4" fontId="15" fillId="0" borderId="0" xfId="2" applyNumberFormat="1" applyFont="1" applyProtection="1"/>
    <xf numFmtId="0" fontId="22" fillId="0" borderId="26" xfId="1" applyFont="1" applyBorder="1" applyAlignment="1" applyProtection="1">
      <alignment horizontal="center"/>
      <protection locked="0"/>
    </xf>
    <xf numFmtId="43" fontId="10" fillId="2" borderId="0" xfId="6" applyFont="1" applyFill="1" applyBorder="1" applyProtection="1">
      <protection locked="0"/>
    </xf>
    <xf numFmtId="0" fontId="47" fillId="2" borderId="0" xfId="0" applyFont="1" applyFill="1" applyProtection="1">
      <protection locked="0"/>
    </xf>
    <xf numFmtId="0" fontId="22" fillId="2" borderId="20" xfId="7" applyFont="1" applyFill="1" applyBorder="1" applyAlignment="1" applyProtection="1">
      <alignment horizontal="center"/>
      <protection locked="0"/>
    </xf>
    <xf numFmtId="0" fontId="2" fillId="0" borderId="0" xfId="7" applyFont="1" applyProtection="1">
      <protection locked="0"/>
    </xf>
    <xf numFmtId="0" fontId="2" fillId="2" borderId="0" xfId="7" applyFont="1" applyFill="1" applyProtection="1">
      <protection locked="0"/>
    </xf>
    <xf numFmtId="0" fontId="14" fillId="2" borderId="0" xfId="7" applyFont="1" applyFill="1" applyProtection="1">
      <protection locked="0"/>
    </xf>
    <xf numFmtId="4" fontId="3" fillId="2" borderId="0" xfId="7" applyNumberFormat="1" applyFont="1" applyFill="1" applyProtection="1">
      <protection locked="0"/>
    </xf>
    <xf numFmtId="0" fontId="3" fillId="2" borderId="0" xfId="7" applyFont="1" applyFill="1" applyProtection="1">
      <protection locked="0"/>
    </xf>
    <xf numFmtId="0" fontId="12" fillId="2" borderId="0" xfId="7" applyFont="1" applyFill="1" applyAlignment="1" applyProtection="1">
      <alignment horizontal="right"/>
      <protection locked="0"/>
    </xf>
    <xf numFmtId="4" fontId="2" fillId="2" borderId="0" xfId="7" applyNumberFormat="1" applyFont="1" applyFill="1" applyProtection="1">
      <protection locked="0"/>
    </xf>
    <xf numFmtId="0" fontId="12" fillId="2" borderId="0" xfId="7" applyFont="1" applyFill="1" applyProtection="1">
      <protection locked="0"/>
    </xf>
    <xf numFmtId="0" fontId="49" fillId="2" borderId="9" xfId="1" applyFont="1" applyFill="1" applyBorder="1" applyAlignment="1" applyProtection="1">
      <alignment horizontal="center" vertical="center"/>
      <protection locked="0"/>
    </xf>
    <xf numFmtId="170" fontId="54" fillId="0" borderId="9" xfId="0" applyNumberFormat="1" applyFont="1" applyBorder="1" applyAlignment="1" applyProtection="1">
      <alignment horizontal="center" vertical="center"/>
      <protection locked="0"/>
    </xf>
    <xf numFmtId="49" fontId="12" fillId="2" borderId="0" xfId="7" applyNumberFormat="1" applyFont="1" applyFill="1" applyAlignment="1">
      <alignment horizontal="right"/>
    </xf>
    <xf numFmtId="0" fontId="2" fillId="0" borderId="14" xfId="1" applyFont="1" applyBorder="1" applyProtection="1">
      <protection locked="0"/>
    </xf>
    <xf numFmtId="4" fontId="2" fillId="0" borderId="14" xfId="1" applyNumberFormat="1" applyFont="1" applyBorder="1" applyProtection="1">
      <protection locked="0"/>
    </xf>
    <xf numFmtId="0" fontId="2" fillId="0" borderId="2" xfId="1" applyFont="1" applyBorder="1" applyProtection="1">
      <protection locked="0"/>
    </xf>
    <xf numFmtId="43" fontId="22" fillId="0" borderId="21" xfId="2" applyFont="1" applyBorder="1" applyAlignment="1" applyProtection="1">
      <alignment horizontal="right" wrapText="1"/>
      <protection locked="0"/>
    </xf>
    <xf numFmtId="170" fontId="11" fillId="0" borderId="0" xfId="0" applyNumberFormat="1" applyFont="1"/>
    <xf numFmtId="0" fontId="66" fillId="5" borderId="26" xfId="1" applyFont="1" applyFill="1" applyBorder="1" applyProtection="1">
      <protection locked="0"/>
    </xf>
    <xf numFmtId="0" fontId="63" fillId="5" borderId="21" xfId="1" applyFont="1" applyFill="1" applyBorder="1" applyAlignment="1" applyProtection="1">
      <alignment horizontal="center"/>
      <protection locked="0"/>
    </xf>
    <xf numFmtId="0" fontId="66" fillId="5" borderId="21" xfId="1" applyFont="1" applyFill="1" applyBorder="1" applyProtection="1">
      <protection locked="0"/>
    </xf>
    <xf numFmtId="4" fontId="63" fillId="5" borderId="21" xfId="1" applyNumberFormat="1" applyFont="1" applyFill="1" applyBorder="1" applyAlignment="1" applyProtection="1">
      <alignment wrapText="1"/>
      <protection locked="0"/>
    </xf>
    <xf numFmtId="0" fontId="22" fillId="0" borderId="0" xfId="8" applyFont="1"/>
    <xf numFmtId="2" fontId="22" fillId="0" borderId="0" xfId="1" applyNumberFormat="1" applyFont="1"/>
    <xf numFmtId="0" fontId="22" fillId="0" borderId="0" xfId="1" applyFont="1" applyAlignment="1" applyProtection="1">
      <alignment horizontal="center"/>
      <protection locked="0"/>
    </xf>
    <xf numFmtId="0" fontId="0" fillId="0" borderId="15" xfId="0" applyBorder="1" applyAlignment="1">
      <alignment vertical="center"/>
    </xf>
    <xf numFmtId="0" fontId="2" fillId="0" borderId="0" xfId="1" applyFont="1" applyAlignment="1">
      <alignment vertical="center"/>
    </xf>
    <xf numFmtId="170" fontId="28" fillId="0" borderId="20" xfId="0" applyNumberFormat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10" fillId="2" borderId="0" xfId="1" applyFont="1" applyFill="1" applyAlignment="1">
      <alignment vertical="center"/>
    </xf>
    <xf numFmtId="0" fontId="0" fillId="0" borderId="16" xfId="0" applyBorder="1" applyAlignment="1">
      <alignment vertical="center"/>
    </xf>
    <xf numFmtId="0" fontId="0" fillId="0" borderId="0" xfId="0" applyAlignment="1">
      <alignment vertical="center"/>
    </xf>
    <xf numFmtId="0" fontId="27" fillId="2" borderId="0" xfId="0" applyFont="1" applyFill="1" applyAlignment="1">
      <alignment horizontal="right" vertical="center"/>
    </xf>
    <xf numFmtId="0" fontId="15" fillId="0" borderId="0" xfId="1" applyFont="1" applyAlignment="1">
      <alignment vertical="center"/>
    </xf>
    <xf numFmtId="0" fontId="10" fillId="2" borderId="16" xfId="1" applyFont="1" applyFill="1" applyBorder="1" applyAlignment="1">
      <alignment vertical="center"/>
    </xf>
    <xf numFmtId="1" fontId="63" fillId="5" borderId="27" xfId="1" applyNumberFormat="1" applyFont="1" applyFill="1" applyBorder="1" applyAlignment="1">
      <alignment horizontal="center" vertical="center"/>
    </xf>
    <xf numFmtId="49" fontId="63" fillId="5" borderId="20" xfId="8" applyNumberFormat="1" applyFont="1" applyFill="1" applyBorder="1" applyAlignment="1">
      <alignment horizontal="center" vertical="center" wrapText="1"/>
    </xf>
    <xf numFmtId="49" fontId="63" fillId="5" borderId="20" xfId="1" applyNumberFormat="1" applyFont="1" applyFill="1" applyBorder="1" applyAlignment="1">
      <alignment horizontal="center" vertical="center" wrapText="1"/>
    </xf>
    <xf numFmtId="49" fontId="63" fillId="5" borderId="22" xfId="8" applyNumberFormat="1" applyFont="1" applyFill="1" applyBorder="1" applyAlignment="1">
      <alignment horizontal="center" vertical="center" wrapText="1"/>
    </xf>
    <xf numFmtId="4" fontId="63" fillId="5" borderId="27" xfId="8" applyNumberFormat="1" applyFont="1" applyFill="1" applyBorder="1" applyAlignment="1">
      <alignment horizontal="center" vertical="center"/>
    </xf>
    <xf numFmtId="4" fontId="63" fillId="5" borderId="27" xfId="8" applyNumberFormat="1" applyFont="1" applyFill="1" applyBorder="1" applyAlignment="1">
      <alignment horizontal="center" vertical="center" wrapText="1"/>
    </xf>
    <xf numFmtId="49" fontId="63" fillId="5" borderId="27" xfId="8" applyNumberFormat="1" applyFont="1" applyFill="1" applyBorder="1" applyAlignment="1">
      <alignment horizontal="center" vertical="center" wrapText="1"/>
    </xf>
    <xf numFmtId="0" fontId="23" fillId="3" borderId="23" xfId="1" applyFont="1" applyFill="1" applyBorder="1" applyAlignment="1">
      <alignment horizontal="center"/>
    </xf>
    <xf numFmtId="0" fontId="23" fillId="3" borderId="9" xfId="1" applyFont="1" applyFill="1" applyBorder="1" applyAlignment="1">
      <alignment horizontal="center"/>
    </xf>
    <xf numFmtId="0" fontId="15" fillId="3" borderId="26" xfId="1" applyFont="1" applyFill="1" applyBorder="1" applyAlignment="1">
      <alignment horizontal="center"/>
    </xf>
    <xf numFmtId="0" fontId="15" fillId="3" borderId="23" xfId="1" applyFont="1" applyFill="1" applyBorder="1" applyAlignment="1">
      <alignment horizontal="center"/>
    </xf>
    <xf numFmtId="1" fontId="22" fillId="0" borderId="0" xfId="6" applyNumberFormat="1" applyFont="1" applyBorder="1" applyProtection="1"/>
    <xf numFmtId="1" fontId="22" fillId="0" borderId="23" xfId="6" applyNumberFormat="1" applyFont="1" applyBorder="1" applyProtection="1"/>
    <xf numFmtId="0" fontId="22" fillId="0" borderId="26" xfId="1" applyFont="1" applyBorder="1" applyProtection="1">
      <protection locked="0"/>
    </xf>
    <xf numFmtId="4" fontId="22" fillId="3" borderId="0" xfId="1" applyNumberFormat="1" applyFont="1" applyFill="1" applyAlignment="1" applyProtection="1">
      <alignment horizontal="left"/>
      <protection locked="0"/>
    </xf>
    <xf numFmtId="43" fontId="10" fillId="2" borderId="2" xfId="6" applyFont="1" applyFill="1" applyBorder="1" applyProtection="1"/>
    <xf numFmtId="43" fontId="22" fillId="2" borderId="20" xfId="6" applyFont="1" applyFill="1" applyBorder="1" applyAlignment="1" applyProtection="1"/>
    <xf numFmtId="43" fontId="22" fillId="2" borderId="20" xfId="6" applyFont="1" applyFill="1" applyBorder="1" applyAlignment="1" applyProtection="1">
      <alignment horizontal="left"/>
    </xf>
    <xf numFmtId="0" fontId="3" fillId="0" borderId="23" xfId="1" applyFont="1" applyBorder="1" applyAlignment="1">
      <alignment horizontal="right"/>
    </xf>
    <xf numFmtId="0" fontId="20" fillId="0" borderId="20" xfId="20" applyFont="1" applyBorder="1" applyAlignment="1">
      <alignment horizontal="center"/>
    </xf>
    <xf numFmtId="0" fontId="22" fillId="0" borderId="20" xfId="1" applyFont="1" applyBorder="1" applyAlignment="1" applyProtection="1">
      <alignment horizontal="center"/>
      <protection locked="0"/>
    </xf>
    <xf numFmtId="0" fontId="62" fillId="5" borderId="20" xfId="1" applyFont="1" applyFill="1" applyBorder="1" applyAlignment="1">
      <alignment horizontal="center" vertical="center" wrapText="1"/>
    </xf>
    <xf numFmtId="0" fontId="62" fillId="5" borderId="25" xfId="8" applyFont="1" applyFill="1" applyBorder="1" applyAlignment="1">
      <alignment horizontal="center" vertical="center" wrapText="1"/>
    </xf>
    <xf numFmtId="0" fontId="62" fillId="5" borderId="21" xfId="1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center"/>
    </xf>
    <xf numFmtId="43" fontId="12" fillId="2" borderId="0" xfId="6" applyFont="1" applyFill="1" applyBorder="1" applyAlignment="1">
      <alignment horizontal="center" vertical="center"/>
    </xf>
    <xf numFmtId="0" fontId="62" fillId="5" borderId="20" xfId="0" applyFont="1" applyFill="1" applyBorder="1" applyAlignment="1">
      <alignment horizontal="center" vertical="center" wrapText="1"/>
    </xf>
    <xf numFmtId="43" fontId="62" fillId="5" borderId="20" xfId="9" applyFont="1" applyFill="1" applyBorder="1" applyAlignment="1">
      <alignment horizontal="center" vertical="center" wrapText="1"/>
    </xf>
    <xf numFmtId="43" fontId="63" fillId="5" borderId="20" xfId="6" applyFont="1" applyFill="1" applyBorder="1" applyAlignment="1" applyProtection="1">
      <alignment horizontal="center"/>
      <protection locked="0"/>
    </xf>
    <xf numFmtId="0" fontId="13" fillId="0" borderId="0" xfId="1" applyFont="1" applyAlignment="1">
      <alignment horizontal="right"/>
    </xf>
    <xf numFmtId="49" fontId="62" fillId="5" borderId="27" xfId="0" applyNumberFormat="1" applyFont="1" applyFill="1" applyBorder="1" applyAlignment="1">
      <alignment horizontal="center" vertical="center" wrapText="1"/>
    </xf>
    <xf numFmtId="49" fontId="62" fillId="5" borderId="17" xfId="0" applyNumberFormat="1" applyFont="1" applyFill="1" applyBorder="1" applyAlignment="1">
      <alignment horizontal="center" vertical="center" wrapText="1"/>
    </xf>
    <xf numFmtId="172" fontId="62" fillId="5" borderId="2" xfId="0" applyNumberFormat="1" applyFont="1" applyFill="1" applyBorder="1" applyAlignment="1">
      <alignment horizontal="center" vertical="center" wrapText="1"/>
    </xf>
    <xf numFmtId="49" fontId="62" fillId="5" borderId="2" xfId="0" applyNumberFormat="1" applyFont="1" applyFill="1" applyBorder="1" applyAlignment="1">
      <alignment horizontal="center" vertical="center" wrapText="1"/>
    </xf>
    <xf numFmtId="0" fontId="28" fillId="2" borderId="20" xfId="0" applyFont="1" applyFill="1" applyBorder="1" applyProtection="1">
      <protection locked="0"/>
    </xf>
    <xf numFmtId="172" fontId="28" fillId="2" borderId="20" xfId="0" applyNumberFormat="1" applyFont="1" applyFill="1" applyBorder="1" applyProtection="1">
      <protection locked="0"/>
    </xf>
    <xf numFmtId="4" fontId="15" fillId="2" borderId="20" xfId="0" applyNumberFormat="1" applyFont="1" applyFill="1" applyBorder="1" applyProtection="1">
      <protection locked="0"/>
    </xf>
    <xf numFmtId="0" fontId="70" fillId="2" borderId="20" xfId="0" applyFont="1" applyFill="1" applyBorder="1" applyAlignment="1" applyProtection="1">
      <alignment horizontal="left"/>
      <protection locked="0"/>
    </xf>
    <xf numFmtId="0" fontId="28" fillId="2" borderId="20" xfId="0" applyFont="1" applyFill="1" applyBorder="1" applyAlignment="1" applyProtection="1">
      <alignment wrapText="1"/>
      <protection locked="0"/>
    </xf>
    <xf numFmtId="0" fontId="62" fillId="5" borderId="1" xfId="3" applyFont="1" applyFill="1" applyBorder="1" applyAlignment="1">
      <alignment horizontal="center" vertical="center" wrapText="1"/>
    </xf>
    <xf numFmtId="0" fontId="62" fillId="5" borderId="2" xfId="3" applyFont="1" applyFill="1" applyBorder="1" applyAlignment="1">
      <alignment horizontal="center" vertical="center" wrapText="1"/>
    </xf>
    <xf numFmtId="0" fontId="15" fillId="0" borderId="20" xfId="3" applyFont="1" applyBorder="1" applyAlignment="1" applyProtection="1">
      <alignment wrapText="1"/>
      <protection locked="0"/>
    </xf>
    <xf numFmtId="14" fontId="15" fillId="0" borderId="20" xfId="3" applyNumberFormat="1" applyFont="1" applyBorder="1" applyAlignment="1" applyProtection="1">
      <alignment wrapText="1"/>
      <protection locked="0"/>
    </xf>
    <xf numFmtId="4" fontId="15" fillId="0" borderId="20" xfId="3" applyNumberFormat="1" applyFont="1" applyBorder="1" applyAlignment="1" applyProtection="1">
      <alignment wrapText="1"/>
      <protection locked="0"/>
    </xf>
    <xf numFmtId="43" fontId="71" fillId="0" borderId="20" xfId="4" applyFont="1" applyBorder="1" applyAlignment="1" applyProtection="1">
      <alignment wrapText="1"/>
      <protection locked="0"/>
    </xf>
    <xf numFmtId="0" fontId="62" fillId="5" borderId="5" xfId="3" applyFont="1" applyFill="1" applyBorder="1" applyAlignment="1" applyProtection="1">
      <alignment wrapText="1"/>
      <protection locked="0"/>
    </xf>
    <xf numFmtId="0" fontId="62" fillId="5" borderId="10" xfId="3" applyFont="1" applyFill="1" applyBorder="1" applyAlignment="1" applyProtection="1">
      <alignment horizontal="center"/>
      <protection locked="0"/>
    </xf>
    <xf numFmtId="0" fontId="62" fillId="5" borderId="6" xfId="3" applyFont="1" applyFill="1" applyBorder="1" applyAlignment="1" applyProtection="1">
      <alignment horizontal="center"/>
      <protection locked="0"/>
    </xf>
    <xf numFmtId="4" fontId="62" fillId="5" borderId="10" xfId="3" applyNumberFormat="1" applyFont="1" applyFill="1" applyBorder="1" applyAlignment="1" applyProtection="1">
      <alignment horizontal="right"/>
      <protection locked="0"/>
    </xf>
    <xf numFmtId="4" fontId="62" fillId="5" borderId="5" xfId="3" applyNumberFormat="1" applyFont="1" applyFill="1" applyBorder="1" applyAlignment="1" applyProtection="1">
      <alignment horizontal="right"/>
      <protection locked="0"/>
    </xf>
    <xf numFmtId="39" fontId="64" fillId="5" borderId="10" xfId="3" applyNumberFormat="1" applyFont="1" applyFill="1" applyBorder="1" applyProtection="1">
      <protection locked="0"/>
    </xf>
    <xf numFmtId="39" fontId="64" fillId="5" borderId="6" xfId="3" applyNumberFormat="1" applyFont="1" applyFill="1" applyBorder="1" applyAlignment="1" applyProtection="1">
      <alignment horizontal="center"/>
      <protection locked="0"/>
    </xf>
    <xf numFmtId="39" fontId="64" fillId="5" borderId="6" xfId="3" applyNumberFormat="1" applyFont="1" applyFill="1" applyBorder="1" applyAlignment="1" applyProtection="1">
      <alignment horizontal="center" wrapText="1"/>
      <protection locked="0"/>
    </xf>
    <xf numFmtId="0" fontId="15" fillId="0" borderId="20" xfId="3" applyFont="1" applyBorder="1" applyAlignment="1" applyProtection="1">
      <alignment horizontal="center" wrapText="1"/>
      <protection locked="0"/>
    </xf>
    <xf numFmtId="0" fontId="12" fillId="0" borderId="0" xfId="3" applyFont="1"/>
    <xf numFmtId="0" fontId="62" fillId="5" borderId="2" xfId="8" applyFont="1" applyFill="1" applyBorder="1" applyAlignment="1">
      <alignment horizontal="center" vertical="center" wrapText="1"/>
    </xf>
    <xf numFmtId="0" fontId="62" fillId="5" borderId="4" xfId="8" applyFont="1" applyFill="1" applyBorder="1" applyAlignment="1">
      <alignment horizontal="center" vertical="center" wrapText="1"/>
    </xf>
    <xf numFmtId="49" fontId="51" fillId="0" borderId="20" xfId="8" applyNumberFormat="1" applyFont="1" applyBorder="1" applyAlignment="1" applyProtection="1">
      <alignment horizontal="center"/>
      <protection locked="0"/>
    </xf>
    <xf numFmtId="0" fontId="22" fillId="0" borderId="20" xfId="8" applyFont="1" applyBorder="1" applyAlignment="1" applyProtection="1">
      <alignment wrapText="1"/>
      <protection locked="0"/>
    </xf>
    <xf numFmtId="0" fontId="22" fillId="0" borderId="20" xfId="8" applyFont="1" applyBorder="1" applyProtection="1">
      <protection locked="0"/>
    </xf>
    <xf numFmtId="14" fontId="22" fillId="0" borderId="20" xfId="8" applyNumberFormat="1" applyFont="1" applyBorder="1" applyProtection="1">
      <protection locked="0"/>
    </xf>
    <xf numFmtId="43" fontId="22" fillId="0" borderId="20" xfId="16" applyFont="1" applyBorder="1" applyAlignment="1" applyProtection="1">
      <protection locked="0"/>
    </xf>
    <xf numFmtId="43" fontId="22" fillId="0" borderId="20" xfId="16" applyFont="1" applyBorder="1" applyAlignment="1" applyProtection="1">
      <alignment horizontal="right"/>
      <protection locked="0"/>
    </xf>
    <xf numFmtId="43" fontId="22" fillId="0" borderId="20" xfId="16" applyFont="1" applyBorder="1" applyAlignment="1" applyProtection="1">
      <alignment horizontal="left" vertical="center" wrapText="1"/>
      <protection locked="0"/>
    </xf>
    <xf numFmtId="43" fontId="51" fillId="0" borderId="20" xfId="16" applyFont="1" applyBorder="1" applyAlignment="1" applyProtection="1">
      <alignment horizontal="right" wrapText="1"/>
      <protection locked="0"/>
    </xf>
    <xf numFmtId="43" fontId="22" fillId="0" borderId="20" xfId="16" applyFont="1" applyBorder="1" applyAlignment="1" applyProtection="1">
      <alignment horizontal="right" wrapText="1"/>
      <protection locked="0"/>
    </xf>
    <xf numFmtId="0" fontId="22" fillId="0" borderId="0" xfId="8" applyFont="1" applyAlignment="1">
      <alignment wrapText="1"/>
    </xf>
    <xf numFmtId="0" fontId="64" fillId="5" borderId="3" xfId="8" applyFont="1" applyFill="1" applyBorder="1" applyProtection="1">
      <protection locked="0"/>
    </xf>
    <xf numFmtId="0" fontId="64" fillId="5" borderId="9" xfId="8" applyFont="1" applyFill="1" applyBorder="1" applyProtection="1">
      <protection locked="0"/>
    </xf>
    <xf numFmtId="0" fontId="64" fillId="5" borderId="9" xfId="8" applyFont="1" applyFill="1" applyBorder="1" applyAlignment="1" applyProtection="1">
      <alignment horizontal="center"/>
      <protection locked="0"/>
    </xf>
    <xf numFmtId="0" fontId="62" fillId="5" borderId="9" xfId="8" applyFont="1" applyFill="1" applyBorder="1" applyProtection="1">
      <protection locked="0"/>
    </xf>
    <xf numFmtId="0" fontId="62" fillId="5" borderId="4" xfId="8" applyFont="1" applyFill="1" applyBorder="1" applyProtection="1">
      <protection locked="0"/>
    </xf>
    <xf numFmtId="0" fontId="62" fillId="5" borderId="3" xfId="8" applyFont="1" applyFill="1" applyBorder="1" applyAlignment="1" applyProtection="1">
      <alignment wrapText="1"/>
      <protection locked="0"/>
    </xf>
    <xf numFmtId="0" fontId="62" fillId="5" borderId="9" xfId="8" applyFont="1" applyFill="1" applyBorder="1" applyAlignment="1" applyProtection="1">
      <alignment horizontal="center"/>
      <protection locked="0"/>
    </xf>
    <xf numFmtId="43" fontId="62" fillId="5" borderId="9" xfId="16" applyFont="1" applyFill="1" applyBorder="1" applyAlignment="1" applyProtection="1">
      <alignment horizontal="center"/>
      <protection locked="0"/>
    </xf>
    <xf numFmtId="4" fontId="62" fillId="5" borderId="2" xfId="8" applyNumberFormat="1" applyFont="1" applyFill="1" applyBorder="1" applyAlignment="1" applyProtection="1">
      <alignment wrapText="1"/>
      <protection locked="0"/>
    </xf>
    <xf numFmtId="0" fontId="15" fillId="0" borderId="0" xfId="1" applyFont="1" applyAlignment="1" applyProtection="1">
      <alignment horizontal="center"/>
      <protection locked="0"/>
    </xf>
    <xf numFmtId="169" fontId="27" fillId="0" borderId="0" xfId="0" applyNumberFormat="1" applyFont="1"/>
    <xf numFmtId="170" fontId="27" fillId="0" borderId="0" xfId="0" applyNumberFormat="1" applyFont="1"/>
    <xf numFmtId="0" fontId="12" fillId="0" borderId="0" xfId="8" applyFont="1"/>
    <xf numFmtId="0" fontId="62" fillId="5" borderId="2" xfId="1" applyFont="1" applyFill="1" applyBorder="1" applyAlignment="1">
      <alignment horizontal="center" vertical="center" wrapText="1"/>
    </xf>
    <xf numFmtId="169" fontId="15" fillId="0" borderId="0" xfId="3" applyNumberFormat="1" applyFont="1"/>
    <xf numFmtId="169" fontId="28" fillId="0" borderId="0" xfId="0" applyNumberFormat="1" applyFont="1"/>
    <xf numFmtId="170" fontId="27" fillId="2" borderId="0" xfId="0" applyNumberFormat="1" applyFont="1" applyFill="1"/>
    <xf numFmtId="169" fontId="27" fillId="2" borderId="0" xfId="0" applyNumberFormat="1" applyFont="1" applyFill="1"/>
    <xf numFmtId="0" fontId="12" fillId="2" borderId="0" xfId="8" applyFont="1" applyFill="1"/>
    <xf numFmtId="0" fontId="27" fillId="2" borderId="0" xfId="0" applyFont="1" applyFill="1"/>
    <xf numFmtId="0" fontId="62" fillId="5" borderId="1" xfId="1" applyFont="1" applyFill="1" applyBorder="1" applyAlignment="1">
      <alignment horizontal="center" vertical="center" wrapText="1"/>
    </xf>
    <xf numFmtId="0" fontId="62" fillId="5" borderId="3" xfId="1" applyFont="1" applyFill="1" applyBorder="1" applyAlignment="1">
      <alignment horizontal="center" vertical="center" wrapText="1"/>
    </xf>
    <xf numFmtId="49" fontId="71" fillId="0" borderId="2" xfId="1" applyNumberFormat="1" applyFont="1" applyBorder="1" applyAlignment="1" applyProtection="1">
      <alignment wrapText="1"/>
      <protection locked="0"/>
    </xf>
    <xf numFmtId="49" fontId="71" fillId="2" borderId="2" xfId="1" applyNumberFormat="1" applyFont="1" applyFill="1" applyBorder="1" applyAlignment="1" applyProtection="1">
      <alignment wrapText="1"/>
      <protection locked="0"/>
    </xf>
    <xf numFmtId="0" fontId="15" fillId="0" borderId="4" xfId="1" applyFont="1" applyBorder="1" applyAlignment="1" applyProtection="1">
      <alignment wrapText="1"/>
      <protection locked="0"/>
    </xf>
    <xf numFmtId="14" fontId="15" fillId="0" borderId="4" xfId="1" applyNumberFormat="1" applyFont="1" applyBorder="1" applyAlignment="1" applyProtection="1">
      <alignment wrapText="1"/>
      <protection locked="0"/>
    </xf>
    <xf numFmtId="43" fontId="15" fillId="0" borderId="2" xfId="2" applyFont="1" applyBorder="1" applyAlignment="1" applyProtection="1">
      <alignment wrapText="1"/>
      <protection locked="0"/>
    </xf>
    <xf numFmtId="43" fontId="15" fillId="0" borderId="4" xfId="2" applyFont="1" applyBorder="1" applyAlignment="1" applyProtection="1">
      <alignment wrapText="1"/>
      <protection locked="0"/>
    </xf>
    <xf numFmtId="43" fontId="71" fillId="0" borderId="4" xfId="2" applyFont="1" applyBorder="1" applyAlignment="1" applyProtection="1">
      <alignment wrapText="1"/>
      <protection locked="0"/>
    </xf>
    <xf numFmtId="43" fontId="71" fillId="0" borderId="6" xfId="2" applyFont="1" applyBorder="1" applyAlignment="1" applyProtection="1">
      <alignment wrapText="1"/>
      <protection locked="0"/>
    </xf>
    <xf numFmtId="43" fontId="15" fillId="0" borderId="6" xfId="2" applyFont="1" applyBorder="1" applyAlignment="1" applyProtection="1">
      <alignment wrapText="1"/>
      <protection locked="0"/>
    </xf>
    <xf numFmtId="0" fontId="64" fillId="5" borderId="5" xfId="1" applyFont="1" applyFill="1" applyBorder="1" applyProtection="1">
      <protection locked="0"/>
    </xf>
    <xf numFmtId="0" fontId="64" fillId="5" borderId="10" xfId="1" applyFont="1" applyFill="1" applyBorder="1" applyAlignment="1" applyProtection="1">
      <alignment horizontal="center"/>
      <protection locked="0"/>
    </xf>
    <xf numFmtId="0" fontId="62" fillId="5" borderId="10" xfId="1" applyFont="1" applyFill="1" applyBorder="1" applyProtection="1">
      <protection locked="0"/>
    </xf>
    <xf numFmtId="0" fontId="64" fillId="5" borderId="10" xfId="1" applyFont="1" applyFill="1" applyBorder="1" applyProtection="1">
      <protection locked="0"/>
    </xf>
    <xf numFmtId="0" fontId="62" fillId="5" borderId="10" xfId="1" applyFont="1" applyFill="1" applyBorder="1" applyAlignment="1" applyProtection="1">
      <alignment horizontal="center"/>
      <protection locked="0"/>
    </xf>
    <xf numFmtId="0" fontId="62" fillId="5" borderId="6" xfId="1" applyFont="1" applyFill="1" applyBorder="1" applyAlignment="1" applyProtection="1">
      <alignment horizontal="center"/>
      <protection locked="0"/>
    </xf>
    <xf numFmtId="39" fontId="62" fillId="5" borderId="1" xfId="2" applyNumberFormat="1" applyFont="1" applyFill="1" applyBorder="1" applyAlignment="1" applyProtection="1">
      <alignment horizontal="right"/>
      <protection locked="0"/>
    </xf>
    <xf numFmtId="39" fontId="62" fillId="5" borderId="1" xfId="2" applyNumberFormat="1" applyFont="1" applyFill="1" applyBorder="1" applyProtection="1">
      <protection locked="0"/>
    </xf>
    <xf numFmtId="0" fontId="72" fillId="0" borderId="0" xfId="0" applyFont="1" applyAlignment="1">
      <alignment horizontal="center"/>
    </xf>
    <xf numFmtId="15" fontId="15" fillId="4" borderId="20" xfId="1" applyNumberFormat="1" applyFont="1" applyFill="1" applyBorder="1" applyAlignment="1" applyProtection="1">
      <alignment horizontal="center"/>
      <protection locked="0"/>
    </xf>
    <xf numFmtId="4" fontId="15" fillId="4" borderId="20" xfId="1" applyNumberFormat="1" applyFont="1" applyFill="1" applyBorder="1" applyAlignment="1" applyProtection="1">
      <alignment horizontal="right"/>
      <protection locked="0"/>
    </xf>
    <xf numFmtId="4" fontId="15" fillId="4" borderId="20" xfId="2" applyNumberFormat="1" applyFont="1" applyFill="1" applyBorder="1" applyAlignment="1" applyProtection="1">
      <alignment wrapText="1"/>
      <protection locked="0"/>
    </xf>
    <xf numFmtId="4" fontId="15" fillId="4" borderId="20" xfId="2" applyNumberFormat="1" applyFont="1" applyFill="1" applyBorder="1" applyAlignment="1" applyProtection="1">
      <protection locked="0"/>
    </xf>
    <xf numFmtId="15" fontId="15" fillId="0" borderId="0" xfId="1" applyNumberFormat="1" applyFont="1"/>
    <xf numFmtId="0" fontId="15" fillId="4" borderId="20" xfId="1" applyFont="1" applyFill="1" applyBorder="1" applyAlignment="1" applyProtection="1">
      <alignment horizontal="center"/>
      <protection locked="0"/>
    </xf>
    <xf numFmtId="4" fontId="62" fillId="7" borderId="20" xfId="1" applyNumberFormat="1" applyFont="1" applyFill="1" applyBorder="1" applyAlignment="1">
      <alignment horizontal="center" vertical="center" wrapText="1"/>
    </xf>
    <xf numFmtId="4" fontId="62" fillId="7" borderId="4" xfId="2" applyNumberFormat="1" applyFont="1" applyFill="1" applyBorder="1" applyAlignment="1" applyProtection="1">
      <alignment horizontal="center" vertical="center" wrapText="1"/>
    </xf>
    <xf numFmtId="15" fontId="62" fillId="7" borderId="2" xfId="2" applyNumberFormat="1" applyFont="1" applyFill="1" applyBorder="1" applyAlignment="1" applyProtection="1">
      <alignment horizontal="center" vertical="center"/>
    </xf>
    <xf numFmtId="39" fontId="15" fillId="4" borderId="20" xfId="1" applyNumberFormat="1" applyFont="1" applyFill="1" applyBorder="1" applyAlignment="1" applyProtection="1">
      <alignment horizontal="right"/>
      <protection locked="0"/>
    </xf>
    <xf numFmtId="4" fontId="62" fillId="7" borderId="21" xfId="1" applyNumberFormat="1" applyFont="1" applyFill="1" applyBorder="1" applyAlignment="1" applyProtection="1">
      <alignment horizontal="right"/>
      <protection locked="0"/>
    </xf>
    <xf numFmtId="166" fontId="62" fillId="5" borderId="20" xfId="1" applyNumberFormat="1" applyFont="1" applyFill="1" applyBorder="1" applyAlignment="1" applyProtection="1">
      <alignment horizontal="center" vertical="center" wrapText="1"/>
      <protection locked="0"/>
    </xf>
    <xf numFmtId="49" fontId="15" fillId="3" borderId="20" xfId="1" applyNumberFormat="1" applyFont="1" applyFill="1" applyBorder="1" applyAlignment="1" applyProtection="1">
      <alignment horizontal="center"/>
      <protection locked="0"/>
    </xf>
    <xf numFmtId="0" fontId="15" fillId="3" borderId="25" xfId="1" applyFont="1" applyFill="1" applyBorder="1" applyAlignment="1" applyProtection="1">
      <alignment horizontal="center"/>
      <protection locked="0"/>
    </xf>
    <xf numFmtId="0" fontId="15" fillId="3" borderId="25" xfId="1" applyFont="1" applyFill="1" applyBorder="1" applyAlignment="1" applyProtection="1">
      <alignment wrapText="1"/>
      <protection locked="0"/>
    </xf>
    <xf numFmtId="0" fontId="15" fillId="3" borderId="20" xfId="1" applyFont="1" applyFill="1" applyBorder="1" applyProtection="1">
      <protection locked="0"/>
    </xf>
    <xf numFmtId="0" fontId="64" fillId="5" borderId="20" xfId="1" applyFont="1" applyFill="1" applyBorder="1" applyProtection="1">
      <protection locked="0"/>
    </xf>
    <xf numFmtId="0" fontId="12" fillId="0" borderId="0" xfId="1" applyFont="1" applyProtection="1">
      <protection locked="0"/>
    </xf>
    <xf numFmtId="0" fontId="28" fillId="0" borderId="9" xfId="0" applyFont="1" applyBorder="1" applyAlignment="1" applyProtection="1">
      <alignment horizontal="center"/>
      <protection locked="0"/>
    </xf>
    <xf numFmtId="169" fontId="28" fillId="0" borderId="9" xfId="0" applyNumberFormat="1" applyFont="1" applyBorder="1" applyAlignment="1" applyProtection="1">
      <alignment horizontal="center"/>
      <protection locked="0"/>
    </xf>
    <xf numFmtId="4" fontId="63" fillId="5" borderId="20" xfId="1" applyNumberFormat="1" applyFont="1" applyFill="1" applyBorder="1" applyAlignment="1" applyProtection="1">
      <alignment vertical="center" wrapText="1"/>
      <protection locked="0"/>
    </xf>
    <xf numFmtId="0" fontId="21" fillId="2" borderId="20" xfId="8" applyFont="1" applyFill="1" applyBorder="1" applyAlignment="1">
      <alignment horizontal="center" wrapText="1"/>
    </xf>
    <xf numFmtId="4" fontId="63" fillId="5" borderId="20" xfId="1" applyNumberFormat="1" applyFont="1" applyFill="1" applyBorder="1" applyProtection="1">
      <protection locked="0"/>
    </xf>
    <xf numFmtId="49" fontId="63" fillId="5" borderId="20" xfId="8" applyNumberFormat="1" applyFont="1" applyFill="1" applyBorder="1" applyAlignment="1" applyProtection="1">
      <alignment horizontal="left" vertical="top" wrapText="1"/>
      <protection locked="0"/>
    </xf>
    <xf numFmtId="0" fontId="22" fillId="2" borderId="20" xfId="8" applyFont="1" applyFill="1" applyBorder="1" applyAlignment="1">
      <alignment horizontal="center" wrapText="1"/>
    </xf>
    <xf numFmtId="49" fontId="22" fillId="2" borderId="20" xfId="19" applyNumberFormat="1" applyFont="1" applyFill="1" applyBorder="1" applyAlignment="1" applyProtection="1">
      <alignment horizontal="center" wrapText="1"/>
      <protection locked="0"/>
    </xf>
    <xf numFmtId="49" fontId="10" fillId="2" borderId="20" xfId="1" applyNumberFormat="1" applyFont="1" applyFill="1" applyBorder="1" applyAlignment="1" applyProtection="1">
      <alignment horizontal="center" vertical="center"/>
      <protection locked="0"/>
    </xf>
    <xf numFmtId="49" fontId="10" fillId="2" borderId="20" xfId="1" applyNumberFormat="1" applyFont="1" applyFill="1" applyBorder="1" applyAlignment="1" applyProtection="1">
      <alignment wrapText="1"/>
      <protection locked="0"/>
    </xf>
    <xf numFmtId="4" fontId="10" fillId="2" borderId="20" xfId="9" applyNumberFormat="1" applyFont="1" applyFill="1" applyBorder="1" applyAlignment="1" applyProtection="1">
      <alignment wrapText="1"/>
      <protection locked="0"/>
    </xf>
    <xf numFmtId="49" fontId="20" fillId="2" borderId="20" xfId="8" applyNumberFormat="1" applyFont="1" applyFill="1" applyBorder="1" applyAlignment="1" applyProtection="1">
      <alignment horizontal="center" wrapText="1"/>
      <protection locked="0"/>
    </xf>
    <xf numFmtId="49" fontId="22" fillId="2" borderId="20" xfId="19" applyNumberFormat="1" applyFont="1" applyFill="1" applyBorder="1" applyAlignment="1">
      <alignment horizontal="center" wrapText="1"/>
    </xf>
    <xf numFmtId="49" fontId="69" fillId="2" borderId="20" xfId="10" applyNumberFormat="1" applyFont="1" applyFill="1" applyBorder="1" applyAlignment="1">
      <alignment horizontal="right"/>
    </xf>
    <xf numFmtId="0" fontId="12" fillId="2" borderId="0" xfId="0" applyFont="1" applyFill="1" applyAlignment="1">
      <alignment horizontal="right" vertical="center"/>
    </xf>
    <xf numFmtId="0" fontId="15" fillId="0" borderId="15" xfId="0" applyFont="1" applyBorder="1"/>
    <xf numFmtId="0" fontId="15" fillId="0" borderId="0" xfId="0" applyFont="1" applyAlignment="1">
      <alignment horizontal="center"/>
    </xf>
    <xf numFmtId="43" fontId="62" fillId="5" borderId="20" xfId="0" applyNumberFormat="1" applyFont="1" applyFill="1" applyBorder="1" applyAlignment="1" applyProtection="1">
      <alignment vertical="center"/>
      <protection locked="0"/>
    </xf>
    <xf numFmtId="0" fontId="15" fillId="2" borderId="20" xfId="0" applyFont="1" applyFill="1" applyBorder="1" applyAlignment="1" applyProtection="1">
      <alignment horizontal="center" vertical="center" wrapText="1"/>
      <protection locked="0"/>
    </xf>
    <xf numFmtId="0" fontId="15" fillId="2" borderId="21" xfId="0" applyFont="1" applyFill="1" applyBorder="1" applyAlignment="1" applyProtection="1">
      <alignment horizontal="center" vertical="center"/>
      <protection locked="0"/>
    </xf>
    <xf numFmtId="0" fontId="15" fillId="2" borderId="20" xfId="0" applyFont="1" applyFill="1" applyBorder="1" applyAlignment="1" applyProtection="1">
      <alignment vertical="center" wrapText="1"/>
      <protection locked="0"/>
    </xf>
    <xf numFmtId="43" fontId="15" fillId="2" borderId="20" xfId="6" applyFont="1" applyFill="1" applyBorder="1" applyAlignment="1" applyProtection="1">
      <alignment vertical="center" wrapText="1"/>
      <protection locked="0"/>
    </xf>
    <xf numFmtId="170" fontId="15" fillId="2" borderId="20" xfId="0" applyNumberFormat="1" applyFont="1" applyFill="1" applyBorder="1" applyAlignment="1" applyProtection="1">
      <alignment vertical="center"/>
      <protection locked="0"/>
    </xf>
    <xf numFmtId="49" fontId="15" fillId="2" borderId="20" xfId="0" applyNumberFormat="1" applyFont="1" applyFill="1" applyBorder="1" applyAlignment="1" applyProtection="1">
      <alignment horizontal="right" vertical="center"/>
      <protection locked="0"/>
    </xf>
    <xf numFmtId="49" fontId="15" fillId="2" borderId="25" xfId="0" applyNumberFormat="1" applyFont="1" applyFill="1" applyBorder="1" applyAlignment="1" applyProtection="1">
      <alignment horizontal="center" vertical="center"/>
      <protection locked="0"/>
    </xf>
    <xf numFmtId="4" fontId="15" fillId="2" borderId="20" xfId="0" applyNumberFormat="1" applyFont="1" applyFill="1" applyBorder="1" applyAlignment="1" applyProtection="1">
      <alignment vertical="center"/>
      <protection locked="0"/>
    </xf>
    <xf numFmtId="173" fontId="15" fillId="2" borderId="20" xfId="0" applyNumberFormat="1" applyFont="1" applyFill="1" applyBorder="1" applyAlignment="1" applyProtection="1">
      <alignment vertical="center"/>
      <protection locked="0"/>
    </xf>
    <xf numFmtId="173" fontId="15" fillId="2" borderId="21" xfId="0" applyNumberFormat="1" applyFont="1" applyFill="1" applyBorder="1" applyAlignment="1" applyProtection="1">
      <alignment vertical="center"/>
      <protection locked="0"/>
    </xf>
    <xf numFmtId="1" fontId="15" fillId="2" borderId="20" xfId="0" applyNumberFormat="1" applyFont="1" applyFill="1" applyBorder="1" applyAlignment="1" applyProtection="1">
      <alignment horizontal="center" vertical="center"/>
      <protection locked="0"/>
    </xf>
    <xf numFmtId="1" fontId="15" fillId="2" borderId="25" xfId="0" applyNumberFormat="1" applyFont="1" applyFill="1" applyBorder="1" applyAlignment="1" applyProtection="1">
      <alignment horizontal="center" vertical="center"/>
      <protection locked="0"/>
    </xf>
    <xf numFmtId="165" fontId="15" fillId="2" borderId="20" xfId="0" applyNumberFormat="1" applyFont="1" applyFill="1" applyBorder="1" applyAlignment="1" applyProtection="1">
      <alignment vertical="center"/>
      <protection locked="0"/>
    </xf>
    <xf numFmtId="49" fontId="15" fillId="2" borderId="20" xfId="0" applyNumberFormat="1" applyFont="1" applyFill="1" applyBorder="1" applyAlignment="1" applyProtection="1">
      <alignment horizontal="center" vertical="center"/>
      <protection locked="0"/>
    </xf>
    <xf numFmtId="49" fontId="15" fillId="2" borderId="25" xfId="0" applyNumberFormat="1" applyFont="1" applyFill="1" applyBorder="1" applyAlignment="1" applyProtection="1">
      <alignment horizontal="left" vertical="center" wrapText="1"/>
      <protection locked="0"/>
    </xf>
    <xf numFmtId="49" fontId="15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20" xfId="0" applyNumberFormat="1" applyFont="1" applyFill="1" applyBorder="1" applyAlignment="1" applyProtection="1">
      <alignment horizontal="left" vertical="center" wrapText="1"/>
      <protection locked="0"/>
    </xf>
    <xf numFmtId="49" fontId="15" fillId="2" borderId="27" xfId="0" applyNumberFormat="1" applyFont="1" applyFill="1" applyBorder="1" applyAlignment="1" applyProtection="1">
      <alignment horizontal="left" vertical="center" wrapText="1"/>
      <protection locked="0"/>
    </xf>
    <xf numFmtId="0" fontId="15" fillId="2" borderId="20" xfId="0" applyFont="1" applyFill="1" applyBorder="1" applyAlignment="1" applyProtection="1">
      <alignment horizontal="center" vertical="center"/>
      <protection locked="0"/>
    </xf>
    <xf numFmtId="0" fontId="15" fillId="2" borderId="20" xfId="0" applyFont="1" applyFill="1" applyBorder="1" applyAlignment="1" applyProtection="1">
      <alignment vertical="center"/>
      <protection locked="0"/>
    </xf>
    <xf numFmtId="49" fontId="15" fillId="0" borderId="20" xfId="0" applyNumberFormat="1" applyFont="1" applyBorder="1" applyAlignment="1" applyProtection="1">
      <alignment horizontal="center" vertical="center"/>
      <protection locked="0"/>
    </xf>
    <xf numFmtId="49" fontId="15" fillId="0" borderId="20" xfId="0" applyNumberFormat="1" applyFont="1" applyBorder="1" applyAlignment="1" applyProtection="1">
      <alignment horizontal="left" vertical="center" wrapText="1"/>
      <protection locked="0"/>
    </xf>
    <xf numFmtId="49" fontId="15" fillId="0" borderId="20" xfId="0" applyNumberFormat="1" applyFont="1" applyBorder="1" applyAlignment="1" applyProtection="1">
      <alignment horizontal="center" vertical="center" wrapText="1"/>
      <protection locked="0"/>
    </xf>
    <xf numFmtId="43" fontId="62" fillId="5" borderId="20" xfId="0" applyNumberFormat="1" applyFont="1" applyFill="1" applyBorder="1" applyProtection="1">
      <protection locked="0"/>
    </xf>
    <xf numFmtId="14" fontId="15" fillId="0" borderId="20" xfId="0" applyNumberFormat="1" applyFont="1" applyBorder="1" applyAlignment="1" applyProtection="1">
      <alignment horizontal="center" vertical="center" wrapText="1"/>
      <protection locked="0"/>
    </xf>
    <xf numFmtId="0" fontId="15" fillId="0" borderId="15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16" xfId="0" applyFont="1" applyBorder="1" applyAlignment="1">
      <alignment vertical="center"/>
    </xf>
    <xf numFmtId="0" fontId="15" fillId="0" borderId="16" xfId="0" applyFont="1" applyBorder="1"/>
    <xf numFmtId="0" fontId="15" fillId="0" borderId="27" xfId="20" applyFont="1" applyBorder="1" applyAlignment="1" applyProtection="1">
      <alignment vertical="center" wrapText="1"/>
      <protection locked="0"/>
    </xf>
    <xf numFmtId="0" fontId="15" fillId="0" borderId="20" xfId="20" applyFont="1" applyBorder="1" applyAlignment="1" applyProtection="1">
      <alignment vertical="center" wrapText="1"/>
      <protection locked="0"/>
    </xf>
    <xf numFmtId="170" fontId="15" fillId="0" borderId="0" xfId="0" applyNumberFormat="1" applyFont="1" applyAlignment="1">
      <alignment horizontal="left"/>
    </xf>
    <xf numFmtId="0" fontId="15" fillId="0" borderId="0" xfId="20" applyFont="1"/>
    <xf numFmtId="0" fontId="15" fillId="0" borderId="9" xfId="20" applyFont="1" applyBorder="1" applyAlignment="1" applyProtection="1">
      <alignment horizontal="center"/>
      <protection locked="0"/>
    </xf>
    <xf numFmtId="0" fontId="15" fillId="0" borderId="20" xfId="20" applyFont="1" applyBorder="1" applyAlignment="1" applyProtection="1">
      <alignment horizontal="center"/>
      <protection locked="0"/>
    </xf>
    <xf numFmtId="43" fontId="15" fillId="0" borderId="20" xfId="21" applyFont="1" applyBorder="1" applyProtection="1">
      <protection locked="0"/>
    </xf>
    <xf numFmtId="14" fontId="15" fillId="2" borderId="20" xfId="0" applyNumberFormat="1" applyFont="1" applyFill="1" applyBorder="1" applyAlignment="1" applyProtection="1">
      <alignment vertical="center"/>
      <protection locked="0"/>
    </xf>
    <xf numFmtId="0" fontId="12" fillId="0" borderId="23" xfId="20" applyFont="1" applyBorder="1" applyAlignment="1">
      <alignment horizontal="center"/>
    </xf>
    <xf numFmtId="0" fontId="62" fillId="5" borderId="21" xfId="20" applyFont="1" applyFill="1" applyBorder="1" applyAlignment="1">
      <alignment horizontal="center"/>
    </xf>
    <xf numFmtId="0" fontId="62" fillId="5" borderId="20" xfId="20" applyFont="1" applyFill="1" applyBorder="1" applyAlignment="1">
      <alignment horizontal="center"/>
    </xf>
    <xf numFmtId="0" fontId="15" fillId="0" borderId="20" xfId="20" applyFont="1" applyBorder="1" applyAlignment="1">
      <alignment horizontal="center"/>
    </xf>
    <xf numFmtId="0" fontId="15" fillId="0" borderId="2" xfId="20" applyFont="1" applyBorder="1" applyAlignment="1" applyProtection="1">
      <alignment horizontal="center"/>
      <protection locked="0"/>
    </xf>
    <xf numFmtId="0" fontId="15" fillId="0" borderId="9" xfId="20" applyFont="1" applyBorder="1" applyProtection="1">
      <protection locked="0"/>
    </xf>
    <xf numFmtId="0" fontId="15" fillId="0" borderId="20" xfId="20" applyFont="1" applyBorder="1" applyAlignment="1" applyProtection="1">
      <alignment horizontal="left" vertical="center" wrapText="1"/>
      <protection locked="0"/>
    </xf>
    <xf numFmtId="0" fontId="12" fillId="0" borderId="0" xfId="20" applyFont="1" applyAlignment="1">
      <alignment horizontal="left" vertical="center" wrapText="1"/>
    </xf>
    <xf numFmtId="170" fontId="28" fillId="0" borderId="1" xfId="0" applyNumberFormat="1" applyFont="1" applyBorder="1" applyAlignment="1" applyProtection="1">
      <alignment horizontal="left"/>
      <protection locked="0"/>
    </xf>
    <xf numFmtId="0" fontId="28" fillId="0" borderId="1" xfId="0" applyFont="1" applyBorder="1" applyProtection="1">
      <protection locked="0"/>
    </xf>
    <xf numFmtId="49" fontId="28" fillId="0" borderId="1" xfId="0" applyNumberFormat="1" applyFont="1" applyBorder="1" applyAlignment="1" applyProtection="1">
      <alignment horizontal="left"/>
      <protection locked="0"/>
    </xf>
    <xf numFmtId="0" fontId="2" fillId="0" borderId="23" xfId="3" applyFont="1" applyBorder="1"/>
    <xf numFmtId="4" fontId="62" fillId="5" borderId="26" xfId="3" applyNumberFormat="1" applyFont="1" applyFill="1" applyBorder="1" applyAlignment="1" applyProtection="1">
      <alignment horizontal="right"/>
      <protection locked="0"/>
    </xf>
    <xf numFmtId="4" fontId="62" fillId="5" borderId="20" xfId="3" applyNumberFormat="1" applyFont="1" applyFill="1" applyBorder="1" applyAlignment="1" applyProtection="1">
      <alignment horizontal="right"/>
      <protection locked="0"/>
    </xf>
    <xf numFmtId="0" fontId="15" fillId="0" borderId="0" xfId="3" applyFont="1" applyProtection="1">
      <protection locked="0"/>
    </xf>
    <xf numFmtId="169" fontId="15" fillId="0" borderId="0" xfId="3" applyNumberFormat="1" applyFont="1" applyProtection="1">
      <protection locked="0"/>
    </xf>
    <xf numFmtId="0" fontId="15" fillId="0" borderId="0" xfId="3" applyFont="1" applyAlignment="1" applyProtection="1">
      <alignment wrapText="1"/>
      <protection locked="0"/>
    </xf>
    <xf numFmtId="43" fontId="28" fillId="2" borderId="0" xfId="6" applyFont="1" applyFill="1" applyBorder="1" applyAlignment="1">
      <alignment horizontal="left"/>
    </xf>
    <xf numFmtId="43" fontId="28" fillId="2" borderId="0" xfId="6" applyFont="1" applyFill="1" applyBorder="1"/>
    <xf numFmtId="43" fontId="10" fillId="0" borderId="0" xfId="6" applyFont="1" applyBorder="1" applyAlignment="1"/>
    <xf numFmtId="0" fontId="12" fillId="0" borderId="0" xfId="3" applyFont="1" applyAlignment="1">
      <alignment horizontal="right" vertical="center" wrapText="1"/>
    </xf>
    <xf numFmtId="39" fontId="62" fillId="5" borderId="20" xfId="2" applyNumberFormat="1" applyFont="1" applyFill="1" applyBorder="1" applyAlignment="1" applyProtection="1">
      <alignment horizontal="right"/>
      <protection locked="0"/>
    </xf>
    <xf numFmtId="169" fontId="28" fillId="0" borderId="0" xfId="0" applyNumberFormat="1" applyFont="1" applyAlignment="1" applyProtection="1">
      <alignment horizontal="center"/>
      <protection locked="0"/>
    </xf>
    <xf numFmtId="0" fontId="13" fillId="0" borderId="0" xfId="1" applyFont="1"/>
    <xf numFmtId="0" fontId="4" fillId="0" borderId="20" xfId="3" applyFont="1" applyBorder="1" applyProtection="1">
      <protection locked="0"/>
    </xf>
    <xf numFmtId="4" fontId="15" fillId="4" borderId="2" xfId="2" applyNumberFormat="1" applyFont="1" applyFill="1" applyBorder="1" applyAlignment="1" applyProtection="1">
      <protection locked="0"/>
    </xf>
    <xf numFmtId="4" fontId="62" fillId="7" borderId="20" xfId="1" applyNumberFormat="1" applyFont="1" applyFill="1" applyBorder="1" applyAlignment="1" applyProtection="1">
      <alignment horizontal="right"/>
      <protection locked="0"/>
    </xf>
    <xf numFmtId="4" fontId="64" fillId="7" borderId="2" xfId="2" applyNumberFormat="1" applyFont="1" applyFill="1" applyBorder="1" applyAlignment="1" applyProtection="1">
      <protection locked="0"/>
    </xf>
    <xf numFmtId="0" fontId="2" fillId="0" borderId="20" xfId="1" applyFont="1" applyBorder="1" applyAlignment="1" applyProtection="1">
      <alignment horizontal="center"/>
      <protection locked="0"/>
    </xf>
    <xf numFmtId="169" fontId="22" fillId="0" borderId="20" xfId="15" applyNumberFormat="1" applyFont="1" applyBorder="1" applyAlignment="1" applyProtection="1">
      <alignment horizontal="left"/>
      <protection locked="0"/>
    </xf>
    <xf numFmtId="14" fontId="22" fillId="0" borderId="20" xfId="15" applyNumberFormat="1" applyFont="1" applyBorder="1" applyAlignment="1" applyProtection="1">
      <alignment horizontal="center"/>
      <protection locked="0"/>
    </xf>
    <xf numFmtId="43" fontId="22" fillId="0" borderId="20" xfId="16" applyFont="1" applyFill="1" applyBorder="1" applyProtection="1">
      <protection locked="0"/>
    </xf>
    <xf numFmtId="10" fontId="22" fillId="0" borderId="20" xfId="16" applyNumberFormat="1" applyFont="1" applyFill="1" applyBorder="1" applyAlignment="1" applyProtection="1">
      <alignment horizontal="center"/>
      <protection locked="0"/>
    </xf>
    <xf numFmtId="43" fontId="51" fillId="0" borderId="20" xfId="17" applyFont="1" applyFill="1" applyBorder="1" applyProtection="1">
      <protection locked="0"/>
    </xf>
    <xf numFmtId="0" fontId="15" fillId="0" borderId="9" xfId="1" applyFont="1" applyBorder="1" applyAlignment="1" applyProtection="1">
      <alignment horizontal="center"/>
      <protection locked="0"/>
    </xf>
    <xf numFmtId="43" fontId="20" fillId="2" borderId="20" xfId="6" applyFont="1" applyFill="1" applyBorder="1" applyAlignment="1" applyProtection="1">
      <alignment horizontal="center"/>
      <protection locked="0"/>
    </xf>
    <xf numFmtId="43" fontId="12" fillId="5" borderId="25" xfId="0" applyNumberFormat="1" applyFont="1" applyFill="1" applyBorder="1" applyProtection="1">
      <protection locked="0"/>
    </xf>
    <xf numFmtId="43" fontId="12" fillId="5" borderId="26" xfId="0" applyNumberFormat="1" applyFont="1" applyFill="1" applyBorder="1" applyProtection="1">
      <protection locked="0"/>
    </xf>
    <xf numFmtId="0" fontId="62" fillId="5" borderId="20" xfId="0" applyFont="1" applyFill="1" applyBorder="1" applyAlignment="1" applyProtection="1">
      <alignment horizontal="center"/>
      <protection locked="0"/>
    </xf>
    <xf numFmtId="0" fontId="62" fillId="5" borderId="25" xfId="0" applyFont="1" applyFill="1" applyBorder="1" applyAlignment="1" applyProtection="1">
      <alignment wrapText="1"/>
      <protection locked="0"/>
    </xf>
    <xf numFmtId="0" fontId="62" fillId="5" borderId="26" xfId="0" applyFont="1" applyFill="1" applyBorder="1" applyAlignment="1" applyProtection="1">
      <alignment wrapText="1"/>
      <protection locked="0"/>
    </xf>
    <xf numFmtId="0" fontId="62" fillId="5" borderId="20" xfId="0" applyFont="1" applyFill="1" applyBorder="1" applyAlignment="1" applyProtection="1">
      <alignment horizontal="center" vertical="center"/>
      <protection locked="0"/>
    </xf>
    <xf numFmtId="0" fontId="63" fillId="5" borderId="25" xfId="1" applyFont="1" applyFill="1" applyBorder="1" applyAlignment="1" applyProtection="1">
      <alignment horizontal="center"/>
      <protection locked="0"/>
    </xf>
    <xf numFmtId="0" fontId="63" fillId="5" borderId="26" xfId="1" applyFont="1" applyFill="1" applyBorder="1" applyProtection="1">
      <protection locked="0"/>
    </xf>
    <xf numFmtId="0" fontId="66" fillId="5" borderId="20" xfId="1" applyFont="1" applyFill="1" applyBorder="1" applyAlignment="1" applyProtection="1">
      <alignment wrapText="1"/>
      <protection locked="0"/>
    </xf>
    <xf numFmtId="169" fontId="63" fillId="5" borderId="20" xfId="1" applyNumberFormat="1" applyFont="1" applyFill="1" applyBorder="1" applyAlignment="1" applyProtection="1">
      <alignment vertical="center" wrapText="1"/>
      <protection locked="0"/>
    </xf>
    <xf numFmtId="15" fontId="62" fillId="7" borderId="25" xfId="1" applyNumberFormat="1" applyFont="1" applyFill="1" applyBorder="1" applyAlignment="1" applyProtection="1">
      <alignment horizontal="right"/>
      <protection locked="0"/>
    </xf>
    <xf numFmtId="4" fontId="62" fillId="7" borderId="26" xfId="1" applyNumberFormat="1" applyFont="1" applyFill="1" applyBorder="1" applyAlignment="1" applyProtection="1">
      <alignment wrapText="1"/>
      <protection locked="0"/>
    </xf>
    <xf numFmtId="0" fontId="15" fillId="0" borderId="0" xfId="1" applyFont="1" applyProtection="1">
      <protection locked="0"/>
    </xf>
    <xf numFmtId="43" fontId="63" fillId="5" borderId="20" xfId="6" applyFont="1" applyFill="1" applyBorder="1" applyProtection="1">
      <protection locked="0"/>
    </xf>
    <xf numFmtId="39" fontId="62" fillId="5" borderId="20" xfId="16" applyNumberFormat="1" applyFont="1" applyFill="1" applyBorder="1" applyAlignment="1" applyProtection="1">
      <alignment horizontal="right"/>
      <protection locked="0"/>
    </xf>
    <xf numFmtId="0" fontId="62" fillId="5" borderId="18" xfId="0" applyFont="1" applyFill="1" applyBorder="1" applyAlignment="1" applyProtection="1">
      <alignment horizontal="right"/>
      <protection locked="0"/>
    </xf>
    <xf numFmtId="172" fontId="64" fillId="5" borderId="19" xfId="0" applyNumberFormat="1" applyFont="1" applyFill="1" applyBorder="1" applyProtection="1">
      <protection locked="0"/>
    </xf>
    <xf numFmtId="0" fontId="64" fillId="5" borderId="19" xfId="0" applyFont="1" applyFill="1" applyBorder="1" applyAlignment="1" applyProtection="1">
      <alignment horizontal="left"/>
      <protection locked="0"/>
    </xf>
    <xf numFmtId="0" fontId="64" fillId="5" borderId="19" xfId="0" applyFont="1" applyFill="1" applyBorder="1" applyAlignment="1" applyProtection="1">
      <alignment wrapText="1"/>
      <protection locked="0"/>
    </xf>
    <xf numFmtId="0" fontId="64" fillId="5" borderId="19" xfId="0" applyFont="1" applyFill="1" applyBorder="1" applyAlignment="1" applyProtection="1">
      <alignment horizontal="center"/>
      <protection locked="0"/>
    </xf>
    <xf numFmtId="172" fontId="64" fillId="5" borderId="19" xfId="0" applyNumberFormat="1" applyFont="1" applyFill="1" applyBorder="1" applyAlignment="1" applyProtection="1">
      <alignment horizontal="center"/>
      <protection locked="0"/>
    </xf>
    <xf numFmtId="4" fontId="62" fillId="5" borderId="28" xfId="6" applyNumberFormat="1" applyFont="1" applyFill="1" applyBorder="1" applyProtection="1">
      <protection locked="0"/>
    </xf>
    <xf numFmtId="164" fontId="3" fillId="2" borderId="0" xfId="7" applyNumberFormat="1" applyFont="1" applyFill="1" applyAlignment="1" applyProtection="1">
      <alignment horizontal="center"/>
      <protection locked="0"/>
    </xf>
    <xf numFmtId="0" fontId="24" fillId="0" borderId="0" xfId="1" applyFont="1" applyProtection="1">
      <protection locked="0"/>
    </xf>
    <xf numFmtId="4" fontId="15" fillId="0" borderId="9" xfId="1" applyNumberFormat="1" applyFont="1" applyBorder="1" applyAlignment="1" applyProtection="1">
      <alignment horizontal="center"/>
      <protection locked="0"/>
    </xf>
    <xf numFmtId="0" fontId="15" fillId="0" borderId="9" xfId="1" applyFont="1" applyBorder="1" applyProtection="1">
      <protection locked="0"/>
    </xf>
    <xf numFmtId="4" fontId="62" fillId="5" borderId="0" xfId="2" applyNumberFormat="1" applyFont="1" applyFill="1" applyBorder="1" applyAlignment="1" applyProtection="1">
      <alignment horizontal="center"/>
      <protection locked="0"/>
    </xf>
    <xf numFmtId="0" fontId="15" fillId="0" borderId="0" xfId="1" applyFont="1" applyAlignment="1" applyProtection="1">
      <alignment horizontal="center" vertical="center"/>
      <protection locked="0"/>
    </xf>
    <xf numFmtId="0" fontId="12" fillId="0" borderId="9" xfId="1" applyFont="1" applyBorder="1" applyProtection="1">
      <protection locked="0"/>
    </xf>
    <xf numFmtId="4" fontId="12" fillId="0" borderId="9" xfId="2" applyNumberFormat="1" applyFont="1" applyFill="1" applyBorder="1" applyProtection="1">
      <protection locked="0"/>
    </xf>
    <xf numFmtId="0" fontId="63" fillId="5" borderId="21" xfId="1" applyFont="1" applyFill="1" applyBorder="1" applyAlignment="1">
      <alignment horizontal="right" wrapText="1"/>
    </xf>
    <xf numFmtId="4" fontId="63" fillId="5" borderId="20" xfId="1" applyNumberFormat="1" applyFont="1" applyFill="1" applyBorder="1"/>
    <xf numFmtId="43" fontId="22" fillId="2" borderId="20" xfId="6" applyFont="1" applyFill="1" applyBorder="1" applyAlignment="1" applyProtection="1">
      <alignment horizontal="right"/>
      <protection locked="0"/>
    </xf>
    <xf numFmtId="0" fontId="2" fillId="0" borderId="15" xfId="1" applyFont="1" applyBorder="1" applyAlignment="1" applyProtection="1">
      <alignment horizontal="center"/>
      <protection locked="0"/>
    </xf>
    <xf numFmtId="0" fontId="2" fillId="0" borderId="0" xfId="1" applyFont="1" applyAlignment="1" applyProtection="1">
      <alignment horizontal="center"/>
      <protection locked="0"/>
    </xf>
    <xf numFmtId="0" fontId="2" fillId="0" borderId="16" xfId="1" applyFont="1" applyBorder="1" applyAlignment="1" applyProtection="1">
      <alignment horizontal="center"/>
      <protection locked="0"/>
    </xf>
    <xf numFmtId="0" fontId="8" fillId="0" borderId="0" xfId="1" applyFont="1" applyAlignment="1">
      <alignment horizontal="center"/>
    </xf>
    <xf numFmtId="0" fontId="15" fillId="2" borderId="0" xfId="0" applyFont="1" applyFill="1" applyAlignment="1">
      <alignment horizontal="center"/>
    </xf>
    <xf numFmtId="0" fontId="27" fillId="0" borderId="0" xfId="0" applyFont="1" applyAlignment="1">
      <alignment horizontal="center"/>
    </xf>
    <xf numFmtId="43" fontId="22" fillId="0" borderId="20" xfId="6" applyFont="1" applyBorder="1" applyAlignment="1" applyProtection="1">
      <alignment horizontal="center" vertical="center"/>
    </xf>
    <xf numFmtId="0" fontId="20" fillId="0" borderId="0" xfId="1" applyFont="1" applyAlignment="1">
      <alignment horizontal="right" vertical="center"/>
    </xf>
    <xf numFmtId="0" fontId="22" fillId="0" borderId="0" xfId="1" applyFont="1" applyAlignment="1">
      <alignment horizontal="right"/>
    </xf>
    <xf numFmtId="0" fontId="15" fillId="3" borderId="0" xfId="1" applyFont="1" applyFill="1"/>
    <xf numFmtId="0" fontId="23" fillId="3" borderId="0" xfId="1" applyFont="1" applyFill="1" applyAlignment="1">
      <alignment horizontal="center"/>
    </xf>
    <xf numFmtId="4" fontId="23" fillId="3" borderId="0" xfId="1" applyNumberFormat="1" applyFont="1" applyFill="1" applyAlignment="1">
      <alignment horizontal="center"/>
    </xf>
    <xf numFmtId="169" fontId="22" fillId="0" borderId="0" xfId="3" applyNumberFormat="1" applyFont="1" applyProtection="1">
      <protection locked="0"/>
    </xf>
    <xf numFmtId="0" fontId="8" fillId="3" borderId="15" xfId="1" applyFont="1" applyFill="1" applyBorder="1"/>
    <xf numFmtId="170" fontId="54" fillId="0" borderId="0" xfId="0" applyNumberFormat="1" applyFont="1"/>
    <xf numFmtId="0" fontId="48" fillId="2" borderId="0" xfId="1" applyFont="1" applyFill="1"/>
    <xf numFmtId="0" fontId="48" fillId="2" borderId="0" xfId="7" applyFont="1" applyFill="1"/>
    <xf numFmtId="170" fontId="54" fillId="0" borderId="0" xfId="0" applyNumberFormat="1" applyFont="1" applyAlignment="1">
      <alignment horizontal="center"/>
    </xf>
    <xf numFmtId="171" fontId="22" fillId="0" borderId="16" xfId="1" applyNumberFormat="1" applyFont="1" applyBorder="1" applyAlignment="1">
      <alignment horizontal="center"/>
    </xf>
    <xf numFmtId="43" fontId="22" fillId="0" borderId="20" xfId="6" applyFont="1" applyFill="1" applyBorder="1" applyAlignment="1" applyProtection="1">
      <alignment horizontal="center" vertical="center"/>
    </xf>
    <xf numFmtId="171" fontId="22" fillId="0" borderId="15" xfId="1" applyNumberFormat="1" applyFont="1" applyBorder="1" applyProtection="1">
      <protection locked="0"/>
    </xf>
    <xf numFmtId="49" fontId="62" fillId="5" borderId="20" xfId="0" applyNumberFormat="1" applyFont="1" applyFill="1" applyBorder="1" applyAlignment="1">
      <alignment horizontal="center" vertical="center" wrapText="1"/>
    </xf>
    <xf numFmtId="0" fontId="22" fillId="0" borderId="9" xfId="0" applyFont="1" applyBorder="1"/>
    <xf numFmtId="0" fontId="22" fillId="0" borderId="9" xfId="0" applyFont="1" applyBorder="1" applyAlignment="1">
      <alignment wrapText="1"/>
    </xf>
    <xf numFmtId="0" fontId="22" fillId="0" borderId="3" xfId="0" applyFont="1" applyBorder="1"/>
    <xf numFmtId="0" fontId="22" fillId="0" borderId="4" xfId="0" applyFont="1" applyBorder="1"/>
    <xf numFmtId="43" fontId="22" fillId="2" borderId="20" xfId="6" applyFont="1" applyFill="1" applyBorder="1" applyAlignment="1">
      <alignment horizontal="center" vertical="center"/>
    </xf>
    <xf numFmtId="0" fontId="8" fillId="2" borderId="15" xfId="0" applyFont="1" applyFill="1" applyBorder="1"/>
    <xf numFmtId="0" fontId="8" fillId="2" borderId="16" xfId="0" applyFont="1" applyFill="1" applyBorder="1"/>
    <xf numFmtId="0" fontId="20" fillId="2" borderId="15" xfId="0" applyFont="1" applyFill="1" applyBorder="1"/>
    <xf numFmtId="0" fontId="20" fillId="2" borderId="16" xfId="0" applyFont="1" applyFill="1" applyBorder="1"/>
    <xf numFmtId="0" fontId="24" fillId="0" borderId="16" xfId="3" applyFont="1" applyBorder="1" applyAlignment="1">
      <alignment horizontal="center"/>
    </xf>
    <xf numFmtId="0" fontId="15" fillId="0" borderId="16" xfId="3" applyFont="1" applyBorder="1"/>
    <xf numFmtId="0" fontId="21" fillId="0" borderId="16" xfId="3" applyFont="1" applyBorder="1"/>
    <xf numFmtId="0" fontId="2" fillId="0" borderId="4" xfId="3" applyFont="1" applyBorder="1"/>
    <xf numFmtId="43" fontId="28" fillId="2" borderId="20" xfId="6" applyFont="1" applyFill="1" applyBorder="1" applyAlignment="1">
      <alignment horizontal="center" vertical="center"/>
    </xf>
    <xf numFmtId="43" fontId="28" fillId="2" borderId="1" xfId="6" applyFont="1" applyFill="1" applyBorder="1" applyAlignment="1">
      <alignment horizontal="center" vertical="center"/>
    </xf>
    <xf numFmtId="43" fontId="10" fillId="0" borderId="1" xfId="6" applyFont="1" applyBorder="1" applyAlignment="1">
      <alignment horizontal="center" vertical="center"/>
    </xf>
    <xf numFmtId="0" fontId="8" fillId="0" borderId="15" xfId="3" applyFont="1" applyBorder="1"/>
    <xf numFmtId="0" fontId="8" fillId="0" borderId="16" xfId="3" applyFont="1" applyBorder="1"/>
    <xf numFmtId="0" fontId="4" fillId="0" borderId="15" xfId="3" applyFont="1" applyBorder="1" applyAlignment="1">
      <alignment horizontal="center"/>
    </xf>
    <xf numFmtId="43" fontId="15" fillId="0" borderId="20" xfId="6" applyFont="1" applyBorder="1" applyAlignment="1">
      <alignment horizontal="center" vertical="center"/>
    </xf>
    <xf numFmtId="0" fontId="28" fillId="0" borderId="0" xfId="0" applyFont="1" applyProtection="1">
      <protection locked="0"/>
    </xf>
    <xf numFmtId="169" fontId="28" fillId="0" borderId="0" xfId="0" applyNumberFormat="1" applyFont="1" applyProtection="1">
      <protection locked="0"/>
    </xf>
    <xf numFmtId="170" fontId="28" fillId="2" borderId="20" xfId="0" applyNumberFormat="1" applyFont="1" applyFill="1" applyBorder="1" applyAlignment="1">
      <alignment horizontal="center" vertical="center"/>
    </xf>
    <xf numFmtId="0" fontId="8" fillId="0" borderId="15" xfId="1" applyFont="1" applyBorder="1"/>
    <xf numFmtId="0" fontId="8" fillId="0" borderId="16" xfId="1" applyFont="1" applyBorder="1"/>
    <xf numFmtId="0" fontId="12" fillId="0" borderId="15" xfId="1" applyFont="1" applyBorder="1"/>
    <xf numFmtId="0" fontId="12" fillId="0" borderId="16" xfId="1" applyFont="1" applyBorder="1"/>
    <xf numFmtId="0" fontId="22" fillId="0" borderId="16" xfId="1" applyFont="1" applyBorder="1" applyAlignment="1">
      <alignment horizontal="center"/>
    </xf>
    <xf numFmtId="0" fontId="2" fillId="0" borderId="9" xfId="1" applyFont="1" applyBorder="1" applyAlignment="1">
      <alignment wrapText="1"/>
    </xf>
    <xf numFmtId="0" fontId="2" fillId="2" borderId="23" xfId="1" applyFont="1" applyFill="1" applyBorder="1" applyProtection="1">
      <protection locked="0"/>
    </xf>
    <xf numFmtId="0" fontId="2" fillId="2" borderId="23" xfId="1" applyFont="1" applyFill="1" applyBorder="1" applyAlignment="1" applyProtection="1">
      <alignment wrapText="1"/>
      <protection locked="0"/>
    </xf>
    <xf numFmtId="4" fontId="2" fillId="2" borderId="23" xfId="1" applyNumberFormat="1" applyFont="1" applyFill="1" applyBorder="1" applyProtection="1">
      <protection locked="0"/>
    </xf>
    <xf numFmtId="0" fontId="2" fillId="2" borderId="22" xfId="1" applyFont="1" applyFill="1" applyBorder="1" applyProtection="1">
      <protection locked="0"/>
    </xf>
    <xf numFmtId="0" fontId="2" fillId="2" borderId="24" xfId="1" applyFont="1" applyFill="1" applyBorder="1" applyProtection="1">
      <protection locked="0"/>
    </xf>
    <xf numFmtId="0" fontId="8" fillId="3" borderId="16" xfId="1" applyFont="1" applyFill="1" applyBorder="1"/>
    <xf numFmtId="0" fontId="15" fillId="3" borderId="16" xfId="1" applyFont="1" applyFill="1" applyBorder="1"/>
    <xf numFmtId="0" fontId="12" fillId="3" borderId="15" xfId="1" applyFont="1" applyFill="1" applyBorder="1"/>
    <xf numFmtId="0" fontId="12" fillId="3" borderId="16" xfId="1" applyFont="1" applyFill="1" applyBorder="1"/>
    <xf numFmtId="170" fontId="10" fillId="0" borderId="15" xfId="0" applyNumberFormat="1" applyFont="1" applyBorder="1" applyProtection="1">
      <protection locked="0"/>
    </xf>
    <xf numFmtId="170" fontId="10" fillId="0" borderId="16" xfId="0" applyNumberFormat="1" applyFont="1" applyBorder="1" applyProtection="1">
      <protection locked="0"/>
    </xf>
    <xf numFmtId="0" fontId="2" fillId="2" borderId="15" xfId="1" applyFont="1" applyFill="1" applyBorder="1" applyProtection="1">
      <protection locked="0"/>
    </xf>
    <xf numFmtId="0" fontId="2" fillId="2" borderId="3" xfId="1" applyFont="1" applyFill="1" applyBorder="1" applyProtection="1">
      <protection locked="0"/>
    </xf>
    <xf numFmtId="170" fontId="10" fillId="0" borderId="0" xfId="0" applyNumberFormat="1" applyFont="1" applyProtection="1">
      <protection locked="0"/>
    </xf>
    <xf numFmtId="0" fontId="2" fillId="3" borderId="0" xfId="1" applyFont="1" applyFill="1" applyAlignment="1" applyProtection="1">
      <alignment wrapText="1"/>
      <protection locked="0"/>
    </xf>
    <xf numFmtId="4" fontId="2" fillId="3" borderId="0" xfId="1" applyNumberFormat="1" applyFont="1" applyFill="1" applyProtection="1">
      <protection locked="0"/>
    </xf>
    <xf numFmtId="4" fontId="2" fillId="3" borderId="0" xfId="1" applyNumberFormat="1" applyFont="1" applyFill="1"/>
    <xf numFmtId="0" fontId="3" fillId="3" borderId="0" xfId="1" applyFont="1" applyFill="1" applyAlignment="1" applyProtection="1">
      <alignment horizontal="right"/>
      <protection locked="0"/>
    </xf>
    <xf numFmtId="0" fontId="19" fillId="2" borderId="0" xfId="1" applyFont="1" applyFill="1" applyAlignment="1" applyProtection="1">
      <alignment horizontal="right"/>
      <protection locked="0"/>
    </xf>
    <xf numFmtId="0" fontId="27" fillId="0" borderId="0" xfId="0" applyFont="1" applyProtection="1">
      <protection locked="0"/>
    </xf>
    <xf numFmtId="0" fontId="15" fillId="2" borderId="0" xfId="1" applyFont="1" applyFill="1" applyAlignment="1" applyProtection="1">
      <alignment horizontal="center"/>
      <protection locked="0"/>
    </xf>
    <xf numFmtId="170" fontId="28" fillId="0" borderId="0" xfId="0" applyNumberFormat="1" applyFont="1" applyProtection="1">
      <protection locked="0"/>
    </xf>
    <xf numFmtId="0" fontId="12" fillId="0" borderId="0" xfId="8" applyFont="1" applyProtection="1">
      <protection locked="0"/>
    </xf>
    <xf numFmtId="0" fontId="15" fillId="2" borderId="0" xfId="1" applyFont="1" applyFill="1" applyProtection="1">
      <protection locked="0"/>
    </xf>
    <xf numFmtId="0" fontId="2" fillId="2" borderId="9" xfId="1" applyFont="1" applyFill="1" applyBorder="1" applyProtection="1">
      <protection locked="0"/>
    </xf>
    <xf numFmtId="0" fontId="2" fillId="2" borderId="9" xfId="1" applyFont="1" applyFill="1" applyBorder="1" applyAlignment="1" applyProtection="1">
      <alignment wrapText="1"/>
      <protection locked="0"/>
    </xf>
    <xf numFmtId="4" fontId="2" fillId="2" borderId="9" xfId="1" applyNumberFormat="1" applyFont="1" applyFill="1" applyBorder="1" applyProtection="1">
      <protection locked="0"/>
    </xf>
    <xf numFmtId="0" fontId="2" fillId="2" borderId="16" xfId="1" applyFont="1" applyFill="1" applyBorder="1" applyProtection="1">
      <protection locked="0"/>
    </xf>
    <xf numFmtId="0" fontId="2" fillId="2" borderId="16" xfId="1" applyFont="1" applyFill="1" applyBorder="1" applyAlignment="1" applyProtection="1">
      <alignment horizontal="center"/>
      <protection locked="0"/>
    </xf>
    <xf numFmtId="0" fontId="2" fillId="2" borderId="4" xfId="1" applyFont="1" applyFill="1" applyBorder="1" applyProtection="1">
      <protection locked="0"/>
    </xf>
    <xf numFmtId="43" fontId="22" fillId="3" borderId="20" xfId="6" applyFont="1" applyFill="1" applyBorder="1" applyAlignment="1" applyProtection="1">
      <alignment horizontal="center" vertical="center"/>
    </xf>
    <xf numFmtId="43" fontId="22" fillId="0" borderId="20" xfId="6" applyFont="1" applyBorder="1" applyAlignment="1">
      <alignment horizontal="center" vertical="center"/>
    </xf>
    <xf numFmtId="170" fontId="10" fillId="0" borderId="27" xfId="0" applyNumberFormat="1" applyFont="1" applyBorder="1" applyAlignment="1">
      <alignment horizontal="left" vertical="center"/>
    </xf>
    <xf numFmtId="43" fontId="22" fillId="2" borderId="2" xfId="6" applyFont="1" applyFill="1" applyBorder="1" applyAlignment="1">
      <alignment horizontal="left" vertical="center"/>
    </xf>
    <xf numFmtId="0" fontId="12" fillId="3" borderId="0" xfId="1" applyFont="1" applyFill="1" applyAlignment="1">
      <alignment horizontal="right"/>
    </xf>
    <xf numFmtId="0" fontId="8" fillId="3" borderId="0" xfId="1" applyFont="1" applyFill="1"/>
    <xf numFmtId="4" fontId="12" fillId="3" borderId="0" xfId="1" applyNumberFormat="1" applyFont="1" applyFill="1" applyAlignment="1">
      <alignment horizontal="right"/>
    </xf>
    <xf numFmtId="0" fontId="20" fillId="2" borderId="0" xfId="1" applyFont="1" applyFill="1" applyAlignment="1">
      <alignment horizontal="left"/>
    </xf>
    <xf numFmtId="0" fontId="12" fillId="2" borderId="0" xfId="1" applyFont="1" applyFill="1"/>
    <xf numFmtId="0" fontId="23" fillId="2" borderId="0" xfId="1" applyFont="1" applyFill="1"/>
    <xf numFmtId="169" fontId="2" fillId="2" borderId="0" xfId="1" applyNumberFormat="1" applyFont="1" applyFill="1"/>
    <xf numFmtId="0" fontId="15" fillId="2" borderId="15" xfId="1" applyFont="1" applyFill="1" applyBorder="1"/>
    <xf numFmtId="0" fontId="15" fillId="2" borderId="16" xfId="1" applyFont="1" applyFill="1" applyBorder="1"/>
    <xf numFmtId="0" fontId="12" fillId="2" borderId="15" xfId="1" applyFont="1" applyFill="1" applyBorder="1"/>
    <xf numFmtId="0" fontId="12" fillId="2" borderId="16" xfId="1" applyFont="1" applyFill="1" applyBorder="1"/>
    <xf numFmtId="0" fontId="27" fillId="2" borderId="15" xfId="1" applyFont="1" applyFill="1" applyBorder="1"/>
    <xf numFmtId="0" fontId="27" fillId="2" borderId="16" xfId="1" applyFont="1" applyFill="1" applyBorder="1"/>
    <xf numFmtId="0" fontId="28" fillId="2" borderId="15" xfId="1" applyFont="1" applyFill="1" applyBorder="1"/>
    <xf numFmtId="0" fontId="28" fillId="2" borderId="16" xfId="1" applyFont="1" applyFill="1" applyBorder="1"/>
    <xf numFmtId="0" fontId="2" fillId="2" borderId="0" xfId="1" applyFont="1" applyFill="1" applyAlignment="1">
      <alignment horizontal="center"/>
    </xf>
    <xf numFmtId="4" fontId="2" fillId="2" borderId="0" xfId="1" applyNumberFormat="1" applyFont="1" applyFill="1"/>
    <xf numFmtId="4" fontId="2" fillId="2" borderId="0" xfId="1" applyNumberFormat="1" applyFont="1" applyFill="1" applyAlignment="1">
      <alignment wrapText="1"/>
    </xf>
    <xf numFmtId="0" fontId="2" fillId="2" borderId="0" xfId="1" applyFont="1" applyFill="1" applyAlignment="1">
      <alignment wrapText="1"/>
    </xf>
    <xf numFmtId="0" fontId="25" fillId="2" borderId="0" xfId="1" applyFont="1" applyFill="1" applyAlignment="1">
      <alignment horizontal="center"/>
    </xf>
    <xf numFmtId="0" fontId="11" fillId="2" borderId="0" xfId="1" applyFont="1" applyFill="1" applyAlignment="1">
      <alignment horizontal="right"/>
    </xf>
    <xf numFmtId="0" fontId="22" fillId="2" borderId="0" xfId="1" applyFont="1" applyFill="1" applyAlignment="1">
      <alignment horizontal="center" wrapText="1"/>
    </xf>
    <xf numFmtId="170" fontId="10" fillId="0" borderId="0" xfId="0" applyNumberFormat="1" applyFont="1" applyAlignment="1">
      <alignment horizontal="left"/>
    </xf>
    <xf numFmtId="0" fontId="11" fillId="2" borderId="0" xfId="1" applyFont="1" applyFill="1" applyAlignment="1">
      <alignment wrapText="1"/>
    </xf>
    <xf numFmtId="0" fontId="20" fillId="2" borderId="0" xfId="1" applyFont="1" applyFill="1" applyAlignment="1">
      <alignment wrapText="1"/>
    </xf>
    <xf numFmtId="1" fontId="61" fillId="2" borderId="0" xfId="18" applyNumberFormat="1" applyFont="1" applyFill="1" applyAlignment="1">
      <alignment horizontal="right" wrapText="1"/>
    </xf>
    <xf numFmtId="0" fontId="10" fillId="2" borderId="0" xfId="1" applyFont="1" applyFill="1" applyAlignment="1">
      <alignment wrapText="1"/>
    </xf>
    <xf numFmtId="0" fontId="8" fillId="2" borderId="0" xfId="1" applyFont="1" applyFill="1"/>
    <xf numFmtId="0" fontId="10" fillId="2" borderId="0" xfId="1" applyFont="1" applyFill="1" applyAlignment="1">
      <alignment horizontal="center"/>
    </xf>
    <xf numFmtId="4" fontId="11" fillId="2" borderId="0" xfId="1" applyNumberFormat="1" applyFont="1" applyFill="1"/>
    <xf numFmtId="0" fontId="3" fillId="0" borderId="0" xfId="15" applyFont="1" applyAlignment="1">
      <alignment horizontal="right"/>
    </xf>
    <xf numFmtId="0" fontId="22" fillId="2" borderId="0" xfId="1" applyFont="1" applyFill="1"/>
    <xf numFmtId="43" fontId="10" fillId="2" borderId="20" xfId="6" applyFont="1" applyFill="1" applyBorder="1" applyAlignment="1" applyProtection="1">
      <alignment horizontal="center" vertical="center"/>
    </xf>
    <xf numFmtId="0" fontId="20" fillId="2" borderId="0" xfId="0" applyFont="1" applyFill="1" applyAlignment="1">
      <alignment vertical="center" wrapText="1"/>
    </xf>
    <xf numFmtId="0" fontId="20" fillId="2" borderId="0" xfId="0" applyFont="1" applyFill="1" applyAlignment="1">
      <alignment vertical="center"/>
    </xf>
    <xf numFmtId="0" fontId="14" fillId="0" borderId="0" xfId="0" applyFont="1" applyAlignment="1">
      <alignment horizontal="center" vertical="center"/>
    </xf>
    <xf numFmtId="0" fontId="12" fillId="2" borderId="0" xfId="0" applyFont="1" applyFill="1" applyAlignment="1">
      <alignment wrapText="1"/>
    </xf>
    <xf numFmtId="0" fontId="12" fillId="2" borderId="0" xfId="8" applyFont="1" applyFill="1" applyAlignment="1" applyProtection="1">
      <alignment horizontal="center"/>
      <protection locked="0"/>
    </xf>
    <xf numFmtId="165" fontId="15" fillId="2" borderId="0" xfId="0" applyNumberFormat="1" applyFont="1" applyFill="1" applyAlignment="1">
      <alignment horizontal="center"/>
    </xf>
    <xf numFmtId="43" fontId="15" fillId="0" borderId="0" xfId="6" applyFont="1" applyBorder="1"/>
    <xf numFmtId="43" fontId="14" fillId="0" borderId="0" xfId="6" applyFont="1" applyBorder="1"/>
    <xf numFmtId="0" fontId="14" fillId="0" borderId="9" xfId="0" applyFont="1" applyBorder="1" applyAlignment="1">
      <alignment wrapText="1"/>
    </xf>
    <xf numFmtId="43" fontId="14" fillId="0" borderId="9" xfId="6" applyFont="1" applyBorder="1"/>
    <xf numFmtId="0" fontId="14" fillId="0" borderId="9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4" fillId="0" borderId="4" xfId="0" applyFont="1" applyBorder="1"/>
    <xf numFmtId="170" fontId="15" fillId="0" borderId="20" xfId="0" applyNumberFormat="1" applyFont="1" applyBorder="1" applyAlignment="1">
      <alignment horizontal="center" vertical="center"/>
    </xf>
    <xf numFmtId="43" fontId="15" fillId="2" borderId="20" xfId="6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vertical="center"/>
    </xf>
    <xf numFmtId="0" fontId="8" fillId="2" borderId="16" xfId="0" applyFont="1" applyFill="1" applyBorder="1" applyAlignment="1">
      <alignment vertical="center"/>
    </xf>
    <xf numFmtId="43" fontId="16" fillId="2" borderId="15" xfId="6" applyFont="1" applyFill="1" applyBorder="1" applyAlignment="1">
      <alignment vertical="center"/>
    </xf>
    <xf numFmtId="43" fontId="15" fillId="2" borderId="16" xfId="6" applyFont="1" applyFill="1" applyBorder="1" applyAlignment="1">
      <alignment vertical="center"/>
    </xf>
    <xf numFmtId="43" fontId="12" fillId="2" borderId="15" xfId="6" applyFont="1" applyFill="1" applyBorder="1" applyAlignment="1">
      <alignment vertical="center"/>
    </xf>
    <xf numFmtId="43" fontId="12" fillId="2" borderId="16" xfId="6" applyFont="1" applyFill="1" applyBorder="1" applyAlignment="1">
      <alignment vertical="center"/>
    </xf>
    <xf numFmtId="0" fontId="4" fillId="2" borderId="0" xfId="8" applyFont="1" applyFill="1"/>
    <xf numFmtId="0" fontId="6" fillId="2" borderId="0" xfId="8" applyFont="1" applyFill="1"/>
    <xf numFmtId="0" fontId="12" fillId="2" borderId="0" xfId="8" applyFont="1" applyFill="1" applyProtection="1">
      <protection locked="0"/>
    </xf>
    <xf numFmtId="0" fontId="15" fillId="0" borderId="9" xfId="8" applyFont="1" applyBorder="1"/>
    <xf numFmtId="0" fontId="15" fillId="0" borderId="9" xfId="8" applyFont="1" applyBorder="1" applyProtection="1">
      <protection locked="0"/>
    </xf>
    <xf numFmtId="0" fontId="15" fillId="0" borderId="9" xfId="8" applyFont="1" applyBorder="1" applyAlignment="1" applyProtection="1">
      <alignment horizontal="center"/>
      <protection locked="0"/>
    </xf>
    <xf numFmtId="43" fontId="15" fillId="2" borderId="20" xfId="6" applyFont="1" applyFill="1" applyBorder="1" applyAlignment="1" applyProtection="1">
      <alignment horizontal="center" vertical="center"/>
    </xf>
    <xf numFmtId="0" fontId="15" fillId="2" borderId="15" xfId="8" applyFont="1" applyFill="1" applyBorder="1"/>
    <xf numFmtId="0" fontId="15" fillId="2" borderId="16" xfId="8" applyFont="1" applyFill="1" applyBorder="1"/>
    <xf numFmtId="0" fontId="12" fillId="2" borderId="15" xfId="0" applyFont="1" applyFill="1" applyBorder="1"/>
    <xf numFmtId="0" fontId="12" fillId="2" borderId="16" xfId="0" applyFont="1" applyFill="1" applyBorder="1"/>
    <xf numFmtId="0" fontId="8" fillId="2" borderId="0" xfId="8" applyFont="1" applyFill="1"/>
    <xf numFmtId="0" fontId="8" fillId="2" borderId="0" xfId="8" applyFont="1" applyFill="1" applyAlignment="1">
      <alignment horizontal="center"/>
    </xf>
    <xf numFmtId="43" fontId="15" fillId="2" borderId="15" xfId="6" applyFont="1" applyFill="1" applyBorder="1" applyAlignment="1">
      <alignment vertical="center"/>
    </xf>
    <xf numFmtId="0" fontId="15" fillId="0" borderId="0" xfId="20" applyFont="1" applyAlignment="1">
      <alignment horizontal="center"/>
    </xf>
    <xf numFmtId="0" fontId="15" fillId="0" borderId="0" xfId="20" applyFont="1" applyAlignment="1">
      <alignment horizontal="left"/>
    </xf>
    <xf numFmtId="170" fontId="22" fillId="0" borderId="0" xfId="0" applyNumberFormat="1" applyFont="1" applyAlignment="1">
      <alignment horizontal="center"/>
    </xf>
    <xf numFmtId="0" fontId="12" fillId="0" borderId="0" xfId="20" applyFont="1" applyAlignment="1">
      <alignment wrapText="1"/>
    </xf>
    <xf numFmtId="0" fontId="19" fillId="0" borderId="0" xfId="20" applyFont="1"/>
    <xf numFmtId="0" fontId="3" fillId="0" borderId="0" xfId="20" applyFont="1" applyAlignment="1">
      <alignment horizontal="right"/>
    </xf>
    <xf numFmtId="0" fontId="28" fillId="0" borderId="0" xfId="0" applyFont="1" applyAlignment="1">
      <alignment horizontal="center"/>
    </xf>
    <xf numFmtId="0" fontId="36" fillId="0" borderId="0" xfId="20" applyFont="1" applyAlignment="1" applyProtection="1">
      <alignment horizontal="center"/>
      <protection locked="0"/>
    </xf>
    <xf numFmtId="0" fontId="8" fillId="0" borderId="15" xfId="20" applyFont="1" applyBorder="1"/>
    <xf numFmtId="0" fontId="8" fillId="0" borderId="16" xfId="20" applyFont="1" applyBorder="1"/>
    <xf numFmtId="0" fontId="15" fillId="0" borderId="15" xfId="20" applyFont="1" applyBorder="1"/>
    <xf numFmtId="0" fontId="15" fillId="0" borderId="16" xfId="20" applyFont="1" applyBorder="1"/>
    <xf numFmtId="0" fontId="22" fillId="0" borderId="20" xfId="1" applyFont="1" applyBorder="1" applyAlignment="1" applyProtection="1">
      <alignment horizontal="center" vertical="center"/>
      <protection locked="0"/>
    </xf>
    <xf numFmtId="4" fontId="22" fillId="3" borderId="20" xfId="1" applyNumberFormat="1" applyFont="1" applyFill="1" applyBorder="1" applyAlignment="1" applyProtection="1">
      <alignment horizontal="center" vertical="center"/>
      <protection locked="0"/>
    </xf>
    <xf numFmtId="0" fontId="12" fillId="0" borderId="0" xfId="8" applyFont="1" applyAlignment="1">
      <alignment horizontal="center"/>
    </xf>
    <xf numFmtId="4" fontId="15" fillId="0" borderId="0" xfId="2" applyNumberFormat="1" applyFont="1" applyFill="1" applyBorder="1" applyProtection="1">
      <protection locked="0"/>
    </xf>
    <xf numFmtId="0" fontId="2" fillId="0" borderId="20" xfId="1" applyFont="1" applyBorder="1" applyAlignment="1" applyProtection="1">
      <alignment horizontal="center" vertical="center"/>
      <protection locked="0"/>
    </xf>
    <xf numFmtId="43" fontId="2" fillId="0" borderId="20" xfId="2" applyFont="1" applyBorder="1" applyAlignment="1" applyProtection="1">
      <alignment horizontal="right" vertical="center"/>
      <protection locked="0"/>
    </xf>
    <xf numFmtId="0" fontId="22" fillId="0" borderId="20" xfId="1" quotePrefix="1" applyFont="1" applyBorder="1" applyAlignment="1" applyProtection="1">
      <alignment horizontal="center" vertical="center"/>
      <protection locked="0"/>
    </xf>
    <xf numFmtId="49" fontId="22" fillId="0" borderId="9" xfId="1" applyNumberFormat="1" applyFont="1" applyBorder="1" applyAlignment="1" applyProtection="1">
      <alignment horizontal="left" vertical="center"/>
      <protection locked="0"/>
    </xf>
    <xf numFmtId="49" fontId="22" fillId="0" borderId="2" xfId="1" applyNumberFormat="1" applyFont="1" applyBorder="1" applyAlignment="1" applyProtection="1">
      <alignment horizontal="center" vertical="center"/>
      <protection locked="0"/>
    </xf>
    <xf numFmtId="43" fontId="22" fillId="0" borderId="20" xfId="2" applyFont="1" applyBorder="1" applyAlignment="1" applyProtection="1">
      <alignment horizontal="right" vertical="center" wrapText="1"/>
      <protection locked="0"/>
    </xf>
    <xf numFmtId="4" fontId="63" fillId="5" borderId="20" xfId="1" applyNumberFormat="1" applyFont="1" applyFill="1" applyBorder="1" applyAlignment="1" applyProtection="1">
      <alignment horizontal="right" vertical="center" wrapText="1"/>
      <protection locked="0"/>
    </xf>
    <xf numFmtId="49" fontId="22" fillId="0" borderId="4" xfId="1" applyNumberFormat="1" applyFont="1" applyBorder="1" applyAlignment="1" applyProtection="1">
      <alignment horizontal="center" vertical="center"/>
      <protection locked="0"/>
    </xf>
    <xf numFmtId="43" fontId="22" fillId="0" borderId="20" xfId="2" applyFont="1" applyBorder="1" applyAlignment="1" applyProtection="1">
      <alignment horizontal="right" vertical="center"/>
      <protection locked="0"/>
    </xf>
    <xf numFmtId="43" fontId="22" fillId="0" borderId="27" xfId="2" applyFont="1" applyBorder="1" applyAlignment="1" applyProtection="1">
      <alignment horizontal="right" vertical="center" wrapText="1"/>
      <protection locked="0"/>
    </xf>
    <xf numFmtId="4" fontId="63" fillId="5" borderId="20" xfId="1" applyNumberFormat="1" applyFont="1" applyFill="1" applyBorder="1" applyAlignment="1" applyProtection="1">
      <alignment horizontal="right" wrapText="1"/>
      <protection locked="0"/>
    </xf>
    <xf numFmtId="0" fontId="22" fillId="0" borderId="21" xfId="2" applyNumberFormat="1" applyFont="1" applyBorder="1" applyAlignment="1" applyProtection="1">
      <alignment horizontal="left" vertical="center" wrapText="1"/>
      <protection locked="0"/>
    </xf>
    <xf numFmtId="43" fontId="73" fillId="0" borderId="20" xfId="4" applyFont="1" applyBorder="1" applyAlignment="1" applyProtection="1">
      <alignment horizontal="center" vertical="center" wrapText="1"/>
      <protection locked="0"/>
    </xf>
    <xf numFmtId="43" fontId="61" fillId="0" borderId="20" xfId="16" applyFont="1" applyBorder="1" applyAlignment="1" applyProtection="1">
      <alignment horizontal="center" vertical="center" wrapText="1"/>
      <protection locked="0"/>
    </xf>
    <xf numFmtId="49" fontId="61" fillId="0" borderId="20" xfId="8" applyNumberFormat="1" applyFont="1" applyBorder="1" applyAlignment="1" applyProtection="1">
      <alignment horizontal="center" vertical="center"/>
      <protection locked="0"/>
    </xf>
    <xf numFmtId="43" fontId="12" fillId="0" borderId="4" xfId="2" applyFont="1" applyBorder="1" applyAlignment="1" applyProtection="1">
      <alignment horizontal="center" vertical="center" wrapText="1"/>
      <protection locked="0"/>
    </xf>
    <xf numFmtId="0" fontId="12" fillId="4" borderId="20" xfId="1" applyFont="1" applyFill="1" applyBorder="1" applyAlignment="1" applyProtection="1">
      <alignment horizontal="center"/>
      <protection locked="0"/>
    </xf>
    <xf numFmtId="43" fontId="15" fillId="3" borderId="20" xfId="1" applyNumberFormat="1" applyFont="1" applyFill="1" applyBorder="1" applyProtection="1">
      <protection locked="0"/>
    </xf>
    <xf numFmtId="43" fontId="15" fillId="3" borderId="27" xfId="1" applyNumberFormat="1" applyFont="1" applyFill="1" applyBorder="1" applyProtection="1">
      <protection locked="0"/>
    </xf>
    <xf numFmtId="43" fontId="62" fillId="5" borderId="20" xfId="5" applyNumberFormat="1" applyFont="1" applyFill="1" applyBorder="1" applyProtection="1">
      <protection locked="0"/>
    </xf>
    <xf numFmtId="43" fontId="15" fillId="3" borderId="20" xfId="6" applyFont="1" applyFill="1" applyBorder="1" applyProtection="1">
      <protection locked="0"/>
    </xf>
    <xf numFmtId="43" fontId="2" fillId="3" borderId="0" xfId="1" applyNumberFormat="1" applyFont="1" applyFill="1" applyProtection="1">
      <protection locked="0"/>
    </xf>
    <xf numFmtId="43" fontId="15" fillId="0" borderId="20" xfId="6" applyFont="1" applyFill="1" applyBorder="1" applyProtection="1">
      <protection locked="0"/>
    </xf>
    <xf numFmtId="14" fontId="20" fillId="0" borderId="20" xfId="15" applyNumberFormat="1" applyFont="1" applyBorder="1" applyAlignment="1" applyProtection="1">
      <alignment horizontal="center"/>
      <protection locked="0"/>
    </xf>
    <xf numFmtId="49" fontId="12" fillId="0" borderId="20" xfId="0" applyNumberFormat="1" applyFont="1" applyBorder="1" applyAlignment="1" applyProtection="1">
      <alignment horizontal="center" vertical="center" wrapText="1"/>
      <protection locked="0"/>
    </xf>
    <xf numFmtId="14" fontId="12" fillId="2" borderId="20" xfId="0" applyNumberFormat="1" applyFont="1" applyFill="1" applyBorder="1" applyAlignment="1" applyProtection="1">
      <alignment horizontal="center" vertical="center"/>
      <protection locked="0"/>
    </xf>
    <xf numFmtId="43" fontId="12" fillId="0" borderId="20" xfId="21" applyFont="1" applyBorder="1" applyAlignment="1" applyProtection="1">
      <alignment horizontal="center" vertical="center"/>
      <protection locked="0"/>
    </xf>
    <xf numFmtId="43" fontId="51" fillId="0" borderId="20" xfId="8" applyNumberFormat="1" applyFont="1" applyBorder="1" applyAlignment="1" applyProtection="1">
      <alignment horizontal="center"/>
      <protection locked="0"/>
    </xf>
    <xf numFmtId="43" fontId="62" fillId="5" borderId="20" xfId="6" applyFont="1" applyFill="1" applyBorder="1" applyProtection="1">
      <protection locked="0"/>
    </xf>
    <xf numFmtId="0" fontId="0" fillId="0" borderId="23" xfId="0" applyBorder="1"/>
    <xf numFmtId="49" fontId="69" fillId="2" borderId="20" xfId="10" applyNumberFormat="1" applyFont="1" applyFill="1" applyBorder="1" applyAlignment="1" applyProtection="1">
      <alignment horizontal="center" vertical="center"/>
      <protection locked="0"/>
    </xf>
    <xf numFmtId="43" fontId="15" fillId="2" borderId="20" xfId="9" applyFont="1" applyFill="1" applyBorder="1" applyAlignment="1" applyProtection="1">
      <alignment horizontal="right" vertical="center"/>
      <protection locked="0"/>
    </xf>
    <xf numFmtId="43" fontId="15" fillId="2" borderId="20" xfId="0" applyNumberFormat="1" applyFont="1" applyFill="1" applyBorder="1" applyAlignment="1" applyProtection="1">
      <alignment vertical="center"/>
      <protection locked="0"/>
    </xf>
    <xf numFmtId="43" fontId="15" fillId="2" borderId="20" xfId="0" applyNumberFormat="1" applyFont="1" applyFill="1" applyBorder="1" applyAlignment="1" applyProtection="1">
      <alignment horizontal="right" vertical="center"/>
      <protection locked="0"/>
    </xf>
    <xf numFmtId="43" fontId="15" fillId="2" borderId="21" xfId="9" applyFont="1" applyFill="1" applyBorder="1" applyAlignment="1" applyProtection="1">
      <alignment horizontal="right" vertical="center"/>
      <protection locked="0"/>
    </xf>
    <xf numFmtId="173" fontId="15" fillId="2" borderId="20" xfId="0" applyNumberFormat="1" applyFont="1" applyFill="1" applyBorder="1" applyAlignment="1" applyProtection="1">
      <alignment horizontal="center" vertical="center"/>
      <protection locked="0"/>
    </xf>
    <xf numFmtId="173" fontId="15" fillId="2" borderId="21" xfId="0" applyNumberFormat="1" applyFont="1" applyFill="1" applyBorder="1" applyAlignment="1" applyProtection="1">
      <alignment horizontal="center" vertical="center"/>
      <protection locked="0"/>
    </xf>
    <xf numFmtId="0" fontId="40" fillId="2" borderId="23" xfId="0" applyFont="1" applyFill="1" applyBorder="1" applyAlignment="1">
      <alignment horizontal="center"/>
    </xf>
    <xf numFmtId="0" fontId="15" fillId="0" borderId="20" xfId="0" applyFont="1" applyBorder="1" applyAlignment="1" applyProtection="1">
      <alignment horizontal="center" vertical="center"/>
      <protection locked="0"/>
    </xf>
    <xf numFmtId="170" fontId="15" fillId="2" borderId="20" xfId="0" applyNumberFormat="1" applyFont="1" applyFill="1" applyBorder="1" applyAlignment="1" applyProtection="1">
      <alignment horizontal="center" vertical="center"/>
      <protection locked="0"/>
    </xf>
    <xf numFmtId="49" fontId="15" fillId="2" borderId="20" xfId="0" applyNumberFormat="1" applyFont="1" applyFill="1" applyBorder="1" applyAlignment="1" applyProtection="1">
      <alignment horizontal="left" vertical="center"/>
      <protection locked="0"/>
    </xf>
    <xf numFmtId="43" fontId="15" fillId="2" borderId="20" xfId="9" applyFont="1" applyFill="1" applyBorder="1" applyAlignment="1" applyProtection="1">
      <alignment vertical="center"/>
      <protection locked="0"/>
    </xf>
    <xf numFmtId="43" fontId="15" fillId="2" borderId="21" xfId="9" applyFont="1" applyFill="1" applyBorder="1" applyAlignment="1" applyProtection="1">
      <alignment vertical="center"/>
      <protection locked="0"/>
    </xf>
    <xf numFmtId="43" fontId="12" fillId="2" borderId="20" xfId="0" applyNumberFormat="1" applyFont="1" applyFill="1" applyBorder="1" applyAlignment="1" applyProtection="1">
      <alignment vertical="center"/>
      <protection locked="0"/>
    </xf>
    <xf numFmtId="43" fontId="12" fillId="2" borderId="21" xfId="9" applyFont="1" applyFill="1" applyBorder="1" applyAlignment="1" applyProtection="1">
      <alignment vertical="center"/>
      <protection locked="0"/>
    </xf>
    <xf numFmtId="172" fontId="27" fillId="2" borderId="0" xfId="0" applyNumberFormat="1" applyFont="1" applyFill="1" applyAlignment="1">
      <alignment horizontal="center"/>
    </xf>
    <xf numFmtId="0" fontId="28" fillId="2" borderId="20" xfId="0" applyFont="1" applyFill="1" applyBorder="1" applyAlignment="1" applyProtection="1">
      <alignment horizontal="center" vertical="center" wrapText="1"/>
      <protection locked="0"/>
    </xf>
    <xf numFmtId="0" fontId="28" fillId="2" borderId="20" xfId="0" applyFont="1" applyFill="1" applyBorder="1" applyAlignment="1" applyProtection="1">
      <alignment horizontal="center" vertical="center"/>
      <protection locked="0"/>
    </xf>
    <xf numFmtId="172" fontId="28" fillId="2" borderId="20" xfId="0" applyNumberFormat="1" applyFont="1" applyFill="1" applyBorder="1" applyAlignment="1" applyProtection="1">
      <alignment horizontal="center" vertical="center"/>
      <protection locked="0"/>
    </xf>
    <xf numFmtId="43" fontId="15" fillId="2" borderId="20" xfId="0" applyNumberFormat="1" applyFont="1" applyFill="1" applyBorder="1" applyProtection="1">
      <protection locked="0"/>
    </xf>
    <xf numFmtId="43" fontId="62" fillId="5" borderId="29" xfId="0" applyNumberFormat="1" applyFont="1" applyFill="1" applyBorder="1" applyProtection="1">
      <protection locked="0"/>
    </xf>
    <xf numFmtId="4" fontId="62" fillId="5" borderId="9" xfId="0" applyNumberFormat="1" applyFont="1" applyFill="1" applyBorder="1" applyAlignment="1">
      <alignment horizontal="center" vertical="center" wrapText="1"/>
    </xf>
    <xf numFmtId="0" fontId="28" fillId="2" borderId="20" xfId="0" applyFont="1" applyFill="1" applyBorder="1" applyAlignment="1" applyProtection="1">
      <alignment horizontal="left" vertical="center" wrapText="1"/>
      <protection locked="0"/>
    </xf>
    <xf numFmtId="0" fontId="70" fillId="2" borderId="20" xfId="0" applyFont="1" applyFill="1" applyBorder="1" applyAlignment="1" applyProtection="1">
      <alignment horizontal="left" vertical="center"/>
      <protection locked="0"/>
    </xf>
    <xf numFmtId="0" fontId="10" fillId="2" borderId="22" xfId="0" applyFont="1" applyFill="1" applyBorder="1"/>
    <xf numFmtId="0" fontId="10" fillId="2" borderId="24" xfId="0" applyFont="1" applyFill="1" applyBorder="1"/>
    <xf numFmtId="0" fontId="10" fillId="2" borderId="15" xfId="0" applyFont="1" applyFill="1" applyBorder="1"/>
    <xf numFmtId="0" fontId="10" fillId="2" borderId="16" xfId="0" applyFont="1" applyFill="1" applyBorder="1"/>
    <xf numFmtId="0" fontId="11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/>
    </xf>
    <xf numFmtId="43" fontId="21" fillId="2" borderId="0" xfId="6" applyFont="1" applyFill="1" applyBorder="1"/>
    <xf numFmtId="0" fontId="10" fillId="2" borderId="15" xfId="0" applyFont="1" applyFill="1" applyBorder="1" applyAlignment="1">
      <alignment vertical="center"/>
    </xf>
    <xf numFmtId="0" fontId="10" fillId="2" borderId="16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28" fillId="2" borderId="0" xfId="0" applyFont="1" applyFill="1" applyAlignment="1" applyProtection="1">
      <alignment horizontal="center" vertical="center"/>
      <protection locked="0"/>
    </xf>
    <xf numFmtId="172" fontId="28" fillId="2" borderId="20" xfId="0" applyNumberFormat="1" applyFont="1" applyFill="1" applyBorder="1" applyAlignment="1" applyProtection="1">
      <alignment horizontal="center"/>
      <protection locked="0"/>
    </xf>
    <xf numFmtId="0" fontId="19" fillId="2" borderId="0" xfId="0" applyFont="1" applyFill="1"/>
    <xf numFmtId="172" fontId="21" fillId="2" borderId="0" xfId="0" applyNumberFormat="1" applyFont="1" applyFill="1"/>
    <xf numFmtId="43" fontId="19" fillId="2" borderId="0" xfId="6" applyFont="1" applyFill="1" applyBorder="1"/>
    <xf numFmtId="0" fontId="21" fillId="2" borderId="0" xfId="0" applyFont="1" applyFill="1" applyAlignment="1">
      <alignment horizontal="left"/>
    </xf>
    <xf numFmtId="0" fontId="21" fillId="2" borderId="0" xfId="0" applyFont="1" applyFill="1" applyAlignment="1">
      <alignment wrapText="1"/>
    </xf>
    <xf numFmtId="0" fontId="21" fillId="2" borderId="0" xfId="0" applyFont="1" applyFill="1" applyAlignment="1">
      <alignment horizontal="center"/>
    </xf>
    <xf numFmtId="172" fontId="21" fillId="2" borderId="0" xfId="0" applyNumberFormat="1" applyFont="1" applyFill="1" applyAlignment="1">
      <alignment horizontal="center"/>
    </xf>
    <xf numFmtId="4" fontId="19" fillId="2" borderId="0" xfId="6" applyNumberFormat="1" applyFont="1" applyFill="1" applyBorder="1"/>
    <xf numFmtId="0" fontId="3" fillId="2" borderId="0" xfId="8" applyFont="1" applyFill="1" applyAlignment="1">
      <alignment horizontal="right" wrapText="1"/>
    </xf>
    <xf numFmtId="0" fontId="21" fillId="2" borderId="0" xfId="0" applyFont="1" applyFill="1"/>
    <xf numFmtId="172" fontId="15" fillId="2" borderId="0" xfId="0" applyNumberFormat="1" applyFont="1" applyFill="1" applyProtection="1">
      <protection locked="0"/>
    </xf>
    <xf numFmtId="0" fontId="15" fillId="2" borderId="0" xfId="0" applyFont="1" applyFill="1" applyProtection="1">
      <protection locked="0"/>
    </xf>
    <xf numFmtId="172" fontId="27" fillId="2" borderId="0" xfId="0" applyNumberFormat="1" applyFont="1" applyFill="1"/>
    <xf numFmtId="0" fontId="12" fillId="2" borderId="0" xfId="0" applyFont="1" applyFill="1"/>
    <xf numFmtId="0" fontId="12" fillId="2" borderId="0" xfId="0" applyFont="1" applyFill="1" applyAlignment="1">
      <alignment horizontal="center"/>
    </xf>
    <xf numFmtId="0" fontId="50" fillId="2" borderId="15" xfId="0" applyFont="1" applyFill="1" applyBorder="1"/>
    <xf numFmtId="0" fontId="50" fillId="2" borderId="0" xfId="0" applyFont="1" applyFill="1"/>
    <xf numFmtId="172" fontId="28" fillId="2" borderId="0" xfId="0" applyNumberFormat="1" applyFont="1" applyFill="1" applyProtection="1">
      <protection locked="0"/>
    </xf>
    <xf numFmtId="0" fontId="50" fillId="2" borderId="16" xfId="0" applyFont="1" applyFill="1" applyBorder="1"/>
    <xf numFmtId="172" fontId="10" fillId="2" borderId="0" xfId="0" applyNumberFormat="1" applyFont="1" applyFill="1"/>
    <xf numFmtId="169" fontId="15" fillId="2" borderId="0" xfId="3" applyNumberFormat="1" applyFont="1" applyFill="1" applyProtection="1">
      <protection locked="0"/>
    </xf>
    <xf numFmtId="0" fontId="10" fillId="2" borderId="3" xfId="0" applyFont="1" applyFill="1" applyBorder="1"/>
    <xf numFmtId="172" fontId="11" fillId="2" borderId="9" xfId="0" applyNumberFormat="1" applyFont="1" applyFill="1" applyBorder="1"/>
    <xf numFmtId="0" fontId="20" fillId="2" borderId="9" xfId="0" applyFont="1" applyFill="1" applyBorder="1" applyAlignment="1">
      <alignment horizontal="center"/>
    </xf>
    <xf numFmtId="0" fontId="20" fillId="2" borderId="9" xfId="0" applyFont="1" applyFill="1" applyBorder="1"/>
    <xf numFmtId="0" fontId="10" fillId="2" borderId="4" xfId="0" applyFont="1" applyFill="1" applyBorder="1"/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wrapText="1"/>
    </xf>
    <xf numFmtId="172" fontId="10" fillId="2" borderId="0" xfId="0" applyNumberFormat="1" applyFont="1" applyFill="1" applyAlignment="1">
      <alignment horizontal="center"/>
    </xf>
    <xf numFmtId="0" fontId="22" fillId="0" borderId="22" xfId="0" applyFont="1" applyBorder="1"/>
    <xf numFmtId="0" fontId="22" fillId="0" borderId="23" xfId="0" applyFont="1" applyBorder="1"/>
    <xf numFmtId="0" fontId="22" fillId="0" borderId="23" xfId="0" applyFont="1" applyBorder="1" applyAlignment="1">
      <alignment wrapText="1"/>
    </xf>
    <xf numFmtId="0" fontId="22" fillId="0" borderId="24" xfId="0" applyFont="1" applyBorder="1"/>
    <xf numFmtId="49" fontId="10" fillId="2" borderId="20" xfId="15" applyNumberFormat="1" applyFont="1" applyFill="1" applyBorder="1" applyAlignment="1" applyProtection="1">
      <alignment wrapText="1"/>
      <protection locked="0"/>
    </xf>
    <xf numFmtId="1" fontId="22" fillId="0" borderId="20" xfId="0" applyNumberFormat="1" applyFont="1" applyBorder="1" applyAlignment="1">
      <alignment horizontal="center" vertical="center"/>
    </xf>
    <xf numFmtId="0" fontId="8" fillId="3" borderId="15" xfId="1" applyFont="1" applyFill="1" applyBorder="1" applyAlignment="1">
      <alignment horizontal="center"/>
    </xf>
    <xf numFmtId="0" fontId="8" fillId="3" borderId="0" xfId="1" applyFont="1" applyFill="1" applyAlignment="1">
      <alignment horizontal="center"/>
    </xf>
    <xf numFmtId="0" fontId="8" fillId="3" borderId="16" xfId="1" applyFont="1" applyFill="1" applyBorder="1" applyAlignment="1">
      <alignment horizontal="center"/>
    </xf>
    <xf numFmtId="0" fontId="15" fillId="3" borderId="15" xfId="1" applyFont="1" applyFill="1" applyBorder="1" applyAlignment="1">
      <alignment horizontal="center"/>
    </xf>
    <xf numFmtId="0" fontId="15" fillId="3" borderId="0" xfId="1" applyFont="1" applyFill="1" applyAlignment="1">
      <alignment horizontal="center"/>
    </xf>
    <xf numFmtId="0" fontId="15" fillId="3" borderId="16" xfId="1" applyFont="1" applyFill="1" applyBorder="1" applyAlignment="1">
      <alignment horizontal="center"/>
    </xf>
    <xf numFmtId="0" fontId="20" fillId="3" borderId="15" xfId="1" applyFont="1" applyFill="1" applyBorder="1" applyAlignment="1">
      <alignment horizontal="center"/>
    </xf>
    <xf numFmtId="0" fontId="20" fillId="3" borderId="0" xfId="1" applyFont="1" applyFill="1" applyAlignment="1">
      <alignment horizontal="center"/>
    </xf>
    <xf numFmtId="0" fontId="20" fillId="3" borderId="16" xfId="1" applyFont="1" applyFill="1" applyBorder="1" applyAlignment="1">
      <alignment horizontal="center"/>
    </xf>
    <xf numFmtId="0" fontId="22" fillId="0" borderId="0" xfId="1" applyFont="1" applyAlignment="1" applyProtection="1">
      <alignment horizontal="center"/>
      <protection locked="0"/>
    </xf>
    <xf numFmtId="0" fontId="20" fillId="0" borderId="23" xfId="1" applyFont="1" applyBorder="1" applyAlignment="1">
      <alignment horizontal="center"/>
    </xf>
    <xf numFmtId="0" fontId="15" fillId="0" borderId="0" xfId="1" applyFont="1" applyAlignment="1" applyProtection="1">
      <alignment horizontal="center"/>
      <protection locked="0"/>
    </xf>
    <xf numFmtId="0" fontId="15" fillId="0" borderId="0" xfId="1" applyFont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horizontal="left"/>
      <protection locked="0"/>
    </xf>
    <xf numFmtId="43" fontId="3" fillId="0" borderId="9" xfId="2" applyFont="1" applyFill="1" applyBorder="1" applyAlignment="1" applyProtection="1">
      <alignment horizontal="right"/>
    </xf>
    <xf numFmtId="0" fontId="20" fillId="0" borderId="0" xfId="1" applyFont="1" applyAlignment="1">
      <alignment horizontal="center"/>
    </xf>
    <xf numFmtId="0" fontId="22" fillId="0" borderId="9" xfId="1" applyFont="1" applyBorder="1" applyAlignment="1" applyProtection="1">
      <alignment horizontal="center"/>
      <protection locked="0"/>
    </xf>
    <xf numFmtId="169" fontId="22" fillId="0" borderId="9" xfId="3" applyNumberFormat="1" applyFont="1" applyBorder="1" applyAlignment="1" applyProtection="1">
      <alignment horizontal="center"/>
      <protection locked="0"/>
    </xf>
    <xf numFmtId="169" fontId="22" fillId="0" borderId="0" xfId="3" applyNumberFormat="1" applyFont="1" applyAlignment="1" applyProtection="1">
      <alignment horizontal="center"/>
      <protection locked="0"/>
    </xf>
    <xf numFmtId="0" fontId="20" fillId="0" borderId="0" xfId="1" applyFont="1" applyAlignment="1">
      <alignment horizontal="right"/>
    </xf>
    <xf numFmtId="0" fontId="22" fillId="0" borderId="20" xfId="1" applyFont="1" applyBorder="1" applyAlignment="1" applyProtection="1">
      <alignment horizontal="center" vertical="center"/>
      <protection locked="0"/>
    </xf>
    <xf numFmtId="15" fontId="15" fillId="3" borderId="20" xfId="1" applyNumberFormat="1" applyFont="1" applyFill="1" applyBorder="1" applyAlignment="1">
      <alignment horizontal="center"/>
    </xf>
    <xf numFmtId="43" fontId="15" fillId="3" borderId="20" xfId="6" applyFont="1" applyFill="1" applyBorder="1" applyAlignment="1" applyProtection="1">
      <alignment horizontal="center"/>
    </xf>
    <xf numFmtId="0" fontId="22" fillId="0" borderId="20" xfId="1" applyFont="1" applyBorder="1" applyAlignment="1" applyProtection="1">
      <alignment horizontal="center"/>
      <protection locked="0"/>
    </xf>
    <xf numFmtId="0" fontId="20" fillId="3" borderId="0" xfId="1" applyFont="1" applyFill="1" applyAlignment="1">
      <alignment horizontal="right"/>
    </xf>
    <xf numFmtId="0" fontId="3" fillId="0" borderId="0" xfId="1" applyFont="1" applyAlignment="1">
      <alignment horizontal="center"/>
    </xf>
    <xf numFmtId="170" fontId="11" fillId="0" borderId="23" xfId="0" applyNumberFormat="1" applyFont="1" applyBorder="1" applyAlignment="1">
      <alignment horizontal="center"/>
    </xf>
    <xf numFmtId="0" fontId="20" fillId="0" borderId="0" xfId="1" applyFont="1" applyAlignment="1" applyProtection="1">
      <alignment horizontal="center"/>
      <protection locked="0"/>
    </xf>
    <xf numFmtId="0" fontId="12" fillId="0" borderId="0" xfId="1" applyFont="1" applyAlignment="1">
      <alignment horizontal="center"/>
    </xf>
    <xf numFmtId="0" fontId="2" fillId="0" borderId="20" xfId="1" applyFont="1" applyBorder="1" applyAlignment="1" applyProtection="1">
      <alignment horizontal="center"/>
      <protection locked="0"/>
    </xf>
    <xf numFmtId="0" fontId="2" fillId="0" borderId="20" xfId="1" applyFont="1" applyBorder="1" applyAlignment="1" applyProtection="1">
      <alignment horizontal="center" wrapText="1"/>
      <protection locked="0"/>
    </xf>
    <xf numFmtId="0" fontId="2" fillId="0" borderId="25" xfId="1" applyFont="1" applyBorder="1" applyAlignment="1" applyProtection="1">
      <alignment horizontal="center"/>
      <protection locked="0"/>
    </xf>
    <xf numFmtId="0" fontId="2" fillId="0" borderId="21" xfId="1" applyFont="1" applyBorder="1" applyAlignment="1" applyProtection="1">
      <alignment horizontal="center"/>
      <protection locked="0"/>
    </xf>
    <xf numFmtId="0" fontId="63" fillId="5" borderId="22" xfId="1" applyFont="1" applyFill="1" applyBorder="1" applyAlignment="1" applyProtection="1">
      <alignment horizontal="left" vertical="top"/>
      <protection locked="0"/>
    </xf>
    <xf numFmtId="0" fontId="63" fillId="5" borderId="23" xfId="1" applyFont="1" applyFill="1" applyBorder="1" applyAlignment="1" applyProtection="1">
      <alignment horizontal="left" vertical="top"/>
      <protection locked="0"/>
    </xf>
    <xf numFmtId="0" fontId="63" fillId="5" borderId="24" xfId="1" applyFont="1" applyFill="1" applyBorder="1" applyAlignment="1" applyProtection="1">
      <alignment horizontal="left" vertical="top"/>
      <protection locked="0"/>
    </xf>
    <xf numFmtId="0" fontId="63" fillId="5" borderId="15" xfId="1" applyFont="1" applyFill="1" applyBorder="1" applyAlignment="1" applyProtection="1">
      <alignment horizontal="left" vertical="top"/>
      <protection locked="0"/>
    </xf>
    <xf numFmtId="0" fontId="63" fillId="5" borderId="0" xfId="1" applyFont="1" applyFill="1" applyAlignment="1" applyProtection="1">
      <alignment horizontal="left" vertical="top"/>
      <protection locked="0"/>
    </xf>
    <xf numFmtId="0" fontId="63" fillId="5" borderId="16" xfId="1" applyFont="1" applyFill="1" applyBorder="1" applyAlignment="1" applyProtection="1">
      <alignment horizontal="left" vertical="top"/>
      <protection locked="0"/>
    </xf>
    <xf numFmtId="0" fontId="63" fillId="5" borderId="3" xfId="1" applyFont="1" applyFill="1" applyBorder="1" applyAlignment="1" applyProtection="1">
      <alignment horizontal="left" vertical="top"/>
      <protection locked="0"/>
    </xf>
    <xf numFmtId="0" fontId="63" fillId="5" borderId="9" xfId="1" applyFont="1" applyFill="1" applyBorder="1" applyAlignment="1" applyProtection="1">
      <alignment horizontal="left" vertical="top"/>
      <protection locked="0"/>
    </xf>
    <xf numFmtId="0" fontId="63" fillId="5" borderId="4" xfId="1" applyFont="1" applyFill="1" applyBorder="1" applyAlignment="1" applyProtection="1">
      <alignment horizontal="left" vertical="top"/>
      <protection locked="0"/>
    </xf>
    <xf numFmtId="0" fontId="2" fillId="0" borderId="25" xfId="1" applyFont="1" applyBorder="1" applyAlignment="1" applyProtection="1">
      <alignment horizontal="center" vertical="center" wrapText="1"/>
      <protection locked="0"/>
    </xf>
    <xf numFmtId="0" fontId="2" fillId="0" borderId="21" xfId="1" applyFont="1" applyBorder="1" applyAlignment="1" applyProtection="1">
      <alignment horizontal="center" vertical="center"/>
      <protection locked="0"/>
    </xf>
    <xf numFmtId="0" fontId="2" fillId="0" borderId="20" xfId="1" applyFont="1" applyBorder="1" applyAlignment="1" applyProtection="1">
      <alignment horizontal="center" vertical="center"/>
      <protection locked="0"/>
    </xf>
    <xf numFmtId="0" fontId="2" fillId="0" borderId="20" xfId="1" applyFont="1" applyBorder="1" applyAlignment="1" applyProtection="1">
      <alignment horizontal="center" vertical="center" wrapText="1"/>
      <protection locked="0"/>
    </xf>
    <xf numFmtId="0" fontId="2" fillId="0" borderId="22" xfId="1" applyFont="1" applyBorder="1" applyAlignment="1">
      <alignment horizontal="center"/>
    </xf>
    <xf numFmtId="0" fontId="2" fillId="0" borderId="23" xfId="1" applyFont="1" applyBorder="1" applyAlignment="1">
      <alignment horizontal="center"/>
    </xf>
    <xf numFmtId="0" fontId="2" fillId="0" borderId="24" xfId="1" applyFont="1" applyBorder="1" applyAlignment="1">
      <alignment horizontal="center"/>
    </xf>
    <xf numFmtId="0" fontId="2" fillId="0" borderId="15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16" xfId="1" applyFont="1" applyBorder="1" applyAlignment="1">
      <alignment horizontal="center"/>
    </xf>
    <xf numFmtId="0" fontId="63" fillId="5" borderId="27" xfId="0" applyFont="1" applyFill="1" applyBorder="1" applyAlignment="1">
      <alignment horizontal="center" vertical="center" wrapText="1"/>
    </xf>
    <xf numFmtId="0" fontId="63" fillId="5" borderId="2" xfId="0" applyFont="1" applyFill="1" applyBorder="1" applyAlignment="1">
      <alignment horizontal="center" vertical="center" wrapText="1"/>
    </xf>
    <xf numFmtId="0" fontId="63" fillId="5" borderId="25" xfId="1" applyFont="1" applyFill="1" applyBorder="1" applyAlignment="1">
      <alignment horizontal="center" vertical="center"/>
    </xf>
    <xf numFmtId="0" fontId="63" fillId="5" borderId="26" xfId="1" applyFont="1" applyFill="1" applyBorder="1" applyAlignment="1">
      <alignment horizontal="center" vertical="center"/>
    </xf>
    <xf numFmtId="0" fontId="63" fillId="5" borderId="21" xfId="1" applyFont="1" applyFill="1" applyBorder="1" applyAlignment="1">
      <alignment horizontal="center" vertical="center"/>
    </xf>
    <xf numFmtId="43" fontId="22" fillId="0" borderId="25" xfId="6" applyFont="1" applyBorder="1" applyAlignment="1" applyProtection="1">
      <alignment horizontal="center" vertical="center" wrapText="1"/>
    </xf>
    <xf numFmtId="43" fontId="22" fillId="0" borderId="26" xfId="6" applyFont="1" applyBorder="1" applyAlignment="1" applyProtection="1">
      <alignment horizontal="center" vertical="center" wrapText="1"/>
    </xf>
    <xf numFmtId="43" fontId="22" fillId="0" borderId="21" xfId="6" applyFont="1" applyBorder="1" applyAlignment="1" applyProtection="1">
      <alignment horizontal="center" vertical="center" wrapText="1"/>
    </xf>
    <xf numFmtId="0" fontId="63" fillId="5" borderId="20" xfId="1" applyFont="1" applyFill="1" applyBorder="1" applyAlignment="1">
      <alignment horizontal="center" vertical="center"/>
    </xf>
    <xf numFmtId="0" fontId="63" fillId="5" borderId="20" xfId="1" applyFont="1" applyFill="1" applyBorder="1" applyAlignment="1">
      <alignment horizontal="center" vertical="center" wrapText="1"/>
    </xf>
    <xf numFmtId="0" fontId="20" fillId="0" borderId="16" xfId="1" applyFont="1" applyBorder="1" applyAlignment="1">
      <alignment horizontal="right"/>
    </xf>
    <xf numFmtId="0" fontId="22" fillId="0" borderId="25" xfId="1" applyFont="1" applyBorder="1" applyAlignment="1" applyProtection="1">
      <alignment horizontal="left" vertical="center"/>
      <protection locked="0"/>
    </xf>
    <xf numFmtId="0" fontId="22" fillId="0" borderId="21" xfId="1" applyFont="1" applyBorder="1" applyAlignment="1" applyProtection="1">
      <alignment horizontal="left" vertical="center"/>
      <protection locked="0"/>
    </xf>
    <xf numFmtId="0" fontId="22" fillId="0" borderId="25" xfId="1" applyFont="1" applyBorder="1" applyAlignment="1" applyProtection="1">
      <alignment horizontal="center"/>
      <protection locked="0"/>
    </xf>
    <xf numFmtId="0" fontId="22" fillId="0" borderId="26" xfId="1" applyFont="1" applyBorder="1" applyAlignment="1" applyProtection="1">
      <alignment horizontal="center"/>
      <protection locked="0"/>
    </xf>
    <xf numFmtId="0" fontId="22" fillId="0" borderId="21" xfId="1" applyFont="1" applyBorder="1" applyAlignment="1" applyProtection="1">
      <alignment horizontal="center"/>
      <protection locked="0"/>
    </xf>
    <xf numFmtId="0" fontId="22" fillId="0" borderId="0" xfId="1" applyFont="1" applyAlignment="1">
      <alignment horizontal="center"/>
    </xf>
    <xf numFmtId="43" fontId="22" fillId="0" borderId="25" xfId="2" applyFont="1" applyBorder="1" applyAlignment="1" applyProtection="1">
      <alignment horizontal="center"/>
      <protection locked="0"/>
    </xf>
    <xf numFmtId="43" fontId="22" fillId="0" borderId="26" xfId="2" applyFont="1" applyBorder="1" applyAlignment="1" applyProtection="1">
      <alignment horizontal="center"/>
      <protection locked="0"/>
    </xf>
    <xf numFmtId="43" fontId="22" fillId="0" borderId="21" xfId="2" applyFont="1" applyBorder="1" applyAlignment="1" applyProtection="1">
      <alignment horizontal="center"/>
      <protection locked="0"/>
    </xf>
    <xf numFmtId="15" fontId="22" fillId="3" borderId="20" xfId="1" applyNumberFormat="1" applyFont="1" applyFill="1" applyBorder="1" applyAlignment="1">
      <alignment horizontal="center"/>
    </xf>
    <xf numFmtId="0" fontId="8" fillId="0" borderId="15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22" fillId="0" borderId="15" xfId="1" applyFont="1" applyBorder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2" fillId="0" borderId="16" xfId="1" applyFont="1" applyBorder="1" applyAlignment="1">
      <alignment horizontal="center" vertical="center"/>
    </xf>
    <xf numFmtId="0" fontId="20" fillId="0" borderId="15" xfId="1" applyFont="1" applyBorder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20" fillId="0" borderId="16" xfId="1" applyFont="1" applyBorder="1" applyAlignment="1">
      <alignment horizontal="center" vertical="center"/>
    </xf>
    <xf numFmtId="169" fontId="22" fillId="0" borderId="9" xfId="3" applyNumberFormat="1" applyFont="1" applyBorder="1" applyAlignment="1" applyProtection="1">
      <alignment horizontal="center" vertical="center"/>
      <protection locked="0"/>
    </xf>
    <xf numFmtId="43" fontId="22" fillId="2" borderId="20" xfId="6" applyFont="1" applyFill="1" applyBorder="1" applyAlignment="1" applyProtection="1">
      <alignment horizontal="right"/>
      <protection locked="0"/>
    </xf>
    <xf numFmtId="170" fontId="54" fillId="0" borderId="9" xfId="0" applyNumberFormat="1" applyFont="1" applyBorder="1" applyAlignment="1" applyProtection="1">
      <alignment horizontal="center" vertical="center"/>
      <protection locked="0"/>
    </xf>
    <xf numFmtId="0" fontId="48" fillId="2" borderId="0" xfId="1" applyFont="1" applyFill="1" applyAlignment="1">
      <alignment horizontal="center"/>
    </xf>
    <xf numFmtId="43" fontId="20" fillId="2" borderId="25" xfId="6" applyFont="1" applyFill="1" applyBorder="1" applyAlignment="1" applyProtection="1">
      <alignment horizontal="center"/>
      <protection locked="0"/>
    </xf>
    <xf numFmtId="43" fontId="20" fillId="2" borderId="21" xfId="6" applyFont="1" applyFill="1" applyBorder="1" applyAlignment="1" applyProtection="1">
      <alignment horizontal="center"/>
      <protection locked="0"/>
    </xf>
    <xf numFmtId="0" fontId="48" fillId="0" borderId="0" xfId="1" applyFont="1" applyAlignment="1">
      <alignment horizontal="center"/>
    </xf>
    <xf numFmtId="4" fontId="3" fillId="2" borderId="20" xfId="7" applyNumberFormat="1" applyFont="1" applyFill="1" applyBorder="1" applyAlignment="1">
      <alignment horizontal="center"/>
    </xf>
    <xf numFmtId="0" fontId="2" fillId="2" borderId="25" xfId="7" applyFont="1" applyFill="1" applyBorder="1" applyAlignment="1" applyProtection="1">
      <alignment horizontal="left" vertical="center"/>
      <protection locked="0"/>
    </xf>
    <xf numFmtId="0" fontId="2" fillId="2" borderId="26" xfId="7" applyFont="1" applyFill="1" applyBorder="1" applyAlignment="1" applyProtection="1">
      <alignment horizontal="left" vertical="center"/>
      <protection locked="0"/>
    </xf>
    <xf numFmtId="0" fontId="2" fillId="2" borderId="21" xfId="7" applyFont="1" applyFill="1" applyBorder="1" applyAlignment="1" applyProtection="1">
      <alignment horizontal="left" vertical="center"/>
      <protection locked="0"/>
    </xf>
    <xf numFmtId="43" fontId="20" fillId="2" borderId="20" xfId="6" applyFont="1" applyFill="1" applyBorder="1" applyAlignment="1" applyProtection="1">
      <alignment horizontal="right"/>
      <protection locked="0"/>
    </xf>
    <xf numFmtId="0" fontId="63" fillId="5" borderId="20" xfId="7" applyFont="1" applyFill="1" applyBorder="1" applyAlignment="1">
      <alignment horizontal="center"/>
    </xf>
    <xf numFmtId="43" fontId="63" fillId="5" borderId="20" xfId="6" applyFont="1" applyFill="1" applyBorder="1" applyAlignment="1">
      <alignment horizontal="center"/>
    </xf>
    <xf numFmtId="0" fontId="2" fillId="2" borderId="0" xfId="7" applyFont="1" applyFill="1" applyAlignment="1">
      <alignment horizontal="center"/>
    </xf>
    <xf numFmtId="0" fontId="2" fillId="2" borderId="0" xfId="7" applyFont="1" applyFill="1"/>
    <xf numFmtId="0" fontId="8" fillId="2" borderId="0" xfId="7" applyFont="1" applyFill="1" applyAlignment="1">
      <alignment horizontal="center"/>
    </xf>
    <xf numFmtId="0" fontId="16" fillId="2" borderId="0" xfId="7" applyFont="1" applyFill="1"/>
    <xf numFmtId="0" fontId="22" fillId="2" borderId="0" xfId="7" applyFont="1" applyFill="1" applyAlignment="1">
      <alignment horizontal="center"/>
    </xf>
    <xf numFmtId="0" fontId="22" fillId="2" borderId="0" xfId="7" applyFont="1" applyFill="1"/>
    <xf numFmtId="0" fontId="2" fillId="2" borderId="9" xfId="7" applyFont="1" applyFill="1" applyBorder="1" applyAlignment="1">
      <alignment horizontal="center"/>
    </xf>
    <xf numFmtId="0" fontId="20" fillId="2" borderId="0" xfId="7" applyFont="1" applyFill="1" applyAlignment="1">
      <alignment horizontal="center"/>
    </xf>
    <xf numFmtId="0" fontId="20" fillId="2" borderId="0" xfId="7" applyFont="1" applyFill="1"/>
    <xf numFmtId="43" fontId="22" fillId="0" borderId="20" xfId="6" applyFont="1" applyBorder="1" applyAlignment="1" applyProtection="1">
      <alignment horizontal="left"/>
    </xf>
    <xf numFmtId="0" fontId="2" fillId="2" borderId="25" xfId="7" applyFont="1" applyFill="1" applyBorder="1" applyAlignment="1" applyProtection="1">
      <alignment horizontal="center"/>
      <protection locked="0"/>
    </xf>
    <xf numFmtId="0" fontId="2" fillId="2" borderId="21" xfId="7" applyFont="1" applyFill="1" applyBorder="1" applyAlignment="1" applyProtection="1">
      <alignment horizontal="center"/>
      <protection locked="0"/>
    </xf>
    <xf numFmtId="0" fontId="43" fillId="3" borderId="25" xfId="0" applyFont="1" applyFill="1" applyBorder="1" applyAlignment="1" applyProtection="1">
      <alignment horizontal="center"/>
      <protection locked="0"/>
    </xf>
    <xf numFmtId="0" fontId="43" fillId="3" borderId="21" xfId="0" applyFont="1" applyFill="1" applyBorder="1" applyAlignment="1" applyProtection="1">
      <alignment horizontal="center"/>
      <protection locked="0"/>
    </xf>
    <xf numFmtId="15" fontId="22" fillId="3" borderId="20" xfId="1" applyNumberFormat="1" applyFont="1" applyFill="1" applyBorder="1" applyAlignment="1">
      <alignment horizontal="left"/>
    </xf>
    <xf numFmtId="0" fontId="2" fillId="3" borderId="20" xfId="1" applyFont="1" applyFill="1" applyBorder="1" applyAlignment="1" applyProtection="1">
      <alignment horizontal="left" vertical="center" wrapText="1"/>
      <protection locked="0"/>
    </xf>
    <xf numFmtId="0" fontId="20" fillId="2" borderId="20" xfId="7" applyFont="1" applyFill="1" applyBorder="1" applyAlignment="1" applyProtection="1">
      <alignment horizontal="right"/>
      <protection locked="0"/>
    </xf>
    <xf numFmtId="43" fontId="20" fillId="2" borderId="20" xfId="6" applyFont="1" applyFill="1" applyBorder="1" applyAlignment="1" applyProtection="1">
      <alignment horizontal="center"/>
      <protection locked="0"/>
    </xf>
    <xf numFmtId="43" fontId="3" fillId="2" borderId="0" xfId="6" applyFont="1" applyFill="1" applyBorder="1" applyAlignment="1" applyProtection="1">
      <alignment horizontal="right"/>
      <protection locked="0"/>
    </xf>
    <xf numFmtId="0" fontId="2" fillId="2" borderId="0" xfId="7" applyFont="1" applyFill="1" applyAlignment="1" applyProtection="1">
      <alignment horizontal="center"/>
      <protection locked="0"/>
    </xf>
    <xf numFmtId="0" fontId="2" fillId="2" borderId="20" xfId="7" applyFont="1" applyFill="1" applyBorder="1" applyAlignment="1" applyProtection="1">
      <alignment horizontal="left" wrapText="1"/>
      <protection locked="0"/>
    </xf>
    <xf numFmtId="0" fontId="49" fillId="2" borderId="9" xfId="1" applyFont="1" applyFill="1" applyBorder="1" applyAlignment="1" applyProtection="1">
      <alignment horizontal="center" vertical="center"/>
      <protection locked="0"/>
    </xf>
    <xf numFmtId="0" fontId="48" fillId="0" borderId="23" xfId="1" applyFont="1" applyBorder="1" applyAlignment="1">
      <alignment horizontal="center"/>
    </xf>
    <xf numFmtId="0" fontId="48" fillId="2" borderId="23" xfId="1" applyFont="1" applyFill="1" applyBorder="1" applyAlignment="1">
      <alignment horizontal="center"/>
    </xf>
    <xf numFmtId="0" fontId="2" fillId="2" borderId="25" xfId="7" applyFont="1" applyFill="1" applyBorder="1" applyAlignment="1" applyProtection="1">
      <alignment horizontal="left"/>
      <protection locked="0"/>
    </xf>
    <xf numFmtId="0" fontId="2" fillId="2" borderId="26" xfId="7" applyFont="1" applyFill="1" applyBorder="1" applyAlignment="1" applyProtection="1">
      <alignment horizontal="left"/>
      <protection locked="0"/>
    </xf>
    <xf numFmtId="0" fontId="2" fillId="2" borderId="21" xfId="7" applyFont="1" applyFill="1" applyBorder="1" applyAlignment="1" applyProtection="1">
      <alignment horizontal="left"/>
      <protection locked="0"/>
    </xf>
    <xf numFmtId="0" fontId="20" fillId="2" borderId="23" xfId="7" applyFont="1" applyFill="1" applyBorder="1" applyAlignment="1" applyProtection="1">
      <alignment horizontal="right"/>
      <protection locked="0"/>
    </xf>
    <xf numFmtId="43" fontId="63" fillId="5" borderId="25" xfId="6" applyFont="1" applyFill="1" applyBorder="1" applyAlignment="1" applyProtection="1">
      <alignment horizontal="center"/>
      <protection locked="0"/>
    </xf>
    <xf numFmtId="43" fontId="63" fillId="5" borderId="21" xfId="6" applyFont="1" applyFill="1" applyBorder="1" applyAlignment="1" applyProtection="1">
      <alignment horizontal="center"/>
      <protection locked="0"/>
    </xf>
    <xf numFmtId="0" fontId="14" fillId="2" borderId="20" xfId="7" applyFont="1" applyFill="1" applyBorder="1" applyAlignment="1" applyProtection="1">
      <alignment horizontal="center"/>
      <protection locked="0"/>
    </xf>
    <xf numFmtId="43" fontId="2" fillId="0" borderId="15" xfId="6" applyFont="1" applyFill="1" applyBorder="1" applyAlignment="1" applyProtection="1">
      <alignment horizontal="right"/>
      <protection locked="0"/>
    </xf>
    <xf numFmtId="43" fontId="2" fillId="0" borderId="16" xfId="6" applyFont="1" applyFill="1" applyBorder="1" applyAlignment="1" applyProtection="1">
      <alignment horizontal="right"/>
      <protection locked="0"/>
    </xf>
    <xf numFmtId="0" fontId="2" fillId="0" borderId="15" xfId="1" applyFont="1" applyBorder="1" applyAlignment="1" applyProtection="1">
      <alignment horizontal="center"/>
      <protection locked="0"/>
    </xf>
    <xf numFmtId="0" fontId="2" fillId="0" borderId="0" xfId="1" applyFont="1" applyAlignment="1" applyProtection="1">
      <alignment horizontal="center"/>
      <protection locked="0"/>
    </xf>
    <xf numFmtId="0" fontId="2" fillId="0" borderId="16" xfId="1" applyFont="1" applyBorder="1" applyAlignment="1" applyProtection="1">
      <alignment horizontal="center"/>
      <protection locked="0"/>
    </xf>
    <xf numFmtId="0" fontId="3" fillId="0" borderId="15" xfId="1" applyFont="1" applyBorder="1" applyAlignment="1" applyProtection="1">
      <alignment horizontal="center"/>
      <protection locked="0"/>
    </xf>
    <xf numFmtId="0" fontId="3" fillId="0" borderId="0" xfId="1" applyFont="1" applyAlignment="1" applyProtection="1">
      <alignment horizontal="center"/>
      <protection locked="0"/>
    </xf>
    <xf numFmtId="0" fontId="3" fillId="0" borderId="16" xfId="1" applyFont="1" applyBorder="1" applyAlignment="1" applyProtection="1">
      <alignment horizontal="center"/>
      <protection locked="0"/>
    </xf>
    <xf numFmtId="0" fontId="8" fillId="0" borderId="0" xfId="1" applyFont="1" applyAlignment="1">
      <alignment horizontal="center"/>
    </xf>
    <xf numFmtId="0" fontId="2" fillId="0" borderId="0" xfId="1" applyFont="1"/>
    <xf numFmtId="0" fontId="15" fillId="0" borderId="0" xfId="1" applyFont="1" applyAlignment="1">
      <alignment horizontal="center"/>
    </xf>
    <xf numFmtId="0" fontId="15" fillId="0" borderId="0" xfId="1" applyFont="1"/>
    <xf numFmtId="0" fontId="12" fillId="0" borderId="0" xfId="1" applyFont="1" applyAlignment="1">
      <alignment horizontal="right"/>
    </xf>
    <xf numFmtId="43" fontId="22" fillId="0" borderId="20" xfId="6" applyFont="1" applyFill="1" applyBorder="1" applyAlignment="1" applyProtection="1">
      <alignment horizontal="left" vertical="center"/>
    </xf>
    <xf numFmtId="0" fontId="12" fillId="0" borderId="0" xfId="1" applyFont="1"/>
    <xf numFmtId="15" fontId="22" fillId="3" borderId="25" xfId="1" applyNumberFormat="1" applyFont="1" applyFill="1" applyBorder="1" applyAlignment="1">
      <alignment horizontal="center" vertical="center"/>
    </xf>
    <xf numFmtId="15" fontId="22" fillId="3" borderId="26" xfId="1" applyNumberFormat="1" applyFont="1" applyFill="1" applyBorder="1" applyAlignment="1">
      <alignment horizontal="center" vertical="center"/>
    </xf>
    <xf numFmtId="15" fontId="22" fillId="3" borderId="21" xfId="1" applyNumberFormat="1" applyFont="1" applyFill="1" applyBorder="1" applyAlignment="1">
      <alignment horizontal="center" vertical="center"/>
    </xf>
    <xf numFmtId="171" fontId="22" fillId="0" borderId="0" xfId="1" applyNumberFormat="1" applyFont="1" applyAlignment="1" applyProtection="1">
      <alignment horizontal="center"/>
      <protection locked="0"/>
    </xf>
    <xf numFmtId="0" fontId="12" fillId="0" borderId="3" xfId="1" applyFont="1" applyBorder="1" applyAlignment="1" applyProtection="1">
      <alignment horizontal="right"/>
      <protection locked="0"/>
    </xf>
    <xf numFmtId="0" fontId="12" fillId="0" borderId="9" xfId="1" applyFont="1" applyBorder="1" applyAlignment="1" applyProtection="1">
      <alignment horizontal="right"/>
      <protection locked="0"/>
    </xf>
    <xf numFmtId="0" fontId="12" fillId="0" borderId="4" xfId="1" applyFont="1" applyBorder="1" applyAlignment="1" applyProtection="1">
      <alignment horizontal="right"/>
      <protection locked="0"/>
    </xf>
    <xf numFmtId="0" fontId="2" fillId="0" borderId="3" xfId="1" applyFont="1" applyBorder="1" applyAlignment="1" applyProtection="1">
      <alignment horizontal="center"/>
      <protection locked="0"/>
    </xf>
    <xf numFmtId="0" fontId="2" fillId="0" borderId="9" xfId="1" applyFont="1" applyBorder="1" applyAlignment="1" applyProtection="1">
      <alignment horizontal="center"/>
      <protection locked="0"/>
    </xf>
    <xf numFmtId="0" fontId="2" fillId="0" borderId="4" xfId="1" applyFont="1" applyBorder="1" applyAlignment="1" applyProtection="1">
      <alignment horizontal="center"/>
      <protection locked="0"/>
    </xf>
    <xf numFmtId="43" fontId="2" fillId="0" borderId="3" xfId="6" applyFont="1" applyFill="1" applyBorder="1" applyAlignment="1" applyProtection="1">
      <alignment horizontal="right"/>
      <protection locked="0"/>
    </xf>
    <xf numFmtId="43" fontId="2" fillId="0" borderId="4" xfId="6" applyFont="1" applyFill="1" applyBorder="1" applyAlignment="1" applyProtection="1">
      <alignment horizontal="right"/>
      <protection locked="0"/>
    </xf>
    <xf numFmtId="43" fontId="12" fillId="0" borderId="3" xfId="6" applyFont="1" applyFill="1" applyBorder="1" applyAlignment="1" applyProtection="1">
      <alignment horizontal="center"/>
      <protection locked="0"/>
    </xf>
    <xf numFmtId="43" fontId="12" fillId="0" borderId="4" xfId="6" applyFont="1" applyFill="1" applyBorder="1" applyAlignment="1" applyProtection="1">
      <alignment horizontal="center"/>
      <protection locked="0"/>
    </xf>
    <xf numFmtId="0" fontId="2" fillId="0" borderId="0" xfId="1" applyFont="1" applyAlignment="1">
      <alignment horizontal="left"/>
    </xf>
    <xf numFmtId="0" fontId="12" fillId="0" borderId="0" xfId="1" applyFont="1" applyAlignment="1" applyProtection="1">
      <alignment horizontal="center"/>
      <protection locked="0"/>
    </xf>
    <xf numFmtId="0" fontId="22" fillId="0" borderId="25" xfId="1" applyFont="1" applyBorder="1" applyAlignment="1" applyProtection="1">
      <alignment horizontal="left" vertical="center" wrapText="1"/>
      <protection locked="0"/>
    </xf>
    <xf numFmtId="0" fontId="22" fillId="0" borderId="26" xfId="1" applyFont="1" applyBorder="1" applyAlignment="1" applyProtection="1">
      <alignment horizontal="left" vertical="center" wrapText="1"/>
      <protection locked="0"/>
    </xf>
    <xf numFmtId="0" fontId="22" fillId="0" borderId="21" xfId="1" applyFont="1" applyBorder="1" applyAlignment="1" applyProtection="1">
      <alignment horizontal="left" vertical="center" wrapText="1"/>
      <protection locked="0"/>
    </xf>
    <xf numFmtId="0" fontId="62" fillId="5" borderId="22" xfId="1" applyFont="1" applyFill="1" applyBorder="1" applyAlignment="1" applyProtection="1">
      <alignment horizontal="left" vertical="top"/>
      <protection locked="0"/>
    </xf>
    <xf numFmtId="0" fontId="62" fillId="5" borderId="23" xfId="1" applyFont="1" applyFill="1" applyBorder="1" applyAlignment="1" applyProtection="1">
      <alignment horizontal="left" vertical="top"/>
      <protection locked="0"/>
    </xf>
    <xf numFmtId="0" fontId="62" fillId="5" borderId="24" xfId="1" applyFont="1" applyFill="1" applyBorder="1" applyAlignment="1" applyProtection="1">
      <alignment horizontal="left" vertical="top"/>
      <protection locked="0"/>
    </xf>
    <xf numFmtId="0" fontId="62" fillId="5" borderId="15" xfId="1" applyFont="1" applyFill="1" applyBorder="1" applyAlignment="1" applyProtection="1">
      <alignment horizontal="left" vertical="top"/>
      <protection locked="0"/>
    </xf>
    <xf numFmtId="0" fontId="62" fillId="5" borderId="0" xfId="1" applyFont="1" applyFill="1" applyAlignment="1" applyProtection="1">
      <alignment horizontal="left" vertical="top"/>
      <protection locked="0"/>
    </xf>
    <xf numFmtId="0" fontId="62" fillId="5" borderId="16" xfId="1" applyFont="1" applyFill="1" applyBorder="1" applyAlignment="1" applyProtection="1">
      <alignment horizontal="left" vertical="top"/>
      <protection locked="0"/>
    </xf>
    <xf numFmtId="0" fontId="62" fillId="5" borderId="3" xfId="1" applyFont="1" applyFill="1" applyBorder="1" applyAlignment="1" applyProtection="1">
      <alignment horizontal="left" vertical="top"/>
      <protection locked="0"/>
    </xf>
    <xf numFmtId="0" fontId="62" fillId="5" borderId="9" xfId="1" applyFont="1" applyFill="1" applyBorder="1" applyAlignment="1" applyProtection="1">
      <alignment horizontal="left" vertical="top"/>
      <protection locked="0"/>
    </xf>
    <xf numFmtId="0" fontId="62" fillId="5" borderId="4" xfId="1" applyFont="1" applyFill="1" applyBorder="1" applyAlignment="1" applyProtection="1">
      <alignment horizontal="left" vertical="top"/>
      <protection locked="0"/>
    </xf>
    <xf numFmtId="0" fontId="15" fillId="2" borderId="0" xfId="0" applyFont="1" applyFill="1" applyAlignment="1" applyProtection="1">
      <alignment horizontal="center"/>
      <protection locked="0"/>
    </xf>
    <xf numFmtId="0" fontId="12" fillId="2" borderId="23" xfId="0" applyFont="1" applyFill="1" applyBorder="1" applyAlignment="1">
      <alignment horizontal="center"/>
    </xf>
    <xf numFmtId="172" fontId="28" fillId="2" borderId="0" xfId="0" applyNumberFormat="1" applyFont="1" applyFill="1" applyAlignment="1" applyProtection="1">
      <alignment horizontal="center"/>
      <protection locked="0"/>
    </xf>
    <xf numFmtId="4" fontId="62" fillId="5" borderId="27" xfId="0" applyNumberFormat="1" applyFont="1" applyFill="1" applyBorder="1" applyAlignment="1">
      <alignment horizontal="center" vertical="center" wrapText="1"/>
    </xf>
    <xf numFmtId="4" fontId="62" fillId="5" borderId="2" xfId="0" applyNumberFormat="1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/>
    </xf>
    <xf numFmtId="169" fontId="15" fillId="2" borderId="0" xfId="3" applyNumberFormat="1" applyFont="1" applyFill="1" applyAlignment="1" applyProtection="1">
      <alignment horizontal="center"/>
      <protection locked="0"/>
    </xf>
    <xf numFmtId="172" fontId="15" fillId="2" borderId="9" xfId="0" applyNumberFormat="1" applyFont="1" applyFill="1" applyBorder="1" applyAlignment="1" applyProtection="1">
      <alignment horizontal="center"/>
      <protection locked="0"/>
    </xf>
    <xf numFmtId="172" fontId="27" fillId="2" borderId="23" xfId="0" applyNumberFormat="1" applyFont="1" applyFill="1" applyBorder="1" applyAlignment="1">
      <alignment horizontal="center"/>
    </xf>
    <xf numFmtId="0" fontId="20" fillId="2" borderId="9" xfId="0" applyFont="1" applyFill="1" applyBorder="1" applyAlignment="1">
      <alignment horizontal="center"/>
    </xf>
    <xf numFmtId="172" fontId="27" fillId="2" borderId="0" xfId="0" applyNumberFormat="1" applyFont="1" applyFill="1" applyAlignment="1">
      <alignment horizontal="center"/>
    </xf>
    <xf numFmtId="14" fontId="10" fillId="2" borderId="9" xfId="0" applyNumberFormat="1" applyFont="1" applyFill="1" applyBorder="1" applyAlignment="1" applyProtection="1">
      <alignment horizontal="center"/>
      <protection locked="0"/>
    </xf>
    <xf numFmtId="0" fontId="10" fillId="2" borderId="9" xfId="0" applyFont="1" applyFill="1" applyBorder="1" applyAlignment="1" applyProtection="1">
      <alignment horizontal="center"/>
      <protection locked="0"/>
    </xf>
    <xf numFmtId="172" fontId="40" fillId="2" borderId="23" xfId="0" applyNumberFormat="1" applyFont="1" applyFill="1" applyBorder="1" applyAlignment="1">
      <alignment horizontal="center"/>
    </xf>
    <xf numFmtId="0" fontId="40" fillId="2" borderId="23" xfId="0" applyFont="1" applyFill="1" applyBorder="1" applyAlignment="1">
      <alignment horizontal="center"/>
    </xf>
    <xf numFmtId="49" fontId="62" fillId="5" borderId="27" xfId="0" applyNumberFormat="1" applyFont="1" applyFill="1" applyBorder="1" applyAlignment="1">
      <alignment horizontal="center" vertical="center" wrapText="1"/>
    </xf>
    <xf numFmtId="49" fontId="62" fillId="5" borderId="2" xfId="0" applyNumberFormat="1" applyFont="1" applyFill="1" applyBorder="1" applyAlignment="1">
      <alignment horizontal="center" vertical="center" wrapText="1"/>
    </xf>
    <xf numFmtId="172" fontId="62" fillId="5" borderId="27" xfId="0" applyNumberFormat="1" applyFont="1" applyFill="1" applyBorder="1" applyAlignment="1">
      <alignment horizontal="center" vertical="center" wrapText="1"/>
    </xf>
    <xf numFmtId="172" fontId="62" fillId="5" borderId="2" xfId="0" applyNumberFormat="1" applyFont="1" applyFill="1" applyBorder="1" applyAlignment="1">
      <alignment horizontal="center" vertical="center" wrapText="1"/>
    </xf>
    <xf numFmtId="43" fontId="15" fillId="2" borderId="20" xfId="6" applyFont="1" applyFill="1" applyBorder="1" applyAlignment="1" applyProtection="1">
      <alignment horizontal="center"/>
    </xf>
    <xf numFmtId="49" fontId="62" fillId="5" borderId="14" xfId="0" applyNumberFormat="1" applyFont="1" applyFill="1" applyBorder="1" applyAlignment="1">
      <alignment horizontal="center" vertical="center" wrapText="1"/>
    </xf>
    <xf numFmtId="0" fontId="62" fillId="5" borderId="3" xfId="0" applyFont="1" applyFill="1" applyBorder="1" applyAlignment="1">
      <alignment horizontal="center" vertical="center"/>
    </xf>
    <xf numFmtId="0" fontId="62" fillId="5" borderId="9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22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168" fontId="20" fillId="0" borderId="23" xfId="0" applyNumberFormat="1" applyFont="1" applyBorder="1" applyAlignment="1">
      <alignment horizontal="center"/>
    </xf>
    <xf numFmtId="169" fontId="15" fillId="0" borderId="9" xfId="3" applyNumberFormat="1" applyFont="1" applyBorder="1" applyAlignment="1" applyProtection="1">
      <alignment horizontal="center"/>
      <protection locked="0"/>
    </xf>
    <xf numFmtId="0" fontId="62" fillId="5" borderId="20" xfId="1" applyFont="1" applyFill="1" applyBorder="1" applyAlignment="1">
      <alignment horizontal="center" vertical="center" wrapText="1"/>
    </xf>
    <xf numFmtId="43" fontId="22" fillId="2" borderId="25" xfId="6" applyFont="1" applyFill="1" applyBorder="1" applyAlignment="1">
      <alignment horizontal="left" vertical="center"/>
    </xf>
    <xf numFmtId="43" fontId="22" fillId="2" borderId="21" xfId="6" applyFont="1" applyFill="1" applyBorder="1" applyAlignment="1">
      <alignment horizontal="left" vertical="center"/>
    </xf>
    <xf numFmtId="0" fontId="15" fillId="0" borderId="9" xfId="1" applyFont="1" applyBorder="1" applyAlignment="1" applyProtection="1">
      <alignment horizontal="center"/>
      <protection locked="0"/>
    </xf>
    <xf numFmtId="0" fontId="27" fillId="0" borderId="23" xfId="0" applyFont="1" applyBorder="1" applyAlignment="1">
      <alignment horizontal="center"/>
    </xf>
    <xf numFmtId="0" fontId="15" fillId="0" borderId="9" xfId="3" applyFont="1" applyBorder="1" applyAlignment="1" applyProtection="1">
      <alignment horizontal="center" wrapText="1"/>
      <protection locked="0"/>
    </xf>
    <xf numFmtId="0" fontId="12" fillId="0" borderId="0" xfId="3" applyFont="1" applyAlignment="1">
      <alignment horizontal="center"/>
    </xf>
    <xf numFmtId="0" fontId="27" fillId="0" borderId="0" xfId="0" applyFont="1" applyAlignment="1">
      <alignment horizontal="center"/>
    </xf>
    <xf numFmtId="0" fontId="12" fillId="0" borderId="23" xfId="3" applyFont="1" applyBorder="1" applyAlignment="1">
      <alignment horizontal="center"/>
    </xf>
    <xf numFmtId="0" fontId="62" fillId="5" borderId="20" xfId="3" applyFont="1" applyFill="1" applyBorder="1" applyAlignment="1">
      <alignment horizontal="center" vertical="center" wrapText="1"/>
    </xf>
    <xf numFmtId="0" fontId="15" fillId="0" borderId="9" xfId="3" applyFont="1" applyBorder="1" applyAlignment="1" applyProtection="1">
      <alignment horizontal="center"/>
      <protection locked="0"/>
    </xf>
    <xf numFmtId="0" fontId="62" fillId="5" borderId="25" xfId="3" applyFont="1" applyFill="1" applyBorder="1" applyAlignment="1">
      <alignment horizontal="center" vertical="center" wrapText="1"/>
    </xf>
    <xf numFmtId="0" fontId="62" fillId="5" borderId="26" xfId="3" applyFont="1" applyFill="1" applyBorder="1" applyAlignment="1">
      <alignment horizontal="center" vertical="center" wrapText="1"/>
    </xf>
    <xf numFmtId="43" fontId="28" fillId="2" borderId="25" xfId="6" applyFont="1" applyFill="1" applyBorder="1" applyAlignment="1">
      <alignment horizontal="left" vertical="center"/>
    </xf>
    <xf numFmtId="43" fontId="28" fillId="2" borderId="21" xfId="6" applyFont="1" applyFill="1" applyBorder="1" applyAlignment="1">
      <alignment horizontal="left" vertical="center"/>
    </xf>
    <xf numFmtId="0" fontId="62" fillId="5" borderId="13" xfId="3" applyFont="1" applyFill="1" applyBorder="1" applyAlignment="1">
      <alignment horizontal="center" vertical="center" wrapText="1"/>
    </xf>
    <xf numFmtId="0" fontId="62" fillId="5" borderId="4" xfId="3" applyFont="1" applyFill="1" applyBorder="1" applyAlignment="1">
      <alignment horizontal="center" vertical="center" wrapText="1"/>
    </xf>
    <xf numFmtId="0" fontId="8" fillId="0" borderId="0" xfId="3" applyFont="1" applyAlignment="1">
      <alignment horizontal="center"/>
    </xf>
    <xf numFmtId="0" fontId="15" fillId="0" borderId="0" xfId="3" applyFont="1" applyAlignment="1">
      <alignment horizontal="center"/>
    </xf>
    <xf numFmtId="0" fontId="11" fillId="0" borderId="23" xfId="0" applyFont="1" applyBorder="1" applyAlignment="1">
      <alignment horizontal="center"/>
    </xf>
    <xf numFmtId="169" fontId="22" fillId="0" borderId="0" xfId="8" applyNumberFormat="1" applyFont="1" applyAlignment="1" applyProtection="1">
      <alignment horizontal="center"/>
      <protection locked="0"/>
    </xf>
    <xf numFmtId="0" fontId="20" fillId="0" borderId="23" xfId="8" applyFont="1" applyBorder="1" applyAlignment="1">
      <alignment horizontal="center"/>
    </xf>
    <xf numFmtId="0" fontId="22" fillId="0" borderId="9" xfId="8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center"/>
      <protection locked="0"/>
    </xf>
    <xf numFmtId="0" fontId="22" fillId="0" borderId="0" xfId="8" applyFont="1" applyAlignment="1">
      <alignment horizontal="center"/>
    </xf>
    <xf numFmtId="0" fontId="10" fillId="0" borderId="0" xfId="0" applyFont="1" applyAlignment="1">
      <alignment horizontal="center"/>
    </xf>
    <xf numFmtId="169" fontId="11" fillId="0" borderId="0" xfId="0" applyNumberFormat="1" applyFont="1" applyAlignment="1">
      <alignment horizontal="center"/>
    </xf>
    <xf numFmtId="169" fontId="22" fillId="0" borderId="9" xfId="8" applyNumberFormat="1" applyFont="1" applyBorder="1" applyAlignment="1" applyProtection="1">
      <alignment horizontal="center"/>
      <protection locked="0"/>
    </xf>
    <xf numFmtId="0" fontId="8" fillId="0" borderId="0" xfId="8" applyFont="1" applyAlignment="1">
      <alignment horizontal="center"/>
    </xf>
    <xf numFmtId="0" fontId="15" fillId="0" borderId="0" xfId="8" applyFont="1" applyAlignment="1">
      <alignment horizontal="center"/>
    </xf>
    <xf numFmtId="0" fontId="12" fillId="0" borderId="0" xfId="8" applyFont="1" applyAlignment="1">
      <alignment horizontal="center"/>
    </xf>
    <xf numFmtId="0" fontId="62" fillId="5" borderId="25" xfId="8" applyFont="1" applyFill="1" applyBorder="1" applyAlignment="1">
      <alignment horizontal="center" vertical="center" wrapText="1"/>
    </xf>
    <xf numFmtId="0" fontId="62" fillId="5" borderId="26" xfId="8" applyFont="1" applyFill="1" applyBorder="1" applyAlignment="1">
      <alignment horizontal="center" vertical="center" wrapText="1"/>
    </xf>
    <xf numFmtId="0" fontId="62" fillId="5" borderId="21" xfId="8" applyFont="1" applyFill="1" applyBorder="1" applyAlignment="1">
      <alignment horizontal="center" vertical="center" wrapText="1"/>
    </xf>
    <xf numFmtId="0" fontId="62" fillId="5" borderId="27" xfId="8" applyFont="1" applyFill="1" applyBorder="1" applyAlignment="1">
      <alignment horizontal="center" vertical="center" wrapText="1"/>
    </xf>
    <xf numFmtId="0" fontId="62" fillId="5" borderId="2" xfId="8" applyFont="1" applyFill="1" applyBorder="1" applyAlignment="1">
      <alignment horizontal="center" vertical="center" wrapText="1"/>
    </xf>
    <xf numFmtId="43" fontId="28" fillId="2" borderId="20" xfId="6" applyFont="1" applyFill="1" applyBorder="1" applyAlignment="1">
      <alignment horizontal="left" vertical="center"/>
    </xf>
    <xf numFmtId="0" fontId="12" fillId="0" borderId="23" xfId="1" applyFont="1" applyBorder="1" applyAlignment="1">
      <alignment horizontal="center"/>
    </xf>
    <xf numFmtId="0" fontId="28" fillId="0" borderId="0" xfId="0" applyFont="1" applyAlignment="1" applyProtection="1">
      <alignment horizontal="center"/>
      <protection locked="0"/>
    </xf>
    <xf numFmtId="169" fontId="28" fillId="0" borderId="9" xfId="0" applyNumberFormat="1" applyFont="1" applyBorder="1" applyAlignment="1" applyProtection="1">
      <alignment horizontal="center"/>
      <protection locked="0"/>
    </xf>
    <xf numFmtId="0" fontId="12" fillId="0" borderId="23" xfId="8" applyFont="1" applyBorder="1" applyAlignment="1">
      <alignment horizontal="center"/>
    </xf>
    <xf numFmtId="169" fontId="28" fillId="0" borderId="0" xfId="0" applyNumberFormat="1" applyFont="1" applyAlignment="1" applyProtection="1">
      <alignment horizontal="center"/>
      <protection locked="0"/>
    </xf>
    <xf numFmtId="49" fontId="51" fillId="5" borderId="25" xfId="8" applyNumberFormat="1" applyFont="1" applyFill="1" applyBorder="1" applyAlignment="1" applyProtection="1">
      <alignment horizontal="center"/>
      <protection locked="0"/>
    </xf>
    <xf numFmtId="49" fontId="51" fillId="5" borderId="26" xfId="8" applyNumberFormat="1" applyFont="1" applyFill="1" applyBorder="1" applyAlignment="1" applyProtection="1">
      <alignment horizontal="center"/>
      <protection locked="0"/>
    </xf>
    <xf numFmtId="49" fontId="51" fillId="5" borderId="21" xfId="8" applyNumberFormat="1" applyFont="1" applyFill="1" applyBorder="1" applyAlignment="1" applyProtection="1">
      <alignment horizontal="center"/>
      <protection locked="0"/>
    </xf>
    <xf numFmtId="0" fontId="7" fillId="0" borderId="0" xfId="1" applyFont="1" applyAlignment="1">
      <alignment horizontal="center"/>
    </xf>
    <xf numFmtId="0" fontId="56" fillId="0" borderId="0" xfId="1" applyFont="1" applyAlignment="1">
      <alignment horizontal="center"/>
    </xf>
    <xf numFmtId="170" fontId="28" fillId="0" borderId="25" xfId="0" applyNumberFormat="1" applyFont="1" applyBorder="1" applyAlignment="1">
      <alignment horizontal="center" vertical="center"/>
    </xf>
    <xf numFmtId="170" fontId="28" fillId="0" borderId="26" xfId="0" applyNumberFormat="1" applyFont="1" applyBorder="1" applyAlignment="1">
      <alignment horizontal="center" vertical="center"/>
    </xf>
    <xf numFmtId="170" fontId="28" fillId="0" borderId="21" xfId="0" applyNumberFormat="1" applyFont="1" applyBorder="1" applyAlignment="1">
      <alignment horizontal="center" vertical="center"/>
    </xf>
    <xf numFmtId="0" fontId="62" fillId="5" borderId="22" xfId="1" applyFont="1" applyFill="1" applyBorder="1" applyAlignment="1">
      <alignment horizontal="center" vertical="center" wrapText="1"/>
    </xf>
    <xf numFmtId="0" fontId="62" fillId="5" borderId="24" xfId="1" applyFont="1" applyFill="1" applyBorder="1" applyAlignment="1">
      <alignment horizontal="center" vertical="center" wrapText="1"/>
    </xf>
    <xf numFmtId="0" fontId="20" fillId="0" borderId="9" xfId="1" applyFont="1" applyBorder="1" applyAlignment="1">
      <alignment horizontal="right"/>
    </xf>
    <xf numFmtId="0" fontId="62" fillId="5" borderId="25" xfId="1" applyFont="1" applyFill="1" applyBorder="1" applyAlignment="1">
      <alignment horizontal="center" vertical="center" wrapText="1"/>
    </xf>
    <xf numFmtId="0" fontId="62" fillId="5" borderId="26" xfId="1" applyFont="1" applyFill="1" applyBorder="1" applyAlignment="1">
      <alignment horizontal="center" vertical="center" wrapText="1"/>
    </xf>
    <xf numFmtId="0" fontId="62" fillId="5" borderId="21" xfId="1" applyFont="1" applyFill="1" applyBorder="1" applyAlignment="1">
      <alignment horizontal="center" vertical="center" wrapText="1"/>
    </xf>
    <xf numFmtId="43" fontId="28" fillId="2" borderId="26" xfId="6" applyFont="1" applyFill="1" applyBorder="1" applyAlignment="1">
      <alignment horizontal="left" vertical="center"/>
    </xf>
    <xf numFmtId="0" fontId="28" fillId="0" borderId="9" xfId="0" applyFont="1" applyBorder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20" fillId="2" borderId="9" xfId="8" applyFont="1" applyFill="1" applyBorder="1" applyAlignment="1">
      <alignment horizontal="center"/>
    </xf>
    <xf numFmtId="0" fontId="7" fillId="2" borderId="0" xfId="1" applyFont="1" applyFill="1" applyAlignment="1">
      <alignment horizontal="center"/>
    </xf>
    <xf numFmtId="0" fontId="56" fillId="2" borderId="0" xfId="1" applyFont="1" applyFill="1" applyAlignment="1">
      <alignment horizontal="center"/>
    </xf>
    <xf numFmtId="0" fontId="57" fillId="2" borderId="0" xfId="0" applyFont="1" applyFill="1" applyAlignment="1">
      <alignment horizontal="center"/>
    </xf>
    <xf numFmtId="0" fontId="13" fillId="2" borderId="9" xfId="1" applyFont="1" applyFill="1" applyBorder="1" applyAlignment="1">
      <alignment horizontal="right"/>
    </xf>
    <xf numFmtId="169" fontId="15" fillId="0" borderId="0" xfId="3" applyNumberFormat="1" applyFont="1" applyAlignment="1" applyProtection="1">
      <alignment horizontal="center"/>
      <protection locked="0"/>
    </xf>
    <xf numFmtId="0" fontId="0" fillId="5" borderId="23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62" fillId="5" borderId="27" xfId="1" applyFont="1" applyFill="1" applyBorder="1" applyAlignment="1">
      <alignment horizontal="center" vertical="center" wrapText="1"/>
    </xf>
    <xf numFmtId="0" fontId="62" fillId="5" borderId="2" xfId="1" applyFont="1" applyFill="1" applyBorder="1" applyAlignment="1">
      <alignment horizontal="center" vertical="center" wrapText="1"/>
    </xf>
    <xf numFmtId="0" fontId="62" fillId="5" borderId="7" xfId="1" applyFont="1" applyFill="1" applyBorder="1" applyAlignment="1">
      <alignment horizontal="center" vertical="center" wrapText="1"/>
    </xf>
    <xf numFmtId="0" fontId="65" fillId="5" borderId="5" xfId="1" applyFont="1" applyFill="1" applyBorder="1" applyAlignment="1">
      <alignment horizontal="center" vertical="center" wrapText="1"/>
    </xf>
    <xf numFmtId="0" fontId="65" fillId="5" borderId="10" xfId="1" applyFont="1" applyFill="1" applyBorder="1" applyAlignment="1">
      <alignment horizontal="center" vertical="center" wrapText="1"/>
    </xf>
    <xf numFmtId="0" fontId="62" fillId="5" borderId="13" xfId="1" applyFont="1" applyFill="1" applyBorder="1" applyAlignment="1">
      <alignment horizontal="center" vertical="center" wrapText="1"/>
    </xf>
    <xf numFmtId="0" fontId="62" fillId="5" borderId="4" xfId="1" applyFont="1" applyFill="1" applyBorder="1" applyAlignment="1">
      <alignment horizontal="center" vertical="center" wrapText="1"/>
    </xf>
    <xf numFmtId="15" fontId="22" fillId="0" borderId="9" xfId="1" applyNumberFormat="1" applyFont="1" applyBorder="1" applyAlignment="1">
      <alignment horizontal="center"/>
    </xf>
    <xf numFmtId="4" fontId="62" fillId="7" borderId="25" xfId="1" applyNumberFormat="1" applyFont="1" applyFill="1" applyBorder="1" applyAlignment="1" applyProtection="1">
      <alignment horizontal="center"/>
      <protection locked="0"/>
    </xf>
    <xf numFmtId="4" fontId="62" fillId="7" borderId="26" xfId="1" applyNumberFormat="1" applyFont="1" applyFill="1" applyBorder="1" applyAlignment="1" applyProtection="1">
      <alignment horizontal="center"/>
      <protection locked="0"/>
    </xf>
    <xf numFmtId="15" fontId="15" fillId="0" borderId="9" xfId="1" applyNumberFormat="1" applyFont="1" applyBorder="1" applyAlignment="1">
      <alignment horizontal="center"/>
    </xf>
    <xf numFmtId="15" fontId="22" fillId="0" borderId="0" xfId="1" applyNumberFormat="1" applyFont="1" applyAlignment="1">
      <alignment horizontal="center"/>
    </xf>
    <xf numFmtId="0" fontId="15" fillId="0" borderId="9" xfId="1" applyFont="1" applyBorder="1" applyAlignment="1">
      <alignment horizontal="center"/>
    </xf>
    <xf numFmtId="0" fontId="65" fillId="6" borderId="25" xfId="1" applyFont="1" applyFill="1" applyBorder="1" applyAlignment="1">
      <alignment horizontal="center" vertical="center" wrapText="1"/>
    </xf>
    <xf numFmtId="0" fontId="65" fillId="6" borderId="26" xfId="1" applyFont="1" applyFill="1" applyBorder="1" applyAlignment="1">
      <alignment horizontal="center" vertical="center" wrapText="1"/>
    </xf>
    <xf numFmtId="0" fontId="65" fillId="6" borderId="21" xfId="1" applyFont="1" applyFill="1" applyBorder="1" applyAlignment="1">
      <alignment horizontal="center" vertical="center" wrapText="1"/>
    </xf>
    <xf numFmtId="0" fontId="63" fillId="5" borderId="25" xfId="1" applyFont="1" applyFill="1" applyBorder="1" applyAlignment="1">
      <alignment horizontal="center" vertical="center" wrapText="1"/>
    </xf>
    <xf numFmtId="0" fontId="63" fillId="5" borderId="21" xfId="1" applyFont="1" applyFill="1" applyBorder="1" applyAlignment="1">
      <alignment horizontal="center" vertical="center" wrapText="1"/>
    </xf>
    <xf numFmtId="0" fontId="65" fillId="6" borderId="20" xfId="1" applyFont="1" applyFill="1" applyBorder="1" applyAlignment="1">
      <alignment horizontal="center" vertical="center" wrapText="1"/>
    </xf>
    <xf numFmtId="170" fontId="28" fillId="0" borderId="0" xfId="0" applyNumberFormat="1" applyFont="1" applyAlignment="1" applyProtection="1">
      <alignment horizontal="center"/>
      <protection locked="0"/>
    </xf>
    <xf numFmtId="43" fontId="22" fillId="3" borderId="25" xfId="6" applyFont="1" applyFill="1" applyBorder="1" applyAlignment="1" applyProtection="1">
      <alignment horizontal="left"/>
    </xf>
    <xf numFmtId="43" fontId="22" fillId="3" borderId="26" xfId="6" applyFont="1" applyFill="1" applyBorder="1" applyAlignment="1" applyProtection="1">
      <alignment horizontal="left"/>
    </xf>
    <xf numFmtId="43" fontId="22" fillId="3" borderId="21" xfId="6" applyFont="1" applyFill="1" applyBorder="1" applyAlignment="1" applyProtection="1">
      <alignment horizontal="left"/>
    </xf>
    <xf numFmtId="0" fontId="12" fillId="3" borderId="0" xfId="1" applyFont="1" applyFill="1" applyAlignment="1">
      <alignment horizontal="center"/>
    </xf>
    <xf numFmtId="0" fontId="62" fillId="5" borderId="20" xfId="1" applyFont="1" applyFill="1" applyBorder="1" applyAlignment="1" applyProtection="1">
      <alignment horizontal="center"/>
      <protection locked="0"/>
    </xf>
    <xf numFmtId="0" fontId="21" fillId="2" borderId="9" xfId="1" applyFont="1" applyFill="1" applyBorder="1" applyAlignment="1" applyProtection="1">
      <alignment horizontal="center"/>
      <protection locked="0"/>
    </xf>
    <xf numFmtId="0" fontId="20" fillId="0" borderId="9" xfId="1" applyFont="1" applyBorder="1" applyAlignment="1" applyProtection="1">
      <alignment horizontal="center"/>
      <protection locked="0"/>
    </xf>
    <xf numFmtId="170" fontId="10" fillId="0" borderId="0" xfId="0" applyNumberFormat="1" applyFont="1" applyAlignment="1" applyProtection="1">
      <alignment horizontal="center"/>
      <protection locked="0"/>
    </xf>
    <xf numFmtId="170" fontId="28" fillId="0" borderId="9" xfId="0" applyNumberFormat="1" applyFont="1" applyBorder="1" applyAlignment="1" applyProtection="1">
      <alignment horizontal="center"/>
      <protection locked="0"/>
    </xf>
    <xf numFmtId="0" fontId="15" fillId="2" borderId="0" xfId="1" applyFont="1" applyFill="1" applyAlignment="1">
      <alignment horizontal="center"/>
    </xf>
    <xf numFmtId="0" fontId="12" fillId="2" borderId="0" xfId="1" applyFont="1" applyFill="1" applyAlignment="1">
      <alignment horizontal="center"/>
    </xf>
    <xf numFmtId="0" fontId="20" fillId="2" borderId="23" xfId="3" applyFont="1" applyFill="1" applyBorder="1" applyAlignment="1">
      <alignment horizontal="center"/>
    </xf>
    <xf numFmtId="0" fontId="11" fillId="2" borderId="23" xfId="0" applyFont="1" applyFill="1" applyBorder="1" applyAlignment="1">
      <alignment horizontal="center"/>
    </xf>
    <xf numFmtId="171" fontId="15" fillId="2" borderId="15" xfId="1" applyNumberFormat="1" applyFont="1" applyFill="1" applyBorder="1" applyAlignment="1">
      <alignment horizontal="center"/>
    </xf>
    <xf numFmtId="171" fontId="15" fillId="2" borderId="0" xfId="1" applyNumberFormat="1" applyFont="1" applyFill="1" applyAlignment="1">
      <alignment horizontal="center"/>
    </xf>
    <xf numFmtId="171" fontId="15" fillId="2" borderId="16" xfId="1" applyNumberFormat="1" applyFont="1" applyFill="1" applyBorder="1" applyAlignment="1">
      <alignment horizontal="center"/>
    </xf>
    <xf numFmtId="43" fontId="10" fillId="2" borderId="20" xfId="6" applyFont="1" applyFill="1" applyBorder="1" applyAlignment="1">
      <alignment horizontal="left" vertical="center"/>
    </xf>
    <xf numFmtId="169" fontId="10" fillId="0" borderId="9" xfId="0" applyNumberFormat="1" applyFont="1" applyBorder="1" applyAlignment="1" applyProtection="1">
      <alignment horizontal="center"/>
      <protection locked="0"/>
    </xf>
    <xf numFmtId="170" fontId="10" fillId="0" borderId="9" xfId="0" applyNumberFormat="1" applyFont="1" applyBorder="1" applyAlignment="1" applyProtection="1">
      <alignment horizontal="center"/>
      <protection locked="0"/>
    </xf>
    <xf numFmtId="0" fontId="11" fillId="2" borderId="0" xfId="0" applyFont="1" applyFill="1" applyAlignment="1">
      <alignment horizontal="center"/>
    </xf>
    <xf numFmtId="0" fontId="11" fillId="2" borderId="23" xfId="0" applyFont="1" applyFill="1" applyBorder="1" applyAlignment="1">
      <alignment horizontal="center" wrapText="1"/>
    </xf>
    <xf numFmtId="43" fontId="10" fillId="0" borderId="20" xfId="6" applyFont="1" applyFill="1" applyBorder="1" applyAlignment="1" applyProtection="1">
      <alignment vertical="center"/>
    </xf>
    <xf numFmtId="1" fontId="51" fillId="2" borderId="20" xfId="18" applyNumberFormat="1" applyFont="1" applyFill="1" applyBorder="1" applyAlignment="1" applyProtection="1">
      <alignment horizontal="center" wrapText="1"/>
      <protection locked="0"/>
    </xf>
    <xf numFmtId="1" fontId="61" fillId="2" borderId="15" xfId="18" applyNumberFormat="1" applyFont="1" applyFill="1" applyBorder="1" applyAlignment="1">
      <alignment horizontal="right" wrapText="1"/>
    </xf>
    <xf numFmtId="1" fontId="61" fillId="2" borderId="16" xfId="18" applyNumberFormat="1" applyFont="1" applyFill="1" applyBorder="1" applyAlignment="1">
      <alignment horizontal="right" wrapText="1"/>
    </xf>
    <xf numFmtId="0" fontId="10" fillId="2" borderId="9" xfId="0" applyFont="1" applyFill="1" applyBorder="1" applyAlignment="1" applyProtection="1">
      <alignment horizontal="center" wrapText="1"/>
      <protection locked="0"/>
    </xf>
    <xf numFmtId="0" fontId="16" fillId="0" borderId="15" xfId="1" applyFont="1" applyBorder="1" applyAlignment="1">
      <alignment horizontal="center"/>
    </xf>
    <xf numFmtId="0" fontId="16" fillId="0" borderId="0" xfId="1" applyFont="1" applyAlignment="1">
      <alignment horizontal="center"/>
    </xf>
    <xf numFmtId="0" fontId="16" fillId="0" borderId="16" xfId="1" applyFont="1" applyBorder="1" applyAlignment="1">
      <alignment horizontal="center"/>
    </xf>
    <xf numFmtId="170" fontId="28" fillId="0" borderId="15" xfId="0" applyNumberFormat="1" applyFont="1" applyBorder="1" applyAlignment="1">
      <alignment horizontal="center"/>
    </xf>
    <xf numFmtId="170" fontId="28" fillId="0" borderId="0" xfId="0" applyNumberFormat="1" applyFont="1" applyAlignment="1">
      <alignment horizontal="center"/>
    </xf>
    <xf numFmtId="170" fontId="28" fillId="0" borderId="16" xfId="0" applyNumberFormat="1" applyFont="1" applyBorder="1" applyAlignment="1">
      <alignment horizontal="center"/>
    </xf>
    <xf numFmtId="0" fontId="28" fillId="2" borderId="0" xfId="1" applyFont="1" applyFill="1" applyAlignment="1">
      <alignment horizontal="center"/>
    </xf>
    <xf numFmtId="0" fontId="27" fillId="2" borderId="0" xfId="1" applyFont="1" applyFill="1" applyAlignment="1">
      <alignment horizontal="center"/>
    </xf>
    <xf numFmtId="0" fontId="12" fillId="2" borderId="23" xfId="8" applyFont="1" applyFill="1" applyBorder="1" applyAlignment="1" applyProtection="1">
      <alignment horizontal="center"/>
      <protection locked="0"/>
    </xf>
    <xf numFmtId="0" fontId="15" fillId="0" borderId="9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2" fillId="2" borderId="23" xfId="8" applyFont="1" applyFill="1" applyBorder="1" applyAlignment="1">
      <alignment horizontal="center"/>
    </xf>
    <xf numFmtId="0" fontId="15" fillId="2" borderId="9" xfId="0" applyFont="1" applyFill="1" applyBorder="1" applyAlignment="1" applyProtection="1">
      <alignment horizontal="center"/>
      <protection locked="0"/>
    </xf>
    <xf numFmtId="0" fontId="15" fillId="2" borderId="9" xfId="8" applyFont="1" applyFill="1" applyBorder="1" applyAlignment="1" applyProtection="1">
      <alignment horizontal="center"/>
      <protection locked="0"/>
    </xf>
    <xf numFmtId="49" fontId="62" fillId="5" borderId="20" xfId="8" applyNumberFormat="1" applyFont="1" applyFill="1" applyBorder="1" applyAlignment="1">
      <alignment horizontal="center" vertical="center" wrapText="1"/>
    </xf>
    <xf numFmtId="43" fontId="15" fillId="2" borderId="25" xfId="6" applyFont="1" applyFill="1" applyBorder="1" applyAlignment="1">
      <alignment horizontal="center" vertical="center"/>
    </xf>
    <xf numFmtId="43" fontId="15" fillId="2" borderId="26" xfId="6" applyFont="1" applyFill="1" applyBorder="1" applyAlignment="1">
      <alignment horizontal="center" vertical="center"/>
    </xf>
    <xf numFmtId="43" fontId="15" fillId="2" borderId="21" xfId="6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3" fontId="12" fillId="5" borderId="20" xfId="0" applyNumberFormat="1" applyFont="1" applyFill="1" applyBorder="1" applyAlignment="1" applyProtection="1">
      <alignment horizontal="center"/>
      <protection locked="0"/>
    </xf>
    <xf numFmtId="43" fontId="12" fillId="5" borderId="25" xfId="0" applyNumberFormat="1" applyFont="1" applyFill="1" applyBorder="1" applyAlignment="1" applyProtection="1">
      <alignment horizontal="center"/>
      <protection locked="0"/>
    </xf>
    <xf numFmtId="43" fontId="12" fillId="5" borderId="26" xfId="0" applyNumberFormat="1" applyFont="1" applyFill="1" applyBorder="1" applyAlignment="1" applyProtection="1">
      <alignment horizontal="center"/>
      <protection locked="0"/>
    </xf>
    <xf numFmtId="43" fontId="12" fillId="5" borderId="21" xfId="0" applyNumberFormat="1" applyFont="1" applyFill="1" applyBorder="1" applyAlignment="1" applyProtection="1">
      <alignment horizontal="center"/>
      <protection locked="0"/>
    </xf>
    <xf numFmtId="43" fontId="16" fillId="2" borderId="0" xfId="6" applyFont="1" applyFill="1" applyBorder="1" applyAlignment="1">
      <alignment horizontal="center" vertical="center"/>
    </xf>
    <xf numFmtId="43" fontId="12" fillId="2" borderId="0" xfId="6" applyFont="1" applyFill="1" applyBorder="1" applyAlignment="1">
      <alignment horizontal="center" vertical="center"/>
    </xf>
    <xf numFmtId="0" fontId="62" fillId="5" borderId="20" xfId="0" applyFont="1" applyFill="1" applyBorder="1" applyAlignment="1">
      <alignment horizontal="center" vertical="center" wrapText="1"/>
    </xf>
    <xf numFmtId="0" fontId="62" fillId="5" borderId="27" xfId="0" applyFont="1" applyFill="1" applyBorder="1" applyAlignment="1">
      <alignment horizontal="center" vertical="center" wrapText="1"/>
    </xf>
    <xf numFmtId="0" fontId="62" fillId="5" borderId="2" xfId="0" applyFont="1" applyFill="1" applyBorder="1" applyAlignment="1">
      <alignment horizontal="center" vertical="center" wrapText="1"/>
    </xf>
    <xf numFmtId="49" fontId="62" fillId="5" borderId="27" xfId="8" applyNumberFormat="1" applyFont="1" applyFill="1" applyBorder="1" applyAlignment="1">
      <alignment horizontal="center" vertical="center" wrapText="1"/>
    </xf>
    <xf numFmtId="49" fontId="62" fillId="5" borderId="2" xfId="8" applyNumberFormat="1" applyFont="1" applyFill="1" applyBorder="1" applyAlignment="1">
      <alignment horizontal="center" vertical="center" wrapText="1"/>
    </xf>
    <xf numFmtId="0" fontId="15" fillId="2" borderId="0" xfId="8" applyFont="1" applyFill="1" applyAlignment="1" applyProtection="1">
      <alignment horizontal="center"/>
      <protection locked="0"/>
    </xf>
    <xf numFmtId="43" fontId="62" fillId="5" borderId="27" xfId="9" applyFont="1" applyFill="1" applyBorder="1" applyAlignment="1">
      <alignment horizontal="center" vertical="center" wrapText="1"/>
    </xf>
    <xf numFmtId="43" fontId="62" fillId="5" borderId="2" xfId="9" applyFont="1" applyFill="1" applyBorder="1" applyAlignment="1">
      <alignment horizontal="center" vertical="center" wrapText="1"/>
    </xf>
    <xf numFmtId="0" fontId="12" fillId="2" borderId="0" xfId="8" applyFont="1" applyFill="1" applyAlignment="1" applyProtection="1">
      <alignment horizontal="center"/>
      <protection locked="0"/>
    </xf>
    <xf numFmtId="0" fontId="12" fillId="2" borderId="9" xfId="8" applyFont="1" applyFill="1" applyBorder="1" applyAlignment="1" applyProtection="1">
      <alignment horizontal="center"/>
      <protection locked="0"/>
    </xf>
    <xf numFmtId="0" fontId="6" fillId="2" borderId="0" xfId="8" applyFont="1" applyFill="1" applyAlignment="1">
      <alignment horizontal="center"/>
    </xf>
    <xf numFmtId="0" fontId="15" fillId="2" borderId="0" xfId="8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43" fontId="15" fillId="2" borderId="25" xfId="6" applyFont="1" applyFill="1" applyBorder="1" applyAlignment="1">
      <alignment horizontal="left"/>
    </xf>
    <xf numFmtId="43" fontId="15" fillId="2" borderId="21" xfId="6" applyFont="1" applyFill="1" applyBorder="1" applyAlignment="1">
      <alignment horizontal="left"/>
    </xf>
    <xf numFmtId="43" fontId="62" fillId="5" borderId="20" xfId="9" applyFont="1" applyFill="1" applyBorder="1" applyAlignment="1">
      <alignment horizontal="center" vertical="center" wrapText="1"/>
    </xf>
    <xf numFmtId="0" fontId="62" fillId="5" borderId="25" xfId="0" applyFont="1" applyFill="1" applyBorder="1" applyAlignment="1">
      <alignment horizontal="center" vertical="center" wrapText="1"/>
    </xf>
    <xf numFmtId="0" fontId="62" fillId="5" borderId="26" xfId="0" applyFont="1" applyFill="1" applyBorder="1" applyAlignment="1">
      <alignment horizontal="center" vertical="center" wrapText="1"/>
    </xf>
    <xf numFmtId="43" fontId="62" fillId="5" borderId="25" xfId="0" applyNumberFormat="1" applyFont="1" applyFill="1" applyBorder="1" applyAlignment="1" applyProtection="1">
      <alignment horizontal="center"/>
      <protection locked="0"/>
    </xf>
    <xf numFmtId="43" fontId="62" fillId="5" borderId="26" xfId="0" applyNumberFormat="1" applyFont="1" applyFill="1" applyBorder="1" applyAlignment="1" applyProtection="1">
      <alignment horizontal="center"/>
      <protection locked="0"/>
    </xf>
    <xf numFmtId="43" fontId="62" fillId="5" borderId="21" xfId="0" applyNumberFormat="1" applyFont="1" applyFill="1" applyBorder="1" applyAlignment="1" applyProtection="1">
      <alignment horizontal="center"/>
      <protection locked="0"/>
    </xf>
    <xf numFmtId="0" fontId="14" fillId="0" borderId="0" xfId="0" applyFont="1" applyAlignment="1">
      <alignment horizontal="center"/>
    </xf>
    <xf numFmtId="1" fontId="15" fillId="2" borderId="25" xfId="0" applyNumberFormat="1" applyFont="1" applyFill="1" applyBorder="1" applyAlignment="1" applyProtection="1">
      <alignment horizontal="center" vertical="center"/>
      <protection locked="0"/>
    </xf>
    <xf numFmtId="1" fontId="15" fillId="2" borderId="26" xfId="0" applyNumberFormat="1" applyFont="1" applyFill="1" applyBorder="1" applyAlignment="1" applyProtection="1">
      <alignment horizontal="center" vertical="center"/>
      <protection locked="0"/>
    </xf>
    <xf numFmtId="1" fontId="15" fillId="2" borderId="21" xfId="0" applyNumberFormat="1" applyFont="1" applyFill="1" applyBorder="1" applyAlignment="1" applyProtection="1">
      <alignment horizontal="center" vertical="center"/>
      <protection locked="0"/>
    </xf>
    <xf numFmtId="0" fontId="14" fillId="0" borderId="9" xfId="0" applyFont="1" applyBorder="1" applyAlignment="1">
      <alignment horizontal="center"/>
    </xf>
    <xf numFmtId="170" fontId="15" fillId="0" borderId="25" xfId="0" applyNumberFormat="1" applyFont="1" applyBorder="1" applyAlignment="1">
      <alignment horizontal="center" vertical="center"/>
    </xf>
    <xf numFmtId="170" fontId="15" fillId="0" borderId="21" xfId="0" applyNumberFormat="1" applyFont="1" applyBorder="1" applyAlignment="1">
      <alignment horizontal="center" vertical="center"/>
    </xf>
    <xf numFmtId="43" fontId="15" fillId="2" borderId="25" xfId="6" applyFont="1" applyFill="1" applyBorder="1" applyAlignment="1">
      <alignment horizontal="left" vertical="center"/>
    </xf>
    <xf numFmtId="43" fontId="15" fillId="2" borderId="26" xfId="6" applyFont="1" applyFill="1" applyBorder="1" applyAlignment="1">
      <alignment horizontal="left" vertical="center"/>
    </xf>
    <xf numFmtId="43" fontId="15" fillId="2" borderId="21" xfId="6" applyFont="1" applyFill="1" applyBorder="1" applyAlignment="1">
      <alignment horizontal="left" vertical="center"/>
    </xf>
    <xf numFmtId="43" fontId="15" fillId="2" borderId="0" xfId="6" applyFont="1" applyFill="1" applyBorder="1" applyAlignment="1">
      <alignment horizontal="center" vertical="center"/>
    </xf>
    <xf numFmtId="0" fontId="65" fillId="5" borderId="20" xfId="0" applyFont="1" applyFill="1" applyBorder="1" applyAlignment="1">
      <alignment horizontal="center" vertical="center" wrapText="1"/>
    </xf>
    <xf numFmtId="49" fontId="15" fillId="2" borderId="25" xfId="0" applyNumberFormat="1" applyFont="1" applyFill="1" applyBorder="1" applyAlignment="1" applyProtection="1">
      <alignment horizontal="center" vertical="center"/>
      <protection locked="0"/>
    </xf>
    <xf numFmtId="49" fontId="15" fillId="2" borderId="26" xfId="0" applyNumberFormat="1" applyFont="1" applyFill="1" applyBorder="1" applyAlignment="1" applyProtection="1">
      <alignment horizontal="center" vertical="center"/>
      <protection locked="0"/>
    </xf>
    <xf numFmtId="49" fontId="15" fillId="2" borderId="21" xfId="0" applyNumberFormat="1" applyFont="1" applyFill="1" applyBorder="1" applyAlignment="1" applyProtection="1">
      <alignment horizontal="center" vertical="center"/>
      <protection locked="0"/>
    </xf>
    <xf numFmtId="0" fontId="8" fillId="0" borderId="0" xfId="20" applyFont="1" applyAlignment="1">
      <alignment horizontal="center"/>
    </xf>
    <xf numFmtId="0" fontId="15" fillId="0" borderId="0" xfId="20" applyFont="1" applyAlignment="1">
      <alignment horizontal="center"/>
    </xf>
    <xf numFmtId="0" fontId="12" fillId="0" borderId="0" xfId="20" applyFont="1" applyAlignment="1">
      <alignment horizontal="center"/>
    </xf>
    <xf numFmtId="0" fontId="62" fillId="5" borderId="25" xfId="20" applyFont="1" applyFill="1" applyBorder="1" applyAlignment="1" applyProtection="1">
      <alignment horizontal="left" vertical="top"/>
      <protection locked="0"/>
    </xf>
    <xf numFmtId="0" fontId="62" fillId="5" borderId="26" xfId="20" applyFont="1" applyFill="1" applyBorder="1" applyAlignment="1" applyProtection="1">
      <alignment horizontal="left" vertical="top"/>
      <protection locked="0"/>
    </xf>
    <xf numFmtId="0" fontId="62" fillId="5" borderId="21" xfId="20" applyFont="1" applyFill="1" applyBorder="1" applyAlignment="1" applyProtection="1">
      <alignment horizontal="left" vertical="top"/>
      <protection locked="0"/>
    </xf>
    <xf numFmtId="0" fontId="62" fillId="5" borderId="27" xfId="20" applyFont="1" applyFill="1" applyBorder="1" applyAlignment="1">
      <alignment horizontal="center" vertical="center" wrapText="1"/>
    </xf>
    <xf numFmtId="0" fontId="62" fillId="5" borderId="2" xfId="20" applyFont="1" applyFill="1" applyBorder="1" applyAlignment="1">
      <alignment horizontal="center" vertical="center" wrapText="1"/>
    </xf>
    <xf numFmtId="0" fontId="37" fillId="0" borderId="0" xfId="20" applyFont="1" applyAlignment="1">
      <alignment horizontal="left"/>
    </xf>
    <xf numFmtId="0" fontId="62" fillId="5" borderId="20" xfId="20" applyFont="1" applyFill="1" applyBorder="1" applyAlignment="1">
      <alignment horizontal="center" vertical="center" wrapText="1"/>
    </xf>
    <xf numFmtId="43" fontId="15" fillId="2" borderId="20" xfId="6" applyFont="1" applyFill="1" applyBorder="1" applyAlignment="1">
      <alignment horizontal="left" vertical="center"/>
    </xf>
    <xf numFmtId="0" fontId="12" fillId="0" borderId="0" xfId="20" applyFont="1" applyAlignment="1">
      <alignment horizontal="right" wrapText="1"/>
    </xf>
    <xf numFmtId="0" fontId="12" fillId="0" borderId="16" xfId="20" applyFont="1" applyBorder="1" applyAlignment="1">
      <alignment horizontal="right" wrapText="1"/>
    </xf>
    <xf numFmtId="0" fontId="15" fillId="0" borderId="20" xfId="20" applyFont="1" applyBorder="1" applyAlignment="1" applyProtection="1">
      <alignment horizontal="left" wrapText="1"/>
      <protection locked="0"/>
    </xf>
    <xf numFmtId="170" fontId="15" fillId="0" borderId="25" xfId="0" applyNumberFormat="1" applyFont="1" applyBorder="1" applyAlignment="1">
      <alignment horizontal="left" vertical="center"/>
    </xf>
    <xf numFmtId="170" fontId="15" fillId="0" borderId="21" xfId="0" applyNumberFormat="1" applyFont="1" applyBorder="1" applyAlignment="1">
      <alignment horizontal="left" vertical="center"/>
    </xf>
    <xf numFmtId="0" fontId="15" fillId="0" borderId="9" xfId="20" applyFont="1" applyBorder="1" applyAlignment="1" applyProtection="1">
      <alignment horizontal="center"/>
      <protection locked="0"/>
    </xf>
    <xf numFmtId="0" fontId="12" fillId="0" borderId="23" xfId="20" applyFont="1" applyBorder="1" applyAlignment="1">
      <alignment horizontal="center"/>
    </xf>
    <xf numFmtId="0" fontId="62" fillId="5" borderId="22" xfId="20" applyFont="1" applyFill="1" applyBorder="1" applyAlignment="1" applyProtection="1">
      <alignment horizontal="left" vertical="top"/>
      <protection locked="0"/>
    </xf>
    <xf numFmtId="0" fontId="62" fillId="5" borderId="23" xfId="20" applyFont="1" applyFill="1" applyBorder="1" applyAlignment="1" applyProtection="1">
      <alignment horizontal="left" vertical="top"/>
      <protection locked="0"/>
    </xf>
    <xf numFmtId="0" fontId="62" fillId="5" borderId="24" xfId="20" applyFont="1" applyFill="1" applyBorder="1" applyAlignment="1" applyProtection="1">
      <alignment horizontal="left" vertical="top"/>
      <protection locked="0"/>
    </xf>
    <xf numFmtId="0" fontId="62" fillId="5" borderId="3" xfId="20" applyFont="1" applyFill="1" applyBorder="1" applyAlignment="1" applyProtection="1">
      <alignment horizontal="left" vertical="top"/>
      <protection locked="0"/>
    </xf>
    <xf numFmtId="0" fontId="62" fillId="5" borderId="9" xfId="20" applyFont="1" applyFill="1" applyBorder="1" applyAlignment="1" applyProtection="1">
      <alignment horizontal="left" vertical="top"/>
      <protection locked="0"/>
    </xf>
    <xf numFmtId="0" fontId="62" fillId="5" borderId="4" xfId="20" applyFont="1" applyFill="1" applyBorder="1" applyAlignment="1" applyProtection="1">
      <alignment horizontal="left" vertical="top"/>
      <protection locked="0"/>
    </xf>
    <xf numFmtId="0" fontId="62" fillId="5" borderId="21" xfId="20" applyFont="1" applyFill="1" applyBorder="1" applyAlignment="1">
      <alignment horizontal="center" vertical="center"/>
    </xf>
    <xf numFmtId="0" fontId="62" fillId="5" borderId="20" xfId="20" applyFont="1" applyFill="1" applyBorder="1" applyAlignment="1">
      <alignment horizontal="center" vertical="center"/>
    </xf>
    <xf numFmtId="0" fontId="62" fillId="5" borderId="27" xfId="20" applyFont="1" applyFill="1" applyBorder="1" applyAlignment="1">
      <alignment horizontal="center" vertical="center"/>
    </xf>
    <xf numFmtId="0" fontId="62" fillId="5" borderId="2" xfId="20" applyFont="1" applyFill="1" applyBorder="1" applyAlignment="1">
      <alignment horizontal="center" vertical="center"/>
    </xf>
    <xf numFmtId="0" fontId="15" fillId="0" borderId="20" xfId="20" applyFont="1" applyBorder="1" applyAlignment="1" applyProtection="1">
      <alignment horizontal="left"/>
      <protection locked="0"/>
    </xf>
  </cellXfs>
  <cellStyles count="22">
    <cellStyle name="Comma 2" xfId="14" xr:uid="{00000000-0005-0000-0000-000000000000}"/>
    <cellStyle name="Comma 2 2" xfId="21" xr:uid="{00000000-0005-0000-0000-000001000000}"/>
    <cellStyle name="Millares" xfId="6" builtinId="3"/>
    <cellStyle name="Millares 11 2" xfId="9" xr:uid="{00000000-0005-0000-0000-000003000000}"/>
    <cellStyle name="Millares 2" xfId="2" xr:uid="{00000000-0005-0000-0000-000004000000}"/>
    <cellStyle name="Millares 2 2" xfId="4" xr:uid="{00000000-0005-0000-0000-000005000000}"/>
    <cellStyle name="Millares 2 2 2" xfId="16" xr:uid="{00000000-0005-0000-0000-000006000000}"/>
    <cellStyle name="Millares 2 3" xfId="12" xr:uid="{00000000-0005-0000-0000-000007000000}"/>
    <cellStyle name="Millares 3" xfId="13" xr:uid="{00000000-0005-0000-0000-000008000000}"/>
    <cellStyle name="Millares 4" xfId="17" xr:uid="{00000000-0005-0000-0000-000009000000}"/>
    <cellStyle name="Moneda 2" xfId="5" xr:uid="{00000000-0005-0000-0000-00000A000000}"/>
    <cellStyle name="Normal" xfId="0" builtinId="0"/>
    <cellStyle name="Normal 13" xfId="19" xr:uid="{00000000-0005-0000-0000-00000C000000}"/>
    <cellStyle name="Normal 2" xfId="1" xr:uid="{00000000-0005-0000-0000-00000D000000}"/>
    <cellStyle name="Normal 2 10" xfId="15" xr:uid="{00000000-0005-0000-0000-00000E000000}"/>
    <cellStyle name="Normal 2 2" xfId="3" xr:uid="{00000000-0005-0000-0000-00000F000000}"/>
    <cellStyle name="Normal 2 2 2" xfId="8" xr:uid="{00000000-0005-0000-0000-000010000000}"/>
    <cellStyle name="Normal 2 3" xfId="11" xr:uid="{00000000-0005-0000-0000-000011000000}"/>
    <cellStyle name="Normal 3" xfId="7" xr:uid="{00000000-0005-0000-0000-000012000000}"/>
    <cellStyle name="Normal 3 2" xfId="10" xr:uid="{00000000-0005-0000-0000-000013000000}"/>
    <cellStyle name="Normal 4" xfId="20" xr:uid="{00000000-0005-0000-0000-000014000000}"/>
    <cellStyle name="Normal 8 4" xfId="18" xr:uid="{00000000-0005-0000-0000-000015000000}"/>
  </cellStyles>
  <dxfs count="0"/>
  <tableStyles count="0" defaultTableStyle="TableStyleMedium2" defaultPivotStyle="PivotStyleLight16"/>
  <colors>
    <mruColors>
      <color rgb="FFD60093"/>
      <color rgb="FF00FFFF"/>
      <color rgb="FF99CC00"/>
      <color rgb="FFFFCCFF"/>
      <color rgb="FF66CCFF"/>
      <color rgb="FFFF9900"/>
      <color rgb="FFFF5050"/>
      <color rgb="FF00FF99"/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powerPivotData" Target="model/item.data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customXml" Target="../customXml/item20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customXml" Target="../customXml/item5.xml"/><Relationship Id="rId128" Type="http://schemas.openxmlformats.org/officeDocument/2006/relationships/customXml" Target="../customXml/item10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theme" Target="theme/theme1.xml"/><Relationship Id="rId118" Type="http://schemas.openxmlformats.org/officeDocument/2006/relationships/calcChain" Target="calcChain.xml"/><Relationship Id="rId134" Type="http://schemas.openxmlformats.org/officeDocument/2006/relationships/customXml" Target="../customXml/item16.xml"/><Relationship Id="rId139" Type="http://schemas.openxmlformats.org/officeDocument/2006/relationships/customXml" Target="../customXml/item21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customXml" Target="../customXml/item6.xml"/><Relationship Id="rId129" Type="http://schemas.openxmlformats.org/officeDocument/2006/relationships/customXml" Target="../customXml/item11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customXml" Target="../customXml/item2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connections" Target="connections.xml"/><Relationship Id="rId119" Type="http://schemas.openxmlformats.org/officeDocument/2006/relationships/customXml" Target="../customXml/item1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customXml" Target="../customXml/item12.xml"/><Relationship Id="rId135" Type="http://schemas.openxmlformats.org/officeDocument/2006/relationships/customXml" Target="../customXml/item17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customXml" Target="../customXml/item2.xml"/><Relationship Id="rId125" Type="http://schemas.openxmlformats.org/officeDocument/2006/relationships/customXml" Target="../customXml/item7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styles" Target="styles.xml"/><Relationship Id="rId131" Type="http://schemas.openxmlformats.org/officeDocument/2006/relationships/customXml" Target="../customXml/item13.xml"/><Relationship Id="rId136" Type="http://schemas.openxmlformats.org/officeDocument/2006/relationships/customXml" Target="../customXml/item18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customXml" Target="../customXml/item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sharedStrings" Target="sharedStrings.xml"/><Relationship Id="rId137" Type="http://schemas.openxmlformats.org/officeDocument/2006/relationships/customXml" Target="../customXml/item1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customXml" Target="../customXml/item14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customXml" Target="../customXml/item9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externalLink" Target="externalLinks/externalLink1.xml"/><Relationship Id="rId133" Type="http://schemas.openxmlformats.org/officeDocument/2006/relationships/customXml" Target="../customXml/item1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0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0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0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0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0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0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0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0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0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0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8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8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8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8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8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8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8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9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9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9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9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9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9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9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9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9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295257</xdr:colOff>
      <xdr:row>1</xdr:row>
      <xdr:rowOff>79945</xdr:rowOff>
    </xdr:from>
    <xdr:to>
      <xdr:col>9</xdr:col>
      <xdr:colOff>148707</xdr:colOff>
      <xdr:row>4</xdr:row>
      <xdr:rowOff>178290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33832" y="279970"/>
          <a:ext cx="1196475" cy="63174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942202</xdr:colOff>
      <xdr:row>1</xdr:row>
      <xdr:rowOff>123824</xdr:rowOff>
    </xdr:from>
    <xdr:to>
      <xdr:col>12</xdr:col>
      <xdr:colOff>100231</xdr:colOff>
      <xdr:row>4</xdr:row>
      <xdr:rowOff>175363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47927" y="314324"/>
          <a:ext cx="1320204" cy="623039"/>
        </a:xfrm>
        <a:prstGeom prst="rect">
          <a:avLst/>
        </a:prstGeom>
      </xdr:spPr>
    </xdr:pic>
    <xdr:clientData/>
  </xdr:twoCellAnchor>
</xdr:wsDr>
</file>

<file path=xl/drawings/drawing100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908673</xdr:colOff>
      <xdr:row>1</xdr:row>
      <xdr:rowOff>113260</xdr:rowOff>
    </xdr:from>
    <xdr:to>
      <xdr:col>15</xdr:col>
      <xdr:colOff>799</xdr:colOff>
      <xdr:row>6</xdr:row>
      <xdr:rowOff>3232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6CBC979-8088-453C-853C-88815CA2DD0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65967" y="270142"/>
          <a:ext cx="1243656" cy="674384"/>
        </a:xfrm>
        <a:prstGeom prst="rect">
          <a:avLst/>
        </a:prstGeom>
        <a:noFill/>
      </xdr:spPr>
    </xdr:pic>
    <xdr:clientData/>
  </xdr:twoCellAnchor>
</xdr:wsDr>
</file>

<file path=xl/drawings/drawing10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1065556</xdr:colOff>
      <xdr:row>1</xdr:row>
      <xdr:rowOff>90848</xdr:rowOff>
    </xdr:from>
    <xdr:to>
      <xdr:col>15</xdr:col>
      <xdr:colOff>157682</xdr:colOff>
      <xdr:row>5</xdr:row>
      <xdr:rowOff>137702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2049C49-2E8B-419A-AF9A-B2022C878D6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22850" y="247730"/>
          <a:ext cx="1243656" cy="674384"/>
        </a:xfrm>
        <a:prstGeom prst="rect">
          <a:avLst/>
        </a:prstGeom>
        <a:noFill/>
      </xdr:spPr>
    </xdr:pic>
    <xdr:clientData/>
  </xdr:twoCellAnchor>
</xdr:wsDr>
</file>

<file path=xl/drawings/drawing10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1065556</xdr:colOff>
      <xdr:row>1</xdr:row>
      <xdr:rowOff>90848</xdr:rowOff>
    </xdr:from>
    <xdr:to>
      <xdr:col>15</xdr:col>
      <xdr:colOff>157682</xdr:colOff>
      <xdr:row>5</xdr:row>
      <xdr:rowOff>137702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5FC4CB-FDE0-4909-AB28-02F065BE57A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5006" y="243248"/>
          <a:ext cx="1244776" cy="675504"/>
        </a:xfrm>
        <a:prstGeom prst="rect">
          <a:avLst/>
        </a:prstGeom>
        <a:noFill/>
      </xdr:spPr>
    </xdr:pic>
    <xdr:clientData/>
  </xdr:twoCellAnchor>
</xdr:wsDr>
</file>

<file path=xl/drawings/drawing10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1149247</xdr:colOff>
      <xdr:row>1</xdr:row>
      <xdr:rowOff>78442</xdr:rowOff>
    </xdr:from>
    <xdr:to>
      <xdr:col>8</xdr:col>
      <xdr:colOff>1458164</xdr:colOff>
      <xdr:row>6</xdr:row>
      <xdr:rowOff>50339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8247" y="235324"/>
          <a:ext cx="1507946" cy="756309"/>
        </a:xfrm>
        <a:prstGeom prst="rect">
          <a:avLst/>
        </a:prstGeom>
        <a:noFill/>
      </xdr:spPr>
    </xdr:pic>
    <xdr:clientData/>
  </xdr:twoCellAnchor>
</xdr:wsDr>
</file>

<file path=xl/drawings/drawing10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150773</xdr:colOff>
      <xdr:row>1</xdr:row>
      <xdr:rowOff>145676</xdr:rowOff>
    </xdr:from>
    <xdr:to>
      <xdr:col>16</xdr:col>
      <xdr:colOff>280148</xdr:colOff>
      <xdr:row>6</xdr:row>
      <xdr:rowOff>7827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0867934-9050-45A7-B404-D0A448C6963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3597" y="302558"/>
          <a:ext cx="1283581" cy="646563"/>
        </a:xfrm>
        <a:prstGeom prst="rect">
          <a:avLst/>
        </a:prstGeom>
        <a:noFill/>
      </xdr:spPr>
    </xdr:pic>
    <xdr:clientData/>
  </xdr:twoCellAnchor>
</xdr:wsDr>
</file>

<file path=xl/drawings/drawing105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150773</xdr:colOff>
      <xdr:row>1</xdr:row>
      <xdr:rowOff>145676</xdr:rowOff>
    </xdr:from>
    <xdr:to>
      <xdr:col>16</xdr:col>
      <xdr:colOff>280148</xdr:colOff>
      <xdr:row>6</xdr:row>
      <xdr:rowOff>7827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287F9FF-35F1-4B3E-8C82-45521AFB5A7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9448" y="298076"/>
          <a:ext cx="1281900" cy="652726"/>
        </a:xfrm>
        <a:prstGeom prst="rect">
          <a:avLst/>
        </a:prstGeom>
        <a:noFill/>
      </xdr:spPr>
    </xdr:pic>
    <xdr:clientData/>
  </xdr:twoCellAnchor>
</xdr:wsDr>
</file>

<file path=xl/drawings/drawing106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150773</xdr:colOff>
      <xdr:row>1</xdr:row>
      <xdr:rowOff>145676</xdr:rowOff>
    </xdr:from>
    <xdr:to>
      <xdr:col>16</xdr:col>
      <xdr:colOff>280148</xdr:colOff>
      <xdr:row>6</xdr:row>
      <xdr:rowOff>7827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302CBF5-2B07-44ED-9499-39D913A089A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58073" y="298076"/>
          <a:ext cx="1281900" cy="652726"/>
        </a:xfrm>
        <a:prstGeom prst="rect">
          <a:avLst/>
        </a:prstGeom>
        <a:noFill/>
      </xdr:spPr>
    </xdr:pic>
    <xdr:clientData/>
  </xdr:twoCellAnchor>
</xdr:wsDr>
</file>

<file path=xl/drawings/drawing107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150773</xdr:colOff>
      <xdr:row>1</xdr:row>
      <xdr:rowOff>145676</xdr:rowOff>
    </xdr:from>
    <xdr:to>
      <xdr:col>16</xdr:col>
      <xdr:colOff>280148</xdr:colOff>
      <xdr:row>6</xdr:row>
      <xdr:rowOff>7827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E65414A-9698-44E5-BDAB-62295938995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58073" y="298076"/>
          <a:ext cx="1281900" cy="652726"/>
        </a:xfrm>
        <a:prstGeom prst="rect">
          <a:avLst/>
        </a:prstGeom>
        <a:noFill/>
      </xdr:spPr>
    </xdr:pic>
    <xdr:clientData/>
  </xdr:twoCellAnchor>
</xdr:wsDr>
</file>

<file path=xl/drawings/drawing108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150773</xdr:colOff>
      <xdr:row>1</xdr:row>
      <xdr:rowOff>145676</xdr:rowOff>
    </xdr:from>
    <xdr:to>
      <xdr:col>16</xdr:col>
      <xdr:colOff>280148</xdr:colOff>
      <xdr:row>6</xdr:row>
      <xdr:rowOff>7827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7A0683D-6B81-4614-B98D-14FCF897591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58073" y="298076"/>
          <a:ext cx="1281900" cy="652726"/>
        </a:xfrm>
        <a:prstGeom prst="rect">
          <a:avLst/>
        </a:prstGeom>
        <a:noFill/>
      </xdr:spPr>
    </xdr:pic>
    <xdr:clientData/>
  </xdr:twoCellAnchor>
</xdr:wsDr>
</file>

<file path=xl/drawings/drawing10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355550</xdr:colOff>
      <xdr:row>2</xdr:row>
      <xdr:rowOff>17867</xdr:rowOff>
    </xdr:from>
    <xdr:to>
      <xdr:col>4</xdr:col>
      <xdr:colOff>1664585</xdr:colOff>
      <xdr:row>7</xdr:row>
      <xdr:rowOff>11205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73344" y="264396"/>
          <a:ext cx="1309035" cy="654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555983</xdr:colOff>
      <xdr:row>1</xdr:row>
      <xdr:rowOff>143492</xdr:rowOff>
    </xdr:from>
    <xdr:to>
      <xdr:col>13</xdr:col>
      <xdr:colOff>1057640</xdr:colOff>
      <xdr:row>5</xdr:row>
      <xdr:rowOff>38680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57233" y="333992"/>
          <a:ext cx="1413336" cy="766045"/>
        </a:xfrm>
        <a:prstGeom prst="rect">
          <a:avLst/>
        </a:prstGeom>
      </xdr:spPr>
    </xdr:pic>
    <xdr:clientData/>
  </xdr:twoCellAnchor>
</xdr:wsDr>
</file>

<file path=xl/drawings/drawing1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1209789</xdr:colOff>
      <xdr:row>2</xdr:row>
      <xdr:rowOff>10384</xdr:rowOff>
    </xdr:from>
    <xdr:to>
      <xdr:col>5</xdr:col>
      <xdr:colOff>1260471</xdr:colOff>
      <xdr:row>5</xdr:row>
      <xdr:rowOff>147210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83730" y="324149"/>
          <a:ext cx="1260917" cy="6074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971116</xdr:colOff>
      <xdr:row>1</xdr:row>
      <xdr:rowOff>73390</xdr:rowOff>
    </xdr:from>
    <xdr:to>
      <xdr:col>9</xdr:col>
      <xdr:colOff>173819</xdr:colOff>
      <xdr:row>5</xdr:row>
      <xdr:rowOff>123383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7473" y="236676"/>
          <a:ext cx="1420667" cy="7031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4206690</xdr:colOff>
      <xdr:row>2</xdr:row>
      <xdr:rowOff>34178</xdr:rowOff>
    </xdr:from>
    <xdr:to>
      <xdr:col>6</xdr:col>
      <xdr:colOff>447998</xdr:colOff>
      <xdr:row>5</xdr:row>
      <xdr:rowOff>133911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6537A6B-3DDF-470F-9C57-944E18C1EEA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9808" y="347943"/>
          <a:ext cx="1194308" cy="570380"/>
        </a:xfrm>
        <a:prstGeom prst="rect">
          <a:avLst/>
        </a:prstGeom>
        <a:noFill/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838201</xdr:colOff>
      <xdr:row>1</xdr:row>
      <xdr:rowOff>123825</xdr:rowOff>
    </xdr:from>
    <xdr:to>
      <xdr:col>6</xdr:col>
      <xdr:colOff>939274</xdr:colOff>
      <xdr:row>5</xdr:row>
      <xdr:rowOff>151270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10076" y="285750"/>
          <a:ext cx="1291698" cy="67514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1544708</xdr:colOff>
      <xdr:row>1</xdr:row>
      <xdr:rowOff>71644</xdr:rowOff>
    </xdr:from>
    <xdr:to>
      <xdr:col>6</xdr:col>
      <xdr:colOff>2576307</xdr:colOff>
      <xdr:row>4</xdr:row>
      <xdr:rowOff>7040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7158" y="262144"/>
          <a:ext cx="1031599" cy="525946"/>
        </a:xfrm>
        <a:prstGeom prst="rect">
          <a:avLst/>
        </a:prstGeom>
        <a:noFill/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1544708</xdr:colOff>
      <xdr:row>1</xdr:row>
      <xdr:rowOff>71644</xdr:rowOff>
    </xdr:from>
    <xdr:to>
      <xdr:col>6</xdr:col>
      <xdr:colOff>2576307</xdr:colOff>
      <xdr:row>4</xdr:row>
      <xdr:rowOff>7040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3348927-EC0B-4567-9AE5-05496D91F86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7158" y="262144"/>
          <a:ext cx="1031599" cy="525946"/>
        </a:xfrm>
        <a:prstGeom prst="rect">
          <a:avLst/>
        </a:prstGeom>
        <a:noFill/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1544708</xdr:colOff>
      <xdr:row>1</xdr:row>
      <xdr:rowOff>71644</xdr:rowOff>
    </xdr:from>
    <xdr:to>
      <xdr:col>6</xdr:col>
      <xdr:colOff>2576307</xdr:colOff>
      <xdr:row>4</xdr:row>
      <xdr:rowOff>7040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822FAEC-FFC6-446F-BC11-6F532AC7140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7158" y="262144"/>
          <a:ext cx="1031599" cy="525946"/>
        </a:xfrm>
        <a:prstGeom prst="rect">
          <a:avLst/>
        </a:prstGeom>
        <a:noFill/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1544708</xdr:colOff>
      <xdr:row>1</xdr:row>
      <xdr:rowOff>71644</xdr:rowOff>
    </xdr:from>
    <xdr:to>
      <xdr:col>6</xdr:col>
      <xdr:colOff>2576307</xdr:colOff>
      <xdr:row>4</xdr:row>
      <xdr:rowOff>7040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2A795A-E5A4-4A36-B8A2-DD0CAE3E408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7158" y="262144"/>
          <a:ext cx="1031599" cy="525946"/>
        </a:xfrm>
        <a:prstGeom prst="rect">
          <a:avLst/>
        </a:prstGeom>
        <a:noFill/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1544708</xdr:colOff>
      <xdr:row>1</xdr:row>
      <xdr:rowOff>71644</xdr:rowOff>
    </xdr:from>
    <xdr:to>
      <xdr:col>6</xdr:col>
      <xdr:colOff>2576307</xdr:colOff>
      <xdr:row>4</xdr:row>
      <xdr:rowOff>7040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F04BBA2-DC7E-4AD3-918A-5969CB62536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7158" y="262144"/>
          <a:ext cx="1031599" cy="52594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1340137</xdr:colOff>
      <xdr:row>1</xdr:row>
      <xdr:rowOff>113684</xdr:rowOff>
    </xdr:from>
    <xdr:to>
      <xdr:col>11</xdr:col>
      <xdr:colOff>739587</xdr:colOff>
      <xdr:row>5</xdr:row>
      <xdr:rowOff>25773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0862" y="304184"/>
          <a:ext cx="1285400" cy="67408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1544708</xdr:colOff>
      <xdr:row>1</xdr:row>
      <xdr:rowOff>71644</xdr:rowOff>
    </xdr:from>
    <xdr:to>
      <xdr:col>6</xdr:col>
      <xdr:colOff>2576307</xdr:colOff>
      <xdr:row>4</xdr:row>
      <xdr:rowOff>7040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E03B725-DEC5-4D92-952F-455A93EE1FA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7158" y="262144"/>
          <a:ext cx="1031599" cy="525946"/>
        </a:xfrm>
        <a:prstGeom prst="rect">
          <a:avLst/>
        </a:prstGeom>
        <a:noFill/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1544708</xdr:colOff>
      <xdr:row>1</xdr:row>
      <xdr:rowOff>71644</xdr:rowOff>
    </xdr:from>
    <xdr:to>
      <xdr:col>6</xdr:col>
      <xdr:colOff>2576307</xdr:colOff>
      <xdr:row>4</xdr:row>
      <xdr:rowOff>7040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FBF5DED-14C5-4CF4-A058-490B3540029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7158" y="262144"/>
          <a:ext cx="1031599" cy="525946"/>
        </a:xfrm>
        <a:prstGeom prst="rect">
          <a:avLst/>
        </a:prstGeom>
        <a:noFill/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1544708</xdr:colOff>
      <xdr:row>1</xdr:row>
      <xdr:rowOff>71644</xdr:rowOff>
    </xdr:from>
    <xdr:to>
      <xdr:col>6</xdr:col>
      <xdr:colOff>2576307</xdr:colOff>
      <xdr:row>4</xdr:row>
      <xdr:rowOff>7040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908905F-C6B4-43FE-B117-F5B7DB4C42B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7158" y="262144"/>
          <a:ext cx="1031599" cy="525946"/>
        </a:xfrm>
        <a:prstGeom prst="rect">
          <a:avLst/>
        </a:prstGeom>
        <a:noFill/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1544708</xdr:colOff>
      <xdr:row>1</xdr:row>
      <xdr:rowOff>71644</xdr:rowOff>
    </xdr:from>
    <xdr:to>
      <xdr:col>6</xdr:col>
      <xdr:colOff>2576307</xdr:colOff>
      <xdr:row>4</xdr:row>
      <xdr:rowOff>7040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AB698F6-0A1B-4414-ACAF-3A6DA0B936F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7158" y="262144"/>
          <a:ext cx="1031599" cy="525946"/>
        </a:xfrm>
        <a:prstGeom prst="rect">
          <a:avLst/>
        </a:prstGeom>
        <a:noFill/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1544708</xdr:colOff>
      <xdr:row>1</xdr:row>
      <xdr:rowOff>71644</xdr:rowOff>
    </xdr:from>
    <xdr:to>
      <xdr:col>6</xdr:col>
      <xdr:colOff>2576307</xdr:colOff>
      <xdr:row>4</xdr:row>
      <xdr:rowOff>7040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2001D32-6722-4F3B-81E3-2639A31E5BB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7158" y="262144"/>
          <a:ext cx="1031599" cy="525946"/>
        </a:xfrm>
        <a:prstGeom prst="rect">
          <a:avLst/>
        </a:prstGeom>
        <a:noFill/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1544708</xdr:colOff>
      <xdr:row>1</xdr:row>
      <xdr:rowOff>71644</xdr:rowOff>
    </xdr:from>
    <xdr:to>
      <xdr:col>6</xdr:col>
      <xdr:colOff>2576307</xdr:colOff>
      <xdr:row>4</xdr:row>
      <xdr:rowOff>7040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200AE81-D3C1-4581-B39D-4988A447F8C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7158" y="262144"/>
          <a:ext cx="1031599" cy="525946"/>
        </a:xfrm>
        <a:prstGeom prst="rect">
          <a:avLst/>
        </a:prstGeom>
        <a:noFill/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1544708</xdr:colOff>
      <xdr:row>1</xdr:row>
      <xdr:rowOff>71644</xdr:rowOff>
    </xdr:from>
    <xdr:to>
      <xdr:col>6</xdr:col>
      <xdr:colOff>2576307</xdr:colOff>
      <xdr:row>4</xdr:row>
      <xdr:rowOff>7040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A35CC9F-7610-49B5-8110-33F1F9FC737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7158" y="262144"/>
          <a:ext cx="1031599" cy="525946"/>
        </a:xfrm>
        <a:prstGeom prst="rect">
          <a:avLst/>
        </a:prstGeom>
        <a:noFill/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1544708</xdr:colOff>
      <xdr:row>1</xdr:row>
      <xdr:rowOff>71644</xdr:rowOff>
    </xdr:from>
    <xdr:to>
      <xdr:col>6</xdr:col>
      <xdr:colOff>2576307</xdr:colOff>
      <xdr:row>4</xdr:row>
      <xdr:rowOff>7040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82E1DD2-A382-4B27-8B2F-3F1C1B690D1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7158" y="262144"/>
          <a:ext cx="1031599" cy="525946"/>
        </a:xfrm>
        <a:prstGeom prst="rect">
          <a:avLst/>
        </a:prstGeom>
        <a:noFill/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1544708</xdr:colOff>
      <xdr:row>1</xdr:row>
      <xdr:rowOff>71644</xdr:rowOff>
    </xdr:from>
    <xdr:to>
      <xdr:col>6</xdr:col>
      <xdr:colOff>2576307</xdr:colOff>
      <xdr:row>4</xdr:row>
      <xdr:rowOff>7040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7432053-522D-4ACC-BBB1-D42B4B23B1C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7158" y="262144"/>
          <a:ext cx="1031599" cy="525946"/>
        </a:xfrm>
        <a:prstGeom prst="rect">
          <a:avLst/>
        </a:prstGeom>
        <a:noFill/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1544708</xdr:colOff>
      <xdr:row>1</xdr:row>
      <xdr:rowOff>71644</xdr:rowOff>
    </xdr:from>
    <xdr:to>
      <xdr:col>6</xdr:col>
      <xdr:colOff>2576307</xdr:colOff>
      <xdr:row>4</xdr:row>
      <xdr:rowOff>7040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FF72821-403A-4AB0-ABC0-8DE73A9987A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7158" y="262144"/>
          <a:ext cx="1031599" cy="525946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430354</xdr:colOff>
      <xdr:row>2</xdr:row>
      <xdr:rowOff>11091</xdr:rowOff>
    </xdr:from>
    <xdr:to>
      <xdr:col>6</xdr:col>
      <xdr:colOff>581025</xdr:colOff>
      <xdr:row>4</xdr:row>
      <xdr:rowOff>285750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49754" y="392091"/>
          <a:ext cx="1179371" cy="617559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1544708</xdr:colOff>
      <xdr:row>1</xdr:row>
      <xdr:rowOff>71644</xdr:rowOff>
    </xdr:from>
    <xdr:to>
      <xdr:col>6</xdr:col>
      <xdr:colOff>2576307</xdr:colOff>
      <xdr:row>4</xdr:row>
      <xdr:rowOff>7040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E4FB7E9-AC74-4807-B371-72112BB7B67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7158" y="262144"/>
          <a:ext cx="1031599" cy="525946"/>
        </a:xfrm>
        <a:prstGeom prst="rect">
          <a:avLst/>
        </a:prstGeom>
        <a:noFill/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1544708</xdr:colOff>
      <xdr:row>1</xdr:row>
      <xdr:rowOff>71644</xdr:rowOff>
    </xdr:from>
    <xdr:to>
      <xdr:col>6</xdr:col>
      <xdr:colOff>2576307</xdr:colOff>
      <xdr:row>4</xdr:row>
      <xdr:rowOff>7040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A1B7CAF-68D6-4816-8927-0ECD7E4AA3D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7158" y="262144"/>
          <a:ext cx="1031599" cy="525946"/>
        </a:xfrm>
        <a:prstGeom prst="rect">
          <a:avLst/>
        </a:prstGeom>
        <a:noFill/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1544708</xdr:colOff>
      <xdr:row>1</xdr:row>
      <xdr:rowOff>71644</xdr:rowOff>
    </xdr:from>
    <xdr:to>
      <xdr:col>6</xdr:col>
      <xdr:colOff>2576307</xdr:colOff>
      <xdr:row>4</xdr:row>
      <xdr:rowOff>7040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C2E620F-C017-40DC-9CF0-D4996627B9D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7158" y="262144"/>
          <a:ext cx="1031599" cy="525946"/>
        </a:xfrm>
        <a:prstGeom prst="rect">
          <a:avLst/>
        </a:prstGeom>
        <a:noFill/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1544708</xdr:colOff>
      <xdr:row>1</xdr:row>
      <xdr:rowOff>71644</xdr:rowOff>
    </xdr:from>
    <xdr:to>
      <xdr:col>6</xdr:col>
      <xdr:colOff>2576307</xdr:colOff>
      <xdr:row>4</xdr:row>
      <xdr:rowOff>7040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B7FEFE7-BD46-4ECF-A271-BF7AA3DEE0C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7158" y="262144"/>
          <a:ext cx="1031599" cy="525946"/>
        </a:xfrm>
        <a:prstGeom prst="rect">
          <a:avLst/>
        </a:prstGeom>
        <a:noFill/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1544708</xdr:colOff>
      <xdr:row>1</xdr:row>
      <xdr:rowOff>71644</xdr:rowOff>
    </xdr:from>
    <xdr:to>
      <xdr:col>6</xdr:col>
      <xdr:colOff>2576307</xdr:colOff>
      <xdr:row>4</xdr:row>
      <xdr:rowOff>7040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111FF48-78EF-4390-B6D0-3548FA914EB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7158" y="262144"/>
          <a:ext cx="1031599" cy="525946"/>
        </a:xfrm>
        <a:prstGeom prst="rect">
          <a:avLst/>
        </a:prstGeom>
        <a:noFill/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1544708</xdr:colOff>
      <xdr:row>1</xdr:row>
      <xdr:rowOff>71644</xdr:rowOff>
    </xdr:from>
    <xdr:to>
      <xdr:col>6</xdr:col>
      <xdr:colOff>2576307</xdr:colOff>
      <xdr:row>4</xdr:row>
      <xdr:rowOff>7040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D8F316-5D38-4743-88F9-E0FD24EBFA0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7158" y="262144"/>
          <a:ext cx="1031599" cy="525946"/>
        </a:xfrm>
        <a:prstGeom prst="rect">
          <a:avLst/>
        </a:prstGeom>
        <a:noFill/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1544708</xdr:colOff>
      <xdr:row>1</xdr:row>
      <xdr:rowOff>71644</xdr:rowOff>
    </xdr:from>
    <xdr:to>
      <xdr:col>6</xdr:col>
      <xdr:colOff>2576307</xdr:colOff>
      <xdr:row>4</xdr:row>
      <xdr:rowOff>7040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808DFB2-F5C4-4333-99C1-F4F9CE965E3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7158" y="262144"/>
          <a:ext cx="1031599" cy="525946"/>
        </a:xfrm>
        <a:prstGeom prst="rect">
          <a:avLst/>
        </a:prstGeom>
        <a:noFill/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1544708</xdr:colOff>
      <xdr:row>1</xdr:row>
      <xdr:rowOff>71644</xdr:rowOff>
    </xdr:from>
    <xdr:to>
      <xdr:col>6</xdr:col>
      <xdr:colOff>2576307</xdr:colOff>
      <xdr:row>4</xdr:row>
      <xdr:rowOff>7040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8C317D6-2519-40B0-A6CA-2E05BC152BB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7158" y="262144"/>
          <a:ext cx="1031599" cy="525946"/>
        </a:xfrm>
        <a:prstGeom prst="rect">
          <a:avLst/>
        </a:prstGeom>
        <a:noFill/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1544708</xdr:colOff>
      <xdr:row>1</xdr:row>
      <xdr:rowOff>71644</xdr:rowOff>
    </xdr:from>
    <xdr:to>
      <xdr:col>6</xdr:col>
      <xdr:colOff>2576307</xdr:colOff>
      <xdr:row>4</xdr:row>
      <xdr:rowOff>7040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AB78E88-B352-45F5-A35E-272C72FFD9F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7158" y="262144"/>
          <a:ext cx="1031599" cy="525946"/>
        </a:xfrm>
        <a:prstGeom prst="rect">
          <a:avLst/>
        </a:prstGeom>
        <a:noFill/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1544708</xdr:colOff>
      <xdr:row>1</xdr:row>
      <xdr:rowOff>71644</xdr:rowOff>
    </xdr:from>
    <xdr:to>
      <xdr:col>6</xdr:col>
      <xdr:colOff>2576307</xdr:colOff>
      <xdr:row>4</xdr:row>
      <xdr:rowOff>7040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3B390C8-745B-4B9A-B266-43EA0A15BE0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7158" y="262144"/>
          <a:ext cx="1031599" cy="525946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552450</xdr:colOff>
      <xdr:row>97</xdr:row>
      <xdr:rowOff>123825</xdr:rowOff>
    </xdr:from>
    <xdr:to>
      <xdr:col>14</xdr:col>
      <xdr:colOff>676275</xdr:colOff>
      <xdr:row>97</xdr:row>
      <xdr:rowOff>123825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ShapeType="1"/>
        </xdr:cNvSpPr>
      </xdr:nvSpPr>
      <xdr:spPr bwMode="auto">
        <a:xfrm>
          <a:off x="8086725" y="15268575"/>
          <a:ext cx="1647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5</xdr:col>
      <xdr:colOff>477398</xdr:colOff>
      <xdr:row>1</xdr:row>
      <xdr:rowOff>156679</xdr:rowOff>
    </xdr:from>
    <xdr:to>
      <xdr:col>7</xdr:col>
      <xdr:colOff>283675</xdr:colOff>
      <xdr:row>5</xdr:row>
      <xdr:rowOff>144102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68173" y="318604"/>
          <a:ext cx="1301702" cy="635123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1544708</xdr:colOff>
      <xdr:row>1</xdr:row>
      <xdr:rowOff>71644</xdr:rowOff>
    </xdr:from>
    <xdr:to>
      <xdr:col>6</xdr:col>
      <xdr:colOff>2576307</xdr:colOff>
      <xdr:row>4</xdr:row>
      <xdr:rowOff>7040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A75045-D146-4546-A0D4-83C52546D7A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7158" y="262144"/>
          <a:ext cx="1031599" cy="525946"/>
        </a:xfrm>
        <a:prstGeom prst="rect">
          <a:avLst/>
        </a:prstGeom>
        <a:noFill/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1544708</xdr:colOff>
      <xdr:row>1</xdr:row>
      <xdr:rowOff>71644</xdr:rowOff>
    </xdr:from>
    <xdr:to>
      <xdr:col>6</xdr:col>
      <xdr:colOff>2576307</xdr:colOff>
      <xdr:row>4</xdr:row>
      <xdr:rowOff>7040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6295A6-C796-43C1-A4E6-E623D21EF90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7158" y="262144"/>
          <a:ext cx="1031599" cy="525946"/>
        </a:xfrm>
        <a:prstGeom prst="rect">
          <a:avLst/>
        </a:prstGeom>
        <a:noFill/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1544708</xdr:colOff>
      <xdr:row>1</xdr:row>
      <xdr:rowOff>71644</xdr:rowOff>
    </xdr:from>
    <xdr:to>
      <xdr:col>6</xdr:col>
      <xdr:colOff>2576307</xdr:colOff>
      <xdr:row>4</xdr:row>
      <xdr:rowOff>7040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3B1FEE-9C8D-4342-97DB-5CEE12FAE87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7158" y="262144"/>
          <a:ext cx="1031599" cy="525946"/>
        </a:xfrm>
        <a:prstGeom prst="rect">
          <a:avLst/>
        </a:prstGeom>
        <a:noFill/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1544708</xdr:colOff>
      <xdr:row>1</xdr:row>
      <xdr:rowOff>71644</xdr:rowOff>
    </xdr:from>
    <xdr:to>
      <xdr:col>6</xdr:col>
      <xdr:colOff>2576307</xdr:colOff>
      <xdr:row>4</xdr:row>
      <xdr:rowOff>7040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5E8411C-EE2C-48FB-BD0E-4C64EA6A7C6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7158" y="262144"/>
          <a:ext cx="1031599" cy="525946"/>
        </a:xfrm>
        <a:prstGeom prst="rect">
          <a:avLst/>
        </a:prstGeom>
        <a:noFill/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1544708</xdr:colOff>
      <xdr:row>1</xdr:row>
      <xdr:rowOff>71644</xdr:rowOff>
    </xdr:from>
    <xdr:to>
      <xdr:col>6</xdr:col>
      <xdr:colOff>2576307</xdr:colOff>
      <xdr:row>4</xdr:row>
      <xdr:rowOff>7040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9509765-2059-4C25-86DB-0D604DC2B86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7158" y="262144"/>
          <a:ext cx="1031599" cy="525946"/>
        </a:xfrm>
        <a:prstGeom prst="rect">
          <a:avLst/>
        </a:prstGeom>
        <a:noFill/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1544708</xdr:colOff>
      <xdr:row>1</xdr:row>
      <xdr:rowOff>71644</xdr:rowOff>
    </xdr:from>
    <xdr:to>
      <xdr:col>6</xdr:col>
      <xdr:colOff>2576307</xdr:colOff>
      <xdr:row>4</xdr:row>
      <xdr:rowOff>7040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C83E266-EED8-45DF-B320-658BB815814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7158" y="262144"/>
          <a:ext cx="1031599" cy="525946"/>
        </a:xfrm>
        <a:prstGeom prst="rect">
          <a:avLst/>
        </a:prstGeom>
        <a:noFill/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1544708</xdr:colOff>
      <xdr:row>1</xdr:row>
      <xdr:rowOff>71644</xdr:rowOff>
    </xdr:from>
    <xdr:to>
      <xdr:col>6</xdr:col>
      <xdr:colOff>2576307</xdr:colOff>
      <xdr:row>4</xdr:row>
      <xdr:rowOff>7040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54E1DE7-186C-413E-8BCE-A7EE45457A8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7158" y="262144"/>
          <a:ext cx="1031599" cy="525946"/>
        </a:xfrm>
        <a:prstGeom prst="rect">
          <a:avLst/>
        </a:prstGeom>
        <a:noFill/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1544708</xdr:colOff>
      <xdr:row>1</xdr:row>
      <xdr:rowOff>71644</xdr:rowOff>
    </xdr:from>
    <xdr:to>
      <xdr:col>6</xdr:col>
      <xdr:colOff>2576307</xdr:colOff>
      <xdr:row>4</xdr:row>
      <xdr:rowOff>7040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265B6F0-29AE-415F-B2C1-F0716FB231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7158" y="262144"/>
          <a:ext cx="1031599" cy="525946"/>
        </a:xfrm>
        <a:prstGeom prst="rect">
          <a:avLst/>
        </a:prstGeom>
        <a:noFill/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1544708</xdr:colOff>
      <xdr:row>1</xdr:row>
      <xdr:rowOff>71644</xdr:rowOff>
    </xdr:from>
    <xdr:to>
      <xdr:col>6</xdr:col>
      <xdr:colOff>2576307</xdr:colOff>
      <xdr:row>4</xdr:row>
      <xdr:rowOff>7040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AFECE39-CEDC-49B5-8D4D-F114D377E23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7158" y="262144"/>
          <a:ext cx="1031599" cy="525946"/>
        </a:xfrm>
        <a:prstGeom prst="rect">
          <a:avLst/>
        </a:prstGeom>
        <a:noFill/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1544708</xdr:colOff>
      <xdr:row>1</xdr:row>
      <xdr:rowOff>71644</xdr:rowOff>
    </xdr:from>
    <xdr:to>
      <xdr:col>6</xdr:col>
      <xdr:colOff>2576307</xdr:colOff>
      <xdr:row>4</xdr:row>
      <xdr:rowOff>7040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DCBB431-715D-4EA2-8E54-BB6B3FE03DC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7158" y="262144"/>
          <a:ext cx="1031599" cy="525946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718939</xdr:colOff>
      <xdr:row>1</xdr:row>
      <xdr:rowOff>121821</xdr:rowOff>
    </xdr:from>
    <xdr:to>
      <xdr:col>10</xdr:col>
      <xdr:colOff>878810</xdr:colOff>
      <xdr:row>5</xdr:row>
      <xdr:rowOff>49379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60368" y="312321"/>
          <a:ext cx="1357299" cy="689558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1544708</xdr:colOff>
      <xdr:row>1</xdr:row>
      <xdr:rowOff>71644</xdr:rowOff>
    </xdr:from>
    <xdr:to>
      <xdr:col>6</xdr:col>
      <xdr:colOff>2576307</xdr:colOff>
      <xdr:row>4</xdr:row>
      <xdr:rowOff>7040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283836F-4DEF-421F-B0F7-F2E3CCEF842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7158" y="262144"/>
          <a:ext cx="1031599" cy="525946"/>
        </a:xfrm>
        <a:prstGeom prst="rect">
          <a:avLst/>
        </a:prstGeom>
        <a:noFill/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1544708</xdr:colOff>
      <xdr:row>1</xdr:row>
      <xdr:rowOff>71644</xdr:rowOff>
    </xdr:from>
    <xdr:to>
      <xdr:col>6</xdr:col>
      <xdr:colOff>2576307</xdr:colOff>
      <xdr:row>4</xdr:row>
      <xdr:rowOff>7040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A1A31CB-8755-4A00-8E5A-C413551F49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7158" y="262144"/>
          <a:ext cx="1031599" cy="525946"/>
        </a:xfrm>
        <a:prstGeom prst="rect">
          <a:avLst/>
        </a:prstGeom>
        <a:noFill/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1544708</xdr:colOff>
      <xdr:row>1</xdr:row>
      <xdr:rowOff>71644</xdr:rowOff>
    </xdr:from>
    <xdr:to>
      <xdr:col>6</xdr:col>
      <xdr:colOff>2576307</xdr:colOff>
      <xdr:row>4</xdr:row>
      <xdr:rowOff>7040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E20800-9BD1-4C4B-BEFB-06E2875F38D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7158" y="262144"/>
          <a:ext cx="1031599" cy="525946"/>
        </a:xfrm>
        <a:prstGeom prst="rect">
          <a:avLst/>
        </a:prstGeom>
        <a:noFill/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1544708</xdr:colOff>
      <xdr:row>1</xdr:row>
      <xdr:rowOff>71644</xdr:rowOff>
    </xdr:from>
    <xdr:to>
      <xdr:col>6</xdr:col>
      <xdr:colOff>2576307</xdr:colOff>
      <xdr:row>4</xdr:row>
      <xdr:rowOff>7040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1C624-9B0C-421B-802E-3603C1470E3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7158" y="262144"/>
          <a:ext cx="1031599" cy="525946"/>
        </a:xfrm>
        <a:prstGeom prst="rect">
          <a:avLst/>
        </a:prstGeom>
        <a:noFill/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1544708</xdr:colOff>
      <xdr:row>1</xdr:row>
      <xdr:rowOff>71644</xdr:rowOff>
    </xdr:from>
    <xdr:to>
      <xdr:col>6</xdr:col>
      <xdr:colOff>2576307</xdr:colOff>
      <xdr:row>4</xdr:row>
      <xdr:rowOff>7040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11619B2-1709-4671-9A11-58E6EA59D13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7158" y="262144"/>
          <a:ext cx="1031599" cy="525946"/>
        </a:xfrm>
        <a:prstGeom prst="rect">
          <a:avLst/>
        </a:prstGeom>
        <a:noFill/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1544708</xdr:colOff>
      <xdr:row>1</xdr:row>
      <xdr:rowOff>71644</xdr:rowOff>
    </xdr:from>
    <xdr:to>
      <xdr:col>6</xdr:col>
      <xdr:colOff>2576307</xdr:colOff>
      <xdr:row>4</xdr:row>
      <xdr:rowOff>7040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B92139F-7CB0-4C8A-A79C-0BCF9E87F04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7158" y="262144"/>
          <a:ext cx="1031599" cy="525946"/>
        </a:xfrm>
        <a:prstGeom prst="rect">
          <a:avLst/>
        </a:prstGeom>
        <a:noFill/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1544708</xdr:colOff>
      <xdr:row>1</xdr:row>
      <xdr:rowOff>71644</xdr:rowOff>
    </xdr:from>
    <xdr:to>
      <xdr:col>6</xdr:col>
      <xdr:colOff>2576307</xdr:colOff>
      <xdr:row>4</xdr:row>
      <xdr:rowOff>7040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F409132-96A3-4357-81FB-50D23594D49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7158" y="262144"/>
          <a:ext cx="1031599" cy="525946"/>
        </a:xfrm>
        <a:prstGeom prst="rect">
          <a:avLst/>
        </a:prstGeom>
        <a:noFill/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1544708</xdr:colOff>
      <xdr:row>1</xdr:row>
      <xdr:rowOff>71644</xdr:rowOff>
    </xdr:from>
    <xdr:to>
      <xdr:col>6</xdr:col>
      <xdr:colOff>2576307</xdr:colOff>
      <xdr:row>4</xdr:row>
      <xdr:rowOff>7040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8ECCAB-317A-47C7-8050-3BD7B402E75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7158" y="262144"/>
          <a:ext cx="1031599" cy="525946"/>
        </a:xfrm>
        <a:prstGeom prst="rect">
          <a:avLst/>
        </a:prstGeom>
        <a:noFill/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1544708</xdr:colOff>
      <xdr:row>1</xdr:row>
      <xdr:rowOff>71644</xdr:rowOff>
    </xdr:from>
    <xdr:to>
      <xdr:col>6</xdr:col>
      <xdr:colOff>2576307</xdr:colOff>
      <xdr:row>4</xdr:row>
      <xdr:rowOff>7040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A1DC11-B5A4-4D8C-AB3A-C2186957732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7158" y="262144"/>
          <a:ext cx="1031599" cy="525946"/>
        </a:xfrm>
        <a:prstGeom prst="rect">
          <a:avLst/>
        </a:prstGeom>
        <a:noFill/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1544708</xdr:colOff>
      <xdr:row>1</xdr:row>
      <xdr:rowOff>71644</xdr:rowOff>
    </xdr:from>
    <xdr:to>
      <xdr:col>6</xdr:col>
      <xdr:colOff>2576307</xdr:colOff>
      <xdr:row>4</xdr:row>
      <xdr:rowOff>7040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DC968CE-E760-46A7-A6F6-F52FEDFCE25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7158" y="262144"/>
          <a:ext cx="1031599" cy="525946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1234889</xdr:colOff>
      <xdr:row>1</xdr:row>
      <xdr:rowOff>41344</xdr:rowOff>
    </xdr:from>
    <xdr:to>
      <xdr:col>8</xdr:col>
      <xdr:colOff>2363321</xdr:colOff>
      <xdr:row>4</xdr:row>
      <xdr:rowOff>50217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3654" y="231844"/>
          <a:ext cx="1128432" cy="580373"/>
        </a:xfrm>
        <a:prstGeom prst="rect">
          <a:avLst/>
        </a:prstGeom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1544708</xdr:colOff>
      <xdr:row>1</xdr:row>
      <xdr:rowOff>71644</xdr:rowOff>
    </xdr:from>
    <xdr:to>
      <xdr:col>6</xdr:col>
      <xdr:colOff>2576307</xdr:colOff>
      <xdr:row>4</xdr:row>
      <xdr:rowOff>7040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F6C4C3-4AEF-42E4-93CB-7C1C59244E3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7158" y="262144"/>
          <a:ext cx="1031599" cy="525946"/>
        </a:xfrm>
        <a:prstGeom prst="rect">
          <a:avLst/>
        </a:prstGeom>
        <a:noFill/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1544708</xdr:colOff>
      <xdr:row>1</xdr:row>
      <xdr:rowOff>71644</xdr:rowOff>
    </xdr:from>
    <xdr:to>
      <xdr:col>6</xdr:col>
      <xdr:colOff>2576307</xdr:colOff>
      <xdr:row>4</xdr:row>
      <xdr:rowOff>7040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F0C6F9-4C5A-4E4E-91C6-6CEF505842B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7158" y="262144"/>
          <a:ext cx="1031599" cy="525946"/>
        </a:xfrm>
        <a:prstGeom prst="rect">
          <a:avLst/>
        </a:prstGeom>
        <a:noFill/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1544708</xdr:colOff>
      <xdr:row>1</xdr:row>
      <xdr:rowOff>71644</xdr:rowOff>
    </xdr:from>
    <xdr:to>
      <xdr:col>6</xdr:col>
      <xdr:colOff>2576307</xdr:colOff>
      <xdr:row>4</xdr:row>
      <xdr:rowOff>7040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5E8278E-E219-446E-B5E9-E117A5CB9AB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7158" y="262144"/>
          <a:ext cx="1031599" cy="525946"/>
        </a:xfrm>
        <a:prstGeom prst="rect">
          <a:avLst/>
        </a:prstGeom>
        <a:noFill/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1544708</xdr:colOff>
      <xdr:row>1</xdr:row>
      <xdr:rowOff>71644</xdr:rowOff>
    </xdr:from>
    <xdr:to>
      <xdr:col>6</xdr:col>
      <xdr:colOff>2576307</xdr:colOff>
      <xdr:row>4</xdr:row>
      <xdr:rowOff>7040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EF5601A-60FD-485D-A113-9B06495B05E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7158" y="262144"/>
          <a:ext cx="1031599" cy="525946"/>
        </a:xfrm>
        <a:prstGeom prst="rect">
          <a:avLst/>
        </a:prstGeom>
        <a:noFill/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1544708</xdr:colOff>
      <xdr:row>1</xdr:row>
      <xdr:rowOff>71644</xdr:rowOff>
    </xdr:from>
    <xdr:to>
      <xdr:col>6</xdr:col>
      <xdr:colOff>2576307</xdr:colOff>
      <xdr:row>4</xdr:row>
      <xdr:rowOff>7040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DBE292C-885E-406B-AFE4-83926CAF7C3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7158" y="262144"/>
          <a:ext cx="1031599" cy="525946"/>
        </a:xfrm>
        <a:prstGeom prst="rect">
          <a:avLst/>
        </a:prstGeom>
        <a:noFill/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1544708</xdr:colOff>
      <xdr:row>1</xdr:row>
      <xdr:rowOff>71644</xdr:rowOff>
    </xdr:from>
    <xdr:to>
      <xdr:col>6</xdr:col>
      <xdr:colOff>2576307</xdr:colOff>
      <xdr:row>4</xdr:row>
      <xdr:rowOff>7040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0CFC29F-850C-4946-ACB7-2EA5AE44A44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7158" y="262144"/>
          <a:ext cx="1031599" cy="525946"/>
        </a:xfrm>
        <a:prstGeom prst="rect">
          <a:avLst/>
        </a:prstGeom>
        <a:noFill/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1544708</xdr:colOff>
      <xdr:row>1</xdr:row>
      <xdr:rowOff>71644</xdr:rowOff>
    </xdr:from>
    <xdr:to>
      <xdr:col>6</xdr:col>
      <xdr:colOff>2576307</xdr:colOff>
      <xdr:row>4</xdr:row>
      <xdr:rowOff>7040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362B9B1-6736-404B-9E55-45BEB2E2D16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7158" y="262144"/>
          <a:ext cx="1031599" cy="525946"/>
        </a:xfrm>
        <a:prstGeom prst="rect">
          <a:avLst/>
        </a:prstGeom>
        <a:noFill/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1544708</xdr:colOff>
      <xdr:row>1</xdr:row>
      <xdr:rowOff>71644</xdr:rowOff>
    </xdr:from>
    <xdr:to>
      <xdr:col>6</xdr:col>
      <xdr:colOff>2576307</xdr:colOff>
      <xdr:row>4</xdr:row>
      <xdr:rowOff>7040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732AFEF-2899-4D8B-A8A8-8DC3522D114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7158" y="262144"/>
          <a:ext cx="1031599" cy="525946"/>
        </a:xfrm>
        <a:prstGeom prst="rect">
          <a:avLst/>
        </a:prstGeom>
        <a:noFill/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1544708</xdr:colOff>
      <xdr:row>1</xdr:row>
      <xdr:rowOff>71644</xdr:rowOff>
    </xdr:from>
    <xdr:to>
      <xdr:col>6</xdr:col>
      <xdr:colOff>2576307</xdr:colOff>
      <xdr:row>4</xdr:row>
      <xdr:rowOff>7040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49245C-F039-4581-ADE2-9362DB12D5A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7158" y="262144"/>
          <a:ext cx="1031599" cy="525946"/>
        </a:xfrm>
        <a:prstGeom prst="rect">
          <a:avLst/>
        </a:prstGeom>
        <a:noFill/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1544708</xdr:colOff>
      <xdr:row>1</xdr:row>
      <xdr:rowOff>71644</xdr:rowOff>
    </xdr:from>
    <xdr:to>
      <xdr:col>6</xdr:col>
      <xdr:colOff>2576307</xdr:colOff>
      <xdr:row>4</xdr:row>
      <xdr:rowOff>7040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CD979A2-D49B-47A0-8A6F-F7F10F0E3DC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7158" y="262144"/>
          <a:ext cx="1031599" cy="525946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131242</xdr:colOff>
      <xdr:row>1</xdr:row>
      <xdr:rowOff>91559</xdr:rowOff>
    </xdr:from>
    <xdr:to>
      <xdr:col>9</xdr:col>
      <xdr:colOff>465428</xdr:colOff>
      <xdr:row>5</xdr:row>
      <xdr:rowOff>20151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41099" y="254845"/>
          <a:ext cx="1368329" cy="745020"/>
        </a:xfrm>
        <a:prstGeom prst="rect">
          <a:avLst/>
        </a:prstGeom>
      </xdr:spPr>
    </xdr:pic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1544708</xdr:colOff>
      <xdr:row>1</xdr:row>
      <xdr:rowOff>71644</xdr:rowOff>
    </xdr:from>
    <xdr:to>
      <xdr:col>6</xdr:col>
      <xdr:colOff>2576307</xdr:colOff>
      <xdr:row>4</xdr:row>
      <xdr:rowOff>7040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85459C-0859-4522-BF60-3773C1BF1BC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7158" y="262144"/>
          <a:ext cx="1031599" cy="525946"/>
        </a:xfrm>
        <a:prstGeom prst="rect">
          <a:avLst/>
        </a:prstGeom>
        <a:noFill/>
      </xdr:spPr>
    </xdr:pic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1544708</xdr:colOff>
      <xdr:row>1</xdr:row>
      <xdr:rowOff>71644</xdr:rowOff>
    </xdr:from>
    <xdr:to>
      <xdr:col>6</xdr:col>
      <xdr:colOff>2576307</xdr:colOff>
      <xdr:row>4</xdr:row>
      <xdr:rowOff>7040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A1D303-1D7F-44C5-971A-7422B1C0DD4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7158" y="262144"/>
          <a:ext cx="1031599" cy="525946"/>
        </a:xfrm>
        <a:prstGeom prst="rect">
          <a:avLst/>
        </a:prstGeom>
        <a:noFill/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1544708</xdr:colOff>
      <xdr:row>1</xdr:row>
      <xdr:rowOff>71644</xdr:rowOff>
    </xdr:from>
    <xdr:to>
      <xdr:col>6</xdr:col>
      <xdr:colOff>2576307</xdr:colOff>
      <xdr:row>4</xdr:row>
      <xdr:rowOff>7040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95DB4DD-5D40-4FB1-A4C2-0833E4197D6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7158" y="262144"/>
          <a:ext cx="1031599" cy="525946"/>
        </a:xfrm>
        <a:prstGeom prst="rect">
          <a:avLst/>
        </a:prstGeom>
        <a:noFill/>
      </xdr:spPr>
    </xdr:pic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1544708</xdr:colOff>
      <xdr:row>1</xdr:row>
      <xdr:rowOff>71644</xdr:rowOff>
    </xdr:from>
    <xdr:to>
      <xdr:col>6</xdr:col>
      <xdr:colOff>2576307</xdr:colOff>
      <xdr:row>4</xdr:row>
      <xdr:rowOff>7040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0AD4768-2C6D-457A-A3AF-B9DC945B815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7158" y="262144"/>
          <a:ext cx="1031599" cy="525946"/>
        </a:xfrm>
        <a:prstGeom prst="rect">
          <a:avLst/>
        </a:prstGeom>
        <a:noFill/>
      </xdr:spPr>
    </xdr:pic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1544708</xdr:colOff>
      <xdr:row>1</xdr:row>
      <xdr:rowOff>71644</xdr:rowOff>
    </xdr:from>
    <xdr:to>
      <xdr:col>6</xdr:col>
      <xdr:colOff>2576307</xdr:colOff>
      <xdr:row>4</xdr:row>
      <xdr:rowOff>7040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3B0CFFF-83AA-4FFB-BEB5-66CF8CE0548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7158" y="262144"/>
          <a:ext cx="1031599" cy="525946"/>
        </a:xfrm>
        <a:prstGeom prst="rect">
          <a:avLst/>
        </a:prstGeom>
        <a:noFill/>
      </xdr:spPr>
    </xdr:pic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1544708</xdr:colOff>
      <xdr:row>1</xdr:row>
      <xdr:rowOff>71644</xdr:rowOff>
    </xdr:from>
    <xdr:to>
      <xdr:col>6</xdr:col>
      <xdr:colOff>2576307</xdr:colOff>
      <xdr:row>4</xdr:row>
      <xdr:rowOff>7040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7599A61-D0CE-4FF8-A87B-2D3592E4959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7158" y="262144"/>
          <a:ext cx="1031599" cy="525946"/>
        </a:xfrm>
        <a:prstGeom prst="rect">
          <a:avLst/>
        </a:prstGeom>
        <a:noFill/>
      </xdr:spPr>
    </xdr:pic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1544708</xdr:colOff>
      <xdr:row>1</xdr:row>
      <xdr:rowOff>71644</xdr:rowOff>
    </xdr:from>
    <xdr:to>
      <xdr:col>6</xdr:col>
      <xdr:colOff>2576307</xdr:colOff>
      <xdr:row>4</xdr:row>
      <xdr:rowOff>7040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60FE8B3-D910-4AC1-9776-85AD55051DA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7158" y="262144"/>
          <a:ext cx="1031599" cy="525946"/>
        </a:xfrm>
        <a:prstGeom prst="rect">
          <a:avLst/>
        </a:prstGeom>
        <a:noFill/>
      </xdr:spPr>
    </xdr:pic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1544708</xdr:colOff>
      <xdr:row>1</xdr:row>
      <xdr:rowOff>71644</xdr:rowOff>
    </xdr:from>
    <xdr:to>
      <xdr:col>6</xdr:col>
      <xdr:colOff>2576307</xdr:colOff>
      <xdr:row>4</xdr:row>
      <xdr:rowOff>7040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96D8E0B-DE9F-44EC-91F5-7357A514770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7158" y="262144"/>
          <a:ext cx="1031599" cy="525946"/>
        </a:xfrm>
        <a:prstGeom prst="rect">
          <a:avLst/>
        </a:prstGeom>
        <a:noFill/>
      </xdr:spPr>
    </xdr:pic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1544708</xdr:colOff>
      <xdr:row>1</xdr:row>
      <xdr:rowOff>71644</xdr:rowOff>
    </xdr:from>
    <xdr:to>
      <xdr:col>6</xdr:col>
      <xdr:colOff>2576307</xdr:colOff>
      <xdr:row>4</xdr:row>
      <xdr:rowOff>7040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BCB855-31C1-44B5-AE35-AEC4A4A739D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7158" y="262144"/>
          <a:ext cx="1031599" cy="525946"/>
        </a:xfrm>
        <a:prstGeom prst="rect">
          <a:avLst/>
        </a:prstGeom>
        <a:noFill/>
      </xdr:spPr>
    </xdr:pic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1544708</xdr:colOff>
      <xdr:row>1</xdr:row>
      <xdr:rowOff>71644</xdr:rowOff>
    </xdr:from>
    <xdr:to>
      <xdr:col>6</xdr:col>
      <xdr:colOff>2576307</xdr:colOff>
      <xdr:row>4</xdr:row>
      <xdr:rowOff>7040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836EA7B-D3FF-4965-9E55-2702F694784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7158" y="262144"/>
          <a:ext cx="1031599" cy="525946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326316</xdr:colOff>
      <xdr:row>2</xdr:row>
      <xdr:rowOff>59733</xdr:rowOff>
    </xdr:from>
    <xdr:to>
      <xdr:col>15</xdr:col>
      <xdr:colOff>106049</xdr:colOff>
      <xdr:row>5</xdr:row>
      <xdr:rowOff>225303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03081" y="373498"/>
          <a:ext cx="1225292" cy="647423"/>
        </a:xfrm>
        <a:prstGeom prst="rect">
          <a:avLst/>
        </a:prstGeom>
      </xdr:spPr>
    </xdr:pic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1544708</xdr:colOff>
      <xdr:row>1</xdr:row>
      <xdr:rowOff>71644</xdr:rowOff>
    </xdr:from>
    <xdr:to>
      <xdr:col>6</xdr:col>
      <xdr:colOff>2576307</xdr:colOff>
      <xdr:row>4</xdr:row>
      <xdr:rowOff>7040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9F08347-552C-470C-A420-030DEADEEB7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7158" y="262144"/>
          <a:ext cx="1031599" cy="525946"/>
        </a:xfrm>
        <a:prstGeom prst="rect">
          <a:avLst/>
        </a:prstGeom>
        <a:noFill/>
      </xdr:spPr>
    </xdr:pic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1544708</xdr:colOff>
      <xdr:row>1</xdr:row>
      <xdr:rowOff>71644</xdr:rowOff>
    </xdr:from>
    <xdr:to>
      <xdr:col>6</xdr:col>
      <xdr:colOff>2576307</xdr:colOff>
      <xdr:row>4</xdr:row>
      <xdr:rowOff>7040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A1DA0F-EC13-46B3-AAA2-ABD4CB07518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7158" y="262144"/>
          <a:ext cx="1031599" cy="525946"/>
        </a:xfrm>
        <a:prstGeom prst="rect">
          <a:avLst/>
        </a:prstGeom>
        <a:noFill/>
      </xdr:spPr>
    </xdr:pic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1544708</xdr:colOff>
      <xdr:row>1</xdr:row>
      <xdr:rowOff>71644</xdr:rowOff>
    </xdr:from>
    <xdr:to>
      <xdr:col>6</xdr:col>
      <xdr:colOff>2576307</xdr:colOff>
      <xdr:row>4</xdr:row>
      <xdr:rowOff>7040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25BD0A2-1DB1-410A-BCF5-F1F7229F539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7158" y="262144"/>
          <a:ext cx="1031599" cy="525946"/>
        </a:xfrm>
        <a:prstGeom prst="rect">
          <a:avLst/>
        </a:prstGeom>
        <a:noFill/>
      </xdr:spPr>
    </xdr:pic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1544708</xdr:colOff>
      <xdr:row>1</xdr:row>
      <xdr:rowOff>71644</xdr:rowOff>
    </xdr:from>
    <xdr:to>
      <xdr:col>6</xdr:col>
      <xdr:colOff>2576307</xdr:colOff>
      <xdr:row>4</xdr:row>
      <xdr:rowOff>7040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883C00-B278-4A19-A14B-8488DF6A9E7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7158" y="262144"/>
          <a:ext cx="1031599" cy="525946"/>
        </a:xfrm>
        <a:prstGeom prst="rect">
          <a:avLst/>
        </a:prstGeom>
        <a:noFill/>
      </xdr:spPr>
    </xdr:pic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1544708</xdr:colOff>
      <xdr:row>1</xdr:row>
      <xdr:rowOff>71644</xdr:rowOff>
    </xdr:from>
    <xdr:to>
      <xdr:col>6</xdr:col>
      <xdr:colOff>2576307</xdr:colOff>
      <xdr:row>4</xdr:row>
      <xdr:rowOff>7040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F96EAF-8473-4A55-B78B-CDBBB81260C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7158" y="262144"/>
          <a:ext cx="1031599" cy="525946"/>
        </a:xfrm>
        <a:prstGeom prst="rect">
          <a:avLst/>
        </a:prstGeom>
        <a:noFill/>
      </xdr:spPr>
    </xdr:pic>
    <xdr:clientData/>
  </xdr:twoCellAnchor>
</xdr:wsDr>
</file>

<file path=xl/drawings/drawing8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1544708</xdr:colOff>
      <xdr:row>1</xdr:row>
      <xdr:rowOff>71644</xdr:rowOff>
    </xdr:from>
    <xdr:to>
      <xdr:col>6</xdr:col>
      <xdr:colOff>2576307</xdr:colOff>
      <xdr:row>4</xdr:row>
      <xdr:rowOff>7040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C7114B6-FFB3-4E52-A4A1-BA4CD5F6302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7158" y="262144"/>
          <a:ext cx="1031599" cy="525946"/>
        </a:xfrm>
        <a:prstGeom prst="rect">
          <a:avLst/>
        </a:prstGeom>
        <a:noFill/>
      </xdr:spPr>
    </xdr:pic>
    <xdr:clientData/>
  </xdr:twoCellAnchor>
</xdr:wsDr>
</file>

<file path=xl/drawings/drawing8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1544708</xdr:colOff>
      <xdr:row>1</xdr:row>
      <xdr:rowOff>71644</xdr:rowOff>
    </xdr:from>
    <xdr:to>
      <xdr:col>6</xdr:col>
      <xdr:colOff>2576307</xdr:colOff>
      <xdr:row>4</xdr:row>
      <xdr:rowOff>7040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E6C3C87-8642-4918-B3B1-7F20288318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7158" y="262144"/>
          <a:ext cx="1031599" cy="525946"/>
        </a:xfrm>
        <a:prstGeom prst="rect">
          <a:avLst/>
        </a:prstGeom>
        <a:noFill/>
      </xdr:spPr>
    </xdr:pic>
    <xdr:clientData/>
  </xdr:twoCellAnchor>
</xdr:wsDr>
</file>

<file path=xl/drawings/drawing8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1544708</xdr:colOff>
      <xdr:row>1</xdr:row>
      <xdr:rowOff>71644</xdr:rowOff>
    </xdr:from>
    <xdr:to>
      <xdr:col>6</xdr:col>
      <xdr:colOff>2576307</xdr:colOff>
      <xdr:row>4</xdr:row>
      <xdr:rowOff>7040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1B7D03A-71C2-477C-9076-EF54B4D8D06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7158" y="262144"/>
          <a:ext cx="1031599" cy="525946"/>
        </a:xfrm>
        <a:prstGeom prst="rect">
          <a:avLst/>
        </a:prstGeom>
        <a:noFill/>
      </xdr:spPr>
    </xdr:pic>
    <xdr:clientData/>
  </xdr:twoCellAnchor>
</xdr:wsDr>
</file>

<file path=xl/drawings/drawing8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1544708</xdr:colOff>
      <xdr:row>1</xdr:row>
      <xdr:rowOff>71644</xdr:rowOff>
    </xdr:from>
    <xdr:to>
      <xdr:col>6</xdr:col>
      <xdr:colOff>2576307</xdr:colOff>
      <xdr:row>4</xdr:row>
      <xdr:rowOff>7040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92FBE2-6835-4508-8980-8B6BA29FD9D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7158" y="262144"/>
          <a:ext cx="1031599" cy="525946"/>
        </a:xfrm>
        <a:prstGeom prst="rect">
          <a:avLst/>
        </a:prstGeom>
        <a:noFill/>
      </xdr:spPr>
    </xdr:pic>
    <xdr:clientData/>
  </xdr:twoCellAnchor>
</xdr:wsDr>
</file>

<file path=xl/drawings/drawing89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787810</xdr:colOff>
      <xdr:row>1</xdr:row>
      <xdr:rowOff>102054</xdr:rowOff>
    </xdr:from>
    <xdr:to>
      <xdr:col>15</xdr:col>
      <xdr:colOff>1047749</xdr:colOff>
      <xdr:row>5</xdr:row>
      <xdr:rowOff>148908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5A5A9C9-3C51-49D9-9504-A7B6B2D0F48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7596" y="251733"/>
          <a:ext cx="1253260" cy="672782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340296</xdr:colOff>
      <xdr:row>1</xdr:row>
      <xdr:rowOff>90245</xdr:rowOff>
    </xdr:from>
    <xdr:to>
      <xdr:col>15</xdr:col>
      <xdr:colOff>610949</xdr:colOff>
      <xdr:row>5</xdr:row>
      <xdr:rowOff>143286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20367" y="253531"/>
          <a:ext cx="1400046" cy="706184"/>
        </a:xfrm>
        <a:prstGeom prst="rect">
          <a:avLst/>
        </a:prstGeom>
      </xdr:spPr>
    </xdr:pic>
    <xdr:clientData/>
  </xdr:twoCellAnchor>
</xdr:wsDr>
</file>

<file path=xl/drawings/drawing90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516467</xdr:colOff>
      <xdr:row>1</xdr:row>
      <xdr:rowOff>102054</xdr:rowOff>
    </xdr:from>
    <xdr:to>
      <xdr:col>15</xdr:col>
      <xdr:colOff>774005</xdr:colOff>
      <xdr:row>5</xdr:row>
      <xdr:rowOff>148908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8DBD5D8-1D79-4C3D-8175-09D04D81ADD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1202" y="258936"/>
          <a:ext cx="1243656" cy="674384"/>
        </a:xfrm>
        <a:prstGeom prst="rect">
          <a:avLst/>
        </a:prstGeom>
        <a:noFill/>
      </xdr:spPr>
    </xdr:pic>
    <xdr:clientData/>
  </xdr:twoCellAnchor>
</xdr:wsDr>
</file>

<file path=xl/drawings/drawing9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527675</xdr:colOff>
      <xdr:row>1</xdr:row>
      <xdr:rowOff>102054</xdr:rowOff>
    </xdr:from>
    <xdr:to>
      <xdr:col>15</xdr:col>
      <xdr:colOff>785214</xdr:colOff>
      <xdr:row>5</xdr:row>
      <xdr:rowOff>148908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3FE0D4-00AE-4FE6-BDFC-134247D8715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999" y="258936"/>
          <a:ext cx="1243656" cy="674384"/>
        </a:xfrm>
        <a:prstGeom prst="rect">
          <a:avLst/>
        </a:prstGeom>
        <a:noFill/>
      </xdr:spPr>
    </xdr:pic>
    <xdr:clientData/>
  </xdr:twoCellAnchor>
</xdr:wsDr>
</file>

<file path=xl/drawings/drawing9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426821</xdr:colOff>
      <xdr:row>1</xdr:row>
      <xdr:rowOff>90848</xdr:rowOff>
    </xdr:from>
    <xdr:to>
      <xdr:col>15</xdr:col>
      <xdr:colOff>684360</xdr:colOff>
      <xdr:row>5</xdr:row>
      <xdr:rowOff>137702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76AEBF3-9BDA-4D27-B1B6-D7011BC8994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59145" y="247730"/>
          <a:ext cx="1243656" cy="674384"/>
        </a:xfrm>
        <a:prstGeom prst="rect">
          <a:avLst/>
        </a:prstGeom>
        <a:noFill/>
      </xdr:spPr>
    </xdr:pic>
    <xdr:clientData/>
  </xdr:twoCellAnchor>
</xdr:wsDr>
</file>

<file path=xl/drawings/drawing9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381997</xdr:colOff>
      <xdr:row>1</xdr:row>
      <xdr:rowOff>113260</xdr:rowOff>
    </xdr:from>
    <xdr:to>
      <xdr:col>15</xdr:col>
      <xdr:colOff>639536</xdr:colOff>
      <xdr:row>6</xdr:row>
      <xdr:rowOff>3232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A6D8235-DAAE-4F50-8477-B50CFDD25C9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73762" y="270142"/>
          <a:ext cx="1243656" cy="674384"/>
        </a:xfrm>
        <a:prstGeom prst="rect">
          <a:avLst/>
        </a:prstGeom>
        <a:noFill/>
      </xdr:spPr>
    </xdr:pic>
    <xdr:clientData/>
  </xdr:twoCellAnchor>
</xdr:wsDr>
</file>

<file path=xl/drawings/drawing9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381998</xdr:colOff>
      <xdr:row>1</xdr:row>
      <xdr:rowOff>113260</xdr:rowOff>
    </xdr:from>
    <xdr:to>
      <xdr:col>15</xdr:col>
      <xdr:colOff>639536</xdr:colOff>
      <xdr:row>6</xdr:row>
      <xdr:rowOff>3232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D96F2A5-DA1C-411A-A000-0D4CE332780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586" y="270142"/>
          <a:ext cx="1243656" cy="674384"/>
        </a:xfrm>
        <a:prstGeom prst="rect">
          <a:avLst/>
        </a:prstGeom>
        <a:noFill/>
      </xdr:spPr>
    </xdr:pic>
    <xdr:clientData/>
  </xdr:twoCellAnchor>
</xdr:wsDr>
</file>

<file path=xl/drawings/drawing9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1043144</xdr:colOff>
      <xdr:row>1</xdr:row>
      <xdr:rowOff>135672</xdr:rowOff>
    </xdr:from>
    <xdr:to>
      <xdr:col>15</xdr:col>
      <xdr:colOff>135271</xdr:colOff>
      <xdr:row>6</xdr:row>
      <xdr:rowOff>25644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FC7B2A0-53A5-42C6-8FF8-00DFD164089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23703" y="292554"/>
          <a:ext cx="1243656" cy="674384"/>
        </a:xfrm>
        <a:prstGeom prst="rect">
          <a:avLst/>
        </a:prstGeom>
        <a:noFill/>
      </xdr:spPr>
    </xdr:pic>
    <xdr:clientData/>
  </xdr:twoCellAnchor>
</xdr:wsDr>
</file>

<file path=xl/drawings/drawing9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1009527</xdr:colOff>
      <xdr:row>1</xdr:row>
      <xdr:rowOff>113259</xdr:rowOff>
    </xdr:from>
    <xdr:to>
      <xdr:col>15</xdr:col>
      <xdr:colOff>101654</xdr:colOff>
      <xdr:row>6</xdr:row>
      <xdr:rowOff>3231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F8A23D4-F91E-4BAD-9EA6-DCD9103CE3B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89233" y="270141"/>
          <a:ext cx="1243656" cy="674384"/>
        </a:xfrm>
        <a:prstGeom prst="rect">
          <a:avLst/>
        </a:prstGeom>
        <a:noFill/>
      </xdr:spPr>
    </xdr:pic>
    <xdr:clientData/>
  </xdr:twoCellAnchor>
</xdr:wsDr>
</file>

<file path=xl/drawings/drawing9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639732</xdr:colOff>
      <xdr:row>1</xdr:row>
      <xdr:rowOff>102054</xdr:rowOff>
    </xdr:from>
    <xdr:to>
      <xdr:col>14</xdr:col>
      <xdr:colOff>717976</xdr:colOff>
      <xdr:row>5</xdr:row>
      <xdr:rowOff>148908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F9CD1EF-5C9B-4035-9E8C-4FB13D6D28F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37467" y="258936"/>
          <a:ext cx="1243656" cy="674384"/>
        </a:xfrm>
        <a:prstGeom prst="rect">
          <a:avLst/>
        </a:prstGeom>
        <a:noFill/>
      </xdr:spPr>
    </xdr:pic>
    <xdr:clientData/>
  </xdr:twoCellAnchor>
</xdr:wsDr>
</file>

<file path=xl/drawings/drawing98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628527</xdr:colOff>
      <xdr:row>1</xdr:row>
      <xdr:rowOff>113260</xdr:rowOff>
    </xdr:from>
    <xdr:to>
      <xdr:col>14</xdr:col>
      <xdr:colOff>706771</xdr:colOff>
      <xdr:row>6</xdr:row>
      <xdr:rowOff>3232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1F55D57-86E7-46B6-A48B-AAA3FC6DA14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26262" y="270142"/>
          <a:ext cx="1243656" cy="674384"/>
        </a:xfrm>
        <a:prstGeom prst="rect">
          <a:avLst/>
        </a:prstGeom>
        <a:noFill/>
      </xdr:spPr>
    </xdr:pic>
    <xdr:clientData/>
  </xdr:twoCellAnchor>
</xdr:wsDr>
</file>

<file path=xl/drawings/drawing99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617321</xdr:colOff>
      <xdr:row>1</xdr:row>
      <xdr:rowOff>90848</xdr:rowOff>
    </xdr:from>
    <xdr:to>
      <xdr:col>14</xdr:col>
      <xdr:colOff>695565</xdr:colOff>
      <xdr:row>5</xdr:row>
      <xdr:rowOff>137702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8989581-CB46-4D92-9C8D-68C5015A673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15056" y="247730"/>
          <a:ext cx="1243656" cy="674384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ndolph.cuevas\AppData\Local\Microsoft\Windows\INetCache\Content.Outlook\SMB4L1UF\Propuesta%20Formularios%20V.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02-43 Bienes de Consumo"/>
      <sheetName val="02-46 Propuestas de Asientos "/>
      <sheetName val="02-48 a Licencias de Software."/>
      <sheetName val="02-48 b Pagos Anticip."/>
      <sheetName val="02-48 c Amortización Gastos Pag"/>
    </sheetNames>
    <sheetDataSet>
      <sheetData sheetId="0">
        <row r="15">
          <cell r="D15" t="str">
            <v>Autorizado por</v>
          </cell>
        </row>
        <row r="16">
          <cell r="C16" t="str">
            <v>Puesto que ocupa</v>
          </cell>
          <cell r="D16" t="str">
            <v>Puesto que ocupa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9.xml"/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0.xml"/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1.xml"/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2.xml"/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3.xml"/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4.xml"/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5.xml"/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6.xml"/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7.xml"/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8.xml"/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9.xml"/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0.xml"/><Relationship Id="rId1" Type="http://schemas.openxmlformats.org/officeDocument/2006/relationships/printerSettings" Target="../printerSettings/printerSettings1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0.xml"/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1.xml"/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2.xml"/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3.xml"/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4.xml"/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5.xml"/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6.xml"/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7.xml"/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8.xml"/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_rels/sheet9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9.xml"/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0.xml"/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1.xml"/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2.xml"/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3.xml"/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4.xml"/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5.xml"/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6.xml"/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7.xml"/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8.xml"/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8" tint="-0.249977111117893"/>
  </sheetPr>
  <dimension ref="B2:E18"/>
  <sheetViews>
    <sheetView showGridLines="0" tabSelected="1" workbookViewId="0">
      <selection activeCell="C24" sqref="C24"/>
    </sheetView>
  </sheetViews>
  <sheetFormatPr baseColWidth="10" defaultRowHeight="15" x14ac:dyDescent="0.25"/>
  <cols>
    <col min="1" max="1" width="3.42578125" style="56" customWidth="1"/>
    <col min="2" max="2" width="14.7109375" style="56" customWidth="1"/>
    <col min="3" max="3" width="45.28515625" style="56" bestFit="1" customWidth="1"/>
    <col min="4" max="4" width="34.7109375" style="91" customWidth="1"/>
    <col min="5" max="5" width="47" style="56" customWidth="1"/>
    <col min="6" max="16384" width="11.42578125" style="56"/>
  </cols>
  <sheetData>
    <row r="2" spans="2:5" ht="25.5" x14ac:dyDescent="0.35">
      <c r="B2" s="90" t="s">
        <v>82</v>
      </c>
    </row>
    <row r="3" spans="2:5" ht="8.25" customHeight="1" x14ac:dyDescent="0.25"/>
    <row r="4" spans="2:5" ht="25.5" x14ac:dyDescent="0.35">
      <c r="B4" s="90" t="s">
        <v>92</v>
      </c>
    </row>
    <row r="5" spans="2:5" ht="25.5" x14ac:dyDescent="0.35">
      <c r="B5" s="90"/>
    </row>
    <row r="6" spans="2:5" s="19" customFormat="1" ht="15.75" x14ac:dyDescent="0.25">
      <c r="B6" s="40" t="s">
        <v>21</v>
      </c>
      <c r="C6" s="705">
        <v>45473</v>
      </c>
      <c r="D6" s="39"/>
    </row>
    <row r="7" spans="2:5" s="19" customFormat="1" ht="15.75" x14ac:dyDescent="0.25">
      <c r="B7" s="40" t="s">
        <v>1</v>
      </c>
      <c r="C7" s="706" t="s">
        <v>354</v>
      </c>
    </row>
    <row r="8" spans="2:5" s="19" customFormat="1" ht="15.75" x14ac:dyDescent="0.25">
      <c r="B8" s="40" t="s">
        <v>10</v>
      </c>
      <c r="C8" s="707" t="s">
        <v>355</v>
      </c>
    </row>
    <row r="9" spans="2:5" s="94" customFormat="1" ht="15.75" x14ac:dyDescent="0.25">
      <c r="B9" s="40" t="s">
        <v>53</v>
      </c>
      <c r="C9" s="707" t="s">
        <v>356</v>
      </c>
      <c r="D9" s="92"/>
      <c r="E9" s="93"/>
    </row>
    <row r="10" spans="2:5" ht="15.75" x14ac:dyDescent="0.25">
      <c r="B10" s="40" t="s">
        <v>54</v>
      </c>
      <c r="C10" s="707" t="s">
        <v>356</v>
      </c>
      <c r="D10" s="92"/>
      <c r="E10" s="94"/>
    </row>
    <row r="11" spans="2:5" ht="15.75" x14ac:dyDescent="0.25">
      <c r="B11" s="40" t="s">
        <v>4</v>
      </c>
      <c r="C11" s="707" t="s">
        <v>357</v>
      </c>
      <c r="D11" s="92"/>
      <c r="E11" s="94"/>
    </row>
    <row r="12" spans="2:5" ht="15.75" hidden="1" x14ac:dyDescent="0.25">
      <c r="D12" s="92"/>
      <c r="E12" s="94"/>
    </row>
    <row r="13" spans="2:5" ht="15.75" hidden="1" x14ac:dyDescent="0.25">
      <c r="B13" s="89" t="s">
        <v>101</v>
      </c>
      <c r="C13" s="447">
        <v>44742</v>
      </c>
      <c r="D13" s="15"/>
      <c r="E13" s="15"/>
    </row>
    <row r="14" spans="2:5" hidden="1" x14ac:dyDescent="0.25">
      <c r="B14" s="15"/>
      <c r="C14" s="15"/>
      <c r="D14" s="15"/>
      <c r="E14" s="15"/>
    </row>
    <row r="15" spans="2:5" hidden="1" x14ac:dyDescent="0.25">
      <c r="B15" s="2"/>
      <c r="C15" s="15"/>
      <c r="D15" s="15"/>
      <c r="E15" s="15"/>
    </row>
    <row r="16" spans="2:5" hidden="1" x14ac:dyDescent="0.25">
      <c r="B16" s="79"/>
      <c r="C16" s="96" t="s">
        <v>5</v>
      </c>
      <c r="D16" s="96" t="s">
        <v>6</v>
      </c>
      <c r="E16" s="96" t="s">
        <v>200</v>
      </c>
    </row>
    <row r="17" spans="3:5" s="95" customFormat="1" hidden="1" x14ac:dyDescent="0.25">
      <c r="C17" s="32" t="s">
        <v>199</v>
      </c>
      <c r="D17" s="32" t="s">
        <v>199</v>
      </c>
      <c r="E17" s="32" t="s">
        <v>199</v>
      </c>
    </row>
    <row r="18" spans="3:5" hidden="1" x14ac:dyDescent="0.25">
      <c r="C18" s="315">
        <v>44742</v>
      </c>
      <c r="D18" s="315">
        <v>44742</v>
      </c>
      <c r="E18" s="315">
        <v>44742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rgb="FF92D050"/>
  </sheetPr>
  <dimension ref="A2:AR43"/>
  <sheetViews>
    <sheetView showGridLines="0" zoomScale="70" zoomScaleNormal="70" zoomScaleSheetLayoutView="75" workbookViewId="0">
      <selection activeCell="I114" sqref="I114"/>
    </sheetView>
  </sheetViews>
  <sheetFormatPr baseColWidth="10" defaultRowHeight="12.75" x14ac:dyDescent="0.2"/>
  <cols>
    <col min="1" max="1" width="2.5703125" style="1" customWidth="1"/>
    <col min="2" max="2" width="1.85546875" style="1" customWidth="1"/>
    <col min="3" max="3" width="8" style="1" customWidth="1"/>
    <col min="4" max="4" width="13.28515625" style="1" bestFit="1" customWidth="1"/>
    <col min="5" max="5" width="7.28515625" style="1" customWidth="1"/>
    <col min="6" max="6" width="9.85546875" style="2" customWidth="1"/>
    <col min="7" max="7" width="14.42578125" style="2" customWidth="1"/>
    <col min="8" max="8" width="9.7109375" style="1" customWidth="1"/>
    <col min="9" max="9" width="11.85546875" style="1" customWidth="1"/>
    <col min="10" max="10" width="15.42578125" style="1" customWidth="1"/>
    <col min="11" max="11" width="18" style="1" customWidth="1"/>
    <col min="12" max="12" width="12.5703125" style="1" customWidth="1"/>
    <col min="13" max="13" width="14.140625" style="1" customWidth="1"/>
    <col min="14" max="14" width="8.140625" style="1" customWidth="1"/>
    <col min="15" max="15" width="8.85546875" style="1" customWidth="1"/>
    <col min="16" max="16" width="10.7109375" style="1" customWidth="1"/>
    <col min="17" max="17" width="12.7109375" style="1" customWidth="1"/>
    <col min="18" max="18" width="9.28515625" style="1" customWidth="1"/>
    <col min="19" max="19" width="13" style="1" customWidth="1"/>
    <col min="20" max="20" width="14.42578125" style="1" customWidth="1"/>
    <col min="21" max="21" width="15.5703125" style="1" customWidth="1"/>
    <col min="22" max="22" width="10.42578125" style="1" customWidth="1"/>
    <col min="23" max="23" width="13.7109375" style="1" customWidth="1"/>
    <col min="24" max="24" width="13.85546875" style="1" customWidth="1"/>
    <col min="25" max="25" width="14.42578125" style="1" customWidth="1"/>
    <col min="26" max="26" width="12.7109375" style="1" bestFit="1" customWidth="1"/>
    <col min="27" max="27" width="14.85546875" style="1" bestFit="1" customWidth="1"/>
    <col min="28" max="28" width="2" style="1" customWidth="1"/>
    <col min="29" max="253" width="11.42578125" style="1"/>
    <col min="254" max="254" width="5.42578125" style="1" customWidth="1"/>
    <col min="255" max="255" width="11.5703125" style="1" customWidth="1"/>
    <col min="256" max="256" width="7.140625" style="1" bestFit="1" customWidth="1"/>
    <col min="257" max="257" width="6.42578125" style="1" customWidth="1"/>
    <col min="258" max="258" width="5.28515625" style="1" customWidth="1"/>
    <col min="259" max="259" width="23" style="1" customWidth="1"/>
    <col min="260" max="260" width="9.42578125" style="1" customWidth="1"/>
    <col min="261" max="261" width="8.42578125" style="1" customWidth="1"/>
    <col min="262" max="262" width="16.85546875" style="1" customWidth="1"/>
    <col min="263" max="263" width="8.42578125" style="1" customWidth="1"/>
    <col min="264" max="264" width="13.5703125" style="1" customWidth="1"/>
    <col min="265" max="265" width="8.42578125" style="1" bestFit="1" customWidth="1"/>
    <col min="266" max="267" width="12.140625" style="1" customWidth="1"/>
    <col min="268" max="268" width="18.5703125" style="1" customWidth="1"/>
    <col min="269" max="269" width="14.42578125" style="1" customWidth="1"/>
    <col min="270" max="270" width="8" style="1" bestFit="1" customWidth="1"/>
    <col min="271" max="271" width="8" style="1" customWidth="1"/>
    <col min="272" max="272" width="8.7109375" style="1" customWidth="1"/>
    <col min="273" max="273" width="13" style="1" customWidth="1"/>
    <col min="274" max="274" width="12" style="1" customWidth="1"/>
    <col min="275" max="275" width="14.42578125" style="1" customWidth="1"/>
    <col min="276" max="276" width="15.140625" style="1" customWidth="1"/>
    <col min="277" max="277" width="13.28515625" style="1" bestFit="1" customWidth="1"/>
    <col min="278" max="278" width="14" style="1" bestFit="1" customWidth="1"/>
    <col min="279" max="279" width="13.28515625" style="1" bestFit="1" customWidth="1"/>
    <col min="280" max="281" width="18.7109375" style="1" customWidth="1"/>
    <col min="282" max="282" width="33.140625" style="1" customWidth="1"/>
    <col min="283" max="509" width="11.42578125" style="1"/>
    <col min="510" max="510" width="5.42578125" style="1" customWidth="1"/>
    <col min="511" max="511" width="11.5703125" style="1" customWidth="1"/>
    <col min="512" max="512" width="7.140625" style="1" bestFit="1" customWidth="1"/>
    <col min="513" max="513" width="6.42578125" style="1" customWidth="1"/>
    <col min="514" max="514" width="5.28515625" style="1" customWidth="1"/>
    <col min="515" max="515" width="23" style="1" customWidth="1"/>
    <col min="516" max="516" width="9.42578125" style="1" customWidth="1"/>
    <col min="517" max="517" width="8.42578125" style="1" customWidth="1"/>
    <col min="518" max="518" width="16.85546875" style="1" customWidth="1"/>
    <col min="519" max="519" width="8.42578125" style="1" customWidth="1"/>
    <col min="520" max="520" width="13.5703125" style="1" customWidth="1"/>
    <col min="521" max="521" width="8.42578125" style="1" bestFit="1" customWidth="1"/>
    <col min="522" max="523" width="12.140625" style="1" customWidth="1"/>
    <col min="524" max="524" width="18.5703125" style="1" customWidth="1"/>
    <col min="525" max="525" width="14.42578125" style="1" customWidth="1"/>
    <col min="526" max="526" width="8" style="1" bestFit="1" customWidth="1"/>
    <col min="527" max="527" width="8" style="1" customWidth="1"/>
    <col min="528" max="528" width="8.7109375" style="1" customWidth="1"/>
    <col min="529" max="529" width="13" style="1" customWidth="1"/>
    <col min="530" max="530" width="12" style="1" customWidth="1"/>
    <col min="531" max="531" width="14.42578125" style="1" customWidth="1"/>
    <col min="532" max="532" width="15.140625" style="1" customWidth="1"/>
    <col min="533" max="533" width="13.28515625" style="1" bestFit="1" customWidth="1"/>
    <col min="534" max="534" width="14" style="1" bestFit="1" customWidth="1"/>
    <col min="535" max="535" width="13.28515625" style="1" bestFit="1" customWidth="1"/>
    <col min="536" max="537" width="18.7109375" style="1" customWidth="1"/>
    <col min="538" max="538" width="33.140625" style="1" customWidth="1"/>
    <col min="539" max="765" width="11.42578125" style="1"/>
    <col min="766" max="766" width="5.42578125" style="1" customWidth="1"/>
    <col min="767" max="767" width="11.5703125" style="1" customWidth="1"/>
    <col min="768" max="768" width="7.140625" style="1" bestFit="1" customWidth="1"/>
    <col min="769" max="769" width="6.42578125" style="1" customWidth="1"/>
    <col min="770" max="770" width="5.28515625" style="1" customWidth="1"/>
    <col min="771" max="771" width="23" style="1" customWidth="1"/>
    <col min="772" max="772" width="9.42578125" style="1" customWidth="1"/>
    <col min="773" max="773" width="8.42578125" style="1" customWidth="1"/>
    <col min="774" max="774" width="16.85546875" style="1" customWidth="1"/>
    <col min="775" max="775" width="8.42578125" style="1" customWidth="1"/>
    <col min="776" max="776" width="13.5703125" style="1" customWidth="1"/>
    <col min="777" max="777" width="8.42578125" style="1" bestFit="1" customWidth="1"/>
    <col min="778" max="779" width="12.140625" style="1" customWidth="1"/>
    <col min="780" max="780" width="18.5703125" style="1" customWidth="1"/>
    <col min="781" max="781" width="14.42578125" style="1" customWidth="1"/>
    <col min="782" max="782" width="8" style="1" bestFit="1" customWidth="1"/>
    <col min="783" max="783" width="8" style="1" customWidth="1"/>
    <col min="784" max="784" width="8.7109375" style="1" customWidth="1"/>
    <col min="785" max="785" width="13" style="1" customWidth="1"/>
    <col min="786" max="786" width="12" style="1" customWidth="1"/>
    <col min="787" max="787" width="14.42578125" style="1" customWidth="1"/>
    <col min="788" max="788" width="15.140625" style="1" customWidth="1"/>
    <col min="789" max="789" width="13.28515625" style="1" bestFit="1" customWidth="1"/>
    <col min="790" max="790" width="14" style="1" bestFit="1" customWidth="1"/>
    <col min="791" max="791" width="13.28515625" style="1" bestFit="1" customWidth="1"/>
    <col min="792" max="793" width="18.7109375" style="1" customWidth="1"/>
    <col min="794" max="794" width="33.140625" style="1" customWidth="1"/>
    <col min="795" max="1021" width="11.42578125" style="1"/>
    <col min="1022" max="1022" width="5.42578125" style="1" customWidth="1"/>
    <col min="1023" max="1023" width="11.5703125" style="1" customWidth="1"/>
    <col min="1024" max="1024" width="7.140625" style="1" bestFit="1" customWidth="1"/>
    <col min="1025" max="1025" width="6.42578125" style="1" customWidth="1"/>
    <col min="1026" max="1026" width="5.28515625" style="1" customWidth="1"/>
    <col min="1027" max="1027" width="23" style="1" customWidth="1"/>
    <col min="1028" max="1028" width="9.42578125" style="1" customWidth="1"/>
    <col min="1029" max="1029" width="8.42578125" style="1" customWidth="1"/>
    <col min="1030" max="1030" width="16.85546875" style="1" customWidth="1"/>
    <col min="1031" max="1031" width="8.42578125" style="1" customWidth="1"/>
    <col min="1032" max="1032" width="13.5703125" style="1" customWidth="1"/>
    <col min="1033" max="1033" width="8.42578125" style="1" bestFit="1" customWidth="1"/>
    <col min="1034" max="1035" width="12.140625" style="1" customWidth="1"/>
    <col min="1036" max="1036" width="18.5703125" style="1" customWidth="1"/>
    <col min="1037" max="1037" width="14.42578125" style="1" customWidth="1"/>
    <col min="1038" max="1038" width="8" style="1" bestFit="1" customWidth="1"/>
    <col min="1039" max="1039" width="8" style="1" customWidth="1"/>
    <col min="1040" max="1040" width="8.7109375" style="1" customWidth="1"/>
    <col min="1041" max="1041" width="13" style="1" customWidth="1"/>
    <col min="1042" max="1042" width="12" style="1" customWidth="1"/>
    <col min="1043" max="1043" width="14.42578125" style="1" customWidth="1"/>
    <col min="1044" max="1044" width="15.140625" style="1" customWidth="1"/>
    <col min="1045" max="1045" width="13.28515625" style="1" bestFit="1" customWidth="1"/>
    <col min="1046" max="1046" width="14" style="1" bestFit="1" customWidth="1"/>
    <col min="1047" max="1047" width="13.28515625" style="1" bestFit="1" customWidth="1"/>
    <col min="1048" max="1049" width="18.7109375" style="1" customWidth="1"/>
    <col min="1050" max="1050" width="33.140625" style="1" customWidth="1"/>
    <col min="1051" max="1277" width="11.42578125" style="1"/>
    <col min="1278" max="1278" width="5.42578125" style="1" customWidth="1"/>
    <col min="1279" max="1279" width="11.5703125" style="1" customWidth="1"/>
    <col min="1280" max="1280" width="7.140625" style="1" bestFit="1" customWidth="1"/>
    <col min="1281" max="1281" width="6.42578125" style="1" customWidth="1"/>
    <col min="1282" max="1282" width="5.28515625" style="1" customWidth="1"/>
    <col min="1283" max="1283" width="23" style="1" customWidth="1"/>
    <col min="1284" max="1284" width="9.42578125" style="1" customWidth="1"/>
    <col min="1285" max="1285" width="8.42578125" style="1" customWidth="1"/>
    <col min="1286" max="1286" width="16.85546875" style="1" customWidth="1"/>
    <col min="1287" max="1287" width="8.42578125" style="1" customWidth="1"/>
    <col min="1288" max="1288" width="13.5703125" style="1" customWidth="1"/>
    <col min="1289" max="1289" width="8.42578125" style="1" bestFit="1" customWidth="1"/>
    <col min="1290" max="1291" width="12.140625" style="1" customWidth="1"/>
    <col min="1292" max="1292" width="18.5703125" style="1" customWidth="1"/>
    <col min="1293" max="1293" width="14.42578125" style="1" customWidth="1"/>
    <col min="1294" max="1294" width="8" style="1" bestFit="1" customWidth="1"/>
    <col min="1295" max="1295" width="8" style="1" customWidth="1"/>
    <col min="1296" max="1296" width="8.7109375" style="1" customWidth="1"/>
    <col min="1297" max="1297" width="13" style="1" customWidth="1"/>
    <col min="1298" max="1298" width="12" style="1" customWidth="1"/>
    <col min="1299" max="1299" width="14.42578125" style="1" customWidth="1"/>
    <col min="1300" max="1300" width="15.140625" style="1" customWidth="1"/>
    <col min="1301" max="1301" width="13.28515625" style="1" bestFit="1" customWidth="1"/>
    <col min="1302" max="1302" width="14" style="1" bestFit="1" customWidth="1"/>
    <col min="1303" max="1303" width="13.28515625" style="1" bestFit="1" customWidth="1"/>
    <col min="1304" max="1305" width="18.7109375" style="1" customWidth="1"/>
    <col min="1306" max="1306" width="33.140625" style="1" customWidth="1"/>
    <col min="1307" max="1533" width="11.42578125" style="1"/>
    <col min="1534" max="1534" width="5.42578125" style="1" customWidth="1"/>
    <col min="1535" max="1535" width="11.5703125" style="1" customWidth="1"/>
    <col min="1536" max="1536" width="7.140625" style="1" bestFit="1" customWidth="1"/>
    <col min="1537" max="1537" width="6.42578125" style="1" customWidth="1"/>
    <col min="1538" max="1538" width="5.28515625" style="1" customWidth="1"/>
    <col min="1539" max="1539" width="23" style="1" customWidth="1"/>
    <col min="1540" max="1540" width="9.42578125" style="1" customWidth="1"/>
    <col min="1541" max="1541" width="8.42578125" style="1" customWidth="1"/>
    <col min="1542" max="1542" width="16.85546875" style="1" customWidth="1"/>
    <col min="1543" max="1543" width="8.42578125" style="1" customWidth="1"/>
    <col min="1544" max="1544" width="13.5703125" style="1" customWidth="1"/>
    <col min="1545" max="1545" width="8.42578125" style="1" bestFit="1" customWidth="1"/>
    <col min="1546" max="1547" width="12.140625" style="1" customWidth="1"/>
    <col min="1548" max="1548" width="18.5703125" style="1" customWidth="1"/>
    <col min="1549" max="1549" width="14.42578125" style="1" customWidth="1"/>
    <col min="1550" max="1550" width="8" style="1" bestFit="1" customWidth="1"/>
    <col min="1551" max="1551" width="8" style="1" customWidth="1"/>
    <col min="1552" max="1552" width="8.7109375" style="1" customWidth="1"/>
    <col min="1553" max="1553" width="13" style="1" customWidth="1"/>
    <col min="1554" max="1554" width="12" style="1" customWidth="1"/>
    <col min="1555" max="1555" width="14.42578125" style="1" customWidth="1"/>
    <col min="1556" max="1556" width="15.140625" style="1" customWidth="1"/>
    <col min="1557" max="1557" width="13.28515625" style="1" bestFit="1" customWidth="1"/>
    <col min="1558" max="1558" width="14" style="1" bestFit="1" customWidth="1"/>
    <col min="1559" max="1559" width="13.28515625" style="1" bestFit="1" customWidth="1"/>
    <col min="1560" max="1561" width="18.7109375" style="1" customWidth="1"/>
    <col min="1562" max="1562" width="33.140625" style="1" customWidth="1"/>
    <col min="1563" max="1789" width="11.42578125" style="1"/>
    <col min="1790" max="1790" width="5.42578125" style="1" customWidth="1"/>
    <col min="1791" max="1791" width="11.5703125" style="1" customWidth="1"/>
    <col min="1792" max="1792" width="7.140625" style="1" bestFit="1" customWidth="1"/>
    <col min="1793" max="1793" width="6.42578125" style="1" customWidth="1"/>
    <col min="1794" max="1794" width="5.28515625" style="1" customWidth="1"/>
    <col min="1795" max="1795" width="23" style="1" customWidth="1"/>
    <col min="1796" max="1796" width="9.42578125" style="1" customWidth="1"/>
    <col min="1797" max="1797" width="8.42578125" style="1" customWidth="1"/>
    <col min="1798" max="1798" width="16.85546875" style="1" customWidth="1"/>
    <col min="1799" max="1799" width="8.42578125" style="1" customWidth="1"/>
    <col min="1800" max="1800" width="13.5703125" style="1" customWidth="1"/>
    <col min="1801" max="1801" width="8.42578125" style="1" bestFit="1" customWidth="1"/>
    <col min="1802" max="1803" width="12.140625" style="1" customWidth="1"/>
    <col min="1804" max="1804" width="18.5703125" style="1" customWidth="1"/>
    <col min="1805" max="1805" width="14.42578125" style="1" customWidth="1"/>
    <col min="1806" max="1806" width="8" style="1" bestFit="1" customWidth="1"/>
    <col min="1807" max="1807" width="8" style="1" customWidth="1"/>
    <col min="1808" max="1808" width="8.7109375" style="1" customWidth="1"/>
    <col min="1809" max="1809" width="13" style="1" customWidth="1"/>
    <col min="1810" max="1810" width="12" style="1" customWidth="1"/>
    <col min="1811" max="1811" width="14.42578125" style="1" customWidth="1"/>
    <col min="1812" max="1812" width="15.140625" style="1" customWidth="1"/>
    <col min="1813" max="1813" width="13.28515625" style="1" bestFit="1" customWidth="1"/>
    <col min="1814" max="1814" width="14" style="1" bestFit="1" customWidth="1"/>
    <col min="1815" max="1815" width="13.28515625" style="1" bestFit="1" customWidth="1"/>
    <col min="1816" max="1817" width="18.7109375" style="1" customWidth="1"/>
    <col min="1818" max="1818" width="33.140625" style="1" customWidth="1"/>
    <col min="1819" max="2045" width="11.42578125" style="1"/>
    <col min="2046" max="2046" width="5.42578125" style="1" customWidth="1"/>
    <col min="2047" max="2047" width="11.5703125" style="1" customWidth="1"/>
    <col min="2048" max="2048" width="7.140625" style="1" bestFit="1" customWidth="1"/>
    <col min="2049" max="2049" width="6.42578125" style="1" customWidth="1"/>
    <col min="2050" max="2050" width="5.28515625" style="1" customWidth="1"/>
    <col min="2051" max="2051" width="23" style="1" customWidth="1"/>
    <col min="2052" max="2052" width="9.42578125" style="1" customWidth="1"/>
    <col min="2053" max="2053" width="8.42578125" style="1" customWidth="1"/>
    <col min="2054" max="2054" width="16.85546875" style="1" customWidth="1"/>
    <col min="2055" max="2055" width="8.42578125" style="1" customWidth="1"/>
    <col min="2056" max="2056" width="13.5703125" style="1" customWidth="1"/>
    <col min="2057" max="2057" width="8.42578125" style="1" bestFit="1" customWidth="1"/>
    <col min="2058" max="2059" width="12.140625" style="1" customWidth="1"/>
    <col min="2060" max="2060" width="18.5703125" style="1" customWidth="1"/>
    <col min="2061" max="2061" width="14.42578125" style="1" customWidth="1"/>
    <col min="2062" max="2062" width="8" style="1" bestFit="1" customWidth="1"/>
    <col min="2063" max="2063" width="8" style="1" customWidth="1"/>
    <col min="2064" max="2064" width="8.7109375" style="1" customWidth="1"/>
    <col min="2065" max="2065" width="13" style="1" customWidth="1"/>
    <col min="2066" max="2066" width="12" style="1" customWidth="1"/>
    <col min="2067" max="2067" width="14.42578125" style="1" customWidth="1"/>
    <col min="2068" max="2068" width="15.140625" style="1" customWidth="1"/>
    <col min="2069" max="2069" width="13.28515625" style="1" bestFit="1" customWidth="1"/>
    <col min="2070" max="2070" width="14" style="1" bestFit="1" customWidth="1"/>
    <col min="2071" max="2071" width="13.28515625" style="1" bestFit="1" customWidth="1"/>
    <col min="2072" max="2073" width="18.7109375" style="1" customWidth="1"/>
    <col min="2074" max="2074" width="33.140625" style="1" customWidth="1"/>
    <col min="2075" max="2301" width="11.42578125" style="1"/>
    <col min="2302" max="2302" width="5.42578125" style="1" customWidth="1"/>
    <col min="2303" max="2303" width="11.5703125" style="1" customWidth="1"/>
    <col min="2304" max="2304" width="7.140625" style="1" bestFit="1" customWidth="1"/>
    <col min="2305" max="2305" width="6.42578125" style="1" customWidth="1"/>
    <col min="2306" max="2306" width="5.28515625" style="1" customWidth="1"/>
    <col min="2307" max="2307" width="23" style="1" customWidth="1"/>
    <col min="2308" max="2308" width="9.42578125" style="1" customWidth="1"/>
    <col min="2309" max="2309" width="8.42578125" style="1" customWidth="1"/>
    <col min="2310" max="2310" width="16.85546875" style="1" customWidth="1"/>
    <col min="2311" max="2311" width="8.42578125" style="1" customWidth="1"/>
    <col min="2312" max="2312" width="13.5703125" style="1" customWidth="1"/>
    <col min="2313" max="2313" width="8.42578125" style="1" bestFit="1" customWidth="1"/>
    <col min="2314" max="2315" width="12.140625" style="1" customWidth="1"/>
    <col min="2316" max="2316" width="18.5703125" style="1" customWidth="1"/>
    <col min="2317" max="2317" width="14.42578125" style="1" customWidth="1"/>
    <col min="2318" max="2318" width="8" style="1" bestFit="1" customWidth="1"/>
    <col min="2319" max="2319" width="8" style="1" customWidth="1"/>
    <col min="2320" max="2320" width="8.7109375" style="1" customWidth="1"/>
    <col min="2321" max="2321" width="13" style="1" customWidth="1"/>
    <col min="2322" max="2322" width="12" style="1" customWidth="1"/>
    <col min="2323" max="2323" width="14.42578125" style="1" customWidth="1"/>
    <col min="2324" max="2324" width="15.140625" style="1" customWidth="1"/>
    <col min="2325" max="2325" width="13.28515625" style="1" bestFit="1" customWidth="1"/>
    <col min="2326" max="2326" width="14" style="1" bestFit="1" customWidth="1"/>
    <col min="2327" max="2327" width="13.28515625" style="1" bestFit="1" customWidth="1"/>
    <col min="2328" max="2329" width="18.7109375" style="1" customWidth="1"/>
    <col min="2330" max="2330" width="33.140625" style="1" customWidth="1"/>
    <col min="2331" max="2557" width="11.42578125" style="1"/>
    <col min="2558" max="2558" width="5.42578125" style="1" customWidth="1"/>
    <col min="2559" max="2559" width="11.5703125" style="1" customWidth="1"/>
    <col min="2560" max="2560" width="7.140625" style="1" bestFit="1" customWidth="1"/>
    <col min="2561" max="2561" width="6.42578125" style="1" customWidth="1"/>
    <col min="2562" max="2562" width="5.28515625" style="1" customWidth="1"/>
    <col min="2563" max="2563" width="23" style="1" customWidth="1"/>
    <col min="2564" max="2564" width="9.42578125" style="1" customWidth="1"/>
    <col min="2565" max="2565" width="8.42578125" style="1" customWidth="1"/>
    <col min="2566" max="2566" width="16.85546875" style="1" customWidth="1"/>
    <col min="2567" max="2567" width="8.42578125" style="1" customWidth="1"/>
    <col min="2568" max="2568" width="13.5703125" style="1" customWidth="1"/>
    <col min="2569" max="2569" width="8.42578125" style="1" bestFit="1" customWidth="1"/>
    <col min="2570" max="2571" width="12.140625" style="1" customWidth="1"/>
    <col min="2572" max="2572" width="18.5703125" style="1" customWidth="1"/>
    <col min="2573" max="2573" width="14.42578125" style="1" customWidth="1"/>
    <col min="2574" max="2574" width="8" style="1" bestFit="1" customWidth="1"/>
    <col min="2575" max="2575" width="8" style="1" customWidth="1"/>
    <col min="2576" max="2576" width="8.7109375" style="1" customWidth="1"/>
    <col min="2577" max="2577" width="13" style="1" customWidth="1"/>
    <col min="2578" max="2578" width="12" style="1" customWidth="1"/>
    <col min="2579" max="2579" width="14.42578125" style="1" customWidth="1"/>
    <col min="2580" max="2580" width="15.140625" style="1" customWidth="1"/>
    <col min="2581" max="2581" width="13.28515625" style="1" bestFit="1" customWidth="1"/>
    <col min="2582" max="2582" width="14" style="1" bestFit="1" customWidth="1"/>
    <col min="2583" max="2583" width="13.28515625" style="1" bestFit="1" customWidth="1"/>
    <col min="2584" max="2585" width="18.7109375" style="1" customWidth="1"/>
    <col min="2586" max="2586" width="33.140625" style="1" customWidth="1"/>
    <col min="2587" max="2813" width="11.42578125" style="1"/>
    <col min="2814" max="2814" width="5.42578125" style="1" customWidth="1"/>
    <col min="2815" max="2815" width="11.5703125" style="1" customWidth="1"/>
    <col min="2816" max="2816" width="7.140625" style="1" bestFit="1" customWidth="1"/>
    <col min="2817" max="2817" width="6.42578125" style="1" customWidth="1"/>
    <col min="2818" max="2818" width="5.28515625" style="1" customWidth="1"/>
    <col min="2819" max="2819" width="23" style="1" customWidth="1"/>
    <col min="2820" max="2820" width="9.42578125" style="1" customWidth="1"/>
    <col min="2821" max="2821" width="8.42578125" style="1" customWidth="1"/>
    <col min="2822" max="2822" width="16.85546875" style="1" customWidth="1"/>
    <col min="2823" max="2823" width="8.42578125" style="1" customWidth="1"/>
    <col min="2824" max="2824" width="13.5703125" style="1" customWidth="1"/>
    <col min="2825" max="2825" width="8.42578125" style="1" bestFit="1" customWidth="1"/>
    <col min="2826" max="2827" width="12.140625" style="1" customWidth="1"/>
    <col min="2828" max="2828" width="18.5703125" style="1" customWidth="1"/>
    <col min="2829" max="2829" width="14.42578125" style="1" customWidth="1"/>
    <col min="2830" max="2830" width="8" style="1" bestFit="1" customWidth="1"/>
    <col min="2831" max="2831" width="8" style="1" customWidth="1"/>
    <col min="2832" max="2832" width="8.7109375" style="1" customWidth="1"/>
    <col min="2833" max="2833" width="13" style="1" customWidth="1"/>
    <col min="2834" max="2834" width="12" style="1" customWidth="1"/>
    <col min="2835" max="2835" width="14.42578125" style="1" customWidth="1"/>
    <col min="2836" max="2836" width="15.140625" style="1" customWidth="1"/>
    <col min="2837" max="2837" width="13.28515625" style="1" bestFit="1" customWidth="1"/>
    <col min="2838" max="2838" width="14" style="1" bestFit="1" customWidth="1"/>
    <col min="2839" max="2839" width="13.28515625" style="1" bestFit="1" customWidth="1"/>
    <col min="2840" max="2841" width="18.7109375" style="1" customWidth="1"/>
    <col min="2842" max="2842" width="33.140625" style="1" customWidth="1"/>
    <col min="2843" max="3069" width="11.42578125" style="1"/>
    <col min="3070" max="3070" width="5.42578125" style="1" customWidth="1"/>
    <col min="3071" max="3071" width="11.5703125" style="1" customWidth="1"/>
    <col min="3072" max="3072" width="7.140625" style="1" bestFit="1" customWidth="1"/>
    <col min="3073" max="3073" width="6.42578125" style="1" customWidth="1"/>
    <col min="3074" max="3074" width="5.28515625" style="1" customWidth="1"/>
    <col min="3075" max="3075" width="23" style="1" customWidth="1"/>
    <col min="3076" max="3076" width="9.42578125" style="1" customWidth="1"/>
    <col min="3077" max="3077" width="8.42578125" style="1" customWidth="1"/>
    <col min="3078" max="3078" width="16.85546875" style="1" customWidth="1"/>
    <col min="3079" max="3079" width="8.42578125" style="1" customWidth="1"/>
    <col min="3080" max="3080" width="13.5703125" style="1" customWidth="1"/>
    <col min="3081" max="3081" width="8.42578125" style="1" bestFit="1" customWidth="1"/>
    <col min="3082" max="3083" width="12.140625" style="1" customWidth="1"/>
    <col min="3084" max="3084" width="18.5703125" style="1" customWidth="1"/>
    <col min="3085" max="3085" width="14.42578125" style="1" customWidth="1"/>
    <col min="3086" max="3086" width="8" style="1" bestFit="1" customWidth="1"/>
    <col min="3087" max="3087" width="8" style="1" customWidth="1"/>
    <col min="3088" max="3088" width="8.7109375" style="1" customWidth="1"/>
    <col min="3089" max="3089" width="13" style="1" customWidth="1"/>
    <col min="3090" max="3090" width="12" style="1" customWidth="1"/>
    <col min="3091" max="3091" width="14.42578125" style="1" customWidth="1"/>
    <col min="3092" max="3092" width="15.140625" style="1" customWidth="1"/>
    <col min="3093" max="3093" width="13.28515625" style="1" bestFit="1" customWidth="1"/>
    <col min="3094" max="3094" width="14" style="1" bestFit="1" customWidth="1"/>
    <col min="3095" max="3095" width="13.28515625" style="1" bestFit="1" customWidth="1"/>
    <col min="3096" max="3097" width="18.7109375" style="1" customWidth="1"/>
    <col min="3098" max="3098" width="33.140625" style="1" customWidth="1"/>
    <col min="3099" max="3325" width="11.42578125" style="1"/>
    <col min="3326" max="3326" width="5.42578125" style="1" customWidth="1"/>
    <col min="3327" max="3327" width="11.5703125" style="1" customWidth="1"/>
    <col min="3328" max="3328" width="7.140625" style="1" bestFit="1" customWidth="1"/>
    <col min="3329" max="3329" width="6.42578125" style="1" customWidth="1"/>
    <col min="3330" max="3330" width="5.28515625" style="1" customWidth="1"/>
    <col min="3331" max="3331" width="23" style="1" customWidth="1"/>
    <col min="3332" max="3332" width="9.42578125" style="1" customWidth="1"/>
    <col min="3333" max="3333" width="8.42578125" style="1" customWidth="1"/>
    <col min="3334" max="3334" width="16.85546875" style="1" customWidth="1"/>
    <col min="3335" max="3335" width="8.42578125" style="1" customWidth="1"/>
    <col min="3336" max="3336" width="13.5703125" style="1" customWidth="1"/>
    <col min="3337" max="3337" width="8.42578125" style="1" bestFit="1" customWidth="1"/>
    <col min="3338" max="3339" width="12.140625" style="1" customWidth="1"/>
    <col min="3340" max="3340" width="18.5703125" style="1" customWidth="1"/>
    <col min="3341" max="3341" width="14.42578125" style="1" customWidth="1"/>
    <col min="3342" max="3342" width="8" style="1" bestFit="1" customWidth="1"/>
    <col min="3343" max="3343" width="8" style="1" customWidth="1"/>
    <col min="3344" max="3344" width="8.7109375" style="1" customWidth="1"/>
    <col min="3345" max="3345" width="13" style="1" customWidth="1"/>
    <col min="3346" max="3346" width="12" style="1" customWidth="1"/>
    <col min="3347" max="3347" width="14.42578125" style="1" customWidth="1"/>
    <col min="3348" max="3348" width="15.140625" style="1" customWidth="1"/>
    <col min="3349" max="3349" width="13.28515625" style="1" bestFit="1" customWidth="1"/>
    <col min="3350" max="3350" width="14" style="1" bestFit="1" customWidth="1"/>
    <col min="3351" max="3351" width="13.28515625" style="1" bestFit="1" customWidth="1"/>
    <col min="3352" max="3353" width="18.7109375" style="1" customWidth="1"/>
    <col min="3354" max="3354" width="33.140625" style="1" customWidth="1"/>
    <col min="3355" max="3581" width="11.42578125" style="1"/>
    <col min="3582" max="3582" width="5.42578125" style="1" customWidth="1"/>
    <col min="3583" max="3583" width="11.5703125" style="1" customWidth="1"/>
    <col min="3584" max="3584" width="7.140625" style="1" bestFit="1" customWidth="1"/>
    <col min="3585" max="3585" width="6.42578125" style="1" customWidth="1"/>
    <col min="3586" max="3586" width="5.28515625" style="1" customWidth="1"/>
    <col min="3587" max="3587" width="23" style="1" customWidth="1"/>
    <col min="3588" max="3588" width="9.42578125" style="1" customWidth="1"/>
    <col min="3589" max="3589" width="8.42578125" style="1" customWidth="1"/>
    <col min="3590" max="3590" width="16.85546875" style="1" customWidth="1"/>
    <col min="3591" max="3591" width="8.42578125" style="1" customWidth="1"/>
    <col min="3592" max="3592" width="13.5703125" style="1" customWidth="1"/>
    <col min="3593" max="3593" width="8.42578125" style="1" bestFit="1" customWidth="1"/>
    <col min="3594" max="3595" width="12.140625" style="1" customWidth="1"/>
    <col min="3596" max="3596" width="18.5703125" style="1" customWidth="1"/>
    <col min="3597" max="3597" width="14.42578125" style="1" customWidth="1"/>
    <col min="3598" max="3598" width="8" style="1" bestFit="1" customWidth="1"/>
    <col min="3599" max="3599" width="8" style="1" customWidth="1"/>
    <col min="3600" max="3600" width="8.7109375" style="1" customWidth="1"/>
    <col min="3601" max="3601" width="13" style="1" customWidth="1"/>
    <col min="3602" max="3602" width="12" style="1" customWidth="1"/>
    <col min="3603" max="3603" width="14.42578125" style="1" customWidth="1"/>
    <col min="3604" max="3604" width="15.140625" style="1" customWidth="1"/>
    <col min="3605" max="3605" width="13.28515625" style="1" bestFit="1" customWidth="1"/>
    <col min="3606" max="3606" width="14" style="1" bestFit="1" customWidth="1"/>
    <col min="3607" max="3607" width="13.28515625" style="1" bestFit="1" customWidth="1"/>
    <col min="3608" max="3609" width="18.7109375" style="1" customWidth="1"/>
    <col min="3610" max="3610" width="33.140625" style="1" customWidth="1"/>
    <col min="3611" max="3837" width="11.42578125" style="1"/>
    <col min="3838" max="3838" width="5.42578125" style="1" customWidth="1"/>
    <col min="3839" max="3839" width="11.5703125" style="1" customWidth="1"/>
    <col min="3840" max="3840" width="7.140625" style="1" bestFit="1" customWidth="1"/>
    <col min="3841" max="3841" width="6.42578125" style="1" customWidth="1"/>
    <col min="3842" max="3842" width="5.28515625" style="1" customWidth="1"/>
    <col min="3843" max="3843" width="23" style="1" customWidth="1"/>
    <col min="3844" max="3844" width="9.42578125" style="1" customWidth="1"/>
    <col min="3845" max="3845" width="8.42578125" style="1" customWidth="1"/>
    <col min="3846" max="3846" width="16.85546875" style="1" customWidth="1"/>
    <col min="3847" max="3847" width="8.42578125" style="1" customWidth="1"/>
    <col min="3848" max="3848" width="13.5703125" style="1" customWidth="1"/>
    <col min="3849" max="3849" width="8.42578125" style="1" bestFit="1" customWidth="1"/>
    <col min="3850" max="3851" width="12.140625" style="1" customWidth="1"/>
    <col min="3852" max="3852" width="18.5703125" style="1" customWidth="1"/>
    <col min="3853" max="3853" width="14.42578125" style="1" customWidth="1"/>
    <col min="3854" max="3854" width="8" style="1" bestFit="1" customWidth="1"/>
    <col min="3855" max="3855" width="8" style="1" customWidth="1"/>
    <col min="3856" max="3856" width="8.7109375" style="1" customWidth="1"/>
    <col min="3857" max="3857" width="13" style="1" customWidth="1"/>
    <col min="3858" max="3858" width="12" style="1" customWidth="1"/>
    <col min="3859" max="3859" width="14.42578125" style="1" customWidth="1"/>
    <col min="3860" max="3860" width="15.140625" style="1" customWidth="1"/>
    <col min="3861" max="3861" width="13.28515625" style="1" bestFit="1" customWidth="1"/>
    <col min="3862" max="3862" width="14" style="1" bestFit="1" customWidth="1"/>
    <col min="3863" max="3863" width="13.28515625" style="1" bestFit="1" customWidth="1"/>
    <col min="3864" max="3865" width="18.7109375" style="1" customWidth="1"/>
    <col min="3866" max="3866" width="33.140625" style="1" customWidth="1"/>
    <col min="3867" max="4093" width="11.42578125" style="1"/>
    <col min="4094" max="4094" width="5.42578125" style="1" customWidth="1"/>
    <col min="4095" max="4095" width="11.5703125" style="1" customWidth="1"/>
    <col min="4096" max="4096" width="7.140625" style="1" bestFit="1" customWidth="1"/>
    <col min="4097" max="4097" width="6.42578125" style="1" customWidth="1"/>
    <col min="4098" max="4098" width="5.28515625" style="1" customWidth="1"/>
    <col min="4099" max="4099" width="23" style="1" customWidth="1"/>
    <col min="4100" max="4100" width="9.42578125" style="1" customWidth="1"/>
    <col min="4101" max="4101" width="8.42578125" style="1" customWidth="1"/>
    <col min="4102" max="4102" width="16.85546875" style="1" customWidth="1"/>
    <col min="4103" max="4103" width="8.42578125" style="1" customWidth="1"/>
    <col min="4104" max="4104" width="13.5703125" style="1" customWidth="1"/>
    <col min="4105" max="4105" width="8.42578125" style="1" bestFit="1" customWidth="1"/>
    <col min="4106" max="4107" width="12.140625" style="1" customWidth="1"/>
    <col min="4108" max="4108" width="18.5703125" style="1" customWidth="1"/>
    <col min="4109" max="4109" width="14.42578125" style="1" customWidth="1"/>
    <col min="4110" max="4110" width="8" style="1" bestFit="1" customWidth="1"/>
    <col min="4111" max="4111" width="8" style="1" customWidth="1"/>
    <col min="4112" max="4112" width="8.7109375" style="1" customWidth="1"/>
    <col min="4113" max="4113" width="13" style="1" customWidth="1"/>
    <col min="4114" max="4114" width="12" style="1" customWidth="1"/>
    <col min="4115" max="4115" width="14.42578125" style="1" customWidth="1"/>
    <col min="4116" max="4116" width="15.140625" style="1" customWidth="1"/>
    <col min="4117" max="4117" width="13.28515625" style="1" bestFit="1" customWidth="1"/>
    <col min="4118" max="4118" width="14" style="1" bestFit="1" customWidth="1"/>
    <col min="4119" max="4119" width="13.28515625" style="1" bestFit="1" customWidth="1"/>
    <col min="4120" max="4121" width="18.7109375" style="1" customWidth="1"/>
    <col min="4122" max="4122" width="33.140625" style="1" customWidth="1"/>
    <col min="4123" max="4349" width="11.42578125" style="1"/>
    <col min="4350" max="4350" width="5.42578125" style="1" customWidth="1"/>
    <col min="4351" max="4351" width="11.5703125" style="1" customWidth="1"/>
    <col min="4352" max="4352" width="7.140625" style="1" bestFit="1" customWidth="1"/>
    <col min="4353" max="4353" width="6.42578125" style="1" customWidth="1"/>
    <col min="4354" max="4354" width="5.28515625" style="1" customWidth="1"/>
    <col min="4355" max="4355" width="23" style="1" customWidth="1"/>
    <col min="4356" max="4356" width="9.42578125" style="1" customWidth="1"/>
    <col min="4357" max="4357" width="8.42578125" style="1" customWidth="1"/>
    <col min="4358" max="4358" width="16.85546875" style="1" customWidth="1"/>
    <col min="4359" max="4359" width="8.42578125" style="1" customWidth="1"/>
    <col min="4360" max="4360" width="13.5703125" style="1" customWidth="1"/>
    <col min="4361" max="4361" width="8.42578125" style="1" bestFit="1" customWidth="1"/>
    <col min="4362" max="4363" width="12.140625" style="1" customWidth="1"/>
    <col min="4364" max="4364" width="18.5703125" style="1" customWidth="1"/>
    <col min="4365" max="4365" width="14.42578125" style="1" customWidth="1"/>
    <col min="4366" max="4366" width="8" style="1" bestFit="1" customWidth="1"/>
    <col min="4367" max="4367" width="8" style="1" customWidth="1"/>
    <col min="4368" max="4368" width="8.7109375" style="1" customWidth="1"/>
    <col min="4369" max="4369" width="13" style="1" customWidth="1"/>
    <col min="4370" max="4370" width="12" style="1" customWidth="1"/>
    <col min="4371" max="4371" width="14.42578125" style="1" customWidth="1"/>
    <col min="4372" max="4372" width="15.140625" style="1" customWidth="1"/>
    <col min="4373" max="4373" width="13.28515625" style="1" bestFit="1" customWidth="1"/>
    <col min="4374" max="4374" width="14" style="1" bestFit="1" customWidth="1"/>
    <col min="4375" max="4375" width="13.28515625" style="1" bestFit="1" customWidth="1"/>
    <col min="4376" max="4377" width="18.7109375" style="1" customWidth="1"/>
    <col min="4378" max="4378" width="33.140625" style="1" customWidth="1"/>
    <col min="4379" max="4605" width="11.42578125" style="1"/>
    <col min="4606" max="4606" width="5.42578125" style="1" customWidth="1"/>
    <col min="4607" max="4607" width="11.5703125" style="1" customWidth="1"/>
    <col min="4608" max="4608" width="7.140625" style="1" bestFit="1" customWidth="1"/>
    <col min="4609" max="4609" width="6.42578125" style="1" customWidth="1"/>
    <col min="4610" max="4610" width="5.28515625" style="1" customWidth="1"/>
    <col min="4611" max="4611" width="23" style="1" customWidth="1"/>
    <col min="4612" max="4612" width="9.42578125" style="1" customWidth="1"/>
    <col min="4613" max="4613" width="8.42578125" style="1" customWidth="1"/>
    <col min="4614" max="4614" width="16.85546875" style="1" customWidth="1"/>
    <col min="4615" max="4615" width="8.42578125" style="1" customWidth="1"/>
    <col min="4616" max="4616" width="13.5703125" style="1" customWidth="1"/>
    <col min="4617" max="4617" width="8.42578125" style="1" bestFit="1" customWidth="1"/>
    <col min="4618" max="4619" width="12.140625" style="1" customWidth="1"/>
    <col min="4620" max="4620" width="18.5703125" style="1" customWidth="1"/>
    <col min="4621" max="4621" width="14.42578125" style="1" customWidth="1"/>
    <col min="4622" max="4622" width="8" style="1" bestFit="1" customWidth="1"/>
    <col min="4623" max="4623" width="8" style="1" customWidth="1"/>
    <col min="4624" max="4624" width="8.7109375" style="1" customWidth="1"/>
    <col min="4625" max="4625" width="13" style="1" customWidth="1"/>
    <col min="4626" max="4626" width="12" style="1" customWidth="1"/>
    <col min="4627" max="4627" width="14.42578125" style="1" customWidth="1"/>
    <col min="4628" max="4628" width="15.140625" style="1" customWidth="1"/>
    <col min="4629" max="4629" width="13.28515625" style="1" bestFit="1" customWidth="1"/>
    <col min="4630" max="4630" width="14" style="1" bestFit="1" customWidth="1"/>
    <col min="4631" max="4631" width="13.28515625" style="1" bestFit="1" customWidth="1"/>
    <col min="4632" max="4633" width="18.7109375" style="1" customWidth="1"/>
    <col min="4634" max="4634" width="33.140625" style="1" customWidth="1"/>
    <col min="4635" max="4861" width="11.42578125" style="1"/>
    <col min="4862" max="4862" width="5.42578125" style="1" customWidth="1"/>
    <col min="4863" max="4863" width="11.5703125" style="1" customWidth="1"/>
    <col min="4864" max="4864" width="7.140625" style="1" bestFit="1" customWidth="1"/>
    <col min="4865" max="4865" width="6.42578125" style="1" customWidth="1"/>
    <col min="4866" max="4866" width="5.28515625" style="1" customWidth="1"/>
    <col min="4867" max="4867" width="23" style="1" customWidth="1"/>
    <col min="4868" max="4868" width="9.42578125" style="1" customWidth="1"/>
    <col min="4869" max="4869" width="8.42578125" style="1" customWidth="1"/>
    <col min="4870" max="4870" width="16.85546875" style="1" customWidth="1"/>
    <col min="4871" max="4871" width="8.42578125" style="1" customWidth="1"/>
    <col min="4872" max="4872" width="13.5703125" style="1" customWidth="1"/>
    <col min="4873" max="4873" width="8.42578125" style="1" bestFit="1" customWidth="1"/>
    <col min="4874" max="4875" width="12.140625" style="1" customWidth="1"/>
    <col min="4876" max="4876" width="18.5703125" style="1" customWidth="1"/>
    <col min="4877" max="4877" width="14.42578125" style="1" customWidth="1"/>
    <col min="4878" max="4878" width="8" style="1" bestFit="1" customWidth="1"/>
    <col min="4879" max="4879" width="8" style="1" customWidth="1"/>
    <col min="4880" max="4880" width="8.7109375" style="1" customWidth="1"/>
    <col min="4881" max="4881" width="13" style="1" customWidth="1"/>
    <col min="4882" max="4882" width="12" style="1" customWidth="1"/>
    <col min="4883" max="4883" width="14.42578125" style="1" customWidth="1"/>
    <col min="4884" max="4884" width="15.140625" style="1" customWidth="1"/>
    <col min="4885" max="4885" width="13.28515625" style="1" bestFit="1" customWidth="1"/>
    <col min="4886" max="4886" width="14" style="1" bestFit="1" customWidth="1"/>
    <col min="4887" max="4887" width="13.28515625" style="1" bestFit="1" customWidth="1"/>
    <col min="4888" max="4889" width="18.7109375" style="1" customWidth="1"/>
    <col min="4890" max="4890" width="33.140625" style="1" customWidth="1"/>
    <col min="4891" max="5117" width="11.42578125" style="1"/>
    <col min="5118" max="5118" width="5.42578125" style="1" customWidth="1"/>
    <col min="5119" max="5119" width="11.5703125" style="1" customWidth="1"/>
    <col min="5120" max="5120" width="7.140625" style="1" bestFit="1" customWidth="1"/>
    <col min="5121" max="5121" width="6.42578125" style="1" customWidth="1"/>
    <col min="5122" max="5122" width="5.28515625" style="1" customWidth="1"/>
    <col min="5123" max="5123" width="23" style="1" customWidth="1"/>
    <col min="5124" max="5124" width="9.42578125" style="1" customWidth="1"/>
    <col min="5125" max="5125" width="8.42578125" style="1" customWidth="1"/>
    <col min="5126" max="5126" width="16.85546875" style="1" customWidth="1"/>
    <col min="5127" max="5127" width="8.42578125" style="1" customWidth="1"/>
    <col min="5128" max="5128" width="13.5703125" style="1" customWidth="1"/>
    <col min="5129" max="5129" width="8.42578125" style="1" bestFit="1" customWidth="1"/>
    <col min="5130" max="5131" width="12.140625" style="1" customWidth="1"/>
    <col min="5132" max="5132" width="18.5703125" style="1" customWidth="1"/>
    <col min="5133" max="5133" width="14.42578125" style="1" customWidth="1"/>
    <col min="5134" max="5134" width="8" style="1" bestFit="1" customWidth="1"/>
    <col min="5135" max="5135" width="8" style="1" customWidth="1"/>
    <col min="5136" max="5136" width="8.7109375" style="1" customWidth="1"/>
    <col min="5137" max="5137" width="13" style="1" customWidth="1"/>
    <col min="5138" max="5138" width="12" style="1" customWidth="1"/>
    <col min="5139" max="5139" width="14.42578125" style="1" customWidth="1"/>
    <col min="5140" max="5140" width="15.140625" style="1" customWidth="1"/>
    <col min="5141" max="5141" width="13.28515625" style="1" bestFit="1" customWidth="1"/>
    <col min="5142" max="5142" width="14" style="1" bestFit="1" customWidth="1"/>
    <col min="5143" max="5143" width="13.28515625" style="1" bestFit="1" customWidth="1"/>
    <col min="5144" max="5145" width="18.7109375" style="1" customWidth="1"/>
    <col min="5146" max="5146" width="33.140625" style="1" customWidth="1"/>
    <col min="5147" max="5373" width="11.42578125" style="1"/>
    <col min="5374" max="5374" width="5.42578125" style="1" customWidth="1"/>
    <col min="5375" max="5375" width="11.5703125" style="1" customWidth="1"/>
    <col min="5376" max="5376" width="7.140625" style="1" bestFit="1" customWidth="1"/>
    <col min="5377" max="5377" width="6.42578125" style="1" customWidth="1"/>
    <col min="5378" max="5378" width="5.28515625" style="1" customWidth="1"/>
    <col min="5379" max="5379" width="23" style="1" customWidth="1"/>
    <col min="5380" max="5380" width="9.42578125" style="1" customWidth="1"/>
    <col min="5381" max="5381" width="8.42578125" style="1" customWidth="1"/>
    <col min="5382" max="5382" width="16.85546875" style="1" customWidth="1"/>
    <col min="5383" max="5383" width="8.42578125" style="1" customWidth="1"/>
    <col min="5384" max="5384" width="13.5703125" style="1" customWidth="1"/>
    <col min="5385" max="5385" width="8.42578125" style="1" bestFit="1" customWidth="1"/>
    <col min="5386" max="5387" width="12.140625" style="1" customWidth="1"/>
    <col min="5388" max="5388" width="18.5703125" style="1" customWidth="1"/>
    <col min="5389" max="5389" width="14.42578125" style="1" customWidth="1"/>
    <col min="5390" max="5390" width="8" style="1" bestFit="1" customWidth="1"/>
    <col min="5391" max="5391" width="8" style="1" customWidth="1"/>
    <col min="5392" max="5392" width="8.7109375" style="1" customWidth="1"/>
    <col min="5393" max="5393" width="13" style="1" customWidth="1"/>
    <col min="5394" max="5394" width="12" style="1" customWidth="1"/>
    <col min="5395" max="5395" width="14.42578125" style="1" customWidth="1"/>
    <col min="5396" max="5396" width="15.140625" style="1" customWidth="1"/>
    <col min="5397" max="5397" width="13.28515625" style="1" bestFit="1" customWidth="1"/>
    <col min="5398" max="5398" width="14" style="1" bestFit="1" customWidth="1"/>
    <col min="5399" max="5399" width="13.28515625" style="1" bestFit="1" customWidth="1"/>
    <col min="5400" max="5401" width="18.7109375" style="1" customWidth="1"/>
    <col min="5402" max="5402" width="33.140625" style="1" customWidth="1"/>
    <col min="5403" max="5629" width="11.42578125" style="1"/>
    <col min="5630" max="5630" width="5.42578125" style="1" customWidth="1"/>
    <col min="5631" max="5631" width="11.5703125" style="1" customWidth="1"/>
    <col min="5632" max="5632" width="7.140625" style="1" bestFit="1" customWidth="1"/>
    <col min="5633" max="5633" width="6.42578125" style="1" customWidth="1"/>
    <col min="5634" max="5634" width="5.28515625" style="1" customWidth="1"/>
    <col min="5635" max="5635" width="23" style="1" customWidth="1"/>
    <col min="5636" max="5636" width="9.42578125" style="1" customWidth="1"/>
    <col min="5637" max="5637" width="8.42578125" style="1" customWidth="1"/>
    <col min="5638" max="5638" width="16.85546875" style="1" customWidth="1"/>
    <col min="5639" max="5639" width="8.42578125" style="1" customWidth="1"/>
    <col min="5640" max="5640" width="13.5703125" style="1" customWidth="1"/>
    <col min="5641" max="5641" width="8.42578125" style="1" bestFit="1" customWidth="1"/>
    <col min="5642" max="5643" width="12.140625" style="1" customWidth="1"/>
    <col min="5644" max="5644" width="18.5703125" style="1" customWidth="1"/>
    <col min="5645" max="5645" width="14.42578125" style="1" customWidth="1"/>
    <col min="5646" max="5646" width="8" style="1" bestFit="1" customWidth="1"/>
    <col min="5647" max="5647" width="8" style="1" customWidth="1"/>
    <col min="5648" max="5648" width="8.7109375" style="1" customWidth="1"/>
    <col min="5649" max="5649" width="13" style="1" customWidth="1"/>
    <col min="5650" max="5650" width="12" style="1" customWidth="1"/>
    <col min="5651" max="5651" width="14.42578125" style="1" customWidth="1"/>
    <col min="5652" max="5652" width="15.140625" style="1" customWidth="1"/>
    <col min="5653" max="5653" width="13.28515625" style="1" bestFit="1" customWidth="1"/>
    <col min="5654" max="5654" width="14" style="1" bestFit="1" customWidth="1"/>
    <col min="5655" max="5655" width="13.28515625" style="1" bestFit="1" customWidth="1"/>
    <col min="5656" max="5657" width="18.7109375" style="1" customWidth="1"/>
    <col min="5658" max="5658" width="33.140625" style="1" customWidth="1"/>
    <col min="5659" max="5885" width="11.42578125" style="1"/>
    <col min="5886" max="5886" width="5.42578125" style="1" customWidth="1"/>
    <col min="5887" max="5887" width="11.5703125" style="1" customWidth="1"/>
    <col min="5888" max="5888" width="7.140625" style="1" bestFit="1" customWidth="1"/>
    <col min="5889" max="5889" width="6.42578125" style="1" customWidth="1"/>
    <col min="5890" max="5890" width="5.28515625" style="1" customWidth="1"/>
    <col min="5891" max="5891" width="23" style="1" customWidth="1"/>
    <col min="5892" max="5892" width="9.42578125" style="1" customWidth="1"/>
    <col min="5893" max="5893" width="8.42578125" style="1" customWidth="1"/>
    <col min="5894" max="5894" width="16.85546875" style="1" customWidth="1"/>
    <col min="5895" max="5895" width="8.42578125" style="1" customWidth="1"/>
    <col min="5896" max="5896" width="13.5703125" style="1" customWidth="1"/>
    <col min="5897" max="5897" width="8.42578125" style="1" bestFit="1" customWidth="1"/>
    <col min="5898" max="5899" width="12.140625" style="1" customWidth="1"/>
    <col min="5900" max="5900" width="18.5703125" style="1" customWidth="1"/>
    <col min="5901" max="5901" width="14.42578125" style="1" customWidth="1"/>
    <col min="5902" max="5902" width="8" style="1" bestFit="1" customWidth="1"/>
    <col min="5903" max="5903" width="8" style="1" customWidth="1"/>
    <col min="5904" max="5904" width="8.7109375" style="1" customWidth="1"/>
    <col min="5905" max="5905" width="13" style="1" customWidth="1"/>
    <col min="5906" max="5906" width="12" style="1" customWidth="1"/>
    <col min="5907" max="5907" width="14.42578125" style="1" customWidth="1"/>
    <col min="5908" max="5908" width="15.140625" style="1" customWidth="1"/>
    <col min="5909" max="5909" width="13.28515625" style="1" bestFit="1" customWidth="1"/>
    <col min="5910" max="5910" width="14" style="1" bestFit="1" customWidth="1"/>
    <col min="5911" max="5911" width="13.28515625" style="1" bestFit="1" customWidth="1"/>
    <col min="5912" max="5913" width="18.7109375" style="1" customWidth="1"/>
    <col min="5914" max="5914" width="33.140625" style="1" customWidth="1"/>
    <col min="5915" max="6141" width="11.42578125" style="1"/>
    <col min="6142" max="6142" width="5.42578125" style="1" customWidth="1"/>
    <col min="6143" max="6143" width="11.5703125" style="1" customWidth="1"/>
    <col min="6144" max="6144" width="7.140625" style="1" bestFit="1" customWidth="1"/>
    <col min="6145" max="6145" width="6.42578125" style="1" customWidth="1"/>
    <col min="6146" max="6146" width="5.28515625" style="1" customWidth="1"/>
    <col min="6147" max="6147" width="23" style="1" customWidth="1"/>
    <col min="6148" max="6148" width="9.42578125" style="1" customWidth="1"/>
    <col min="6149" max="6149" width="8.42578125" style="1" customWidth="1"/>
    <col min="6150" max="6150" width="16.85546875" style="1" customWidth="1"/>
    <col min="6151" max="6151" width="8.42578125" style="1" customWidth="1"/>
    <col min="6152" max="6152" width="13.5703125" style="1" customWidth="1"/>
    <col min="6153" max="6153" width="8.42578125" style="1" bestFit="1" customWidth="1"/>
    <col min="6154" max="6155" width="12.140625" style="1" customWidth="1"/>
    <col min="6156" max="6156" width="18.5703125" style="1" customWidth="1"/>
    <col min="6157" max="6157" width="14.42578125" style="1" customWidth="1"/>
    <col min="6158" max="6158" width="8" style="1" bestFit="1" customWidth="1"/>
    <col min="6159" max="6159" width="8" style="1" customWidth="1"/>
    <col min="6160" max="6160" width="8.7109375" style="1" customWidth="1"/>
    <col min="6161" max="6161" width="13" style="1" customWidth="1"/>
    <col min="6162" max="6162" width="12" style="1" customWidth="1"/>
    <col min="6163" max="6163" width="14.42578125" style="1" customWidth="1"/>
    <col min="6164" max="6164" width="15.140625" style="1" customWidth="1"/>
    <col min="6165" max="6165" width="13.28515625" style="1" bestFit="1" customWidth="1"/>
    <col min="6166" max="6166" width="14" style="1" bestFit="1" customWidth="1"/>
    <col min="6167" max="6167" width="13.28515625" style="1" bestFit="1" customWidth="1"/>
    <col min="6168" max="6169" width="18.7109375" style="1" customWidth="1"/>
    <col min="6170" max="6170" width="33.140625" style="1" customWidth="1"/>
    <col min="6171" max="6397" width="11.42578125" style="1"/>
    <col min="6398" max="6398" width="5.42578125" style="1" customWidth="1"/>
    <col min="6399" max="6399" width="11.5703125" style="1" customWidth="1"/>
    <col min="6400" max="6400" width="7.140625" style="1" bestFit="1" customWidth="1"/>
    <col min="6401" max="6401" width="6.42578125" style="1" customWidth="1"/>
    <col min="6402" max="6402" width="5.28515625" style="1" customWidth="1"/>
    <col min="6403" max="6403" width="23" style="1" customWidth="1"/>
    <col min="6404" max="6404" width="9.42578125" style="1" customWidth="1"/>
    <col min="6405" max="6405" width="8.42578125" style="1" customWidth="1"/>
    <col min="6406" max="6406" width="16.85546875" style="1" customWidth="1"/>
    <col min="6407" max="6407" width="8.42578125" style="1" customWidth="1"/>
    <col min="6408" max="6408" width="13.5703125" style="1" customWidth="1"/>
    <col min="6409" max="6409" width="8.42578125" style="1" bestFit="1" customWidth="1"/>
    <col min="6410" max="6411" width="12.140625" style="1" customWidth="1"/>
    <col min="6412" max="6412" width="18.5703125" style="1" customWidth="1"/>
    <col min="6413" max="6413" width="14.42578125" style="1" customWidth="1"/>
    <col min="6414" max="6414" width="8" style="1" bestFit="1" customWidth="1"/>
    <col min="6415" max="6415" width="8" style="1" customWidth="1"/>
    <col min="6416" max="6416" width="8.7109375" style="1" customWidth="1"/>
    <col min="6417" max="6417" width="13" style="1" customWidth="1"/>
    <col min="6418" max="6418" width="12" style="1" customWidth="1"/>
    <col min="6419" max="6419" width="14.42578125" style="1" customWidth="1"/>
    <col min="6420" max="6420" width="15.140625" style="1" customWidth="1"/>
    <col min="6421" max="6421" width="13.28515625" style="1" bestFit="1" customWidth="1"/>
    <col min="6422" max="6422" width="14" style="1" bestFit="1" customWidth="1"/>
    <col min="6423" max="6423" width="13.28515625" style="1" bestFit="1" customWidth="1"/>
    <col min="6424" max="6425" width="18.7109375" style="1" customWidth="1"/>
    <col min="6426" max="6426" width="33.140625" style="1" customWidth="1"/>
    <col min="6427" max="6653" width="11.42578125" style="1"/>
    <col min="6654" max="6654" width="5.42578125" style="1" customWidth="1"/>
    <col min="6655" max="6655" width="11.5703125" style="1" customWidth="1"/>
    <col min="6656" max="6656" width="7.140625" style="1" bestFit="1" customWidth="1"/>
    <col min="6657" max="6657" width="6.42578125" style="1" customWidth="1"/>
    <col min="6658" max="6658" width="5.28515625" style="1" customWidth="1"/>
    <col min="6659" max="6659" width="23" style="1" customWidth="1"/>
    <col min="6660" max="6660" width="9.42578125" style="1" customWidth="1"/>
    <col min="6661" max="6661" width="8.42578125" style="1" customWidth="1"/>
    <col min="6662" max="6662" width="16.85546875" style="1" customWidth="1"/>
    <col min="6663" max="6663" width="8.42578125" style="1" customWidth="1"/>
    <col min="6664" max="6664" width="13.5703125" style="1" customWidth="1"/>
    <col min="6665" max="6665" width="8.42578125" style="1" bestFit="1" customWidth="1"/>
    <col min="6666" max="6667" width="12.140625" style="1" customWidth="1"/>
    <col min="6668" max="6668" width="18.5703125" style="1" customWidth="1"/>
    <col min="6669" max="6669" width="14.42578125" style="1" customWidth="1"/>
    <col min="6670" max="6670" width="8" style="1" bestFit="1" customWidth="1"/>
    <col min="6671" max="6671" width="8" style="1" customWidth="1"/>
    <col min="6672" max="6672" width="8.7109375" style="1" customWidth="1"/>
    <col min="6673" max="6673" width="13" style="1" customWidth="1"/>
    <col min="6674" max="6674" width="12" style="1" customWidth="1"/>
    <col min="6675" max="6675" width="14.42578125" style="1" customWidth="1"/>
    <col min="6676" max="6676" width="15.140625" style="1" customWidth="1"/>
    <col min="6677" max="6677" width="13.28515625" style="1" bestFit="1" customWidth="1"/>
    <col min="6678" max="6678" width="14" style="1" bestFit="1" customWidth="1"/>
    <col min="6679" max="6679" width="13.28515625" style="1" bestFit="1" customWidth="1"/>
    <col min="6680" max="6681" width="18.7109375" style="1" customWidth="1"/>
    <col min="6682" max="6682" width="33.140625" style="1" customWidth="1"/>
    <col min="6683" max="6909" width="11.42578125" style="1"/>
    <col min="6910" max="6910" width="5.42578125" style="1" customWidth="1"/>
    <col min="6911" max="6911" width="11.5703125" style="1" customWidth="1"/>
    <col min="6912" max="6912" width="7.140625" style="1" bestFit="1" customWidth="1"/>
    <col min="6913" max="6913" width="6.42578125" style="1" customWidth="1"/>
    <col min="6914" max="6914" width="5.28515625" style="1" customWidth="1"/>
    <col min="6915" max="6915" width="23" style="1" customWidth="1"/>
    <col min="6916" max="6916" width="9.42578125" style="1" customWidth="1"/>
    <col min="6917" max="6917" width="8.42578125" style="1" customWidth="1"/>
    <col min="6918" max="6918" width="16.85546875" style="1" customWidth="1"/>
    <col min="6919" max="6919" width="8.42578125" style="1" customWidth="1"/>
    <col min="6920" max="6920" width="13.5703125" style="1" customWidth="1"/>
    <col min="6921" max="6921" width="8.42578125" style="1" bestFit="1" customWidth="1"/>
    <col min="6922" max="6923" width="12.140625" style="1" customWidth="1"/>
    <col min="6924" max="6924" width="18.5703125" style="1" customWidth="1"/>
    <col min="6925" max="6925" width="14.42578125" style="1" customWidth="1"/>
    <col min="6926" max="6926" width="8" style="1" bestFit="1" customWidth="1"/>
    <col min="6927" max="6927" width="8" style="1" customWidth="1"/>
    <col min="6928" max="6928" width="8.7109375" style="1" customWidth="1"/>
    <col min="6929" max="6929" width="13" style="1" customWidth="1"/>
    <col min="6930" max="6930" width="12" style="1" customWidth="1"/>
    <col min="6931" max="6931" width="14.42578125" style="1" customWidth="1"/>
    <col min="6932" max="6932" width="15.140625" style="1" customWidth="1"/>
    <col min="6933" max="6933" width="13.28515625" style="1" bestFit="1" customWidth="1"/>
    <col min="6934" max="6934" width="14" style="1" bestFit="1" customWidth="1"/>
    <col min="6935" max="6935" width="13.28515625" style="1" bestFit="1" customWidth="1"/>
    <col min="6936" max="6937" width="18.7109375" style="1" customWidth="1"/>
    <col min="6938" max="6938" width="33.140625" style="1" customWidth="1"/>
    <col min="6939" max="7165" width="11.42578125" style="1"/>
    <col min="7166" max="7166" width="5.42578125" style="1" customWidth="1"/>
    <col min="7167" max="7167" width="11.5703125" style="1" customWidth="1"/>
    <col min="7168" max="7168" width="7.140625" style="1" bestFit="1" customWidth="1"/>
    <col min="7169" max="7169" width="6.42578125" style="1" customWidth="1"/>
    <col min="7170" max="7170" width="5.28515625" style="1" customWidth="1"/>
    <col min="7171" max="7171" width="23" style="1" customWidth="1"/>
    <col min="7172" max="7172" width="9.42578125" style="1" customWidth="1"/>
    <col min="7173" max="7173" width="8.42578125" style="1" customWidth="1"/>
    <col min="7174" max="7174" width="16.85546875" style="1" customWidth="1"/>
    <col min="7175" max="7175" width="8.42578125" style="1" customWidth="1"/>
    <col min="7176" max="7176" width="13.5703125" style="1" customWidth="1"/>
    <col min="7177" max="7177" width="8.42578125" style="1" bestFit="1" customWidth="1"/>
    <col min="7178" max="7179" width="12.140625" style="1" customWidth="1"/>
    <col min="7180" max="7180" width="18.5703125" style="1" customWidth="1"/>
    <col min="7181" max="7181" width="14.42578125" style="1" customWidth="1"/>
    <col min="7182" max="7182" width="8" style="1" bestFit="1" customWidth="1"/>
    <col min="7183" max="7183" width="8" style="1" customWidth="1"/>
    <col min="7184" max="7184" width="8.7109375" style="1" customWidth="1"/>
    <col min="7185" max="7185" width="13" style="1" customWidth="1"/>
    <col min="7186" max="7186" width="12" style="1" customWidth="1"/>
    <col min="7187" max="7187" width="14.42578125" style="1" customWidth="1"/>
    <col min="7188" max="7188" width="15.140625" style="1" customWidth="1"/>
    <col min="7189" max="7189" width="13.28515625" style="1" bestFit="1" customWidth="1"/>
    <col min="7190" max="7190" width="14" style="1" bestFit="1" customWidth="1"/>
    <col min="7191" max="7191" width="13.28515625" style="1" bestFit="1" customWidth="1"/>
    <col min="7192" max="7193" width="18.7109375" style="1" customWidth="1"/>
    <col min="7194" max="7194" width="33.140625" style="1" customWidth="1"/>
    <col min="7195" max="7421" width="11.42578125" style="1"/>
    <col min="7422" max="7422" width="5.42578125" style="1" customWidth="1"/>
    <col min="7423" max="7423" width="11.5703125" style="1" customWidth="1"/>
    <col min="7424" max="7424" width="7.140625" style="1" bestFit="1" customWidth="1"/>
    <col min="7425" max="7425" width="6.42578125" style="1" customWidth="1"/>
    <col min="7426" max="7426" width="5.28515625" style="1" customWidth="1"/>
    <col min="7427" max="7427" width="23" style="1" customWidth="1"/>
    <col min="7428" max="7428" width="9.42578125" style="1" customWidth="1"/>
    <col min="7429" max="7429" width="8.42578125" style="1" customWidth="1"/>
    <col min="7430" max="7430" width="16.85546875" style="1" customWidth="1"/>
    <col min="7431" max="7431" width="8.42578125" style="1" customWidth="1"/>
    <col min="7432" max="7432" width="13.5703125" style="1" customWidth="1"/>
    <col min="7433" max="7433" width="8.42578125" style="1" bestFit="1" customWidth="1"/>
    <col min="7434" max="7435" width="12.140625" style="1" customWidth="1"/>
    <col min="7436" max="7436" width="18.5703125" style="1" customWidth="1"/>
    <col min="7437" max="7437" width="14.42578125" style="1" customWidth="1"/>
    <col min="7438" max="7438" width="8" style="1" bestFit="1" customWidth="1"/>
    <col min="7439" max="7439" width="8" style="1" customWidth="1"/>
    <col min="7440" max="7440" width="8.7109375" style="1" customWidth="1"/>
    <col min="7441" max="7441" width="13" style="1" customWidth="1"/>
    <col min="7442" max="7442" width="12" style="1" customWidth="1"/>
    <col min="7443" max="7443" width="14.42578125" style="1" customWidth="1"/>
    <col min="7444" max="7444" width="15.140625" style="1" customWidth="1"/>
    <col min="7445" max="7445" width="13.28515625" style="1" bestFit="1" customWidth="1"/>
    <col min="7446" max="7446" width="14" style="1" bestFit="1" customWidth="1"/>
    <col min="7447" max="7447" width="13.28515625" style="1" bestFit="1" customWidth="1"/>
    <col min="7448" max="7449" width="18.7109375" style="1" customWidth="1"/>
    <col min="7450" max="7450" width="33.140625" style="1" customWidth="1"/>
    <col min="7451" max="7677" width="11.42578125" style="1"/>
    <col min="7678" max="7678" width="5.42578125" style="1" customWidth="1"/>
    <col min="7679" max="7679" width="11.5703125" style="1" customWidth="1"/>
    <col min="7680" max="7680" width="7.140625" style="1" bestFit="1" customWidth="1"/>
    <col min="7681" max="7681" width="6.42578125" style="1" customWidth="1"/>
    <col min="7682" max="7682" width="5.28515625" style="1" customWidth="1"/>
    <col min="7683" max="7683" width="23" style="1" customWidth="1"/>
    <col min="7684" max="7684" width="9.42578125" style="1" customWidth="1"/>
    <col min="7685" max="7685" width="8.42578125" style="1" customWidth="1"/>
    <col min="7686" max="7686" width="16.85546875" style="1" customWidth="1"/>
    <col min="7687" max="7687" width="8.42578125" style="1" customWidth="1"/>
    <col min="7688" max="7688" width="13.5703125" style="1" customWidth="1"/>
    <col min="7689" max="7689" width="8.42578125" style="1" bestFit="1" customWidth="1"/>
    <col min="7690" max="7691" width="12.140625" style="1" customWidth="1"/>
    <col min="7692" max="7692" width="18.5703125" style="1" customWidth="1"/>
    <col min="7693" max="7693" width="14.42578125" style="1" customWidth="1"/>
    <col min="7694" max="7694" width="8" style="1" bestFit="1" customWidth="1"/>
    <col min="7695" max="7695" width="8" style="1" customWidth="1"/>
    <col min="7696" max="7696" width="8.7109375" style="1" customWidth="1"/>
    <col min="7697" max="7697" width="13" style="1" customWidth="1"/>
    <col min="7698" max="7698" width="12" style="1" customWidth="1"/>
    <col min="7699" max="7699" width="14.42578125" style="1" customWidth="1"/>
    <col min="7700" max="7700" width="15.140625" style="1" customWidth="1"/>
    <col min="7701" max="7701" width="13.28515625" style="1" bestFit="1" customWidth="1"/>
    <col min="7702" max="7702" width="14" style="1" bestFit="1" customWidth="1"/>
    <col min="7703" max="7703" width="13.28515625" style="1" bestFit="1" customWidth="1"/>
    <col min="7704" max="7705" width="18.7109375" style="1" customWidth="1"/>
    <col min="7706" max="7706" width="33.140625" style="1" customWidth="1"/>
    <col min="7707" max="7933" width="11.42578125" style="1"/>
    <col min="7934" max="7934" width="5.42578125" style="1" customWidth="1"/>
    <col min="7935" max="7935" width="11.5703125" style="1" customWidth="1"/>
    <col min="7936" max="7936" width="7.140625" style="1" bestFit="1" customWidth="1"/>
    <col min="7937" max="7937" width="6.42578125" style="1" customWidth="1"/>
    <col min="7938" max="7938" width="5.28515625" style="1" customWidth="1"/>
    <col min="7939" max="7939" width="23" style="1" customWidth="1"/>
    <col min="7940" max="7940" width="9.42578125" style="1" customWidth="1"/>
    <col min="7941" max="7941" width="8.42578125" style="1" customWidth="1"/>
    <col min="7942" max="7942" width="16.85546875" style="1" customWidth="1"/>
    <col min="7943" max="7943" width="8.42578125" style="1" customWidth="1"/>
    <col min="7944" max="7944" width="13.5703125" style="1" customWidth="1"/>
    <col min="7945" max="7945" width="8.42578125" style="1" bestFit="1" customWidth="1"/>
    <col min="7946" max="7947" width="12.140625" style="1" customWidth="1"/>
    <col min="7948" max="7948" width="18.5703125" style="1" customWidth="1"/>
    <col min="7949" max="7949" width="14.42578125" style="1" customWidth="1"/>
    <col min="7950" max="7950" width="8" style="1" bestFit="1" customWidth="1"/>
    <col min="7951" max="7951" width="8" style="1" customWidth="1"/>
    <col min="7952" max="7952" width="8.7109375" style="1" customWidth="1"/>
    <col min="7953" max="7953" width="13" style="1" customWidth="1"/>
    <col min="7954" max="7954" width="12" style="1" customWidth="1"/>
    <col min="7955" max="7955" width="14.42578125" style="1" customWidth="1"/>
    <col min="7956" max="7956" width="15.140625" style="1" customWidth="1"/>
    <col min="7957" max="7957" width="13.28515625" style="1" bestFit="1" customWidth="1"/>
    <col min="7958" max="7958" width="14" style="1" bestFit="1" customWidth="1"/>
    <col min="7959" max="7959" width="13.28515625" style="1" bestFit="1" customWidth="1"/>
    <col min="7960" max="7961" width="18.7109375" style="1" customWidth="1"/>
    <col min="7962" max="7962" width="33.140625" style="1" customWidth="1"/>
    <col min="7963" max="8189" width="11.42578125" style="1"/>
    <col min="8190" max="8190" width="5.42578125" style="1" customWidth="1"/>
    <col min="8191" max="8191" width="11.5703125" style="1" customWidth="1"/>
    <col min="8192" max="8192" width="7.140625" style="1" bestFit="1" customWidth="1"/>
    <col min="8193" max="8193" width="6.42578125" style="1" customWidth="1"/>
    <col min="8194" max="8194" width="5.28515625" style="1" customWidth="1"/>
    <col min="8195" max="8195" width="23" style="1" customWidth="1"/>
    <col min="8196" max="8196" width="9.42578125" style="1" customWidth="1"/>
    <col min="8197" max="8197" width="8.42578125" style="1" customWidth="1"/>
    <col min="8198" max="8198" width="16.85546875" style="1" customWidth="1"/>
    <col min="8199" max="8199" width="8.42578125" style="1" customWidth="1"/>
    <col min="8200" max="8200" width="13.5703125" style="1" customWidth="1"/>
    <col min="8201" max="8201" width="8.42578125" style="1" bestFit="1" customWidth="1"/>
    <col min="8202" max="8203" width="12.140625" style="1" customWidth="1"/>
    <col min="8204" max="8204" width="18.5703125" style="1" customWidth="1"/>
    <col min="8205" max="8205" width="14.42578125" style="1" customWidth="1"/>
    <col min="8206" max="8206" width="8" style="1" bestFit="1" customWidth="1"/>
    <col min="8207" max="8207" width="8" style="1" customWidth="1"/>
    <col min="8208" max="8208" width="8.7109375" style="1" customWidth="1"/>
    <col min="8209" max="8209" width="13" style="1" customWidth="1"/>
    <col min="8210" max="8210" width="12" style="1" customWidth="1"/>
    <col min="8211" max="8211" width="14.42578125" style="1" customWidth="1"/>
    <col min="8212" max="8212" width="15.140625" style="1" customWidth="1"/>
    <col min="8213" max="8213" width="13.28515625" style="1" bestFit="1" customWidth="1"/>
    <col min="8214" max="8214" width="14" style="1" bestFit="1" customWidth="1"/>
    <col min="8215" max="8215" width="13.28515625" style="1" bestFit="1" customWidth="1"/>
    <col min="8216" max="8217" width="18.7109375" style="1" customWidth="1"/>
    <col min="8218" max="8218" width="33.140625" style="1" customWidth="1"/>
    <col min="8219" max="8445" width="11.42578125" style="1"/>
    <col min="8446" max="8446" width="5.42578125" style="1" customWidth="1"/>
    <col min="8447" max="8447" width="11.5703125" style="1" customWidth="1"/>
    <col min="8448" max="8448" width="7.140625" style="1" bestFit="1" customWidth="1"/>
    <col min="8449" max="8449" width="6.42578125" style="1" customWidth="1"/>
    <col min="8450" max="8450" width="5.28515625" style="1" customWidth="1"/>
    <col min="8451" max="8451" width="23" style="1" customWidth="1"/>
    <col min="8452" max="8452" width="9.42578125" style="1" customWidth="1"/>
    <col min="8453" max="8453" width="8.42578125" style="1" customWidth="1"/>
    <col min="8454" max="8454" width="16.85546875" style="1" customWidth="1"/>
    <col min="8455" max="8455" width="8.42578125" style="1" customWidth="1"/>
    <col min="8456" max="8456" width="13.5703125" style="1" customWidth="1"/>
    <col min="8457" max="8457" width="8.42578125" style="1" bestFit="1" customWidth="1"/>
    <col min="8458" max="8459" width="12.140625" style="1" customWidth="1"/>
    <col min="8460" max="8460" width="18.5703125" style="1" customWidth="1"/>
    <col min="8461" max="8461" width="14.42578125" style="1" customWidth="1"/>
    <col min="8462" max="8462" width="8" style="1" bestFit="1" customWidth="1"/>
    <col min="8463" max="8463" width="8" style="1" customWidth="1"/>
    <col min="8464" max="8464" width="8.7109375" style="1" customWidth="1"/>
    <col min="8465" max="8465" width="13" style="1" customWidth="1"/>
    <col min="8466" max="8466" width="12" style="1" customWidth="1"/>
    <col min="8467" max="8467" width="14.42578125" style="1" customWidth="1"/>
    <col min="8468" max="8468" width="15.140625" style="1" customWidth="1"/>
    <col min="8469" max="8469" width="13.28515625" style="1" bestFit="1" customWidth="1"/>
    <col min="8470" max="8470" width="14" style="1" bestFit="1" customWidth="1"/>
    <col min="8471" max="8471" width="13.28515625" style="1" bestFit="1" customWidth="1"/>
    <col min="8472" max="8473" width="18.7109375" style="1" customWidth="1"/>
    <col min="8474" max="8474" width="33.140625" style="1" customWidth="1"/>
    <col min="8475" max="8701" width="11.42578125" style="1"/>
    <col min="8702" max="8702" width="5.42578125" style="1" customWidth="1"/>
    <col min="8703" max="8703" width="11.5703125" style="1" customWidth="1"/>
    <col min="8704" max="8704" width="7.140625" style="1" bestFit="1" customWidth="1"/>
    <col min="8705" max="8705" width="6.42578125" style="1" customWidth="1"/>
    <col min="8706" max="8706" width="5.28515625" style="1" customWidth="1"/>
    <col min="8707" max="8707" width="23" style="1" customWidth="1"/>
    <col min="8708" max="8708" width="9.42578125" style="1" customWidth="1"/>
    <col min="8709" max="8709" width="8.42578125" style="1" customWidth="1"/>
    <col min="8710" max="8710" width="16.85546875" style="1" customWidth="1"/>
    <col min="8711" max="8711" width="8.42578125" style="1" customWidth="1"/>
    <col min="8712" max="8712" width="13.5703125" style="1" customWidth="1"/>
    <col min="8713" max="8713" width="8.42578125" style="1" bestFit="1" customWidth="1"/>
    <col min="8714" max="8715" width="12.140625" style="1" customWidth="1"/>
    <col min="8716" max="8716" width="18.5703125" style="1" customWidth="1"/>
    <col min="8717" max="8717" width="14.42578125" style="1" customWidth="1"/>
    <col min="8718" max="8718" width="8" style="1" bestFit="1" customWidth="1"/>
    <col min="8719" max="8719" width="8" style="1" customWidth="1"/>
    <col min="8720" max="8720" width="8.7109375" style="1" customWidth="1"/>
    <col min="8721" max="8721" width="13" style="1" customWidth="1"/>
    <col min="8722" max="8722" width="12" style="1" customWidth="1"/>
    <col min="8723" max="8723" width="14.42578125" style="1" customWidth="1"/>
    <col min="8724" max="8724" width="15.140625" style="1" customWidth="1"/>
    <col min="8725" max="8725" width="13.28515625" style="1" bestFit="1" customWidth="1"/>
    <col min="8726" max="8726" width="14" style="1" bestFit="1" customWidth="1"/>
    <col min="8727" max="8727" width="13.28515625" style="1" bestFit="1" customWidth="1"/>
    <col min="8728" max="8729" width="18.7109375" style="1" customWidth="1"/>
    <col min="8730" max="8730" width="33.140625" style="1" customWidth="1"/>
    <col min="8731" max="8957" width="11.42578125" style="1"/>
    <col min="8958" max="8958" width="5.42578125" style="1" customWidth="1"/>
    <col min="8959" max="8959" width="11.5703125" style="1" customWidth="1"/>
    <col min="8960" max="8960" width="7.140625" style="1" bestFit="1" customWidth="1"/>
    <col min="8961" max="8961" width="6.42578125" style="1" customWidth="1"/>
    <col min="8962" max="8962" width="5.28515625" style="1" customWidth="1"/>
    <col min="8963" max="8963" width="23" style="1" customWidth="1"/>
    <col min="8964" max="8964" width="9.42578125" style="1" customWidth="1"/>
    <col min="8965" max="8965" width="8.42578125" style="1" customWidth="1"/>
    <col min="8966" max="8966" width="16.85546875" style="1" customWidth="1"/>
    <col min="8967" max="8967" width="8.42578125" style="1" customWidth="1"/>
    <col min="8968" max="8968" width="13.5703125" style="1" customWidth="1"/>
    <col min="8969" max="8969" width="8.42578125" style="1" bestFit="1" customWidth="1"/>
    <col min="8970" max="8971" width="12.140625" style="1" customWidth="1"/>
    <col min="8972" max="8972" width="18.5703125" style="1" customWidth="1"/>
    <col min="8973" max="8973" width="14.42578125" style="1" customWidth="1"/>
    <col min="8974" max="8974" width="8" style="1" bestFit="1" customWidth="1"/>
    <col min="8975" max="8975" width="8" style="1" customWidth="1"/>
    <col min="8976" max="8976" width="8.7109375" style="1" customWidth="1"/>
    <col min="8977" max="8977" width="13" style="1" customWidth="1"/>
    <col min="8978" max="8978" width="12" style="1" customWidth="1"/>
    <col min="8979" max="8979" width="14.42578125" style="1" customWidth="1"/>
    <col min="8980" max="8980" width="15.140625" style="1" customWidth="1"/>
    <col min="8981" max="8981" width="13.28515625" style="1" bestFit="1" customWidth="1"/>
    <col min="8982" max="8982" width="14" style="1" bestFit="1" customWidth="1"/>
    <col min="8983" max="8983" width="13.28515625" style="1" bestFit="1" customWidth="1"/>
    <col min="8984" max="8985" width="18.7109375" style="1" customWidth="1"/>
    <col min="8986" max="8986" width="33.140625" style="1" customWidth="1"/>
    <col min="8987" max="9213" width="11.42578125" style="1"/>
    <col min="9214" max="9214" width="5.42578125" style="1" customWidth="1"/>
    <col min="9215" max="9215" width="11.5703125" style="1" customWidth="1"/>
    <col min="9216" max="9216" width="7.140625" style="1" bestFit="1" customWidth="1"/>
    <col min="9217" max="9217" width="6.42578125" style="1" customWidth="1"/>
    <col min="9218" max="9218" width="5.28515625" style="1" customWidth="1"/>
    <col min="9219" max="9219" width="23" style="1" customWidth="1"/>
    <col min="9220" max="9220" width="9.42578125" style="1" customWidth="1"/>
    <col min="9221" max="9221" width="8.42578125" style="1" customWidth="1"/>
    <col min="9222" max="9222" width="16.85546875" style="1" customWidth="1"/>
    <col min="9223" max="9223" width="8.42578125" style="1" customWidth="1"/>
    <col min="9224" max="9224" width="13.5703125" style="1" customWidth="1"/>
    <col min="9225" max="9225" width="8.42578125" style="1" bestFit="1" customWidth="1"/>
    <col min="9226" max="9227" width="12.140625" style="1" customWidth="1"/>
    <col min="9228" max="9228" width="18.5703125" style="1" customWidth="1"/>
    <col min="9229" max="9229" width="14.42578125" style="1" customWidth="1"/>
    <col min="9230" max="9230" width="8" style="1" bestFit="1" customWidth="1"/>
    <col min="9231" max="9231" width="8" style="1" customWidth="1"/>
    <col min="9232" max="9232" width="8.7109375" style="1" customWidth="1"/>
    <col min="9233" max="9233" width="13" style="1" customWidth="1"/>
    <col min="9234" max="9234" width="12" style="1" customWidth="1"/>
    <col min="9235" max="9235" width="14.42578125" style="1" customWidth="1"/>
    <col min="9236" max="9236" width="15.140625" style="1" customWidth="1"/>
    <col min="9237" max="9237" width="13.28515625" style="1" bestFit="1" customWidth="1"/>
    <col min="9238" max="9238" width="14" style="1" bestFit="1" customWidth="1"/>
    <col min="9239" max="9239" width="13.28515625" style="1" bestFit="1" customWidth="1"/>
    <col min="9240" max="9241" width="18.7109375" style="1" customWidth="1"/>
    <col min="9242" max="9242" width="33.140625" style="1" customWidth="1"/>
    <col min="9243" max="9469" width="11.42578125" style="1"/>
    <col min="9470" max="9470" width="5.42578125" style="1" customWidth="1"/>
    <col min="9471" max="9471" width="11.5703125" style="1" customWidth="1"/>
    <col min="9472" max="9472" width="7.140625" style="1" bestFit="1" customWidth="1"/>
    <col min="9473" max="9473" width="6.42578125" style="1" customWidth="1"/>
    <col min="9474" max="9474" width="5.28515625" style="1" customWidth="1"/>
    <col min="9475" max="9475" width="23" style="1" customWidth="1"/>
    <col min="9476" max="9476" width="9.42578125" style="1" customWidth="1"/>
    <col min="9477" max="9477" width="8.42578125" style="1" customWidth="1"/>
    <col min="9478" max="9478" width="16.85546875" style="1" customWidth="1"/>
    <col min="9479" max="9479" width="8.42578125" style="1" customWidth="1"/>
    <col min="9480" max="9480" width="13.5703125" style="1" customWidth="1"/>
    <col min="9481" max="9481" width="8.42578125" style="1" bestFit="1" customWidth="1"/>
    <col min="9482" max="9483" width="12.140625" style="1" customWidth="1"/>
    <col min="9484" max="9484" width="18.5703125" style="1" customWidth="1"/>
    <col min="9485" max="9485" width="14.42578125" style="1" customWidth="1"/>
    <col min="9486" max="9486" width="8" style="1" bestFit="1" customWidth="1"/>
    <col min="9487" max="9487" width="8" style="1" customWidth="1"/>
    <col min="9488" max="9488" width="8.7109375" style="1" customWidth="1"/>
    <col min="9489" max="9489" width="13" style="1" customWidth="1"/>
    <col min="9490" max="9490" width="12" style="1" customWidth="1"/>
    <col min="9491" max="9491" width="14.42578125" style="1" customWidth="1"/>
    <col min="9492" max="9492" width="15.140625" style="1" customWidth="1"/>
    <col min="9493" max="9493" width="13.28515625" style="1" bestFit="1" customWidth="1"/>
    <col min="9494" max="9494" width="14" style="1" bestFit="1" customWidth="1"/>
    <col min="9495" max="9495" width="13.28515625" style="1" bestFit="1" customWidth="1"/>
    <col min="9496" max="9497" width="18.7109375" style="1" customWidth="1"/>
    <col min="9498" max="9498" width="33.140625" style="1" customWidth="1"/>
    <col min="9499" max="9725" width="11.42578125" style="1"/>
    <col min="9726" max="9726" width="5.42578125" style="1" customWidth="1"/>
    <col min="9727" max="9727" width="11.5703125" style="1" customWidth="1"/>
    <col min="9728" max="9728" width="7.140625" style="1" bestFit="1" customWidth="1"/>
    <col min="9729" max="9729" width="6.42578125" style="1" customWidth="1"/>
    <col min="9730" max="9730" width="5.28515625" style="1" customWidth="1"/>
    <col min="9731" max="9731" width="23" style="1" customWidth="1"/>
    <col min="9732" max="9732" width="9.42578125" style="1" customWidth="1"/>
    <col min="9733" max="9733" width="8.42578125" style="1" customWidth="1"/>
    <col min="9734" max="9734" width="16.85546875" style="1" customWidth="1"/>
    <col min="9735" max="9735" width="8.42578125" style="1" customWidth="1"/>
    <col min="9736" max="9736" width="13.5703125" style="1" customWidth="1"/>
    <col min="9737" max="9737" width="8.42578125" style="1" bestFit="1" customWidth="1"/>
    <col min="9738" max="9739" width="12.140625" style="1" customWidth="1"/>
    <col min="9740" max="9740" width="18.5703125" style="1" customWidth="1"/>
    <col min="9741" max="9741" width="14.42578125" style="1" customWidth="1"/>
    <col min="9742" max="9742" width="8" style="1" bestFit="1" customWidth="1"/>
    <col min="9743" max="9743" width="8" style="1" customWidth="1"/>
    <col min="9744" max="9744" width="8.7109375" style="1" customWidth="1"/>
    <col min="9745" max="9745" width="13" style="1" customWidth="1"/>
    <col min="9746" max="9746" width="12" style="1" customWidth="1"/>
    <col min="9747" max="9747" width="14.42578125" style="1" customWidth="1"/>
    <col min="9748" max="9748" width="15.140625" style="1" customWidth="1"/>
    <col min="9749" max="9749" width="13.28515625" style="1" bestFit="1" customWidth="1"/>
    <col min="9750" max="9750" width="14" style="1" bestFit="1" customWidth="1"/>
    <col min="9751" max="9751" width="13.28515625" style="1" bestFit="1" customWidth="1"/>
    <col min="9752" max="9753" width="18.7109375" style="1" customWidth="1"/>
    <col min="9754" max="9754" width="33.140625" style="1" customWidth="1"/>
    <col min="9755" max="9981" width="11.42578125" style="1"/>
    <col min="9982" max="9982" width="5.42578125" style="1" customWidth="1"/>
    <col min="9983" max="9983" width="11.5703125" style="1" customWidth="1"/>
    <col min="9984" max="9984" width="7.140625" style="1" bestFit="1" customWidth="1"/>
    <col min="9985" max="9985" width="6.42578125" style="1" customWidth="1"/>
    <col min="9986" max="9986" width="5.28515625" style="1" customWidth="1"/>
    <col min="9987" max="9987" width="23" style="1" customWidth="1"/>
    <col min="9988" max="9988" width="9.42578125" style="1" customWidth="1"/>
    <col min="9989" max="9989" width="8.42578125" style="1" customWidth="1"/>
    <col min="9990" max="9990" width="16.85546875" style="1" customWidth="1"/>
    <col min="9991" max="9991" width="8.42578125" style="1" customWidth="1"/>
    <col min="9992" max="9992" width="13.5703125" style="1" customWidth="1"/>
    <col min="9993" max="9993" width="8.42578125" style="1" bestFit="1" customWidth="1"/>
    <col min="9994" max="9995" width="12.140625" style="1" customWidth="1"/>
    <col min="9996" max="9996" width="18.5703125" style="1" customWidth="1"/>
    <col min="9997" max="9997" width="14.42578125" style="1" customWidth="1"/>
    <col min="9998" max="9998" width="8" style="1" bestFit="1" customWidth="1"/>
    <col min="9999" max="9999" width="8" style="1" customWidth="1"/>
    <col min="10000" max="10000" width="8.7109375" style="1" customWidth="1"/>
    <col min="10001" max="10001" width="13" style="1" customWidth="1"/>
    <col min="10002" max="10002" width="12" style="1" customWidth="1"/>
    <col min="10003" max="10003" width="14.42578125" style="1" customWidth="1"/>
    <col min="10004" max="10004" width="15.140625" style="1" customWidth="1"/>
    <col min="10005" max="10005" width="13.28515625" style="1" bestFit="1" customWidth="1"/>
    <col min="10006" max="10006" width="14" style="1" bestFit="1" customWidth="1"/>
    <col min="10007" max="10007" width="13.28515625" style="1" bestFit="1" customWidth="1"/>
    <col min="10008" max="10009" width="18.7109375" style="1" customWidth="1"/>
    <col min="10010" max="10010" width="33.140625" style="1" customWidth="1"/>
    <col min="10011" max="10237" width="11.42578125" style="1"/>
    <col min="10238" max="10238" width="5.42578125" style="1" customWidth="1"/>
    <col min="10239" max="10239" width="11.5703125" style="1" customWidth="1"/>
    <col min="10240" max="10240" width="7.140625" style="1" bestFit="1" customWidth="1"/>
    <col min="10241" max="10241" width="6.42578125" style="1" customWidth="1"/>
    <col min="10242" max="10242" width="5.28515625" style="1" customWidth="1"/>
    <col min="10243" max="10243" width="23" style="1" customWidth="1"/>
    <col min="10244" max="10244" width="9.42578125" style="1" customWidth="1"/>
    <col min="10245" max="10245" width="8.42578125" style="1" customWidth="1"/>
    <col min="10246" max="10246" width="16.85546875" style="1" customWidth="1"/>
    <col min="10247" max="10247" width="8.42578125" style="1" customWidth="1"/>
    <col min="10248" max="10248" width="13.5703125" style="1" customWidth="1"/>
    <col min="10249" max="10249" width="8.42578125" style="1" bestFit="1" customWidth="1"/>
    <col min="10250" max="10251" width="12.140625" style="1" customWidth="1"/>
    <col min="10252" max="10252" width="18.5703125" style="1" customWidth="1"/>
    <col min="10253" max="10253" width="14.42578125" style="1" customWidth="1"/>
    <col min="10254" max="10254" width="8" style="1" bestFit="1" customWidth="1"/>
    <col min="10255" max="10255" width="8" style="1" customWidth="1"/>
    <col min="10256" max="10256" width="8.7109375" style="1" customWidth="1"/>
    <col min="10257" max="10257" width="13" style="1" customWidth="1"/>
    <col min="10258" max="10258" width="12" style="1" customWidth="1"/>
    <col min="10259" max="10259" width="14.42578125" style="1" customWidth="1"/>
    <col min="10260" max="10260" width="15.140625" style="1" customWidth="1"/>
    <col min="10261" max="10261" width="13.28515625" style="1" bestFit="1" customWidth="1"/>
    <col min="10262" max="10262" width="14" style="1" bestFit="1" customWidth="1"/>
    <col min="10263" max="10263" width="13.28515625" style="1" bestFit="1" customWidth="1"/>
    <col min="10264" max="10265" width="18.7109375" style="1" customWidth="1"/>
    <col min="10266" max="10266" width="33.140625" style="1" customWidth="1"/>
    <col min="10267" max="10493" width="11.42578125" style="1"/>
    <col min="10494" max="10494" width="5.42578125" style="1" customWidth="1"/>
    <col min="10495" max="10495" width="11.5703125" style="1" customWidth="1"/>
    <col min="10496" max="10496" width="7.140625" style="1" bestFit="1" customWidth="1"/>
    <col min="10497" max="10497" width="6.42578125" style="1" customWidth="1"/>
    <col min="10498" max="10498" width="5.28515625" style="1" customWidth="1"/>
    <col min="10499" max="10499" width="23" style="1" customWidth="1"/>
    <col min="10500" max="10500" width="9.42578125" style="1" customWidth="1"/>
    <col min="10501" max="10501" width="8.42578125" style="1" customWidth="1"/>
    <col min="10502" max="10502" width="16.85546875" style="1" customWidth="1"/>
    <col min="10503" max="10503" width="8.42578125" style="1" customWidth="1"/>
    <col min="10504" max="10504" width="13.5703125" style="1" customWidth="1"/>
    <col min="10505" max="10505" width="8.42578125" style="1" bestFit="1" customWidth="1"/>
    <col min="10506" max="10507" width="12.140625" style="1" customWidth="1"/>
    <col min="10508" max="10508" width="18.5703125" style="1" customWidth="1"/>
    <col min="10509" max="10509" width="14.42578125" style="1" customWidth="1"/>
    <col min="10510" max="10510" width="8" style="1" bestFit="1" customWidth="1"/>
    <col min="10511" max="10511" width="8" style="1" customWidth="1"/>
    <col min="10512" max="10512" width="8.7109375" style="1" customWidth="1"/>
    <col min="10513" max="10513" width="13" style="1" customWidth="1"/>
    <col min="10514" max="10514" width="12" style="1" customWidth="1"/>
    <col min="10515" max="10515" width="14.42578125" style="1" customWidth="1"/>
    <col min="10516" max="10516" width="15.140625" style="1" customWidth="1"/>
    <col min="10517" max="10517" width="13.28515625" style="1" bestFit="1" customWidth="1"/>
    <col min="10518" max="10518" width="14" style="1" bestFit="1" customWidth="1"/>
    <col min="10519" max="10519" width="13.28515625" style="1" bestFit="1" customWidth="1"/>
    <col min="10520" max="10521" width="18.7109375" style="1" customWidth="1"/>
    <col min="10522" max="10522" width="33.140625" style="1" customWidth="1"/>
    <col min="10523" max="10749" width="11.42578125" style="1"/>
    <col min="10750" max="10750" width="5.42578125" style="1" customWidth="1"/>
    <col min="10751" max="10751" width="11.5703125" style="1" customWidth="1"/>
    <col min="10752" max="10752" width="7.140625" style="1" bestFit="1" customWidth="1"/>
    <col min="10753" max="10753" width="6.42578125" style="1" customWidth="1"/>
    <col min="10754" max="10754" width="5.28515625" style="1" customWidth="1"/>
    <col min="10755" max="10755" width="23" style="1" customWidth="1"/>
    <col min="10756" max="10756" width="9.42578125" style="1" customWidth="1"/>
    <col min="10757" max="10757" width="8.42578125" style="1" customWidth="1"/>
    <col min="10758" max="10758" width="16.85546875" style="1" customWidth="1"/>
    <col min="10759" max="10759" width="8.42578125" style="1" customWidth="1"/>
    <col min="10760" max="10760" width="13.5703125" style="1" customWidth="1"/>
    <col min="10761" max="10761" width="8.42578125" style="1" bestFit="1" customWidth="1"/>
    <col min="10762" max="10763" width="12.140625" style="1" customWidth="1"/>
    <col min="10764" max="10764" width="18.5703125" style="1" customWidth="1"/>
    <col min="10765" max="10765" width="14.42578125" style="1" customWidth="1"/>
    <col min="10766" max="10766" width="8" style="1" bestFit="1" customWidth="1"/>
    <col min="10767" max="10767" width="8" style="1" customWidth="1"/>
    <col min="10768" max="10768" width="8.7109375" style="1" customWidth="1"/>
    <col min="10769" max="10769" width="13" style="1" customWidth="1"/>
    <col min="10770" max="10770" width="12" style="1" customWidth="1"/>
    <col min="10771" max="10771" width="14.42578125" style="1" customWidth="1"/>
    <col min="10772" max="10772" width="15.140625" style="1" customWidth="1"/>
    <col min="10773" max="10773" width="13.28515625" style="1" bestFit="1" customWidth="1"/>
    <col min="10774" max="10774" width="14" style="1" bestFit="1" customWidth="1"/>
    <col min="10775" max="10775" width="13.28515625" style="1" bestFit="1" customWidth="1"/>
    <col min="10776" max="10777" width="18.7109375" style="1" customWidth="1"/>
    <col min="10778" max="10778" width="33.140625" style="1" customWidth="1"/>
    <col min="10779" max="11005" width="11.42578125" style="1"/>
    <col min="11006" max="11006" width="5.42578125" style="1" customWidth="1"/>
    <col min="11007" max="11007" width="11.5703125" style="1" customWidth="1"/>
    <col min="11008" max="11008" width="7.140625" style="1" bestFit="1" customWidth="1"/>
    <col min="11009" max="11009" width="6.42578125" style="1" customWidth="1"/>
    <col min="11010" max="11010" width="5.28515625" style="1" customWidth="1"/>
    <col min="11011" max="11011" width="23" style="1" customWidth="1"/>
    <col min="11012" max="11012" width="9.42578125" style="1" customWidth="1"/>
    <col min="11013" max="11013" width="8.42578125" style="1" customWidth="1"/>
    <col min="11014" max="11014" width="16.85546875" style="1" customWidth="1"/>
    <col min="11015" max="11015" width="8.42578125" style="1" customWidth="1"/>
    <col min="11016" max="11016" width="13.5703125" style="1" customWidth="1"/>
    <col min="11017" max="11017" width="8.42578125" style="1" bestFit="1" customWidth="1"/>
    <col min="11018" max="11019" width="12.140625" style="1" customWidth="1"/>
    <col min="11020" max="11020" width="18.5703125" style="1" customWidth="1"/>
    <col min="11021" max="11021" width="14.42578125" style="1" customWidth="1"/>
    <col min="11022" max="11022" width="8" style="1" bestFit="1" customWidth="1"/>
    <col min="11023" max="11023" width="8" style="1" customWidth="1"/>
    <col min="11024" max="11024" width="8.7109375" style="1" customWidth="1"/>
    <col min="11025" max="11025" width="13" style="1" customWidth="1"/>
    <col min="11026" max="11026" width="12" style="1" customWidth="1"/>
    <col min="11027" max="11027" width="14.42578125" style="1" customWidth="1"/>
    <col min="11028" max="11028" width="15.140625" style="1" customWidth="1"/>
    <col min="11029" max="11029" width="13.28515625" style="1" bestFit="1" customWidth="1"/>
    <col min="11030" max="11030" width="14" style="1" bestFit="1" customWidth="1"/>
    <col min="11031" max="11031" width="13.28515625" style="1" bestFit="1" customWidth="1"/>
    <col min="11032" max="11033" width="18.7109375" style="1" customWidth="1"/>
    <col min="11034" max="11034" width="33.140625" style="1" customWidth="1"/>
    <col min="11035" max="11261" width="11.42578125" style="1"/>
    <col min="11262" max="11262" width="5.42578125" style="1" customWidth="1"/>
    <col min="11263" max="11263" width="11.5703125" style="1" customWidth="1"/>
    <col min="11264" max="11264" width="7.140625" style="1" bestFit="1" customWidth="1"/>
    <col min="11265" max="11265" width="6.42578125" style="1" customWidth="1"/>
    <col min="11266" max="11266" width="5.28515625" style="1" customWidth="1"/>
    <col min="11267" max="11267" width="23" style="1" customWidth="1"/>
    <col min="11268" max="11268" width="9.42578125" style="1" customWidth="1"/>
    <col min="11269" max="11269" width="8.42578125" style="1" customWidth="1"/>
    <col min="11270" max="11270" width="16.85546875" style="1" customWidth="1"/>
    <col min="11271" max="11271" width="8.42578125" style="1" customWidth="1"/>
    <col min="11272" max="11272" width="13.5703125" style="1" customWidth="1"/>
    <col min="11273" max="11273" width="8.42578125" style="1" bestFit="1" customWidth="1"/>
    <col min="11274" max="11275" width="12.140625" style="1" customWidth="1"/>
    <col min="11276" max="11276" width="18.5703125" style="1" customWidth="1"/>
    <col min="11277" max="11277" width="14.42578125" style="1" customWidth="1"/>
    <col min="11278" max="11278" width="8" style="1" bestFit="1" customWidth="1"/>
    <col min="11279" max="11279" width="8" style="1" customWidth="1"/>
    <col min="11280" max="11280" width="8.7109375" style="1" customWidth="1"/>
    <col min="11281" max="11281" width="13" style="1" customWidth="1"/>
    <col min="11282" max="11282" width="12" style="1" customWidth="1"/>
    <col min="11283" max="11283" width="14.42578125" style="1" customWidth="1"/>
    <col min="11284" max="11284" width="15.140625" style="1" customWidth="1"/>
    <col min="11285" max="11285" width="13.28515625" style="1" bestFit="1" customWidth="1"/>
    <col min="11286" max="11286" width="14" style="1" bestFit="1" customWidth="1"/>
    <col min="11287" max="11287" width="13.28515625" style="1" bestFit="1" customWidth="1"/>
    <col min="11288" max="11289" width="18.7109375" style="1" customWidth="1"/>
    <col min="11290" max="11290" width="33.140625" style="1" customWidth="1"/>
    <col min="11291" max="11517" width="11.42578125" style="1"/>
    <col min="11518" max="11518" width="5.42578125" style="1" customWidth="1"/>
    <col min="11519" max="11519" width="11.5703125" style="1" customWidth="1"/>
    <col min="11520" max="11520" width="7.140625" style="1" bestFit="1" customWidth="1"/>
    <col min="11521" max="11521" width="6.42578125" style="1" customWidth="1"/>
    <col min="11522" max="11522" width="5.28515625" style="1" customWidth="1"/>
    <col min="11523" max="11523" width="23" style="1" customWidth="1"/>
    <col min="11524" max="11524" width="9.42578125" style="1" customWidth="1"/>
    <col min="11525" max="11525" width="8.42578125" style="1" customWidth="1"/>
    <col min="11526" max="11526" width="16.85546875" style="1" customWidth="1"/>
    <col min="11527" max="11527" width="8.42578125" style="1" customWidth="1"/>
    <col min="11528" max="11528" width="13.5703125" style="1" customWidth="1"/>
    <col min="11529" max="11529" width="8.42578125" style="1" bestFit="1" customWidth="1"/>
    <col min="11530" max="11531" width="12.140625" style="1" customWidth="1"/>
    <col min="11532" max="11532" width="18.5703125" style="1" customWidth="1"/>
    <col min="11533" max="11533" width="14.42578125" style="1" customWidth="1"/>
    <col min="11534" max="11534" width="8" style="1" bestFit="1" customWidth="1"/>
    <col min="11535" max="11535" width="8" style="1" customWidth="1"/>
    <col min="11536" max="11536" width="8.7109375" style="1" customWidth="1"/>
    <col min="11537" max="11537" width="13" style="1" customWidth="1"/>
    <col min="11538" max="11538" width="12" style="1" customWidth="1"/>
    <col min="11539" max="11539" width="14.42578125" style="1" customWidth="1"/>
    <col min="11540" max="11540" width="15.140625" style="1" customWidth="1"/>
    <col min="11541" max="11541" width="13.28515625" style="1" bestFit="1" customWidth="1"/>
    <col min="11542" max="11542" width="14" style="1" bestFit="1" customWidth="1"/>
    <col min="11543" max="11543" width="13.28515625" style="1" bestFit="1" customWidth="1"/>
    <col min="11544" max="11545" width="18.7109375" style="1" customWidth="1"/>
    <col min="11546" max="11546" width="33.140625" style="1" customWidth="1"/>
    <col min="11547" max="11773" width="11.42578125" style="1"/>
    <col min="11774" max="11774" width="5.42578125" style="1" customWidth="1"/>
    <col min="11775" max="11775" width="11.5703125" style="1" customWidth="1"/>
    <col min="11776" max="11776" width="7.140625" style="1" bestFit="1" customWidth="1"/>
    <col min="11777" max="11777" width="6.42578125" style="1" customWidth="1"/>
    <col min="11778" max="11778" width="5.28515625" style="1" customWidth="1"/>
    <col min="11779" max="11779" width="23" style="1" customWidth="1"/>
    <col min="11780" max="11780" width="9.42578125" style="1" customWidth="1"/>
    <col min="11781" max="11781" width="8.42578125" style="1" customWidth="1"/>
    <col min="11782" max="11782" width="16.85546875" style="1" customWidth="1"/>
    <col min="11783" max="11783" width="8.42578125" style="1" customWidth="1"/>
    <col min="11784" max="11784" width="13.5703125" style="1" customWidth="1"/>
    <col min="11785" max="11785" width="8.42578125" style="1" bestFit="1" customWidth="1"/>
    <col min="11786" max="11787" width="12.140625" style="1" customWidth="1"/>
    <col min="11788" max="11788" width="18.5703125" style="1" customWidth="1"/>
    <col min="11789" max="11789" width="14.42578125" style="1" customWidth="1"/>
    <col min="11790" max="11790" width="8" style="1" bestFit="1" customWidth="1"/>
    <col min="11791" max="11791" width="8" style="1" customWidth="1"/>
    <col min="11792" max="11792" width="8.7109375" style="1" customWidth="1"/>
    <col min="11793" max="11793" width="13" style="1" customWidth="1"/>
    <col min="11794" max="11794" width="12" style="1" customWidth="1"/>
    <col min="11795" max="11795" width="14.42578125" style="1" customWidth="1"/>
    <col min="11796" max="11796" width="15.140625" style="1" customWidth="1"/>
    <col min="11797" max="11797" width="13.28515625" style="1" bestFit="1" customWidth="1"/>
    <col min="11798" max="11798" width="14" style="1" bestFit="1" customWidth="1"/>
    <col min="11799" max="11799" width="13.28515625" style="1" bestFit="1" customWidth="1"/>
    <col min="11800" max="11801" width="18.7109375" style="1" customWidth="1"/>
    <col min="11802" max="11802" width="33.140625" style="1" customWidth="1"/>
    <col min="11803" max="12029" width="11.42578125" style="1"/>
    <col min="12030" max="12030" width="5.42578125" style="1" customWidth="1"/>
    <col min="12031" max="12031" width="11.5703125" style="1" customWidth="1"/>
    <col min="12032" max="12032" width="7.140625" style="1" bestFit="1" customWidth="1"/>
    <col min="12033" max="12033" width="6.42578125" style="1" customWidth="1"/>
    <col min="12034" max="12034" width="5.28515625" style="1" customWidth="1"/>
    <col min="12035" max="12035" width="23" style="1" customWidth="1"/>
    <col min="12036" max="12036" width="9.42578125" style="1" customWidth="1"/>
    <col min="12037" max="12037" width="8.42578125" style="1" customWidth="1"/>
    <col min="12038" max="12038" width="16.85546875" style="1" customWidth="1"/>
    <col min="12039" max="12039" width="8.42578125" style="1" customWidth="1"/>
    <col min="12040" max="12040" width="13.5703125" style="1" customWidth="1"/>
    <col min="12041" max="12041" width="8.42578125" style="1" bestFit="1" customWidth="1"/>
    <col min="12042" max="12043" width="12.140625" style="1" customWidth="1"/>
    <col min="12044" max="12044" width="18.5703125" style="1" customWidth="1"/>
    <col min="12045" max="12045" width="14.42578125" style="1" customWidth="1"/>
    <col min="12046" max="12046" width="8" style="1" bestFit="1" customWidth="1"/>
    <col min="12047" max="12047" width="8" style="1" customWidth="1"/>
    <col min="12048" max="12048" width="8.7109375" style="1" customWidth="1"/>
    <col min="12049" max="12049" width="13" style="1" customWidth="1"/>
    <col min="12050" max="12050" width="12" style="1" customWidth="1"/>
    <col min="12051" max="12051" width="14.42578125" style="1" customWidth="1"/>
    <col min="12052" max="12052" width="15.140625" style="1" customWidth="1"/>
    <col min="12053" max="12053" width="13.28515625" style="1" bestFit="1" customWidth="1"/>
    <col min="12054" max="12054" width="14" style="1" bestFit="1" customWidth="1"/>
    <col min="12055" max="12055" width="13.28515625" style="1" bestFit="1" customWidth="1"/>
    <col min="12056" max="12057" width="18.7109375" style="1" customWidth="1"/>
    <col min="12058" max="12058" width="33.140625" style="1" customWidth="1"/>
    <col min="12059" max="12285" width="11.42578125" style="1"/>
    <col min="12286" max="12286" width="5.42578125" style="1" customWidth="1"/>
    <col min="12287" max="12287" width="11.5703125" style="1" customWidth="1"/>
    <col min="12288" max="12288" width="7.140625" style="1" bestFit="1" customWidth="1"/>
    <col min="12289" max="12289" width="6.42578125" style="1" customWidth="1"/>
    <col min="12290" max="12290" width="5.28515625" style="1" customWidth="1"/>
    <col min="12291" max="12291" width="23" style="1" customWidth="1"/>
    <col min="12292" max="12292" width="9.42578125" style="1" customWidth="1"/>
    <col min="12293" max="12293" width="8.42578125" style="1" customWidth="1"/>
    <col min="12294" max="12294" width="16.85546875" style="1" customWidth="1"/>
    <col min="12295" max="12295" width="8.42578125" style="1" customWidth="1"/>
    <col min="12296" max="12296" width="13.5703125" style="1" customWidth="1"/>
    <col min="12297" max="12297" width="8.42578125" style="1" bestFit="1" customWidth="1"/>
    <col min="12298" max="12299" width="12.140625" style="1" customWidth="1"/>
    <col min="12300" max="12300" width="18.5703125" style="1" customWidth="1"/>
    <col min="12301" max="12301" width="14.42578125" style="1" customWidth="1"/>
    <col min="12302" max="12302" width="8" style="1" bestFit="1" customWidth="1"/>
    <col min="12303" max="12303" width="8" style="1" customWidth="1"/>
    <col min="12304" max="12304" width="8.7109375" style="1" customWidth="1"/>
    <col min="12305" max="12305" width="13" style="1" customWidth="1"/>
    <col min="12306" max="12306" width="12" style="1" customWidth="1"/>
    <col min="12307" max="12307" width="14.42578125" style="1" customWidth="1"/>
    <col min="12308" max="12308" width="15.140625" style="1" customWidth="1"/>
    <col min="12309" max="12309" width="13.28515625" style="1" bestFit="1" customWidth="1"/>
    <col min="12310" max="12310" width="14" style="1" bestFit="1" customWidth="1"/>
    <col min="12311" max="12311" width="13.28515625" style="1" bestFit="1" customWidth="1"/>
    <col min="12312" max="12313" width="18.7109375" style="1" customWidth="1"/>
    <col min="12314" max="12314" width="33.140625" style="1" customWidth="1"/>
    <col min="12315" max="12541" width="11.42578125" style="1"/>
    <col min="12542" max="12542" width="5.42578125" style="1" customWidth="1"/>
    <col min="12543" max="12543" width="11.5703125" style="1" customWidth="1"/>
    <col min="12544" max="12544" width="7.140625" style="1" bestFit="1" customWidth="1"/>
    <col min="12545" max="12545" width="6.42578125" style="1" customWidth="1"/>
    <col min="12546" max="12546" width="5.28515625" style="1" customWidth="1"/>
    <col min="12547" max="12547" width="23" style="1" customWidth="1"/>
    <col min="12548" max="12548" width="9.42578125" style="1" customWidth="1"/>
    <col min="12549" max="12549" width="8.42578125" style="1" customWidth="1"/>
    <col min="12550" max="12550" width="16.85546875" style="1" customWidth="1"/>
    <col min="12551" max="12551" width="8.42578125" style="1" customWidth="1"/>
    <col min="12552" max="12552" width="13.5703125" style="1" customWidth="1"/>
    <col min="12553" max="12553" width="8.42578125" style="1" bestFit="1" customWidth="1"/>
    <col min="12554" max="12555" width="12.140625" style="1" customWidth="1"/>
    <col min="12556" max="12556" width="18.5703125" style="1" customWidth="1"/>
    <col min="12557" max="12557" width="14.42578125" style="1" customWidth="1"/>
    <col min="12558" max="12558" width="8" style="1" bestFit="1" customWidth="1"/>
    <col min="12559" max="12559" width="8" style="1" customWidth="1"/>
    <col min="12560" max="12560" width="8.7109375" style="1" customWidth="1"/>
    <col min="12561" max="12561" width="13" style="1" customWidth="1"/>
    <col min="12562" max="12562" width="12" style="1" customWidth="1"/>
    <col min="12563" max="12563" width="14.42578125" style="1" customWidth="1"/>
    <col min="12564" max="12564" width="15.140625" style="1" customWidth="1"/>
    <col min="12565" max="12565" width="13.28515625" style="1" bestFit="1" customWidth="1"/>
    <col min="12566" max="12566" width="14" style="1" bestFit="1" customWidth="1"/>
    <col min="12567" max="12567" width="13.28515625" style="1" bestFit="1" customWidth="1"/>
    <col min="12568" max="12569" width="18.7109375" style="1" customWidth="1"/>
    <col min="12570" max="12570" width="33.140625" style="1" customWidth="1"/>
    <col min="12571" max="12797" width="11.42578125" style="1"/>
    <col min="12798" max="12798" width="5.42578125" style="1" customWidth="1"/>
    <col min="12799" max="12799" width="11.5703125" style="1" customWidth="1"/>
    <col min="12800" max="12800" width="7.140625" style="1" bestFit="1" customWidth="1"/>
    <col min="12801" max="12801" width="6.42578125" style="1" customWidth="1"/>
    <col min="12802" max="12802" width="5.28515625" style="1" customWidth="1"/>
    <col min="12803" max="12803" width="23" style="1" customWidth="1"/>
    <col min="12804" max="12804" width="9.42578125" style="1" customWidth="1"/>
    <col min="12805" max="12805" width="8.42578125" style="1" customWidth="1"/>
    <col min="12806" max="12806" width="16.85546875" style="1" customWidth="1"/>
    <col min="12807" max="12807" width="8.42578125" style="1" customWidth="1"/>
    <col min="12808" max="12808" width="13.5703125" style="1" customWidth="1"/>
    <col min="12809" max="12809" width="8.42578125" style="1" bestFit="1" customWidth="1"/>
    <col min="12810" max="12811" width="12.140625" style="1" customWidth="1"/>
    <col min="12812" max="12812" width="18.5703125" style="1" customWidth="1"/>
    <col min="12813" max="12813" width="14.42578125" style="1" customWidth="1"/>
    <col min="12814" max="12814" width="8" style="1" bestFit="1" customWidth="1"/>
    <col min="12815" max="12815" width="8" style="1" customWidth="1"/>
    <col min="12816" max="12816" width="8.7109375" style="1" customWidth="1"/>
    <col min="12817" max="12817" width="13" style="1" customWidth="1"/>
    <col min="12818" max="12818" width="12" style="1" customWidth="1"/>
    <col min="12819" max="12819" width="14.42578125" style="1" customWidth="1"/>
    <col min="12820" max="12820" width="15.140625" style="1" customWidth="1"/>
    <col min="12821" max="12821" width="13.28515625" style="1" bestFit="1" customWidth="1"/>
    <col min="12822" max="12822" width="14" style="1" bestFit="1" customWidth="1"/>
    <col min="12823" max="12823" width="13.28515625" style="1" bestFit="1" customWidth="1"/>
    <col min="12824" max="12825" width="18.7109375" style="1" customWidth="1"/>
    <col min="12826" max="12826" width="33.140625" style="1" customWidth="1"/>
    <col min="12827" max="13053" width="11.42578125" style="1"/>
    <col min="13054" max="13054" width="5.42578125" style="1" customWidth="1"/>
    <col min="13055" max="13055" width="11.5703125" style="1" customWidth="1"/>
    <col min="13056" max="13056" width="7.140625" style="1" bestFit="1" customWidth="1"/>
    <col min="13057" max="13057" width="6.42578125" style="1" customWidth="1"/>
    <col min="13058" max="13058" width="5.28515625" style="1" customWidth="1"/>
    <col min="13059" max="13059" width="23" style="1" customWidth="1"/>
    <col min="13060" max="13060" width="9.42578125" style="1" customWidth="1"/>
    <col min="13061" max="13061" width="8.42578125" style="1" customWidth="1"/>
    <col min="13062" max="13062" width="16.85546875" style="1" customWidth="1"/>
    <col min="13063" max="13063" width="8.42578125" style="1" customWidth="1"/>
    <col min="13064" max="13064" width="13.5703125" style="1" customWidth="1"/>
    <col min="13065" max="13065" width="8.42578125" style="1" bestFit="1" customWidth="1"/>
    <col min="13066" max="13067" width="12.140625" style="1" customWidth="1"/>
    <col min="13068" max="13068" width="18.5703125" style="1" customWidth="1"/>
    <col min="13069" max="13069" width="14.42578125" style="1" customWidth="1"/>
    <col min="13070" max="13070" width="8" style="1" bestFit="1" customWidth="1"/>
    <col min="13071" max="13071" width="8" style="1" customWidth="1"/>
    <col min="13072" max="13072" width="8.7109375" style="1" customWidth="1"/>
    <col min="13073" max="13073" width="13" style="1" customWidth="1"/>
    <col min="13074" max="13074" width="12" style="1" customWidth="1"/>
    <col min="13075" max="13075" width="14.42578125" style="1" customWidth="1"/>
    <col min="13076" max="13076" width="15.140625" style="1" customWidth="1"/>
    <col min="13077" max="13077" width="13.28515625" style="1" bestFit="1" customWidth="1"/>
    <col min="13078" max="13078" width="14" style="1" bestFit="1" customWidth="1"/>
    <col min="13079" max="13079" width="13.28515625" style="1" bestFit="1" customWidth="1"/>
    <col min="13080" max="13081" width="18.7109375" style="1" customWidth="1"/>
    <col min="13082" max="13082" width="33.140625" style="1" customWidth="1"/>
    <col min="13083" max="13309" width="11.42578125" style="1"/>
    <col min="13310" max="13310" width="5.42578125" style="1" customWidth="1"/>
    <col min="13311" max="13311" width="11.5703125" style="1" customWidth="1"/>
    <col min="13312" max="13312" width="7.140625" style="1" bestFit="1" customWidth="1"/>
    <col min="13313" max="13313" width="6.42578125" style="1" customWidth="1"/>
    <col min="13314" max="13314" width="5.28515625" style="1" customWidth="1"/>
    <col min="13315" max="13315" width="23" style="1" customWidth="1"/>
    <col min="13316" max="13316" width="9.42578125" style="1" customWidth="1"/>
    <col min="13317" max="13317" width="8.42578125" style="1" customWidth="1"/>
    <col min="13318" max="13318" width="16.85546875" style="1" customWidth="1"/>
    <col min="13319" max="13319" width="8.42578125" style="1" customWidth="1"/>
    <col min="13320" max="13320" width="13.5703125" style="1" customWidth="1"/>
    <col min="13321" max="13321" width="8.42578125" style="1" bestFit="1" customWidth="1"/>
    <col min="13322" max="13323" width="12.140625" style="1" customWidth="1"/>
    <col min="13324" max="13324" width="18.5703125" style="1" customWidth="1"/>
    <col min="13325" max="13325" width="14.42578125" style="1" customWidth="1"/>
    <col min="13326" max="13326" width="8" style="1" bestFit="1" customWidth="1"/>
    <col min="13327" max="13327" width="8" style="1" customWidth="1"/>
    <col min="13328" max="13328" width="8.7109375" style="1" customWidth="1"/>
    <col min="13329" max="13329" width="13" style="1" customWidth="1"/>
    <col min="13330" max="13330" width="12" style="1" customWidth="1"/>
    <col min="13331" max="13331" width="14.42578125" style="1" customWidth="1"/>
    <col min="13332" max="13332" width="15.140625" style="1" customWidth="1"/>
    <col min="13333" max="13333" width="13.28515625" style="1" bestFit="1" customWidth="1"/>
    <col min="13334" max="13334" width="14" style="1" bestFit="1" customWidth="1"/>
    <col min="13335" max="13335" width="13.28515625" style="1" bestFit="1" customWidth="1"/>
    <col min="13336" max="13337" width="18.7109375" style="1" customWidth="1"/>
    <col min="13338" max="13338" width="33.140625" style="1" customWidth="1"/>
    <col min="13339" max="13565" width="11.42578125" style="1"/>
    <col min="13566" max="13566" width="5.42578125" style="1" customWidth="1"/>
    <col min="13567" max="13567" width="11.5703125" style="1" customWidth="1"/>
    <col min="13568" max="13568" width="7.140625" style="1" bestFit="1" customWidth="1"/>
    <col min="13569" max="13569" width="6.42578125" style="1" customWidth="1"/>
    <col min="13570" max="13570" width="5.28515625" style="1" customWidth="1"/>
    <col min="13571" max="13571" width="23" style="1" customWidth="1"/>
    <col min="13572" max="13572" width="9.42578125" style="1" customWidth="1"/>
    <col min="13573" max="13573" width="8.42578125" style="1" customWidth="1"/>
    <col min="13574" max="13574" width="16.85546875" style="1" customWidth="1"/>
    <col min="13575" max="13575" width="8.42578125" style="1" customWidth="1"/>
    <col min="13576" max="13576" width="13.5703125" style="1" customWidth="1"/>
    <col min="13577" max="13577" width="8.42578125" style="1" bestFit="1" customWidth="1"/>
    <col min="13578" max="13579" width="12.140625" style="1" customWidth="1"/>
    <col min="13580" max="13580" width="18.5703125" style="1" customWidth="1"/>
    <col min="13581" max="13581" width="14.42578125" style="1" customWidth="1"/>
    <col min="13582" max="13582" width="8" style="1" bestFit="1" customWidth="1"/>
    <col min="13583" max="13583" width="8" style="1" customWidth="1"/>
    <col min="13584" max="13584" width="8.7109375" style="1" customWidth="1"/>
    <col min="13585" max="13585" width="13" style="1" customWidth="1"/>
    <col min="13586" max="13586" width="12" style="1" customWidth="1"/>
    <col min="13587" max="13587" width="14.42578125" style="1" customWidth="1"/>
    <col min="13588" max="13588" width="15.140625" style="1" customWidth="1"/>
    <col min="13589" max="13589" width="13.28515625" style="1" bestFit="1" customWidth="1"/>
    <col min="13590" max="13590" width="14" style="1" bestFit="1" customWidth="1"/>
    <col min="13591" max="13591" width="13.28515625" style="1" bestFit="1" customWidth="1"/>
    <col min="13592" max="13593" width="18.7109375" style="1" customWidth="1"/>
    <col min="13594" max="13594" width="33.140625" style="1" customWidth="1"/>
    <col min="13595" max="13821" width="11.42578125" style="1"/>
    <col min="13822" max="13822" width="5.42578125" style="1" customWidth="1"/>
    <col min="13823" max="13823" width="11.5703125" style="1" customWidth="1"/>
    <col min="13824" max="13824" width="7.140625" style="1" bestFit="1" customWidth="1"/>
    <col min="13825" max="13825" width="6.42578125" style="1" customWidth="1"/>
    <col min="13826" max="13826" width="5.28515625" style="1" customWidth="1"/>
    <col min="13827" max="13827" width="23" style="1" customWidth="1"/>
    <col min="13828" max="13828" width="9.42578125" style="1" customWidth="1"/>
    <col min="13829" max="13829" width="8.42578125" style="1" customWidth="1"/>
    <col min="13830" max="13830" width="16.85546875" style="1" customWidth="1"/>
    <col min="13831" max="13831" width="8.42578125" style="1" customWidth="1"/>
    <col min="13832" max="13832" width="13.5703125" style="1" customWidth="1"/>
    <col min="13833" max="13833" width="8.42578125" style="1" bestFit="1" customWidth="1"/>
    <col min="13834" max="13835" width="12.140625" style="1" customWidth="1"/>
    <col min="13836" max="13836" width="18.5703125" style="1" customWidth="1"/>
    <col min="13837" max="13837" width="14.42578125" style="1" customWidth="1"/>
    <col min="13838" max="13838" width="8" style="1" bestFit="1" customWidth="1"/>
    <col min="13839" max="13839" width="8" style="1" customWidth="1"/>
    <col min="13840" max="13840" width="8.7109375" style="1" customWidth="1"/>
    <col min="13841" max="13841" width="13" style="1" customWidth="1"/>
    <col min="13842" max="13842" width="12" style="1" customWidth="1"/>
    <col min="13843" max="13843" width="14.42578125" style="1" customWidth="1"/>
    <col min="13844" max="13844" width="15.140625" style="1" customWidth="1"/>
    <col min="13845" max="13845" width="13.28515625" style="1" bestFit="1" customWidth="1"/>
    <col min="13846" max="13846" width="14" style="1" bestFit="1" customWidth="1"/>
    <col min="13847" max="13847" width="13.28515625" style="1" bestFit="1" customWidth="1"/>
    <col min="13848" max="13849" width="18.7109375" style="1" customWidth="1"/>
    <col min="13850" max="13850" width="33.140625" style="1" customWidth="1"/>
    <col min="13851" max="14077" width="11.42578125" style="1"/>
    <col min="14078" max="14078" width="5.42578125" style="1" customWidth="1"/>
    <col min="14079" max="14079" width="11.5703125" style="1" customWidth="1"/>
    <col min="14080" max="14080" width="7.140625" style="1" bestFit="1" customWidth="1"/>
    <col min="14081" max="14081" width="6.42578125" style="1" customWidth="1"/>
    <col min="14082" max="14082" width="5.28515625" style="1" customWidth="1"/>
    <col min="14083" max="14083" width="23" style="1" customWidth="1"/>
    <col min="14084" max="14084" width="9.42578125" style="1" customWidth="1"/>
    <col min="14085" max="14085" width="8.42578125" style="1" customWidth="1"/>
    <col min="14086" max="14086" width="16.85546875" style="1" customWidth="1"/>
    <col min="14087" max="14087" width="8.42578125" style="1" customWidth="1"/>
    <col min="14088" max="14088" width="13.5703125" style="1" customWidth="1"/>
    <col min="14089" max="14089" width="8.42578125" style="1" bestFit="1" customWidth="1"/>
    <col min="14090" max="14091" width="12.140625" style="1" customWidth="1"/>
    <col min="14092" max="14092" width="18.5703125" style="1" customWidth="1"/>
    <col min="14093" max="14093" width="14.42578125" style="1" customWidth="1"/>
    <col min="14094" max="14094" width="8" style="1" bestFit="1" customWidth="1"/>
    <col min="14095" max="14095" width="8" style="1" customWidth="1"/>
    <col min="14096" max="14096" width="8.7109375" style="1" customWidth="1"/>
    <col min="14097" max="14097" width="13" style="1" customWidth="1"/>
    <col min="14098" max="14098" width="12" style="1" customWidth="1"/>
    <col min="14099" max="14099" width="14.42578125" style="1" customWidth="1"/>
    <col min="14100" max="14100" width="15.140625" style="1" customWidth="1"/>
    <col min="14101" max="14101" width="13.28515625" style="1" bestFit="1" customWidth="1"/>
    <col min="14102" max="14102" width="14" style="1" bestFit="1" customWidth="1"/>
    <col min="14103" max="14103" width="13.28515625" style="1" bestFit="1" customWidth="1"/>
    <col min="14104" max="14105" width="18.7109375" style="1" customWidth="1"/>
    <col min="14106" max="14106" width="33.140625" style="1" customWidth="1"/>
    <col min="14107" max="14333" width="11.42578125" style="1"/>
    <col min="14334" max="14334" width="5.42578125" style="1" customWidth="1"/>
    <col min="14335" max="14335" width="11.5703125" style="1" customWidth="1"/>
    <col min="14336" max="14336" width="7.140625" style="1" bestFit="1" customWidth="1"/>
    <col min="14337" max="14337" width="6.42578125" style="1" customWidth="1"/>
    <col min="14338" max="14338" width="5.28515625" style="1" customWidth="1"/>
    <col min="14339" max="14339" width="23" style="1" customWidth="1"/>
    <col min="14340" max="14340" width="9.42578125" style="1" customWidth="1"/>
    <col min="14341" max="14341" width="8.42578125" style="1" customWidth="1"/>
    <col min="14342" max="14342" width="16.85546875" style="1" customWidth="1"/>
    <col min="14343" max="14343" width="8.42578125" style="1" customWidth="1"/>
    <col min="14344" max="14344" width="13.5703125" style="1" customWidth="1"/>
    <col min="14345" max="14345" width="8.42578125" style="1" bestFit="1" customWidth="1"/>
    <col min="14346" max="14347" width="12.140625" style="1" customWidth="1"/>
    <col min="14348" max="14348" width="18.5703125" style="1" customWidth="1"/>
    <col min="14349" max="14349" width="14.42578125" style="1" customWidth="1"/>
    <col min="14350" max="14350" width="8" style="1" bestFit="1" customWidth="1"/>
    <col min="14351" max="14351" width="8" style="1" customWidth="1"/>
    <col min="14352" max="14352" width="8.7109375" style="1" customWidth="1"/>
    <col min="14353" max="14353" width="13" style="1" customWidth="1"/>
    <col min="14354" max="14354" width="12" style="1" customWidth="1"/>
    <col min="14355" max="14355" width="14.42578125" style="1" customWidth="1"/>
    <col min="14356" max="14356" width="15.140625" style="1" customWidth="1"/>
    <col min="14357" max="14357" width="13.28515625" style="1" bestFit="1" customWidth="1"/>
    <col min="14358" max="14358" width="14" style="1" bestFit="1" customWidth="1"/>
    <col min="14359" max="14359" width="13.28515625" style="1" bestFit="1" customWidth="1"/>
    <col min="14360" max="14361" width="18.7109375" style="1" customWidth="1"/>
    <col min="14362" max="14362" width="33.140625" style="1" customWidth="1"/>
    <col min="14363" max="14589" width="11.42578125" style="1"/>
    <col min="14590" max="14590" width="5.42578125" style="1" customWidth="1"/>
    <col min="14591" max="14591" width="11.5703125" style="1" customWidth="1"/>
    <col min="14592" max="14592" width="7.140625" style="1" bestFit="1" customWidth="1"/>
    <col min="14593" max="14593" width="6.42578125" style="1" customWidth="1"/>
    <col min="14594" max="14594" width="5.28515625" style="1" customWidth="1"/>
    <col min="14595" max="14595" width="23" style="1" customWidth="1"/>
    <col min="14596" max="14596" width="9.42578125" style="1" customWidth="1"/>
    <col min="14597" max="14597" width="8.42578125" style="1" customWidth="1"/>
    <col min="14598" max="14598" width="16.85546875" style="1" customWidth="1"/>
    <col min="14599" max="14599" width="8.42578125" style="1" customWidth="1"/>
    <col min="14600" max="14600" width="13.5703125" style="1" customWidth="1"/>
    <col min="14601" max="14601" width="8.42578125" style="1" bestFit="1" customWidth="1"/>
    <col min="14602" max="14603" width="12.140625" style="1" customWidth="1"/>
    <col min="14604" max="14604" width="18.5703125" style="1" customWidth="1"/>
    <col min="14605" max="14605" width="14.42578125" style="1" customWidth="1"/>
    <col min="14606" max="14606" width="8" style="1" bestFit="1" customWidth="1"/>
    <col min="14607" max="14607" width="8" style="1" customWidth="1"/>
    <col min="14608" max="14608" width="8.7109375" style="1" customWidth="1"/>
    <col min="14609" max="14609" width="13" style="1" customWidth="1"/>
    <col min="14610" max="14610" width="12" style="1" customWidth="1"/>
    <col min="14611" max="14611" width="14.42578125" style="1" customWidth="1"/>
    <col min="14612" max="14612" width="15.140625" style="1" customWidth="1"/>
    <col min="14613" max="14613" width="13.28515625" style="1" bestFit="1" customWidth="1"/>
    <col min="14614" max="14614" width="14" style="1" bestFit="1" customWidth="1"/>
    <col min="14615" max="14615" width="13.28515625" style="1" bestFit="1" customWidth="1"/>
    <col min="14616" max="14617" width="18.7109375" style="1" customWidth="1"/>
    <col min="14618" max="14618" width="33.140625" style="1" customWidth="1"/>
    <col min="14619" max="14845" width="11.42578125" style="1"/>
    <col min="14846" max="14846" width="5.42578125" style="1" customWidth="1"/>
    <col min="14847" max="14847" width="11.5703125" style="1" customWidth="1"/>
    <col min="14848" max="14848" width="7.140625" style="1" bestFit="1" customWidth="1"/>
    <col min="14849" max="14849" width="6.42578125" style="1" customWidth="1"/>
    <col min="14850" max="14850" width="5.28515625" style="1" customWidth="1"/>
    <col min="14851" max="14851" width="23" style="1" customWidth="1"/>
    <col min="14852" max="14852" width="9.42578125" style="1" customWidth="1"/>
    <col min="14853" max="14853" width="8.42578125" style="1" customWidth="1"/>
    <col min="14854" max="14854" width="16.85546875" style="1" customWidth="1"/>
    <col min="14855" max="14855" width="8.42578125" style="1" customWidth="1"/>
    <col min="14856" max="14856" width="13.5703125" style="1" customWidth="1"/>
    <col min="14857" max="14857" width="8.42578125" style="1" bestFit="1" customWidth="1"/>
    <col min="14858" max="14859" width="12.140625" style="1" customWidth="1"/>
    <col min="14860" max="14860" width="18.5703125" style="1" customWidth="1"/>
    <col min="14861" max="14861" width="14.42578125" style="1" customWidth="1"/>
    <col min="14862" max="14862" width="8" style="1" bestFit="1" customWidth="1"/>
    <col min="14863" max="14863" width="8" style="1" customWidth="1"/>
    <col min="14864" max="14864" width="8.7109375" style="1" customWidth="1"/>
    <col min="14865" max="14865" width="13" style="1" customWidth="1"/>
    <col min="14866" max="14866" width="12" style="1" customWidth="1"/>
    <col min="14867" max="14867" width="14.42578125" style="1" customWidth="1"/>
    <col min="14868" max="14868" width="15.140625" style="1" customWidth="1"/>
    <col min="14869" max="14869" width="13.28515625" style="1" bestFit="1" customWidth="1"/>
    <col min="14870" max="14870" width="14" style="1" bestFit="1" customWidth="1"/>
    <col min="14871" max="14871" width="13.28515625" style="1" bestFit="1" customWidth="1"/>
    <col min="14872" max="14873" width="18.7109375" style="1" customWidth="1"/>
    <col min="14874" max="14874" width="33.140625" style="1" customWidth="1"/>
    <col min="14875" max="15101" width="11.42578125" style="1"/>
    <col min="15102" max="15102" width="5.42578125" style="1" customWidth="1"/>
    <col min="15103" max="15103" width="11.5703125" style="1" customWidth="1"/>
    <col min="15104" max="15104" width="7.140625" style="1" bestFit="1" customWidth="1"/>
    <col min="15105" max="15105" width="6.42578125" style="1" customWidth="1"/>
    <col min="15106" max="15106" width="5.28515625" style="1" customWidth="1"/>
    <col min="15107" max="15107" width="23" style="1" customWidth="1"/>
    <col min="15108" max="15108" width="9.42578125" style="1" customWidth="1"/>
    <col min="15109" max="15109" width="8.42578125" style="1" customWidth="1"/>
    <col min="15110" max="15110" width="16.85546875" style="1" customWidth="1"/>
    <col min="15111" max="15111" width="8.42578125" style="1" customWidth="1"/>
    <col min="15112" max="15112" width="13.5703125" style="1" customWidth="1"/>
    <col min="15113" max="15113" width="8.42578125" style="1" bestFit="1" customWidth="1"/>
    <col min="15114" max="15115" width="12.140625" style="1" customWidth="1"/>
    <col min="15116" max="15116" width="18.5703125" style="1" customWidth="1"/>
    <col min="15117" max="15117" width="14.42578125" style="1" customWidth="1"/>
    <col min="15118" max="15118" width="8" style="1" bestFit="1" customWidth="1"/>
    <col min="15119" max="15119" width="8" style="1" customWidth="1"/>
    <col min="15120" max="15120" width="8.7109375" style="1" customWidth="1"/>
    <col min="15121" max="15121" width="13" style="1" customWidth="1"/>
    <col min="15122" max="15122" width="12" style="1" customWidth="1"/>
    <col min="15123" max="15123" width="14.42578125" style="1" customWidth="1"/>
    <col min="15124" max="15124" width="15.140625" style="1" customWidth="1"/>
    <col min="15125" max="15125" width="13.28515625" style="1" bestFit="1" customWidth="1"/>
    <col min="15126" max="15126" width="14" style="1" bestFit="1" customWidth="1"/>
    <col min="15127" max="15127" width="13.28515625" style="1" bestFit="1" customWidth="1"/>
    <col min="15128" max="15129" width="18.7109375" style="1" customWidth="1"/>
    <col min="15130" max="15130" width="33.140625" style="1" customWidth="1"/>
    <col min="15131" max="15357" width="11.42578125" style="1"/>
    <col min="15358" max="15358" width="5.42578125" style="1" customWidth="1"/>
    <col min="15359" max="15359" width="11.5703125" style="1" customWidth="1"/>
    <col min="15360" max="15360" width="7.140625" style="1" bestFit="1" customWidth="1"/>
    <col min="15361" max="15361" width="6.42578125" style="1" customWidth="1"/>
    <col min="15362" max="15362" width="5.28515625" style="1" customWidth="1"/>
    <col min="15363" max="15363" width="23" style="1" customWidth="1"/>
    <col min="15364" max="15364" width="9.42578125" style="1" customWidth="1"/>
    <col min="15365" max="15365" width="8.42578125" style="1" customWidth="1"/>
    <col min="15366" max="15366" width="16.85546875" style="1" customWidth="1"/>
    <col min="15367" max="15367" width="8.42578125" style="1" customWidth="1"/>
    <col min="15368" max="15368" width="13.5703125" style="1" customWidth="1"/>
    <col min="15369" max="15369" width="8.42578125" style="1" bestFit="1" customWidth="1"/>
    <col min="15370" max="15371" width="12.140625" style="1" customWidth="1"/>
    <col min="15372" max="15372" width="18.5703125" style="1" customWidth="1"/>
    <col min="15373" max="15373" width="14.42578125" style="1" customWidth="1"/>
    <col min="15374" max="15374" width="8" style="1" bestFit="1" customWidth="1"/>
    <col min="15375" max="15375" width="8" style="1" customWidth="1"/>
    <col min="15376" max="15376" width="8.7109375" style="1" customWidth="1"/>
    <col min="15377" max="15377" width="13" style="1" customWidth="1"/>
    <col min="15378" max="15378" width="12" style="1" customWidth="1"/>
    <col min="15379" max="15379" width="14.42578125" style="1" customWidth="1"/>
    <col min="15380" max="15380" width="15.140625" style="1" customWidth="1"/>
    <col min="15381" max="15381" width="13.28515625" style="1" bestFit="1" customWidth="1"/>
    <col min="15382" max="15382" width="14" style="1" bestFit="1" customWidth="1"/>
    <col min="15383" max="15383" width="13.28515625" style="1" bestFit="1" customWidth="1"/>
    <col min="15384" max="15385" width="18.7109375" style="1" customWidth="1"/>
    <col min="15386" max="15386" width="33.140625" style="1" customWidth="1"/>
    <col min="15387" max="15613" width="11.42578125" style="1"/>
    <col min="15614" max="15614" width="5.42578125" style="1" customWidth="1"/>
    <col min="15615" max="15615" width="11.5703125" style="1" customWidth="1"/>
    <col min="15616" max="15616" width="7.140625" style="1" bestFit="1" customWidth="1"/>
    <col min="15617" max="15617" width="6.42578125" style="1" customWidth="1"/>
    <col min="15618" max="15618" width="5.28515625" style="1" customWidth="1"/>
    <col min="15619" max="15619" width="23" style="1" customWidth="1"/>
    <col min="15620" max="15620" width="9.42578125" style="1" customWidth="1"/>
    <col min="15621" max="15621" width="8.42578125" style="1" customWidth="1"/>
    <col min="15622" max="15622" width="16.85546875" style="1" customWidth="1"/>
    <col min="15623" max="15623" width="8.42578125" style="1" customWidth="1"/>
    <col min="15624" max="15624" width="13.5703125" style="1" customWidth="1"/>
    <col min="15625" max="15625" width="8.42578125" style="1" bestFit="1" customWidth="1"/>
    <col min="15626" max="15627" width="12.140625" style="1" customWidth="1"/>
    <col min="15628" max="15628" width="18.5703125" style="1" customWidth="1"/>
    <col min="15629" max="15629" width="14.42578125" style="1" customWidth="1"/>
    <col min="15630" max="15630" width="8" style="1" bestFit="1" customWidth="1"/>
    <col min="15631" max="15631" width="8" style="1" customWidth="1"/>
    <col min="15632" max="15632" width="8.7109375" style="1" customWidth="1"/>
    <col min="15633" max="15633" width="13" style="1" customWidth="1"/>
    <col min="15634" max="15634" width="12" style="1" customWidth="1"/>
    <col min="15635" max="15635" width="14.42578125" style="1" customWidth="1"/>
    <col min="15636" max="15636" width="15.140625" style="1" customWidth="1"/>
    <col min="15637" max="15637" width="13.28515625" style="1" bestFit="1" customWidth="1"/>
    <col min="15638" max="15638" width="14" style="1" bestFit="1" customWidth="1"/>
    <col min="15639" max="15639" width="13.28515625" style="1" bestFit="1" customWidth="1"/>
    <col min="15640" max="15641" width="18.7109375" style="1" customWidth="1"/>
    <col min="15642" max="15642" width="33.140625" style="1" customWidth="1"/>
    <col min="15643" max="15869" width="11.42578125" style="1"/>
    <col min="15870" max="15870" width="5.42578125" style="1" customWidth="1"/>
    <col min="15871" max="15871" width="11.5703125" style="1" customWidth="1"/>
    <col min="15872" max="15872" width="7.140625" style="1" bestFit="1" customWidth="1"/>
    <col min="15873" max="15873" width="6.42578125" style="1" customWidth="1"/>
    <col min="15874" max="15874" width="5.28515625" style="1" customWidth="1"/>
    <col min="15875" max="15875" width="23" style="1" customWidth="1"/>
    <col min="15876" max="15876" width="9.42578125" style="1" customWidth="1"/>
    <col min="15877" max="15877" width="8.42578125" style="1" customWidth="1"/>
    <col min="15878" max="15878" width="16.85546875" style="1" customWidth="1"/>
    <col min="15879" max="15879" width="8.42578125" style="1" customWidth="1"/>
    <col min="15880" max="15880" width="13.5703125" style="1" customWidth="1"/>
    <col min="15881" max="15881" width="8.42578125" style="1" bestFit="1" customWidth="1"/>
    <col min="15882" max="15883" width="12.140625" style="1" customWidth="1"/>
    <col min="15884" max="15884" width="18.5703125" style="1" customWidth="1"/>
    <col min="15885" max="15885" width="14.42578125" style="1" customWidth="1"/>
    <col min="15886" max="15886" width="8" style="1" bestFit="1" customWidth="1"/>
    <col min="15887" max="15887" width="8" style="1" customWidth="1"/>
    <col min="15888" max="15888" width="8.7109375" style="1" customWidth="1"/>
    <col min="15889" max="15889" width="13" style="1" customWidth="1"/>
    <col min="15890" max="15890" width="12" style="1" customWidth="1"/>
    <col min="15891" max="15891" width="14.42578125" style="1" customWidth="1"/>
    <col min="15892" max="15892" width="15.140625" style="1" customWidth="1"/>
    <col min="15893" max="15893" width="13.28515625" style="1" bestFit="1" customWidth="1"/>
    <col min="15894" max="15894" width="14" style="1" bestFit="1" customWidth="1"/>
    <col min="15895" max="15895" width="13.28515625" style="1" bestFit="1" customWidth="1"/>
    <col min="15896" max="15897" width="18.7109375" style="1" customWidth="1"/>
    <col min="15898" max="15898" width="33.140625" style="1" customWidth="1"/>
    <col min="15899" max="16125" width="11.42578125" style="1"/>
    <col min="16126" max="16126" width="5.42578125" style="1" customWidth="1"/>
    <col min="16127" max="16127" width="11.5703125" style="1" customWidth="1"/>
    <col min="16128" max="16128" width="7.140625" style="1" bestFit="1" customWidth="1"/>
    <col min="16129" max="16129" width="6.42578125" style="1" customWidth="1"/>
    <col min="16130" max="16130" width="5.28515625" style="1" customWidth="1"/>
    <col min="16131" max="16131" width="23" style="1" customWidth="1"/>
    <col min="16132" max="16132" width="9.42578125" style="1" customWidth="1"/>
    <col min="16133" max="16133" width="8.42578125" style="1" customWidth="1"/>
    <col min="16134" max="16134" width="16.85546875" style="1" customWidth="1"/>
    <col min="16135" max="16135" width="8.42578125" style="1" customWidth="1"/>
    <col min="16136" max="16136" width="13.5703125" style="1" customWidth="1"/>
    <col min="16137" max="16137" width="8.42578125" style="1" bestFit="1" customWidth="1"/>
    <col min="16138" max="16139" width="12.140625" style="1" customWidth="1"/>
    <col min="16140" max="16140" width="18.5703125" style="1" customWidth="1"/>
    <col min="16141" max="16141" width="14.42578125" style="1" customWidth="1"/>
    <col min="16142" max="16142" width="8" style="1" bestFit="1" customWidth="1"/>
    <col min="16143" max="16143" width="8" style="1" customWidth="1"/>
    <col min="16144" max="16144" width="8.7109375" style="1" customWidth="1"/>
    <col min="16145" max="16145" width="13" style="1" customWidth="1"/>
    <col min="16146" max="16146" width="12" style="1" customWidth="1"/>
    <col min="16147" max="16147" width="14.42578125" style="1" customWidth="1"/>
    <col min="16148" max="16148" width="15.140625" style="1" customWidth="1"/>
    <col min="16149" max="16149" width="13.28515625" style="1" bestFit="1" customWidth="1"/>
    <col min="16150" max="16150" width="14" style="1" bestFit="1" customWidth="1"/>
    <col min="16151" max="16151" width="13.28515625" style="1" bestFit="1" customWidth="1"/>
    <col min="16152" max="16153" width="18.7109375" style="1" customWidth="1"/>
    <col min="16154" max="16154" width="33.140625" style="1" customWidth="1"/>
    <col min="16155" max="16384" width="11.42578125" style="1"/>
  </cols>
  <sheetData>
    <row r="2" spans="1:44" x14ac:dyDescent="0.2">
      <c r="B2" s="182"/>
      <c r="C2" s="184"/>
      <c r="D2" s="184"/>
      <c r="E2" s="184"/>
      <c r="F2" s="276"/>
      <c r="G2" s="276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6"/>
    </row>
    <row r="3" spans="1:44" x14ac:dyDescent="0.2">
      <c r="B3" s="83"/>
      <c r="AB3" s="121"/>
    </row>
    <row r="4" spans="1:44" x14ac:dyDescent="0.2">
      <c r="B4" s="83"/>
      <c r="AB4" s="121"/>
    </row>
    <row r="5" spans="1:44" x14ac:dyDescent="0.2">
      <c r="B5" s="83"/>
      <c r="AB5" s="121"/>
    </row>
    <row r="6" spans="1:44" x14ac:dyDescent="0.2">
      <c r="B6" s="83"/>
      <c r="AB6" s="121"/>
    </row>
    <row r="7" spans="1:44" s="3" customFormat="1" ht="15.75" customHeight="1" x14ac:dyDescent="0.3">
      <c r="B7" s="170"/>
      <c r="C7" s="1281" t="s">
        <v>19</v>
      </c>
      <c r="D7" s="1281"/>
      <c r="E7" s="1281"/>
      <c r="F7" s="1281"/>
      <c r="G7" s="1281"/>
      <c r="H7" s="1281"/>
      <c r="I7" s="1281"/>
      <c r="J7" s="1281"/>
      <c r="K7" s="1281"/>
      <c r="L7" s="1281"/>
      <c r="M7" s="1281"/>
      <c r="N7" s="1281"/>
      <c r="O7" s="1281"/>
      <c r="P7" s="1281"/>
      <c r="Q7" s="1281"/>
      <c r="R7" s="1281"/>
      <c r="S7" s="1281"/>
      <c r="T7" s="1281"/>
      <c r="U7" s="1281"/>
      <c r="V7" s="1281"/>
      <c r="W7" s="1281"/>
      <c r="X7" s="1281"/>
      <c r="Y7" s="1281"/>
      <c r="Z7" s="1281"/>
      <c r="AA7" s="1281"/>
      <c r="AB7" s="316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</row>
    <row r="8" spans="1:44" s="3" customFormat="1" ht="14.25" customHeight="1" x14ac:dyDescent="0.3">
      <c r="B8" s="170"/>
      <c r="C8" s="1282" t="s">
        <v>352</v>
      </c>
      <c r="D8" s="1282"/>
      <c r="E8" s="1282"/>
      <c r="F8" s="1282"/>
      <c r="G8" s="1282"/>
      <c r="H8" s="1282"/>
      <c r="I8" s="1282"/>
      <c r="J8" s="1282"/>
      <c r="K8" s="1282"/>
      <c r="L8" s="1282"/>
      <c r="M8" s="1282"/>
      <c r="N8" s="1282"/>
      <c r="O8" s="1282"/>
      <c r="P8" s="1282"/>
      <c r="Q8" s="1282"/>
      <c r="R8" s="1282"/>
      <c r="S8" s="1282"/>
      <c r="T8" s="1282"/>
      <c r="U8" s="1282"/>
      <c r="V8" s="1282"/>
      <c r="W8" s="1282"/>
      <c r="X8" s="1282"/>
      <c r="Y8" s="1282"/>
      <c r="Z8" s="1282"/>
      <c r="AA8" s="1282"/>
      <c r="AB8" s="316"/>
      <c r="AC8" s="4"/>
      <c r="AD8" s="4"/>
      <c r="AE8" s="4"/>
      <c r="AF8" s="4"/>
      <c r="AG8" s="4"/>
    </row>
    <row r="9" spans="1:44" s="3" customFormat="1" ht="14.25" customHeight="1" x14ac:dyDescent="0.3">
      <c r="B9" s="170"/>
      <c r="C9" s="13"/>
      <c r="D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72"/>
    </row>
    <row r="10" spans="1:44" s="3" customFormat="1" ht="16.5" customHeight="1" x14ac:dyDescent="0.3">
      <c r="B10" s="170"/>
      <c r="D10" s="38" t="s">
        <v>175</v>
      </c>
      <c r="E10" s="1283">
        <f>'Datos Generales'!C6</f>
        <v>45473</v>
      </c>
      <c r="F10" s="1284"/>
      <c r="G10" s="1285"/>
      <c r="H10" s="15"/>
      <c r="I10" s="38" t="s">
        <v>24</v>
      </c>
      <c r="J10" s="1249" t="str">
        <f>'Datos Generales'!C7</f>
        <v>Dirección General de Presupuesto (DIGEPRES)</v>
      </c>
      <c r="K10" s="1292"/>
      <c r="L10" s="1292"/>
      <c r="M10" s="1250"/>
      <c r="N10" s="415"/>
      <c r="O10" s="38" t="s">
        <v>14</v>
      </c>
      <c r="P10" s="807" t="str">
        <f>'Datos Generales'!C8</f>
        <v>0205</v>
      </c>
      <c r="R10" s="38" t="s">
        <v>20</v>
      </c>
      <c r="S10" s="801" t="str">
        <f>'Datos Generales'!C9</f>
        <v>01</v>
      </c>
      <c r="T10" s="15"/>
      <c r="U10" s="38" t="s">
        <v>15</v>
      </c>
      <c r="V10" s="801" t="str">
        <f>'Datos Generales'!C10</f>
        <v>01</v>
      </c>
      <c r="W10" s="115"/>
      <c r="X10" s="38" t="s">
        <v>16</v>
      </c>
      <c r="Y10" s="801" t="str">
        <f>'Datos Generales'!C11</f>
        <v>0010</v>
      </c>
      <c r="AB10" s="172"/>
    </row>
    <row r="11" spans="1:44" s="3" customFormat="1" ht="16.5" customHeight="1" x14ac:dyDescent="0.3">
      <c r="B11" s="170"/>
      <c r="D11" s="38"/>
      <c r="E11" s="406"/>
      <c r="F11" s="406"/>
      <c r="G11" s="406"/>
      <c r="H11" s="15"/>
      <c r="I11" s="38"/>
      <c r="J11" s="38"/>
      <c r="K11" s="348"/>
      <c r="L11" s="348"/>
      <c r="M11" s="348"/>
      <c r="N11" s="415"/>
      <c r="O11" s="38"/>
      <c r="P11" s="505"/>
      <c r="R11" s="38"/>
      <c r="S11" s="115"/>
      <c r="T11" s="15"/>
      <c r="U11" s="38"/>
      <c r="V11" s="115"/>
      <c r="W11" s="115"/>
      <c r="X11" s="38"/>
      <c r="Y11" s="115"/>
      <c r="AB11" s="172"/>
    </row>
    <row r="12" spans="1:44" ht="15.75" customHeight="1" x14ac:dyDescent="0.25">
      <c r="A12" s="30"/>
      <c r="B12" s="83"/>
      <c r="C12" s="2"/>
      <c r="D12" s="2"/>
      <c r="E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W12" s="1288" t="s">
        <v>11</v>
      </c>
      <c r="X12" s="1288"/>
      <c r="Y12" s="1288"/>
      <c r="Z12" s="1288"/>
      <c r="AA12" s="1288"/>
      <c r="AB12" s="172"/>
    </row>
    <row r="13" spans="1:44" s="47" customFormat="1" ht="27" customHeight="1" x14ac:dyDescent="0.25">
      <c r="A13" s="309"/>
      <c r="B13" s="83"/>
      <c r="C13" s="1236" t="s">
        <v>12</v>
      </c>
      <c r="D13" s="1236"/>
      <c r="E13" s="1236"/>
      <c r="F13" s="1236"/>
      <c r="G13" s="1236"/>
      <c r="H13" s="1236"/>
      <c r="I13" s="1236"/>
      <c r="J13" s="1289" t="s">
        <v>13</v>
      </c>
      <c r="K13" s="1290"/>
      <c r="L13" s="1290"/>
      <c r="M13" s="1290"/>
      <c r="N13" s="1290"/>
      <c r="O13" s="1290"/>
      <c r="P13" s="1290"/>
      <c r="Q13" s="1290"/>
      <c r="R13" s="1290"/>
      <c r="S13" s="1290"/>
      <c r="T13" s="1290"/>
      <c r="U13" s="1290"/>
      <c r="V13" s="1290"/>
      <c r="W13" s="1291"/>
      <c r="X13" s="1236" t="s">
        <v>72</v>
      </c>
      <c r="Y13" s="1236" t="s">
        <v>73</v>
      </c>
      <c r="Z13" s="1286" t="s">
        <v>74</v>
      </c>
      <c r="AA13" s="1287"/>
      <c r="AB13" s="172"/>
    </row>
    <row r="14" spans="1:44" s="6" customFormat="1" ht="47.25" x14ac:dyDescent="0.25">
      <c r="B14" s="173"/>
      <c r="C14" s="538" t="s">
        <v>71</v>
      </c>
      <c r="D14" s="538" t="s">
        <v>70</v>
      </c>
      <c r="E14" s="538" t="s">
        <v>44</v>
      </c>
      <c r="F14" s="538" t="s">
        <v>62</v>
      </c>
      <c r="G14" s="538" t="s">
        <v>57</v>
      </c>
      <c r="H14" s="538" t="s">
        <v>59</v>
      </c>
      <c r="I14" s="538" t="s">
        <v>65</v>
      </c>
      <c r="J14" s="540" t="s">
        <v>324</v>
      </c>
      <c r="K14" s="540" t="s">
        <v>227</v>
      </c>
      <c r="L14" s="538" t="s">
        <v>228</v>
      </c>
      <c r="M14" s="538" t="s">
        <v>229</v>
      </c>
      <c r="N14" s="538" t="s">
        <v>230</v>
      </c>
      <c r="O14" s="538" t="s">
        <v>231</v>
      </c>
      <c r="P14" s="538" t="s">
        <v>232</v>
      </c>
      <c r="Q14" s="538" t="s">
        <v>233</v>
      </c>
      <c r="R14" s="538" t="s">
        <v>234</v>
      </c>
      <c r="S14" s="538" t="s">
        <v>235</v>
      </c>
      <c r="T14" s="538" t="s">
        <v>64</v>
      </c>
      <c r="U14" s="538" t="s">
        <v>55</v>
      </c>
      <c r="V14" s="538" t="s">
        <v>320</v>
      </c>
      <c r="W14" s="538" t="s">
        <v>321</v>
      </c>
      <c r="X14" s="1236"/>
      <c r="Y14" s="1236"/>
      <c r="Z14" s="538" t="s">
        <v>322</v>
      </c>
      <c r="AA14" s="538" t="s">
        <v>323</v>
      </c>
      <c r="AB14" s="172"/>
    </row>
    <row r="15" spans="1:44" ht="15" x14ac:dyDescent="0.25">
      <c r="B15" s="83"/>
      <c r="C15" s="574"/>
      <c r="D15" s="574"/>
      <c r="E15" s="574"/>
      <c r="F15" s="574"/>
      <c r="G15" s="574"/>
      <c r="H15" s="574"/>
      <c r="I15" s="574"/>
      <c r="J15" s="574"/>
      <c r="K15" s="574"/>
      <c r="L15" s="574"/>
      <c r="M15" s="574"/>
      <c r="N15" s="574"/>
      <c r="O15" s="574"/>
      <c r="P15" s="574"/>
      <c r="Q15" s="574"/>
      <c r="R15" s="574"/>
      <c r="S15" s="574"/>
      <c r="T15" s="574"/>
      <c r="U15" s="574"/>
      <c r="V15" s="574"/>
      <c r="W15" s="574"/>
      <c r="X15" s="574"/>
      <c r="Y15" s="949" t="s">
        <v>369</v>
      </c>
      <c r="Z15" s="574"/>
      <c r="AA15" s="574"/>
      <c r="AB15" s="121"/>
    </row>
    <row r="16" spans="1:44" ht="15" x14ac:dyDescent="0.25">
      <c r="B16" s="83"/>
      <c r="C16" s="574"/>
      <c r="D16" s="574"/>
      <c r="E16" s="574"/>
      <c r="F16" s="574"/>
      <c r="G16" s="574"/>
      <c r="H16" s="574"/>
      <c r="I16" s="574"/>
      <c r="J16" s="574"/>
      <c r="K16" s="574"/>
      <c r="L16" s="574"/>
      <c r="M16" s="574"/>
      <c r="N16" s="574"/>
      <c r="O16" s="574"/>
      <c r="P16" s="574"/>
      <c r="Q16" s="574"/>
      <c r="R16" s="574"/>
      <c r="S16" s="574"/>
      <c r="T16" s="574"/>
      <c r="U16" s="574"/>
      <c r="V16" s="574"/>
      <c r="W16" s="574"/>
      <c r="X16" s="574"/>
      <c r="Y16" s="574"/>
      <c r="Z16" s="574"/>
      <c r="AA16" s="574"/>
      <c r="AB16" s="121"/>
    </row>
    <row r="17" spans="2:28" ht="15" x14ac:dyDescent="0.25">
      <c r="B17" s="83"/>
      <c r="C17" s="574"/>
      <c r="D17" s="574"/>
      <c r="E17" s="574"/>
      <c r="F17" s="574"/>
      <c r="G17" s="574"/>
      <c r="H17" s="574"/>
      <c r="I17" s="574"/>
      <c r="J17" s="574"/>
      <c r="K17" s="574"/>
      <c r="L17" s="574"/>
      <c r="M17" s="574"/>
      <c r="N17" s="574"/>
      <c r="O17" s="574"/>
      <c r="P17" s="574"/>
      <c r="Q17" s="574"/>
      <c r="R17" s="574"/>
      <c r="S17" s="574"/>
      <c r="T17" s="574"/>
      <c r="U17" s="574"/>
      <c r="V17" s="574"/>
      <c r="W17" s="574"/>
      <c r="X17" s="574"/>
      <c r="Y17" s="574"/>
      <c r="Z17" s="574"/>
      <c r="AA17" s="574"/>
      <c r="AB17" s="121"/>
    </row>
    <row r="18" spans="2:28" ht="15" x14ac:dyDescent="0.25">
      <c r="B18" s="83"/>
      <c r="C18" s="574"/>
      <c r="D18" s="574"/>
      <c r="E18" s="574"/>
      <c r="F18" s="574"/>
      <c r="G18" s="574"/>
      <c r="H18" s="574"/>
      <c r="I18" s="574"/>
      <c r="J18" s="574"/>
      <c r="K18" s="574"/>
      <c r="L18" s="574"/>
      <c r="M18" s="574"/>
      <c r="N18" s="574"/>
      <c r="O18" s="574"/>
      <c r="P18" s="574"/>
      <c r="Q18" s="574"/>
      <c r="R18" s="574"/>
      <c r="S18" s="574"/>
      <c r="T18" s="574"/>
      <c r="U18" s="574"/>
      <c r="V18" s="574"/>
      <c r="W18" s="574"/>
      <c r="X18" s="574"/>
      <c r="Y18" s="574"/>
      <c r="Z18" s="574"/>
      <c r="AA18" s="574"/>
      <c r="AB18" s="121"/>
    </row>
    <row r="19" spans="2:28" ht="15" x14ac:dyDescent="0.25">
      <c r="B19" s="83"/>
      <c r="C19" s="574"/>
      <c r="D19" s="574"/>
      <c r="E19" s="574"/>
      <c r="F19" s="574"/>
      <c r="G19" s="574"/>
      <c r="H19" s="574"/>
      <c r="I19" s="574"/>
      <c r="J19" s="574"/>
      <c r="K19" s="574"/>
      <c r="L19" s="574"/>
      <c r="M19" s="574"/>
      <c r="N19" s="574"/>
      <c r="O19" s="574"/>
      <c r="P19" s="574"/>
      <c r="Q19" s="574"/>
      <c r="R19" s="574"/>
      <c r="S19" s="574"/>
      <c r="T19" s="574"/>
      <c r="U19" s="574"/>
      <c r="V19" s="574"/>
      <c r="W19" s="574"/>
      <c r="X19" s="574"/>
      <c r="Y19" s="574"/>
      <c r="Z19" s="574"/>
      <c r="AA19" s="574"/>
      <c r="AB19" s="121"/>
    </row>
    <row r="20" spans="2:28" ht="15" x14ac:dyDescent="0.25">
      <c r="B20" s="83"/>
      <c r="C20" s="574"/>
      <c r="D20" s="574"/>
      <c r="E20" s="574"/>
      <c r="F20" s="574"/>
      <c r="G20" s="574"/>
      <c r="H20" s="574"/>
      <c r="I20" s="574"/>
      <c r="J20" s="574"/>
      <c r="K20" s="574"/>
      <c r="L20" s="574"/>
      <c r="M20" s="574"/>
      <c r="N20" s="574"/>
      <c r="O20" s="574"/>
      <c r="P20" s="574"/>
      <c r="Q20" s="574"/>
      <c r="R20" s="574"/>
      <c r="S20" s="574"/>
      <c r="T20" s="574"/>
      <c r="U20" s="574"/>
      <c r="V20" s="574"/>
      <c r="W20" s="574"/>
      <c r="X20" s="574"/>
      <c r="Y20" s="574"/>
      <c r="Z20" s="574"/>
      <c r="AA20" s="574"/>
      <c r="AB20" s="121"/>
    </row>
    <row r="21" spans="2:28" ht="15" x14ac:dyDescent="0.25">
      <c r="B21" s="83"/>
      <c r="C21" s="574"/>
      <c r="D21" s="574"/>
      <c r="E21" s="574"/>
      <c r="F21" s="574"/>
      <c r="G21" s="574"/>
      <c r="H21" s="574"/>
      <c r="I21" s="574"/>
      <c r="J21" s="574"/>
      <c r="K21" s="574"/>
      <c r="L21" s="574"/>
      <c r="M21" s="574"/>
      <c r="N21" s="574"/>
      <c r="O21" s="574"/>
      <c r="P21" s="574"/>
      <c r="Q21" s="574"/>
      <c r="R21" s="574"/>
      <c r="S21" s="574"/>
      <c r="T21" s="574"/>
      <c r="U21" s="574"/>
      <c r="V21" s="574"/>
      <c r="W21" s="574"/>
      <c r="X21" s="574"/>
      <c r="Y21" s="574"/>
      <c r="Z21" s="574"/>
      <c r="AA21" s="574"/>
      <c r="AB21" s="121"/>
    </row>
    <row r="22" spans="2:28" ht="15" x14ac:dyDescent="0.25">
      <c r="B22" s="83"/>
      <c r="C22" s="574"/>
      <c r="D22" s="574"/>
      <c r="E22" s="574"/>
      <c r="F22" s="574"/>
      <c r="G22" s="574"/>
      <c r="H22" s="574"/>
      <c r="I22" s="574"/>
      <c r="J22" s="574"/>
      <c r="K22" s="574"/>
      <c r="L22" s="574"/>
      <c r="M22" s="574"/>
      <c r="N22" s="574"/>
      <c r="O22" s="574"/>
      <c r="P22" s="574"/>
      <c r="Q22" s="574"/>
      <c r="R22" s="574"/>
      <c r="S22" s="574"/>
      <c r="T22" s="574"/>
      <c r="U22" s="574"/>
      <c r="V22" s="574"/>
      <c r="W22" s="574"/>
      <c r="X22" s="574"/>
      <c r="Y22" s="574"/>
      <c r="Z22" s="574"/>
      <c r="AA22" s="574"/>
      <c r="AB22" s="121"/>
    </row>
    <row r="23" spans="2:28" ht="15" x14ac:dyDescent="0.25">
      <c r="B23" s="83"/>
      <c r="C23" s="574"/>
      <c r="D23" s="574"/>
      <c r="E23" s="574"/>
      <c r="F23" s="574"/>
      <c r="G23" s="574"/>
      <c r="H23" s="574"/>
      <c r="I23" s="574"/>
      <c r="J23" s="574"/>
      <c r="K23" s="574"/>
      <c r="L23" s="574"/>
      <c r="M23" s="574"/>
      <c r="N23" s="574"/>
      <c r="O23" s="574"/>
      <c r="P23" s="574"/>
      <c r="Q23" s="574"/>
      <c r="R23" s="574"/>
      <c r="S23" s="574"/>
      <c r="T23" s="574"/>
      <c r="U23" s="574"/>
      <c r="V23" s="574"/>
      <c r="W23" s="574"/>
      <c r="X23" s="574"/>
      <c r="Y23" s="574"/>
      <c r="Z23" s="574"/>
      <c r="AA23" s="574"/>
      <c r="AB23" s="121"/>
    </row>
    <row r="24" spans="2:28" ht="15" x14ac:dyDescent="0.25">
      <c r="B24" s="83"/>
      <c r="C24" s="574"/>
      <c r="D24" s="574"/>
      <c r="E24" s="574"/>
      <c r="F24" s="574"/>
      <c r="G24" s="574"/>
      <c r="H24" s="574"/>
      <c r="I24" s="574"/>
      <c r="J24" s="574"/>
      <c r="K24" s="574"/>
      <c r="L24" s="574"/>
      <c r="M24" s="574"/>
      <c r="N24" s="574"/>
      <c r="O24" s="574"/>
      <c r="P24" s="574"/>
      <c r="Q24" s="574"/>
      <c r="R24" s="574"/>
      <c r="S24" s="574"/>
      <c r="T24" s="574"/>
      <c r="U24" s="574"/>
      <c r="V24" s="574"/>
      <c r="W24" s="574"/>
      <c r="X24" s="574"/>
      <c r="Y24" s="574"/>
      <c r="Z24" s="574"/>
      <c r="AA24" s="574"/>
      <c r="AB24" s="121"/>
    </row>
    <row r="25" spans="2:28" ht="15" x14ac:dyDescent="0.25">
      <c r="B25" s="83"/>
      <c r="C25" s="574"/>
      <c r="D25" s="574"/>
      <c r="E25" s="574"/>
      <c r="F25" s="574"/>
      <c r="G25" s="574"/>
      <c r="H25" s="574"/>
      <c r="I25" s="574"/>
      <c r="J25" s="574"/>
      <c r="K25" s="574"/>
      <c r="L25" s="574"/>
      <c r="M25" s="574"/>
      <c r="N25" s="574"/>
      <c r="O25" s="574"/>
      <c r="P25" s="574"/>
      <c r="Q25" s="574"/>
      <c r="R25" s="574"/>
      <c r="S25" s="574"/>
      <c r="T25" s="574"/>
      <c r="U25" s="574"/>
      <c r="V25" s="574"/>
      <c r="W25" s="574"/>
      <c r="X25" s="574"/>
      <c r="Y25" s="574"/>
      <c r="Z25" s="574"/>
      <c r="AA25" s="574"/>
      <c r="AB25" s="121"/>
    </row>
    <row r="26" spans="2:28" ht="15" x14ac:dyDescent="0.25">
      <c r="B26" s="83"/>
      <c r="C26" s="574"/>
      <c r="D26" s="574"/>
      <c r="E26" s="574"/>
      <c r="F26" s="574"/>
      <c r="G26" s="574"/>
      <c r="H26" s="574"/>
      <c r="I26" s="574"/>
      <c r="J26" s="574"/>
      <c r="K26" s="574"/>
      <c r="L26" s="574"/>
      <c r="M26" s="574"/>
      <c r="N26" s="574"/>
      <c r="O26" s="574"/>
      <c r="P26" s="574"/>
      <c r="Q26" s="574"/>
      <c r="R26" s="574"/>
      <c r="S26" s="574"/>
      <c r="T26" s="574"/>
      <c r="U26" s="574"/>
      <c r="V26" s="574"/>
      <c r="W26" s="574"/>
      <c r="X26" s="574"/>
      <c r="Y26" s="574"/>
      <c r="Z26" s="574"/>
      <c r="AA26" s="574"/>
      <c r="AB26" s="121"/>
    </row>
    <row r="27" spans="2:28" ht="15" x14ac:dyDescent="0.25">
      <c r="B27" s="83"/>
      <c r="C27" s="574"/>
      <c r="D27" s="574"/>
      <c r="E27" s="574"/>
      <c r="F27" s="574"/>
      <c r="G27" s="574"/>
      <c r="H27" s="574"/>
      <c r="I27" s="574"/>
      <c r="J27" s="574"/>
      <c r="K27" s="574"/>
      <c r="L27" s="574"/>
      <c r="M27" s="574"/>
      <c r="N27" s="574"/>
      <c r="O27" s="574"/>
      <c r="P27" s="574"/>
      <c r="Q27" s="574"/>
      <c r="R27" s="574"/>
      <c r="S27" s="574"/>
      <c r="T27" s="574"/>
      <c r="U27" s="574"/>
      <c r="V27" s="574"/>
      <c r="W27" s="574"/>
      <c r="X27" s="574"/>
      <c r="Y27" s="574"/>
      <c r="Z27" s="574"/>
      <c r="AA27" s="574"/>
      <c r="AB27" s="121"/>
    </row>
    <row r="28" spans="2:28" ht="15" x14ac:dyDescent="0.25">
      <c r="B28" s="83"/>
      <c r="C28" s="574"/>
      <c r="D28" s="574"/>
      <c r="E28" s="574"/>
      <c r="F28" s="574"/>
      <c r="G28" s="574"/>
      <c r="H28" s="574"/>
      <c r="I28" s="574"/>
      <c r="J28" s="574"/>
      <c r="K28" s="574"/>
      <c r="L28" s="574"/>
      <c r="M28" s="574"/>
      <c r="N28" s="574"/>
      <c r="O28" s="574"/>
      <c r="P28" s="574"/>
      <c r="Q28" s="574"/>
      <c r="R28" s="574"/>
      <c r="S28" s="574"/>
      <c r="T28" s="574"/>
      <c r="U28" s="574"/>
      <c r="V28" s="574"/>
      <c r="W28" s="574"/>
      <c r="X28" s="574"/>
      <c r="Y28" s="574"/>
      <c r="Z28" s="574"/>
      <c r="AA28" s="574"/>
      <c r="AB28" s="121"/>
    </row>
    <row r="29" spans="2:28" ht="15" x14ac:dyDescent="0.25">
      <c r="B29" s="83"/>
      <c r="C29" s="574"/>
      <c r="D29" s="574"/>
      <c r="E29" s="574"/>
      <c r="F29" s="574"/>
      <c r="G29" s="574"/>
      <c r="H29" s="574"/>
      <c r="I29" s="574"/>
      <c r="J29" s="574"/>
      <c r="K29" s="574"/>
      <c r="L29" s="574"/>
      <c r="M29" s="574"/>
      <c r="N29" s="574"/>
      <c r="O29" s="574"/>
      <c r="P29" s="574"/>
      <c r="Q29" s="574"/>
      <c r="R29" s="574"/>
      <c r="S29" s="574"/>
      <c r="T29" s="574"/>
      <c r="U29" s="574"/>
      <c r="V29" s="574"/>
      <c r="W29" s="574"/>
      <c r="X29" s="574"/>
      <c r="Y29" s="574"/>
      <c r="Z29" s="574"/>
      <c r="AA29" s="574"/>
      <c r="AB29" s="121"/>
    </row>
    <row r="30" spans="2:28" ht="15" x14ac:dyDescent="0.25">
      <c r="B30" s="83"/>
      <c r="C30" s="574"/>
      <c r="D30" s="574"/>
      <c r="E30" s="574"/>
      <c r="F30" s="574"/>
      <c r="G30" s="574"/>
      <c r="H30" s="574"/>
      <c r="I30" s="574"/>
      <c r="J30" s="574"/>
      <c r="K30" s="574"/>
      <c r="L30" s="574"/>
      <c r="M30" s="574"/>
      <c r="N30" s="574"/>
      <c r="O30" s="574"/>
      <c r="P30" s="574"/>
      <c r="Q30" s="574"/>
      <c r="R30" s="574"/>
      <c r="S30" s="574"/>
      <c r="T30" s="574"/>
      <c r="U30" s="574"/>
      <c r="V30" s="574"/>
      <c r="W30" s="574"/>
      <c r="X30" s="574"/>
      <c r="Y30" s="574"/>
      <c r="Z30" s="574"/>
      <c r="AA30" s="574"/>
      <c r="AB30" s="121"/>
    </row>
    <row r="31" spans="2:28" ht="15" x14ac:dyDescent="0.25">
      <c r="B31" s="83"/>
      <c r="C31" s="1278"/>
      <c r="D31" s="1279"/>
      <c r="E31" s="1279"/>
      <c r="F31" s="1279"/>
      <c r="G31" s="1279"/>
      <c r="H31" s="1279"/>
      <c r="I31" s="1279"/>
      <c r="J31" s="1279"/>
      <c r="K31" s="1279"/>
      <c r="L31" s="1279"/>
      <c r="M31" s="1279"/>
      <c r="N31" s="1279"/>
      <c r="O31" s="1279"/>
      <c r="P31" s="1279"/>
      <c r="Q31" s="1279"/>
      <c r="R31" s="1279"/>
      <c r="S31" s="1279"/>
      <c r="T31" s="1279"/>
      <c r="U31" s="1279"/>
      <c r="V31" s="1279"/>
      <c r="W31" s="1279"/>
      <c r="X31" s="1279"/>
      <c r="Y31" s="1280"/>
      <c r="Z31" s="746">
        <f>SUM(Z15:Z30)</f>
        <v>0</v>
      </c>
      <c r="AA31" s="746">
        <f>SUM(AA15:AA30)</f>
        <v>0</v>
      </c>
      <c r="AB31" s="121"/>
    </row>
    <row r="32" spans="2:28" x14ac:dyDescent="0.2">
      <c r="B32" s="83"/>
      <c r="AA32" s="245" t="s">
        <v>242</v>
      </c>
      <c r="AB32" s="121"/>
    </row>
    <row r="33" spans="2:28" x14ac:dyDescent="0.2">
      <c r="B33" s="83"/>
      <c r="AA33" s="245"/>
      <c r="AB33" s="121"/>
    </row>
    <row r="34" spans="2:28" x14ac:dyDescent="0.2">
      <c r="B34" s="83"/>
      <c r="AA34" s="245"/>
      <c r="AB34" s="121"/>
    </row>
    <row r="35" spans="2:28" s="81" customFormat="1" ht="15.75" x14ac:dyDescent="0.25">
      <c r="B35" s="259"/>
      <c r="C35" s="745"/>
      <c r="D35" s="1239"/>
      <c r="E35" s="1239"/>
      <c r="F35" s="1239"/>
      <c r="G35" s="1239"/>
      <c r="H35" s="1239"/>
      <c r="I35" s="1239"/>
      <c r="J35" s="7"/>
      <c r="K35" s="7"/>
      <c r="L35" s="1239"/>
      <c r="M35" s="1239"/>
      <c r="N35" s="1239"/>
      <c r="O35" s="1239"/>
      <c r="P35" s="1239"/>
      <c r="Q35" s="1239"/>
      <c r="R35" s="7"/>
      <c r="S35" s="7"/>
      <c r="U35" s="745"/>
      <c r="V35" s="1047"/>
      <c r="W35" s="1047"/>
      <c r="X35" s="1047"/>
      <c r="Y35" s="1047"/>
      <c r="Z35" s="1047"/>
      <c r="AB35" s="260"/>
    </row>
    <row r="36" spans="2:28" s="97" customFormat="1" ht="15.75" x14ac:dyDescent="0.25">
      <c r="B36" s="266"/>
      <c r="D36" s="1273" t="str">
        <f>'Datos Generales'!C16</f>
        <v>Preparado por</v>
      </c>
      <c r="E36" s="1273"/>
      <c r="F36" s="1273"/>
      <c r="G36" s="1273"/>
      <c r="H36" s="1273"/>
      <c r="I36" s="1273"/>
      <c r="J36" s="21"/>
      <c r="K36" s="21"/>
      <c r="L36" s="1273" t="str">
        <f>'Datos Generales'!D16</f>
        <v>Revisado por</v>
      </c>
      <c r="M36" s="1273"/>
      <c r="N36" s="1273"/>
      <c r="O36" s="1273"/>
      <c r="P36" s="1273"/>
      <c r="Q36" s="1273"/>
      <c r="R36" s="21"/>
      <c r="S36" s="21"/>
      <c r="U36" s="21"/>
      <c r="V36" s="1273" t="str">
        <f>'Datos Generales'!E16</f>
        <v>Autorizado por</v>
      </c>
      <c r="W36" s="1273"/>
      <c r="X36" s="1273"/>
      <c r="Y36" s="1273"/>
      <c r="Z36" s="1273"/>
      <c r="AB36" s="268"/>
    </row>
    <row r="37" spans="2:28" s="97" customFormat="1" ht="26.25" customHeight="1" x14ac:dyDescent="0.25">
      <c r="B37" s="266"/>
      <c r="C37" s="808"/>
      <c r="D37" s="1274"/>
      <c r="E37" s="1274"/>
      <c r="F37" s="1274"/>
      <c r="G37" s="1274"/>
      <c r="H37" s="1274"/>
      <c r="I37" s="1274"/>
      <c r="J37" s="258"/>
      <c r="K37" s="258"/>
      <c r="L37" s="1274"/>
      <c r="M37" s="1274"/>
      <c r="N37" s="1274"/>
      <c r="O37" s="1274"/>
      <c r="P37" s="1274"/>
      <c r="Q37" s="1274"/>
      <c r="R37" s="258"/>
      <c r="S37" s="258"/>
      <c r="T37" s="808"/>
      <c r="U37" s="808"/>
      <c r="V37" s="808"/>
      <c r="W37" s="808"/>
      <c r="X37" s="808"/>
      <c r="Y37" s="808"/>
      <c r="Z37" s="808"/>
      <c r="AB37" s="268"/>
    </row>
    <row r="38" spans="2:28" s="270" customFormat="1" ht="15.75" x14ac:dyDescent="0.25">
      <c r="B38" s="269"/>
      <c r="D38" s="1240" t="str">
        <f>'Datos Generales'!C17</f>
        <v>Puesto que ocupa</v>
      </c>
      <c r="E38" s="1240"/>
      <c r="F38" s="1240"/>
      <c r="G38" s="1240"/>
      <c r="H38" s="1240"/>
      <c r="I38" s="1240"/>
      <c r="J38" s="258"/>
      <c r="K38" s="258"/>
      <c r="L38" s="1240" t="str">
        <f>'Datos Generales'!D17</f>
        <v>Puesto que ocupa</v>
      </c>
      <c r="M38" s="1240"/>
      <c r="N38" s="1240"/>
      <c r="O38" s="1240"/>
      <c r="P38" s="1240"/>
      <c r="Q38" s="1240"/>
      <c r="R38" s="258"/>
      <c r="S38" s="258"/>
      <c r="U38" s="258"/>
      <c r="V38" s="1240" t="str">
        <f>'Datos Generales'!E17</f>
        <v>Puesto que ocupa</v>
      </c>
      <c r="W38" s="1240"/>
      <c r="X38" s="1240"/>
      <c r="Y38" s="1240"/>
      <c r="Z38" s="1240"/>
      <c r="AB38" s="272"/>
    </row>
    <row r="39" spans="2:28" s="270" customFormat="1" ht="15.75" x14ac:dyDescent="0.25">
      <c r="B39" s="269"/>
      <c r="D39" s="771"/>
      <c r="E39" s="771"/>
      <c r="F39" s="771"/>
      <c r="G39" s="771"/>
      <c r="H39" s="771"/>
      <c r="I39" s="771"/>
      <c r="J39" s="258"/>
      <c r="K39" s="258"/>
      <c r="L39" s="771"/>
      <c r="M39" s="771"/>
      <c r="N39" s="771"/>
      <c r="O39" s="771"/>
      <c r="P39" s="771"/>
      <c r="Q39" s="771"/>
      <c r="R39" s="258"/>
      <c r="S39" s="258"/>
      <c r="U39" s="258"/>
      <c r="V39" s="771"/>
      <c r="W39" s="771"/>
      <c r="X39" s="771"/>
      <c r="Y39" s="771"/>
      <c r="Z39" s="771"/>
      <c r="AB39" s="272"/>
    </row>
    <row r="40" spans="2:28" s="97" customFormat="1" ht="14.25" customHeight="1" x14ac:dyDescent="0.25">
      <c r="B40" s="266"/>
      <c r="C40" s="712"/>
      <c r="D40" s="1235"/>
      <c r="E40" s="1235"/>
      <c r="F40" s="1235"/>
      <c r="G40" s="1235"/>
      <c r="H40" s="1235"/>
      <c r="I40" s="1235"/>
      <c r="J40" s="594"/>
      <c r="K40" s="595"/>
      <c r="L40" s="1275"/>
      <c r="M40" s="1275"/>
      <c r="N40" s="1275"/>
      <c r="O40" s="1275"/>
      <c r="P40" s="1275"/>
      <c r="Q40" s="1275"/>
      <c r="R40" s="594"/>
      <c r="S40" s="594"/>
      <c r="T40" s="809"/>
      <c r="U40" s="809"/>
      <c r="V40" s="1277"/>
      <c r="W40" s="1277"/>
      <c r="X40" s="1277"/>
      <c r="Y40" s="1277"/>
      <c r="Z40" s="1277"/>
      <c r="AB40" s="268"/>
    </row>
    <row r="41" spans="2:28" ht="15.75" x14ac:dyDescent="0.25">
      <c r="B41" s="83"/>
      <c r="D41" s="1276" t="s">
        <v>201</v>
      </c>
      <c r="E41" s="1276"/>
      <c r="F41" s="1276"/>
      <c r="G41" s="1276"/>
      <c r="H41" s="1276"/>
      <c r="I41" s="1276"/>
      <c r="J41" s="258"/>
      <c r="K41" s="596"/>
      <c r="L41" s="1240" t="s">
        <v>202</v>
      </c>
      <c r="M41" s="1240"/>
      <c r="N41" s="1240"/>
      <c r="O41" s="1240"/>
      <c r="P41" s="1240"/>
      <c r="Q41" s="1240"/>
      <c r="R41" s="258"/>
      <c r="S41" s="258"/>
      <c r="U41" s="258"/>
      <c r="V41" s="1240" t="s">
        <v>209</v>
      </c>
      <c r="W41" s="1240"/>
      <c r="X41" s="1240"/>
      <c r="Y41" s="1240"/>
      <c r="Z41" s="1240"/>
      <c r="AB41" s="121"/>
    </row>
    <row r="42" spans="2:28" x14ac:dyDescent="0.2">
      <c r="B42" s="83"/>
      <c r="AB42" s="121"/>
    </row>
    <row r="43" spans="2:28" x14ac:dyDescent="0.2">
      <c r="B43" s="124"/>
      <c r="C43" s="31"/>
      <c r="D43" s="31"/>
      <c r="E43" s="31"/>
      <c r="F43" s="78"/>
      <c r="G43" s="78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175"/>
    </row>
  </sheetData>
  <sheetProtection formatColumns="0" formatRows="0" insertRows="0"/>
  <sortState xmlns:xlrd2="http://schemas.microsoft.com/office/spreadsheetml/2017/richdata2" ref="C13:C14">
    <sortCondition ref="C13"/>
  </sortState>
  <mergeCells count="28">
    <mergeCell ref="C31:Y31"/>
    <mergeCell ref="C7:AA7"/>
    <mergeCell ref="C8:AA8"/>
    <mergeCell ref="X13:X14"/>
    <mergeCell ref="Y13:Y14"/>
    <mergeCell ref="C13:I13"/>
    <mergeCell ref="E10:G10"/>
    <mergeCell ref="Z13:AA13"/>
    <mergeCell ref="W12:AA12"/>
    <mergeCell ref="J13:W13"/>
    <mergeCell ref="J10:M10"/>
    <mergeCell ref="V36:Z36"/>
    <mergeCell ref="V35:Z35"/>
    <mergeCell ref="V38:Z38"/>
    <mergeCell ref="V41:Z41"/>
    <mergeCell ref="V40:Z40"/>
    <mergeCell ref="D36:I36"/>
    <mergeCell ref="D35:I35"/>
    <mergeCell ref="D38:I38"/>
    <mergeCell ref="D37:I37"/>
    <mergeCell ref="D41:I41"/>
    <mergeCell ref="D40:I40"/>
    <mergeCell ref="L36:Q36"/>
    <mergeCell ref="L35:Q35"/>
    <mergeCell ref="L38:Q38"/>
    <mergeCell ref="L37:Q37"/>
    <mergeCell ref="L41:Q41"/>
    <mergeCell ref="L40:Q40"/>
  </mergeCells>
  <printOptions horizontalCentered="1"/>
  <pageMargins left="0.11811023622047245" right="0.11811023622047245" top="0.74803149606299213" bottom="0.74803149606299213" header="0.11811023622047245" footer="0.11811023622047245"/>
  <pageSetup scale="43" orientation="landscape" r:id="rId1"/>
  <headerFooter>
    <oddFooter>&amp;R&amp;P/&amp;N  &amp;D  &amp;T</oddFooter>
  </headerFooter>
  <drawing r:id="rId2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5B45D-CA30-482F-9505-160030BC8D92}">
  <sheetPr>
    <tabColor rgb="FF92D050"/>
    <pageSetUpPr fitToPage="1"/>
  </sheetPr>
  <dimension ref="B2:AB33"/>
  <sheetViews>
    <sheetView showGridLines="0" zoomScale="85" zoomScaleNormal="85" zoomScaleSheetLayoutView="70" workbookViewId="0">
      <selection activeCell="A19" sqref="A19"/>
    </sheetView>
  </sheetViews>
  <sheetFormatPr baseColWidth="10" defaultColWidth="11.42578125" defaultRowHeight="12" x14ac:dyDescent="0.2"/>
  <cols>
    <col min="1" max="1" width="2.42578125" style="137" customWidth="1"/>
    <col min="2" max="2" width="3.42578125" style="137" customWidth="1"/>
    <col min="3" max="3" width="16.5703125" style="137" customWidth="1"/>
    <col min="4" max="4" width="36.85546875" style="221" customWidth="1"/>
    <col min="5" max="5" width="12.5703125" style="137" bestFit="1" customWidth="1"/>
    <col min="6" max="6" width="41.42578125" style="137" customWidth="1"/>
    <col min="7" max="7" width="16.7109375" style="222" customWidth="1"/>
    <col min="8" max="8" width="18.7109375" style="137" customWidth="1"/>
    <col min="9" max="9" width="19.28515625" style="137" customWidth="1"/>
    <col min="10" max="10" width="12.85546875" style="137" customWidth="1"/>
    <col min="11" max="11" width="19.42578125" style="137" customWidth="1"/>
    <col min="12" max="12" width="13.7109375" style="137" customWidth="1"/>
    <col min="13" max="13" width="18.28515625" style="137" customWidth="1"/>
    <col min="14" max="14" width="17.42578125" style="137" customWidth="1"/>
    <col min="15" max="15" width="14.85546875" style="137" customWidth="1"/>
    <col min="16" max="16" width="17.28515625" style="137" customWidth="1"/>
    <col min="17" max="18" width="18.28515625" style="137" customWidth="1"/>
    <col min="19" max="19" width="18.28515625" style="216" customWidth="1"/>
    <col min="20" max="20" width="19.42578125" style="137" customWidth="1"/>
    <col min="21" max="21" width="17.85546875" style="137" customWidth="1"/>
    <col min="22" max="22" width="18" style="137" bestFit="1" customWidth="1"/>
    <col min="23" max="23" width="18.28515625" style="137" customWidth="1"/>
    <col min="24" max="24" width="14.140625" style="137" customWidth="1"/>
    <col min="25" max="25" width="19.140625" style="137" customWidth="1"/>
    <col min="26" max="26" width="27.7109375" style="221" bestFit="1" customWidth="1"/>
    <col min="27" max="27" width="22.140625" style="221" customWidth="1"/>
    <col min="28" max="28" width="3.28515625" style="137" customWidth="1"/>
    <col min="29" max="16384" width="11.42578125" style="137"/>
  </cols>
  <sheetData>
    <row r="2" spans="2:28" x14ac:dyDescent="0.2">
      <c r="B2" s="224"/>
      <c r="C2" s="226"/>
      <c r="D2" s="225"/>
      <c r="E2" s="226"/>
      <c r="F2" s="226"/>
      <c r="G2" s="227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8"/>
      <c r="T2" s="226"/>
      <c r="U2" s="226"/>
      <c r="V2" s="226"/>
      <c r="W2" s="226"/>
      <c r="X2" s="226"/>
      <c r="Y2" s="226"/>
      <c r="Z2" s="225"/>
      <c r="AA2" s="225"/>
      <c r="AB2" s="229"/>
    </row>
    <row r="3" spans="2:28" x14ac:dyDescent="0.2">
      <c r="B3" s="142"/>
      <c r="D3" s="217"/>
      <c r="E3" s="218"/>
      <c r="F3" s="218"/>
      <c r="G3" s="219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20"/>
      <c r="T3" s="218"/>
      <c r="U3" s="218"/>
      <c r="V3" s="218"/>
      <c r="W3" s="218"/>
      <c r="X3" s="218"/>
      <c r="Y3" s="218"/>
      <c r="Z3" s="217"/>
      <c r="AA3" s="217"/>
      <c r="AB3" s="145"/>
    </row>
    <row r="4" spans="2:28" ht="12.75" customHeight="1" x14ac:dyDescent="0.2">
      <c r="B4" s="142"/>
      <c r="D4" s="217"/>
      <c r="E4" s="218"/>
      <c r="F4" s="218"/>
      <c r="G4" s="219"/>
      <c r="H4" s="218"/>
      <c r="I4" s="218"/>
      <c r="J4" s="218"/>
      <c r="K4" s="218"/>
      <c r="L4" s="230"/>
      <c r="M4" s="230"/>
      <c r="N4" s="218"/>
      <c r="O4" s="218"/>
      <c r="P4" s="218"/>
      <c r="Q4" s="218"/>
      <c r="S4" s="220"/>
      <c r="T4" s="218"/>
      <c r="U4" s="218"/>
      <c r="V4" s="218"/>
      <c r="W4" s="218"/>
      <c r="X4" s="218"/>
      <c r="Y4" s="218"/>
      <c r="Z4" s="217"/>
      <c r="AA4" s="217"/>
      <c r="AB4" s="145"/>
    </row>
    <row r="5" spans="2:28" ht="12.75" customHeight="1" x14ac:dyDescent="0.2">
      <c r="B5" s="142"/>
      <c r="D5" s="217"/>
      <c r="E5" s="218"/>
      <c r="F5" s="218"/>
      <c r="G5" s="219"/>
      <c r="H5" s="218"/>
      <c r="I5" s="218"/>
      <c r="J5" s="218"/>
      <c r="K5" s="218"/>
      <c r="L5" s="230"/>
      <c r="M5" s="230"/>
      <c r="N5" s="218"/>
      <c r="O5" s="218"/>
      <c r="P5" s="218"/>
      <c r="Q5" s="218"/>
      <c r="R5" s="218"/>
      <c r="S5" s="220"/>
      <c r="T5" s="218"/>
      <c r="U5" s="218"/>
      <c r="V5" s="218"/>
      <c r="W5" s="218"/>
      <c r="X5" s="218"/>
      <c r="Y5" s="218"/>
      <c r="Z5" s="217"/>
      <c r="AA5" s="217"/>
      <c r="AB5" s="145"/>
    </row>
    <row r="6" spans="2:28" ht="12.75" customHeight="1" x14ac:dyDescent="0.2">
      <c r="B6" s="142"/>
      <c r="D6" s="217"/>
      <c r="E6" s="218"/>
      <c r="F6" s="218"/>
      <c r="G6" s="219"/>
      <c r="H6" s="218"/>
      <c r="I6" s="218"/>
      <c r="J6" s="218"/>
      <c r="K6" s="218"/>
      <c r="L6" s="230"/>
      <c r="M6" s="230"/>
      <c r="N6" s="218"/>
      <c r="O6" s="218"/>
      <c r="P6" s="218"/>
      <c r="Q6" s="218"/>
      <c r="R6" s="218"/>
      <c r="S6" s="220"/>
      <c r="T6" s="218"/>
      <c r="U6" s="218"/>
      <c r="V6" s="218"/>
      <c r="W6" s="218"/>
      <c r="X6" s="218"/>
      <c r="Y6" s="218"/>
      <c r="Z6" s="217"/>
      <c r="AA6" s="217"/>
      <c r="AB6" s="145"/>
    </row>
    <row r="7" spans="2:28" ht="18.75" x14ac:dyDescent="0.2">
      <c r="B7" s="899"/>
      <c r="C7" s="1368" t="s">
        <v>19</v>
      </c>
      <c r="D7" s="1368"/>
      <c r="E7" s="1368"/>
      <c r="F7" s="1368"/>
      <c r="G7" s="1368"/>
      <c r="H7" s="1368"/>
      <c r="I7" s="1368"/>
      <c r="J7" s="1368"/>
      <c r="K7" s="1368"/>
      <c r="L7" s="1368"/>
      <c r="M7" s="1368"/>
      <c r="N7" s="1368"/>
      <c r="O7" s="1368"/>
      <c r="P7" s="1368"/>
      <c r="Q7" s="1368"/>
      <c r="R7" s="1368"/>
      <c r="S7" s="1368"/>
      <c r="T7" s="1368"/>
      <c r="U7" s="1368"/>
      <c r="V7" s="1368"/>
      <c r="W7" s="1368"/>
      <c r="X7" s="1368"/>
      <c r="Y7" s="1368"/>
      <c r="Z7" s="1368"/>
      <c r="AA7" s="1368"/>
      <c r="AB7" s="900"/>
    </row>
    <row r="8" spans="2:28" ht="18.75" x14ac:dyDescent="0.2">
      <c r="B8" s="901"/>
      <c r="C8" s="1373" t="s">
        <v>350</v>
      </c>
      <c r="D8" s="1373"/>
      <c r="E8" s="1373"/>
      <c r="F8" s="1373"/>
      <c r="G8" s="1373"/>
      <c r="H8" s="1373"/>
      <c r="I8" s="1373"/>
      <c r="J8" s="1373"/>
      <c r="K8" s="1373"/>
      <c r="L8" s="1373"/>
      <c r="M8" s="1373"/>
      <c r="N8" s="1373"/>
      <c r="O8" s="1373"/>
      <c r="P8" s="1373"/>
      <c r="Q8" s="1373"/>
      <c r="R8" s="1373"/>
      <c r="S8" s="1373"/>
      <c r="T8" s="1373"/>
      <c r="U8" s="1373"/>
      <c r="V8" s="1373"/>
      <c r="W8" s="1373"/>
      <c r="X8" s="1373"/>
      <c r="Y8" s="1373"/>
      <c r="Z8" s="1373"/>
      <c r="AA8" s="1373"/>
      <c r="AB8" s="902"/>
    </row>
    <row r="9" spans="2:28" ht="15.75" x14ac:dyDescent="0.2">
      <c r="B9" s="903"/>
      <c r="C9" s="1374" t="s">
        <v>120</v>
      </c>
      <c r="D9" s="1374"/>
      <c r="E9" s="1374"/>
      <c r="F9" s="1374"/>
      <c r="G9" s="1374"/>
      <c r="H9" s="1374"/>
      <c r="I9" s="1374"/>
      <c r="J9" s="1374"/>
      <c r="K9" s="1374"/>
      <c r="L9" s="1374"/>
      <c r="M9" s="1374"/>
      <c r="N9" s="1374"/>
      <c r="O9" s="1374"/>
      <c r="P9" s="1374"/>
      <c r="Q9" s="1374"/>
      <c r="R9" s="1374"/>
      <c r="S9" s="1374"/>
      <c r="T9" s="1374"/>
      <c r="U9" s="1374"/>
      <c r="V9" s="1374"/>
      <c r="W9" s="1374"/>
      <c r="X9" s="1374"/>
      <c r="Y9" s="1374"/>
      <c r="Z9" s="1374"/>
      <c r="AA9" s="1374"/>
      <c r="AB9" s="904"/>
    </row>
    <row r="10" spans="2:28" ht="12.75" customHeight="1" x14ac:dyDescent="0.2">
      <c r="B10" s="142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81"/>
      <c r="Z10" s="181"/>
      <c r="AA10" s="181"/>
      <c r="AB10" s="145"/>
    </row>
    <row r="11" spans="2:28" s="294" customFormat="1" ht="18" customHeight="1" x14ac:dyDescent="0.25">
      <c r="B11" s="293"/>
      <c r="M11" s="884"/>
      <c r="N11" s="181"/>
      <c r="O11" s="181"/>
      <c r="R11" s="885"/>
      <c r="S11" s="886"/>
      <c r="X11" s="181"/>
      <c r="Y11" s="181"/>
      <c r="Z11" s="181"/>
      <c r="AA11" s="181"/>
      <c r="AB11" s="295"/>
    </row>
    <row r="12" spans="2:28" ht="16.5" customHeight="1" x14ac:dyDescent="0.25">
      <c r="B12" s="142"/>
      <c r="G12" s="399" t="s">
        <v>175</v>
      </c>
      <c r="H12" s="897">
        <f>'Datos Generales'!C6</f>
        <v>45473</v>
      </c>
      <c r="I12" s="287"/>
      <c r="J12" s="656" t="s">
        <v>24</v>
      </c>
      <c r="K12" s="1365" t="str">
        <f>'Datos Generales'!C7</f>
        <v>Dirección General de Presupuesto (DIGEPRES)</v>
      </c>
      <c r="L12" s="1366"/>
      <c r="M12" s="1367"/>
      <c r="N12" s="887"/>
      <c r="O12" s="656" t="s">
        <v>14</v>
      </c>
      <c r="P12" s="898" t="str">
        <f>'Datos Generales'!C8</f>
        <v>0205</v>
      </c>
      <c r="Q12" s="287"/>
      <c r="R12" s="399" t="s">
        <v>187</v>
      </c>
      <c r="S12" s="898" t="str">
        <f>'Datos Generales'!C9</f>
        <v>01</v>
      </c>
      <c r="T12" s="287"/>
      <c r="U12" s="656" t="s">
        <v>182</v>
      </c>
      <c r="V12" s="898" t="str">
        <f>'Datos Generales'!C10</f>
        <v>01</v>
      </c>
      <c r="W12" s="399" t="s">
        <v>16</v>
      </c>
      <c r="X12" s="898" t="str">
        <f>'Datos Generales'!C11</f>
        <v>0010</v>
      </c>
      <c r="AA12" s="181"/>
      <c r="AB12" s="145"/>
    </row>
    <row r="13" spans="2:28" ht="12.75" customHeight="1" x14ac:dyDescent="0.2">
      <c r="B13" s="142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181"/>
      <c r="X13" s="181"/>
      <c r="Y13" s="181"/>
      <c r="Z13" s="181"/>
      <c r="AA13" s="181"/>
      <c r="AB13" s="145"/>
    </row>
    <row r="14" spans="2:28" ht="15.75" customHeight="1" x14ac:dyDescent="0.25">
      <c r="B14" s="142"/>
      <c r="C14" s="1375" t="s">
        <v>337</v>
      </c>
      <c r="D14" s="1375"/>
      <c r="E14" s="1375"/>
      <c r="F14" s="1375"/>
      <c r="G14" s="1375"/>
      <c r="H14" s="1375"/>
      <c r="I14" s="1375"/>
      <c r="J14" s="1375"/>
      <c r="K14" s="1375"/>
      <c r="L14" s="1375"/>
      <c r="M14" s="1375"/>
      <c r="N14" s="1375" t="s">
        <v>268</v>
      </c>
      <c r="O14" s="1375"/>
      <c r="P14" s="1375"/>
      <c r="Q14" s="1375"/>
      <c r="R14" s="1375"/>
      <c r="S14" s="1375"/>
      <c r="T14" s="1375"/>
      <c r="U14" s="1375"/>
      <c r="V14" s="1375"/>
      <c r="W14" s="1376" t="s">
        <v>185</v>
      </c>
      <c r="X14" s="1378" t="s">
        <v>222</v>
      </c>
      <c r="Y14" s="1378" t="s">
        <v>280</v>
      </c>
      <c r="Z14" s="1378" t="s">
        <v>612</v>
      </c>
      <c r="AA14" s="1364" t="s">
        <v>56</v>
      </c>
      <c r="AB14" s="113"/>
    </row>
    <row r="15" spans="2:28" s="294" customFormat="1" ht="47.25" x14ac:dyDescent="0.25">
      <c r="B15" s="293"/>
      <c r="C15" s="544" t="s">
        <v>215</v>
      </c>
      <c r="D15" s="544" t="s">
        <v>269</v>
      </c>
      <c r="E15" s="544" t="s">
        <v>270</v>
      </c>
      <c r="F15" s="544" t="s">
        <v>271</v>
      </c>
      <c r="G15" s="544" t="s">
        <v>272</v>
      </c>
      <c r="H15" s="544" t="s">
        <v>273</v>
      </c>
      <c r="I15" s="544" t="s">
        <v>274</v>
      </c>
      <c r="J15" s="544" t="s">
        <v>250</v>
      </c>
      <c r="K15" s="544" t="s">
        <v>251</v>
      </c>
      <c r="L15" s="544" t="s">
        <v>252</v>
      </c>
      <c r="M15" s="544" t="s">
        <v>224</v>
      </c>
      <c r="N15" s="544" t="s">
        <v>275</v>
      </c>
      <c r="O15" s="543" t="s">
        <v>276</v>
      </c>
      <c r="P15" s="543" t="s">
        <v>95</v>
      </c>
      <c r="Q15" s="543" t="s">
        <v>277</v>
      </c>
      <c r="R15" s="543" t="s">
        <v>97</v>
      </c>
      <c r="S15" s="543" t="s">
        <v>98</v>
      </c>
      <c r="T15" s="543" t="s">
        <v>278</v>
      </c>
      <c r="U15" s="543" t="s">
        <v>281</v>
      </c>
      <c r="V15" s="544" t="s">
        <v>279</v>
      </c>
      <c r="W15" s="1377"/>
      <c r="X15" s="1379"/>
      <c r="Y15" s="1379"/>
      <c r="Z15" s="1379"/>
      <c r="AA15" s="1364"/>
      <c r="AB15" s="134"/>
    </row>
    <row r="16" spans="2:28" s="223" customFormat="1" ht="15.75" x14ac:dyDescent="0.2">
      <c r="B16" s="231">
        <v>1</v>
      </c>
      <c r="C16" s="660" t="s">
        <v>690</v>
      </c>
      <c r="D16" s="660" t="s">
        <v>691</v>
      </c>
      <c r="E16" s="661" t="s">
        <v>478</v>
      </c>
      <c r="F16" s="660" t="s">
        <v>692</v>
      </c>
      <c r="G16" s="663">
        <v>117670.5</v>
      </c>
      <c r="H16" s="663">
        <v>0</v>
      </c>
      <c r="I16" s="663">
        <v>0</v>
      </c>
      <c r="J16" s="664">
        <v>45385</v>
      </c>
      <c r="K16" s="673" t="s">
        <v>693</v>
      </c>
      <c r="L16" s="666" t="s">
        <v>694</v>
      </c>
      <c r="M16" s="967">
        <v>117670.5</v>
      </c>
      <c r="N16" s="970">
        <v>45385</v>
      </c>
      <c r="O16" s="971">
        <v>45750</v>
      </c>
      <c r="P16" s="971">
        <v>45412</v>
      </c>
      <c r="Q16" s="670">
        <f t="shared" ref="Q16:Q18" si="0">+O16-N16</f>
        <v>365</v>
      </c>
      <c r="R16" s="966">
        <f t="shared" ref="R16:R18" si="1">+M16/Q16</f>
        <v>322.38493150684934</v>
      </c>
      <c r="S16" s="671">
        <f t="shared" ref="S16:S18" si="2">+P16-N16</f>
        <v>27</v>
      </c>
      <c r="T16" s="968">
        <v>0</v>
      </c>
      <c r="U16" s="968">
        <f t="shared" ref="U16:U18" si="3">S16*R16-T16</f>
        <v>8704.3931506849331</v>
      </c>
      <c r="V16" s="969">
        <f t="shared" ref="V16:V18" si="4">M16-T16-U16</f>
        <v>108966.10684931507</v>
      </c>
      <c r="W16" s="673" t="s">
        <v>490</v>
      </c>
      <c r="X16" s="673" t="s">
        <v>361</v>
      </c>
      <c r="Y16" s="673" t="s">
        <v>610</v>
      </c>
      <c r="Z16" s="674" t="s">
        <v>611</v>
      </c>
      <c r="AA16" s="675"/>
      <c r="AB16" s="232"/>
    </row>
    <row r="17" spans="2:28" s="223" customFormat="1" ht="15.75" x14ac:dyDescent="0.2">
      <c r="B17" s="231">
        <v>2</v>
      </c>
      <c r="C17" s="660" t="s">
        <v>690</v>
      </c>
      <c r="D17" s="660" t="s">
        <v>691</v>
      </c>
      <c r="E17" s="661" t="s">
        <v>478</v>
      </c>
      <c r="F17" s="660" t="s">
        <v>692</v>
      </c>
      <c r="G17" s="663">
        <v>117670.5</v>
      </c>
      <c r="H17" s="663">
        <v>0</v>
      </c>
      <c r="I17" s="663">
        <v>0</v>
      </c>
      <c r="J17" s="664">
        <v>45385</v>
      </c>
      <c r="K17" s="673" t="s">
        <v>693</v>
      </c>
      <c r="L17" s="666" t="s">
        <v>694</v>
      </c>
      <c r="M17" s="967">
        <v>117670.5</v>
      </c>
      <c r="N17" s="970">
        <v>45385</v>
      </c>
      <c r="O17" s="971">
        <v>45750</v>
      </c>
      <c r="P17" s="971">
        <v>45443</v>
      </c>
      <c r="Q17" s="670">
        <f t="shared" si="0"/>
        <v>365</v>
      </c>
      <c r="R17" s="966">
        <f t="shared" si="1"/>
        <v>322.38493150684934</v>
      </c>
      <c r="S17" s="671">
        <f t="shared" si="2"/>
        <v>58</v>
      </c>
      <c r="T17" s="672">
        <f t="shared" ref="T17:T18" si="5">+T16+U16</f>
        <v>8704.3931506849331</v>
      </c>
      <c r="U17" s="968">
        <f t="shared" si="3"/>
        <v>9993.9328767123297</v>
      </c>
      <c r="V17" s="969">
        <f t="shared" si="4"/>
        <v>98972.17397260273</v>
      </c>
      <c r="W17" s="673" t="s">
        <v>490</v>
      </c>
      <c r="X17" s="673" t="s">
        <v>361</v>
      </c>
      <c r="Y17" s="673" t="s">
        <v>610</v>
      </c>
      <c r="Z17" s="674" t="s">
        <v>611</v>
      </c>
      <c r="AA17" s="675"/>
      <c r="AB17" s="232"/>
    </row>
    <row r="18" spans="2:28" s="223" customFormat="1" ht="15.75" x14ac:dyDescent="0.2">
      <c r="B18" s="231">
        <v>3</v>
      </c>
      <c r="C18" s="660" t="s">
        <v>690</v>
      </c>
      <c r="D18" s="660" t="s">
        <v>691</v>
      </c>
      <c r="E18" s="661" t="s">
        <v>478</v>
      </c>
      <c r="F18" s="660" t="s">
        <v>692</v>
      </c>
      <c r="G18" s="663">
        <v>117670.5</v>
      </c>
      <c r="H18" s="663">
        <v>0</v>
      </c>
      <c r="I18" s="663">
        <v>0</v>
      </c>
      <c r="J18" s="664">
        <v>45385</v>
      </c>
      <c r="K18" s="673" t="s">
        <v>693</v>
      </c>
      <c r="L18" s="666" t="s">
        <v>694</v>
      </c>
      <c r="M18" s="967">
        <v>117670.5</v>
      </c>
      <c r="N18" s="970">
        <v>45385</v>
      </c>
      <c r="O18" s="971">
        <v>45750</v>
      </c>
      <c r="P18" s="971">
        <v>45473</v>
      </c>
      <c r="Q18" s="670">
        <f t="shared" si="0"/>
        <v>365</v>
      </c>
      <c r="R18" s="966">
        <f t="shared" si="1"/>
        <v>322.38493150684934</v>
      </c>
      <c r="S18" s="671">
        <f t="shared" si="2"/>
        <v>88</v>
      </c>
      <c r="T18" s="672">
        <f t="shared" si="5"/>
        <v>18698.326027397263</v>
      </c>
      <c r="U18" s="968">
        <f t="shared" si="3"/>
        <v>9671.5479452054788</v>
      </c>
      <c r="V18" s="969">
        <f t="shared" si="4"/>
        <v>89300.626027397258</v>
      </c>
      <c r="W18" s="673" t="s">
        <v>490</v>
      </c>
      <c r="X18" s="673" t="s">
        <v>361</v>
      </c>
      <c r="Y18" s="673" t="s">
        <v>610</v>
      </c>
      <c r="Z18" s="674" t="s">
        <v>611</v>
      </c>
      <c r="AA18" s="675"/>
      <c r="AB18" s="232"/>
    </row>
    <row r="19" spans="2:28" ht="15.75" customHeight="1" x14ac:dyDescent="0.25">
      <c r="B19" s="142"/>
      <c r="C19" s="1369"/>
      <c r="D19" s="1369"/>
      <c r="E19" s="1369"/>
      <c r="F19" s="1369"/>
      <c r="G19" s="1369"/>
      <c r="H19" s="1369"/>
      <c r="I19" s="1369"/>
      <c r="J19" s="1369"/>
      <c r="K19" s="1369"/>
      <c r="L19" s="1369"/>
      <c r="M19" s="1369"/>
      <c r="N19" s="1369"/>
      <c r="O19" s="1369"/>
      <c r="P19" s="1369"/>
      <c r="Q19" s="1369"/>
      <c r="R19" s="1369"/>
      <c r="S19" s="1369"/>
      <c r="T19" s="738" t="s">
        <v>46</v>
      </c>
      <c r="U19" s="659">
        <f>SUM(U16:U18)</f>
        <v>28369.873972602742</v>
      </c>
      <c r="V19" s="659">
        <f>SUM(V16:V18)</f>
        <v>297238.90684931504</v>
      </c>
      <c r="W19" s="1370"/>
      <c r="X19" s="1371"/>
      <c r="Y19" s="1371"/>
      <c r="Z19" s="1371"/>
      <c r="AA19" s="1372"/>
      <c r="AB19" s="145"/>
    </row>
    <row r="20" spans="2:28" ht="12.75" x14ac:dyDescent="0.2">
      <c r="B20" s="142"/>
      <c r="D20" s="217"/>
      <c r="E20" s="218"/>
      <c r="F20" s="218"/>
      <c r="G20" s="219"/>
      <c r="H20" s="218"/>
      <c r="I20" s="218"/>
      <c r="J20" s="218"/>
      <c r="K20" s="218"/>
      <c r="L20" s="218"/>
      <c r="M20" s="218"/>
      <c r="N20" s="218"/>
      <c r="O20" s="218"/>
      <c r="P20" s="218"/>
      <c r="Q20" s="218"/>
      <c r="R20" s="218"/>
      <c r="S20" s="220"/>
      <c r="T20" s="218"/>
      <c r="U20" s="218"/>
      <c r="V20" s="218"/>
      <c r="W20" s="218"/>
      <c r="X20" s="218"/>
      <c r="Y20" s="218"/>
      <c r="Z20" s="217"/>
      <c r="AA20" s="190" t="s">
        <v>188</v>
      </c>
      <c r="AB20" s="145"/>
    </row>
    <row r="21" spans="2:28" ht="12.75" x14ac:dyDescent="0.2">
      <c r="B21" s="142"/>
      <c r="D21" s="217"/>
      <c r="E21" s="218"/>
      <c r="F21" s="218"/>
      <c r="G21" s="219"/>
      <c r="H21" s="218"/>
      <c r="I21" s="218"/>
      <c r="J21" s="218"/>
      <c r="K21" s="218"/>
      <c r="L21" s="218"/>
      <c r="M21" s="218"/>
      <c r="N21" s="218"/>
      <c r="O21" s="218"/>
      <c r="P21" s="218"/>
      <c r="Q21" s="218"/>
      <c r="R21" s="218"/>
      <c r="S21" s="220"/>
      <c r="T21" s="218"/>
      <c r="U21" s="218"/>
      <c r="V21" s="218"/>
      <c r="W21" s="218"/>
      <c r="X21" s="218"/>
      <c r="Y21" s="218"/>
      <c r="Z21" s="217"/>
      <c r="AA21" s="190"/>
      <c r="AB21" s="145"/>
    </row>
    <row r="22" spans="2:28" ht="12.75" x14ac:dyDescent="0.2">
      <c r="B22" s="142"/>
      <c r="D22" s="217"/>
      <c r="E22" s="218"/>
      <c r="F22" s="218"/>
      <c r="G22" s="219"/>
      <c r="H22" s="218"/>
      <c r="I22" s="218"/>
      <c r="J22" s="218"/>
      <c r="K22" s="218"/>
      <c r="L22" s="218"/>
      <c r="M22" s="218"/>
      <c r="N22" s="218"/>
      <c r="O22" s="218"/>
      <c r="P22" s="218"/>
      <c r="Q22" s="218"/>
      <c r="R22" s="218"/>
      <c r="S22" s="220"/>
      <c r="T22" s="218"/>
      <c r="U22" s="218"/>
      <c r="V22" s="218"/>
      <c r="W22" s="218"/>
      <c r="X22" s="218"/>
      <c r="Y22" s="218"/>
      <c r="Z22" s="217"/>
      <c r="AA22" s="190"/>
      <c r="AB22" s="145"/>
    </row>
    <row r="23" spans="2:28" ht="12.75" x14ac:dyDescent="0.2">
      <c r="B23" s="142"/>
      <c r="D23" s="217"/>
      <c r="E23" s="218"/>
      <c r="F23" s="218"/>
      <c r="G23" s="219"/>
      <c r="H23" s="218"/>
      <c r="I23" s="218"/>
      <c r="J23" s="218"/>
      <c r="K23" s="218"/>
      <c r="L23" s="218"/>
      <c r="M23" s="218"/>
      <c r="N23" s="218"/>
      <c r="O23" s="218"/>
      <c r="P23" s="218"/>
      <c r="Q23" s="218"/>
      <c r="R23" s="218"/>
      <c r="S23" s="220"/>
      <c r="T23" s="218"/>
      <c r="U23" s="218"/>
      <c r="V23" s="218"/>
      <c r="W23" s="218"/>
      <c r="X23" s="218"/>
      <c r="Y23" s="218"/>
      <c r="Z23" s="217"/>
      <c r="AA23" s="190"/>
      <c r="AB23" s="145"/>
    </row>
    <row r="24" spans="2:28" s="658" customFormat="1" ht="15.75" x14ac:dyDescent="0.25">
      <c r="B24" s="401"/>
      <c r="D24" s="770"/>
      <c r="E24" s="770"/>
      <c r="F24" s="1360"/>
      <c r="G24" s="1360"/>
      <c r="H24" s="1360"/>
      <c r="I24" s="1360"/>
      <c r="L24" s="888"/>
      <c r="M24" s="888"/>
      <c r="N24" s="1360"/>
      <c r="O24" s="1360"/>
      <c r="P24" s="1360"/>
      <c r="Q24" s="1360"/>
      <c r="R24" s="1360"/>
      <c r="S24" s="888"/>
      <c r="T24" s="888"/>
      <c r="U24" s="1362"/>
      <c r="V24" s="1362"/>
      <c r="W24" s="1362"/>
      <c r="X24" s="1362"/>
      <c r="Y24" s="889"/>
      <c r="Z24" s="889"/>
      <c r="AA24" s="889"/>
      <c r="AB24" s="895"/>
    </row>
    <row r="25" spans="2:28" s="287" customFormat="1" ht="15.75" x14ac:dyDescent="0.25">
      <c r="B25" s="657"/>
      <c r="D25" s="243"/>
      <c r="E25" s="243"/>
      <c r="F25" s="1361" t="str">
        <f>'Datos Generales'!C16</f>
        <v>Preparado por</v>
      </c>
      <c r="G25" s="1361"/>
      <c r="H25" s="1361"/>
      <c r="I25" s="1361"/>
      <c r="N25" s="1361" t="str">
        <f>'Datos Generales'!D16</f>
        <v>Revisado por</v>
      </c>
      <c r="O25" s="1361"/>
      <c r="P25" s="1361"/>
      <c r="Q25" s="1361"/>
      <c r="R25" s="1361"/>
      <c r="S25" s="658"/>
      <c r="U25" s="1361" t="str">
        <f>'Datos Generales'!E16</f>
        <v>Autorizado por</v>
      </c>
      <c r="V25" s="1361"/>
      <c r="W25" s="1361"/>
      <c r="X25" s="1361"/>
      <c r="Y25" s="118"/>
      <c r="Z25" s="118"/>
      <c r="AA25" s="118"/>
      <c r="AB25" s="688"/>
    </row>
    <row r="26" spans="2:28" s="287" customFormat="1" ht="15.75" x14ac:dyDescent="0.25">
      <c r="B26" s="657"/>
      <c r="D26" s="243"/>
      <c r="E26" s="243"/>
      <c r="G26" s="890"/>
      <c r="H26" s="277"/>
      <c r="I26" s="277"/>
      <c r="O26" s="277"/>
      <c r="P26" s="277"/>
      <c r="Q26" s="118"/>
      <c r="R26" s="118"/>
      <c r="S26" s="658"/>
      <c r="U26" s="277"/>
      <c r="V26" s="277"/>
      <c r="W26" s="118"/>
      <c r="X26" s="118"/>
      <c r="Y26" s="118"/>
      <c r="Z26" s="118"/>
      <c r="AA26" s="118"/>
      <c r="AB26" s="688"/>
    </row>
    <row r="27" spans="2:28" s="658" customFormat="1" ht="23.25" customHeight="1" x14ac:dyDescent="0.25">
      <c r="B27" s="401"/>
      <c r="D27" s="770"/>
      <c r="E27" s="770"/>
      <c r="F27" s="1360"/>
      <c r="G27" s="1360"/>
      <c r="H27" s="1360"/>
      <c r="I27" s="1360"/>
      <c r="N27" s="1359"/>
      <c r="O27" s="1359"/>
      <c r="P27" s="1359"/>
      <c r="Q27" s="1359"/>
      <c r="R27" s="1359"/>
      <c r="U27" s="1363"/>
      <c r="V27" s="1363"/>
      <c r="W27" s="1363"/>
      <c r="X27" s="1363"/>
      <c r="Y27" s="541"/>
      <c r="Z27" s="541"/>
      <c r="AA27" s="770"/>
      <c r="AB27" s="895"/>
    </row>
    <row r="28" spans="2:28" s="287" customFormat="1" ht="15.75" x14ac:dyDescent="0.25">
      <c r="B28" s="657"/>
      <c r="D28" s="243"/>
      <c r="E28" s="243"/>
      <c r="F28" s="1361" t="str">
        <f>'Datos Generales'!C17</f>
        <v>Puesto que ocupa</v>
      </c>
      <c r="G28" s="1361"/>
      <c r="H28" s="1361"/>
      <c r="I28" s="1361"/>
      <c r="N28" s="1361" t="str">
        <f>'Datos Generales'!D17</f>
        <v>Puesto que ocupa</v>
      </c>
      <c r="O28" s="1361"/>
      <c r="P28" s="1361"/>
      <c r="Q28" s="1361"/>
      <c r="R28" s="1361"/>
      <c r="U28" s="1361" t="str">
        <f>'Datos Generales'!E17</f>
        <v>Puesto que ocupa</v>
      </c>
      <c r="V28" s="1361"/>
      <c r="W28" s="1361"/>
      <c r="X28" s="1361"/>
      <c r="AB28" s="688"/>
    </row>
    <row r="29" spans="2:28" s="287" customFormat="1" ht="15.75" x14ac:dyDescent="0.25">
      <c r="B29" s="657"/>
      <c r="D29" s="243"/>
      <c r="E29" s="243"/>
      <c r="H29" s="277"/>
      <c r="I29" s="277"/>
      <c r="O29" s="277"/>
      <c r="P29" s="277"/>
      <c r="Q29" s="603"/>
      <c r="R29" s="603"/>
      <c r="U29" s="277"/>
      <c r="V29" s="277"/>
      <c r="AB29" s="688"/>
    </row>
    <row r="30" spans="2:28" s="658" customFormat="1" ht="22.5" customHeight="1" x14ac:dyDescent="0.25">
      <c r="B30" s="401"/>
      <c r="D30" s="770"/>
      <c r="E30" s="770"/>
      <c r="F30" s="1359"/>
      <c r="G30" s="1359"/>
      <c r="H30" s="1359"/>
      <c r="I30" s="1359"/>
      <c r="N30" s="1359"/>
      <c r="O30" s="1359"/>
      <c r="P30" s="1359"/>
      <c r="Q30" s="1359"/>
      <c r="R30" s="1359"/>
      <c r="U30" s="1277"/>
      <c r="V30" s="1277"/>
      <c r="W30" s="1277"/>
      <c r="X30" s="1277"/>
      <c r="AB30" s="895"/>
    </row>
    <row r="31" spans="2:28" s="287" customFormat="1" ht="15.75" x14ac:dyDescent="0.25">
      <c r="B31" s="657"/>
      <c r="D31" s="243"/>
      <c r="E31" s="243"/>
      <c r="F31" s="1358" t="s">
        <v>201</v>
      </c>
      <c r="G31" s="1358"/>
      <c r="H31" s="1358"/>
      <c r="I31" s="1358"/>
      <c r="N31" s="1358" t="s">
        <v>202</v>
      </c>
      <c r="O31" s="1358"/>
      <c r="P31" s="1358"/>
      <c r="Q31" s="1358"/>
      <c r="R31" s="1358"/>
      <c r="S31" s="658"/>
      <c r="U31" s="1358" t="s">
        <v>209</v>
      </c>
      <c r="V31" s="1358"/>
      <c r="W31" s="1358"/>
      <c r="X31" s="1358"/>
      <c r="AB31" s="688"/>
    </row>
    <row r="32" spans="2:28" x14ac:dyDescent="0.2">
      <c r="B32" s="142"/>
      <c r="G32" s="891"/>
      <c r="AB32" s="145"/>
    </row>
    <row r="33" spans="2:28" x14ac:dyDescent="0.2">
      <c r="B33" s="233"/>
      <c r="C33" s="400"/>
      <c r="D33" s="892"/>
      <c r="E33" s="400"/>
      <c r="F33" s="400"/>
      <c r="G33" s="893"/>
      <c r="H33" s="400"/>
      <c r="I33" s="400"/>
      <c r="J33" s="400"/>
      <c r="K33" s="400"/>
      <c r="L33" s="400"/>
      <c r="M33" s="400"/>
      <c r="N33" s="400"/>
      <c r="O33" s="400"/>
      <c r="P33" s="400"/>
      <c r="Q33" s="400"/>
      <c r="R33" s="400"/>
      <c r="S33" s="894"/>
      <c r="T33" s="400"/>
      <c r="U33" s="400"/>
      <c r="V33" s="400"/>
      <c r="W33" s="400"/>
      <c r="X33" s="400"/>
      <c r="Y33" s="400"/>
      <c r="Z33" s="892"/>
      <c r="AA33" s="892"/>
      <c r="AB33" s="896"/>
    </row>
  </sheetData>
  <sheetProtection formatColumns="0" insertColumns="0" insertRows="0"/>
  <mergeCells count="31">
    <mergeCell ref="C7:AA7"/>
    <mergeCell ref="C8:AA8"/>
    <mergeCell ref="C9:AA9"/>
    <mergeCell ref="K12:M12"/>
    <mergeCell ref="C14:M14"/>
    <mergeCell ref="N14:V14"/>
    <mergeCell ref="W14:W15"/>
    <mergeCell ref="X14:X15"/>
    <mergeCell ref="Y14:Y15"/>
    <mergeCell ref="Z14:Z15"/>
    <mergeCell ref="AA14:AA15"/>
    <mergeCell ref="C19:S19"/>
    <mergeCell ref="W19:AA19"/>
    <mergeCell ref="F24:I24"/>
    <mergeCell ref="N24:R24"/>
    <mergeCell ref="U24:X24"/>
    <mergeCell ref="F25:I25"/>
    <mergeCell ref="N25:R25"/>
    <mergeCell ref="U25:X25"/>
    <mergeCell ref="F27:I27"/>
    <mergeCell ref="N27:R27"/>
    <mergeCell ref="U27:X27"/>
    <mergeCell ref="F31:I31"/>
    <mergeCell ref="N31:R31"/>
    <mergeCell ref="U31:X31"/>
    <mergeCell ref="F28:I28"/>
    <mergeCell ref="N28:R28"/>
    <mergeCell ref="U28:X28"/>
    <mergeCell ref="F30:I30"/>
    <mergeCell ref="N30:R30"/>
    <mergeCell ref="U30:X30"/>
  </mergeCells>
  <printOptions horizontalCentered="1"/>
  <pageMargins left="0.25" right="0.25" top="0.75" bottom="0.75" header="0.3" footer="0.3"/>
  <pageSetup paperSize="5" scale="34" orientation="landscape" r:id="rId1"/>
  <headerFooter>
    <oddFooter>&amp;R&amp;P/&amp;N  &amp;D  &amp;T</oddFooter>
  </headerFooter>
  <drawing r:id="rId2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B1735-87C0-493D-86D7-36BF3C652005}">
  <sheetPr>
    <tabColor rgb="FF92D050"/>
    <pageSetUpPr fitToPage="1"/>
  </sheetPr>
  <dimension ref="B2:AB33"/>
  <sheetViews>
    <sheetView showGridLines="0" zoomScale="85" zoomScaleNormal="85" zoomScaleSheetLayoutView="70" workbookViewId="0">
      <selection activeCell="A19" sqref="A19"/>
    </sheetView>
  </sheetViews>
  <sheetFormatPr baseColWidth="10" defaultColWidth="11.42578125" defaultRowHeight="12" x14ac:dyDescent="0.2"/>
  <cols>
    <col min="1" max="1" width="2.42578125" style="137" customWidth="1"/>
    <col min="2" max="2" width="3.42578125" style="137" customWidth="1"/>
    <col min="3" max="3" width="16.5703125" style="137" customWidth="1"/>
    <col min="4" max="4" width="36.85546875" style="221" customWidth="1"/>
    <col min="5" max="5" width="12.5703125" style="137" bestFit="1" customWidth="1"/>
    <col min="6" max="6" width="28.85546875" style="137" customWidth="1"/>
    <col min="7" max="7" width="16.7109375" style="222" customWidth="1"/>
    <col min="8" max="8" width="18.7109375" style="137" customWidth="1"/>
    <col min="9" max="9" width="19.28515625" style="137" customWidth="1"/>
    <col min="10" max="10" width="12.85546875" style="137" customWidth="1"/>
    <col min="11" max="11" width="19.42578125" style="137" customWidth="1"/>
    <col min="12" max="12" width="13.7109375" style="137" customWidth="1"/>
    <col min="13" max="13" width="18.28515625" style="137" customWidth="1"/>
    <col min="14" max="14" width="17.42578125" style="137" customWidth="1"/>
    <col min="15" max="15" width="14.85546875" style="137" customWidth="1"/>
    <col min="16" max="16" width="17.28515625" style="137" customWidth="1"/>
    <col min="17" max="18" width="18.28515625" style="137" customWidth="1"/>
    <col min="19" max="19" width="18.28515625" style="216" customWidth="1"/>
    <col min="20" max="20" width="19.42578125" style="137" customWidth="1"/>
    <col min="21" max="21" width="17.85546875" style="137" customWidth="1"/>
    <col min="22" max="22" width="18" style="137" bestFit="1" customWidth="1"/>
    <col min="23" max="23" width="18.28515625" style="137" customWidth="1"/>
    <col min="24" max="24" width="14.140625" style="137" customWidth="1"/>
    <col min="25" max="25" width="19.140625" style="137" customWidth="1"/>
    <col min="26" max="26" width="27.7109375" style="221" bestFit="1" customWidth="1"/>
    <col min="27" max="27" width="22.140625" style="221" customWidth="1"/>
    <col min="28" max="28" width="3.28515625" style="137" customWidth="1"/>
    <col min="29" max="16384" width="11.42578125" style="137"/>
  </cols>
  <sheetData>
    <row r="2" spans="2:28" x14ac:dyDescent="0.2">
      <c r="B2" s="224"/>
      <c r="C2" s="226"/>
      <c r="D2" s="225"/>
      <c r="E2" s="226"/>
      <c r="F2" s="226"/>
      <c r="G2" s="227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8"/>
      <c r="T2" s="226"/>
      <c r="U2" s="226"/>
      <c r="V2" s="226"/>
      <c r="W2" s="226"/>
      <c r="X2" s="226"/>
      <c r="Y2" s="226"/>
      <c r="Z2" s="225"/>
      <c r="AA2" s="225"/>
      <c r="AB2" s="229"/>
    </row>
    <row r="3" spans="2:28" x14ac:dyDescent="0.2">
      <c r="B3" s="142"/>
      <c r="D3" s="217"/>
      <c r="E3" s="218"/>
      <c r="F3" s="218"/>
      <c r="G3" s="219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20"/>
      <c r="T3" s="218"/>
      <c r="U3" s="218"/>
      <c r="V3" s="218"/>
      <c r="W3" s="218"/>
      <c r="X3" s="218"/>
      <c r="Y3" s="218"/>
      <c r="Z3" s="217"/>
      <c r="AA3" s="217"/>
      <c r="AB3" s="145"/>
    </row>
    <row r="4" spans="2:28" ht="12.75" customHeight="1" x14ac:dyDescent="0.2">
      <c r="B4" s="142"/>
      <c r="D4" s="217"/>
      <c r="E4" s="218"/>
      <c r="F4" s="218"/>
      <c r="G4" s="219"/>
      <c r="H4" s="218"/>
      <c r="I4" s="218"/>
      <c r="J4" s="218"/>
      <c r="K4" s="218"/>
      <c r="L4" s="230"/>
      <c r="M4" s="230"/>
      <c r="N4" s="218"/>
      <c r="O4" s="218"/>
      <c r="P4" s="218"/>
      <c r="Q4" s="218"/>
      <c r="S4" s="220"/>
      <c r="T4" s="218"/>
      <c r="U4" s="218"/>
      <c r="V4" s="218"/>
      <c r="W4" s="218"/>
      <c r="X4" s="218"/>
      <c r="Y4" s="218"/>
      <c r="Z4" s="217"/>
      <c r="AA4" s="217"/>
      <c r="AB4" s="145"/>
    </row>
    <row r="5" spans="2:28" ht="12.75" customHeight="1" x14ac:dyDescent="0.2">
      <c r="B5" s="142"/>
      <c r="D5" s="217"/>
      <c r="E5" s="218"/>
      <c r="F5" s="218"/>
      <c r="G5" s="219"/>
      <c r="H5" s="218"/>
      <c r="I5" s="218"/>
      <c r="J5" s="218"/>
      <c r="K5" s="218"/>
      <c r="L5" s="230"/>
      <c r="M5" s="230"/>
      <c r="N5" s="218"/>
      <c r="O5" s="218"/>
      <c r="P5" s="218"/>
      <c r="Q5" s="218"/>
      <c r="R5" s="218"/>
      <c r="S5" s="220"/>
      <c r="T5" s="218"/>
      <c r="U5" s="218"/>
      <c r="V5" s="218"/>
      <c r="W5" s="218"/>
      <c r="X5" s="218"/>
      <c r="Y5" s="218"/>
      <c r="Z5" s="217"/>
      <c r="AA5" s="217"/>
      <c r="AB5" s="145"/>
    </row>
    <row r="6" spans="2:28" ht="12.75" customHeight="1" x14ac:dyDescent="0.2">
      <c r="B6" s="142"/>
      <c r="D6" s="217"/>
      <c r="E6" s="218"/>
      <c r="F6" s="218"/>
      <c r="G6" s="219"/>
      <c r="H6" s="218"/>
      <c r="I6" s="218"/>
      <c r="J6" s="218"/>
      <c r="K6" s="218"/>
      <c r="L6" s="230"/>
      <c r="M6" s="230"/>
      <c r="N6" s="218"/>
      <c r="O6" s="218"/>
      <c r="P6" s="218"/>
      <c r="Q6" s="218"/>
      <c r="R6" s="218"/>
      <c r="S6" s="220"/>
      <c r="T6" s="218"/>
      <c r="U6" s="218"/>
      <c r="V6" s="218"/>
      <c r="W6" s="218"/>
      <c r="X6" s="218"/>
      <c r="Y6" s="218"/>
      <c r="Z6" s="217"/>
      <c r="AA6" s="217"/>
      <c r="AB6" s="145"/>
    </row>
    <row r="7" spans="2:28" ht="18.75" x14ac:dyDescent="0.2">
      <c r="B7" s="899"/>
      <c r="C7" s="1368" t="s">
        <v>19</v>
      </c>
      <c r="D7" s="1368"/>
      <c r="E7" s="1368"/>
      <c r="F7" s="1368"/>
      <c r="G7" s="1368"/>
      <c r="H7" s="1368"/>
      <c r="I7" s="1368"/>
      <c r="J7" s="1368"/>
      <c r="K7" s="1368"/>
      <c r="L7" s="1368"/>
      <c r="M7" s="1368"/>
      <c r="N7" s="1368"/>
      <c r="O7" s="1368"/>
      <c r="P7" s="1368"/>
      <c r="Q7" s="1368"/>
      <c r="R7" s="1368"/>
      <c r="S7" s="1368"/>
      <c r="T7" s="1368"/>
      <c r="U7" s="1368"/>
      <c r="V7" s="1368"/>
      <c r="W7" s="1368"/>
      <c r="X7" s="1368"/>
      <c r="Y7" s="1368"/>
      <c r="Z7" s="1368"/>
      <c r="AA7" s="1368"/>
      <c r="AB7" s="900"/>
    </row>
    <row r="8" spans="2:28" ht="18.75" x14ac:dyDescent="0.2">
      <c r="B8" s="901"/>
      <c r="C8" s="1373" t="s">
        <v>350</v>
      </c>
      <c r="D8" s="1373"/>
      <c r="E8" s="1373"/>
      <c r="F8" s="1373"/>
      <c r="G8" s="1373"/>
      <c r="H8" s="1373"/>
      <c r="I8" s="1373"/>
      <c r="J8" s="1373"/>
      <c r="K8" s="1373"/>
      <c r="L8" s="1373"/>
      <c r="M8" s="1373"/>
      <c r="N8" s="1373"/>
      <c r="O8" s="1373"/>
      <c r="P8" s="1373"/>
      <c r="Q8" s="1373"/>
      <c r="R8" s="1373"/>
      <c r="S8" s="1373"/>
      <c r="T8" s="1373"/>
      <c r="U8" s="1373"/>
      <c r="V8" s="1373"/>
      <c r="W8" s="1373"/>
      <c r="X8" s="1373"/>
      <c r="Y8" s="1373"/>
      <c r="Z8" s="1373"/>
      <c r="AA8" s="1373"/>
      <c r="AB8" s="902"/>
    </row>
    <row r="9" spans="2:28" ht="15.75" x14ac:dyDescent="0.2">
      <c r="B9" s="903"/>
      <c r="C9" s="1374" t="s">
        <v>120</v>
      </c>
      <c r="D9" s="1374"/>
      <c r="E9" s="1374"/>
      <c r="F9" s="1374"/>
      <c r="G9" s="1374"/>
      <c r="H9" s="1374"/>
      <c r="I9" s="1374"/>
      <c r="J9" s="1374"/>
      <c r="K9" s="1374"/>
      <c r="L9" s="1374"/>
      <c r="M9" s="1374"/>
      <c r="N9" s="1374"/>
      <c r="O9" s="1374"/>
      <c r="P9" s="1374"/>
      <c r="Q9" s="1374"/>
      <c r="R9" s="1374"/>
      <c r="S9" s="1374"/>
      <c r="T9" s="1374"/>
      <c r="U9" s="1374"/>
      <c r="V9" s="1374"/>
      <c r="W9" s="1374"/>
      <c r="X9" s="1374"/>
      <c r="Y9" s="1374"/>
      <c r="Z9" s="1374"/>
      <c r="AA9" s="1374"/>
      <c r="AB9" s="904"/>
    </row>
    <row r="10" spans="2:28" ht="12.75" customHeight="1" x14ac:dyDescent="0.2">
      <c r="B10" s="142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81"/>
      <c r="Z10" s="181"/>
      <c r="AA10" s="181"/>
      <c r="AB10" s="145"/>
    </row>
    <row r="11" spans="2:28" s="294" customFormat="1" ht="18" customHeight="1" x14ac:dyDescent="0.25">
      <c r="B11" s="293"/>
      <c r="M11" s="884"/>
      <c r="N11" s="181"/>
      <c r="O11" s="181"/>
      <c r="R11" s="885"/>
      <c r="S11" s="886"/>
      <c r="X11" s="181"/>
      <c r="Y11" s="181"/>
      <c r="Z11" s="181"/>
      <c r="AA11" s="181"/>
      <c r="AB11" s="295"/>
    </row>
    <row r="12" spans="2:28" ht="16.5" customHeight="1" x14ac:dyDescent="0.25">
      <c r="B12" s="142"/>
      <c r="G12" s="399" t="s">
        <v>175</v>
      </c>
      <c r="H12" s="897">
        <f>'Datos Generales'!C6</f>
        <v>45473</v>
      </c>
      <c r="I12" s="287"/>
      <c r="J12" s="656" t="s">
        <v>24</v>
      </c>
      <c r="K12" s="1365" t="str">
        <f>'Datos Generales'!C7</f>
        <v>Dirección General de Presupuesto (DIGEPRES)</v>
      </c>
      <c r="L12" s="1366"/>
      <c r="M12" s="1367"/>
      <c r="N12" s="887"/>
      <c r="O12" s="656" t="s">
        <v>14</v>
      </c>
      <c r="P12" s="898" t="str">
        <f>'Datos Generales'!C8</f>
        <v>0205</v>
      </c>
      <c r="Q12" s="287"/>
      <c r="R12" s="399" t="s">
        <v>187</v>
      </c>
      <c r="S12" s="898" t="str">
        <f>'Datos Generales'!C9</f>
        <v>01</v>
      </c>
      <c r="T12" s="287"/>
      <c r="U12" s="656" t="s">
        <v>182</v>
      </c>
      <c r="V12" s="898" t="str">
        <f>'Datos Generales'!C10</f>
        <v>01</v>
      </c>
      <c r="W12" s="399" t="s">
        <v>16</v>
      </c>
      <c r="X12" s="898" t="str">
        <f>'Datos Generales'!C11</f>
        <v>0010</v>
      </c>
      <c r="AA12" s="181"/>
      <c r="AB12" s="145"/>
    </row>
    <row r="13" spans="2:28" ht="12.75" customHeight="1" x14ac:dyDescent="0.2">
      <c r="B13" s="142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181"/>
      <c r="X13" s="181"/>
      <c r="Y13" s="181"/>
      <c r="Z13" s="181"/>
      <c r="AA13" s="181"/>
      <c r="AB13" s="145"/>
    </row>
    <row r="14" spans="2:28" ht="15.75" customHeight="1" x14ac:dyDescent="0.25">
      <c r="B14" s="142"/>
      <c r="C14" s="1375" t="s">
        <v>337</v>
      </c>
      <c r="D14" s="1375"/>
      <c r="E14" s="1375"/>
      <c r="F14" s="1375"/>
      <c r="G14" s="1375"/>
      <c r="H14" s="1375"/>
      <c r="I14" s="1375"/>
      <c r="J14" s="1375"/>
      <c r="K14" s="1375"/>
      <c r="L14" s="1375"/>
      <c r="M14" s="1375"/>
      <c r="N14" s="1375" t="s">
        <v>268</v>
      </c>
      <c r="O14" s="1375"/>
      <c r="P14" s="1375"/>
      <c r="Q14" s="1375"/>
      <c r="R14" s="1375"/>
      <c r="S14" s="1375"/>
      <c r="T14" s="1375"/>
      <c r="U14" s="1375"/>
      <c r="V14" s="1375"/>
      <c r="W14" s="1376" t="s">
        <v>185</v>
      </c>
      <c r="X14" s="1378" t="s">
        <v>222</v>
      </c>
      <c r="Y14" s="1378" t="s">
        <v>280</v>
      </c>
      <c r="Z14" s="1378" t="s">
        <v>612</v>
      </c>
      <c r="AA14" s="1364" t="s">
        <v>56</v>
      </c>
      <c r="AB14" s="113"/>
    </row>
    <row r="15" spans="2:28" s="294" customFormat="1" ht="47.25" x14ac:dyDescent="0.25">
      <c r="B15" s="293"/>
      <c r="C15" s="544" t="s">
        <v>215</v>
      </c>
      <c r="D15" s="544" t="s">
        <v>269</v>
      </c>
      <c r="E15" s="544" t="s">
        <v>270</v>
      </c>
      <c r="F15" s="544" t="s">
        <v>271</v>
      </c>
      <c r="G15" s="544" t="s">
        <v>272</v>
      </c>
      <c r="H15" s="544" t="s">
        <v>273</v>
      </c>
      <c r="I15" s="544" t="s">
        <v>274</v>
      </c>
      <c r="J15" s="544" t="s">
        <v>250</v>
      </c>
      <c r="K15" s="544" t="s">
        <v>251</v>
      </c>
      <c r="L15" s="544" t="s">
        <v>252</v>
      </c>
      <c r="M15" s="544" t="s">
        <v>224</v>
      </c>
      <c r="N15" s="544" t="s">
        <v>275</v>
      </c>
      <c r="O15" s="543" t="s">
        <v>276</v>
      </c>
      <c r="P15" s="543" t="s">
        <v>95</v>
      </c>
      <c r="Q15" s="543" t="s">
        <v>277</v>
      </c>
      <c r="R15" s="543" t="s">
        <v>97</v>
      </c>
      <c r="S15" s="543" t="s">
        <v>98</v>
      </c>
      <c r="T15" s="543" t="s">
        <v>278</v>
      </c>
      <c r="U15" s="543" t="s">
        <v>281</v>
      </c>
      <c r="V15" s="544" t="s">
        <v>279</v>
      </c>
      <c r="W15" s="1377"/>
      <c r="X15" s="1379"/>
      <c r="Y15" s="1379"/>
      <c r="Z15" s="1379"/>
      <c r="AA15" s="1364"/>
      <c r="AB15" s="134"/>
    </row>
    <row r="16" spans="2:28" s="223" customFormat="1" ht="15.75" x14ac:dyDescent="0.2">
      <c r="B16" s="231">
        <v>1</v>
      </c>
      <c r="C16" s="660" t="s">
        <v>695</v>
      </c>
      <c r="D16" s="660" t="s">
        <v>696</v>
      </c>
      <c r="E16" s="661" t="s">
        <v>478</v>
      </c>
      <c r="F16" s="660" t="s">
        <v>625</v>
      </c>
      <c r="G16" s="663">
        <v>148437.5</v>
      </c>
      <c r="H16" s="663">
        <v>0</v>
      </c>
      <c r="I16" s="663">
        <v>0</v>
      </c>
      <c r="J16" s="664">
        <v>45390</v>
      </c>
      <c r="K16" s="673" t="s">
        <v>697</v>
      </c>
      <c r="L16" s="666" t="s">
        <v>698</v>
      </c>
      <c r="M16" s="967">
        <v>148437.5</v>
      </c>
      <c r="N16" s="970">
        <v>45390</v>
      </c>
      <c r="O16" s="971">
        <v>46120</v>
      </c>
      <c r="P16" s="971">
        <v>45412</v>
      </c>
      <c r="Q16" s="670">
        <f t="shared" ref="Q16:Q18" si="0">+O16-N16</f>
        <v>730</v>
      </c>
      <c r="R16" s="966">
        <f t="shared" ref="R16:R18" si="1">+M16/Q16</f>
        <v>203.33904109589042</v>
      </c>
      <c r="S16" s="671">
        <f t="shared" ref="S16:S18" si="2">+P16-N16</f>
        <v>22</v>
      </c>
      <c r="T16" s="968">
        <v>0</v>
      </c>
      <c r="U16" s="968">
        <f t="shared" ref="U16:U18" si="3">S16*R16-T16</f>
        <v>4473.4589041095896</v>
      </c>
      <c r="V16" s="969">
        <f t="shared" ref="V16:V18" si="4">M16-T16-U16</f>
        <v>143964.0410958904</v>
      </c>
      <c r="W16" s="673" t="s">
        <v>490</v>
      </c>
      <c r="X16" s="673" t="s">
        <v>361</v>
      </c>
      <c r="Y16" s="673" t="s">
        <v>610</v>
      </c>
      <c r="Z16" s="674" t="s">
        <v>611</v>
      </c>
      <c r="AA16" s="675"/>
      <c r="AB16" s="232"/>
    </row>
    <row r="17" spans="2:28" s="223" customFormat="1" ht="15.75" x14ac:dyDescent="0.2">
      <c r="B17" s="231">
        <v>2</v>
      </c>
      <c r="C17" s="660" t="s">
        <v>695</v>
      </c>
      <c r="D17" s="660" t="s">
        <v>696</v>
      </c>
      <c r="E17" s="661" t="s">
        <v>478</v>
      </c>
      <c r="F17" s="660" t="s">
        <v>625</v>
      </c>
      <c r="G17" s="663">
        <v>148437.5</v>
      </c>
      <c r="H17" s="663">
        <v>0</v>
      </c>
      <c r="I17" s="663">
        <v>0</v>
      </c>
      <c r="J17" s="664">
        <v>45390</v>
      </c>
      <c r="K17" s="673" t="s">
        <v>697</v>
      </c>
      <c r="L17" s="666" t="s">
        <v>698</v>
      </c>
      <c r="M17" s="967">
        <v>148437.5</v>
      </c>
      <c r="N17" s="970">
        <v>45390</v>
      </c>
      <c r="O17" s="971">
        <v>46120</v>
      </c>
      <c r="P17" s="971">
        <v>45443</v>
      </c>
      <c r="Q17" s="670">
        <f t="shared" si="0"/>
        <v>730</v>
      </c>
      <c r="R17" s="966">
        <f t="shared" si="1"/>
        <v>203.33904109589042</v>
      </c>
      <c r="S17" s="671">
        <f t="shared" si="2"/>
        <v>53</v>
      </c>
      <c r="T17" s="672">
        <f t="shared" ref="T17:T18" si="5">+T16+U16</f>
        <v>4473.4589041095896</v>
      </c>
      <c r="U17" s="968">
        <f t="shared" si="3"/>
        <v>6303.5102739726026</v>
      </c>
      <c r="V17" s="969">
        <f t="shared" si="4"/>
        <v>137660.53082191778</v>
      </c>
      <c r="W17" s="673" t="s">
        <v>490</v>
      </c>
      <c r="X17" s="673" t="s">
        <v>361</v>
      </c>
      <c r="Y17" s="673" t="s">
        <v>610</v>
      </c>
      <c r="Z17" s="674" t="s">
        <v>611</v>
      </c>
      <c r="AA17" s="675"/>
      <c r="AB17" s="232"/>
    </row>
    <row r="18" spans="2:28" s="223" customFormat="1" ht="15.75" x14ac:dyDescent="0.2">
      <c r="B18" s="231">
        <v>3</v>
      </c>
      <c r="C18" s="660" t="s">
        <v>695</v>
      </c>
      <c r="D18" s="660" t="s">
        <v>696</v>
      </c>
      <c r="E18" s="661" t="s">
        <v>478</v>
      </c>
      <c r="F18" s="660" t="s">
        <v>625</v>
      </c>
      <c r="G18" s="663">
        <v>148437.5</v>
      </c>
      <c r="H18" s="663">
        <v>0</v>
      </c>
      <c r="I18" s="663">
        <v>0</v>
      </c>
      <c r="J18" s="664">
        <v>45390</v>
      </c>
      <c r="K18" s="673" t="s">
        <v>697</v>
      </c>
      <c r="L18" s="666" t="s">
        <v>698</v>
      </c>
      <c r="M18" s="967">
        <v>148437.5</v>
      </c>
      <c r="N18" s="970">
        <v>45390</v>
      </c>
      <c r="O18" s="971">
        <v>46120</v>
      </c>
      <c r="P18" s="971">
        <v>45473</v>
      </c>
      <c r="Q18" s="670">
        <f t="shared" si="0"/>
        <v>730</v>
      </c>
      <c r="R18" s="966">
        <f t="shared" si="1"/>
        <v>203.33904109589042</v>
      </c>
      <c r="S18" s="671">
        <f t="shared" si="2"/>
        <v>83</v>
      </c>
      <c r="T18" s="672">
        <f t="shared" si="5"/>
        <v>10776.969178082192</v>
      </c>
      <c r="U18" s="968">
        <f t="shared" si="3"/>
        <v>6100.1712328767135</v>
      </c>
      <c r="V18" s="969">
        <f t="shared" si="4"/>
        <v>131560.35958904109</v>
      </c>
      <c r="W18" s="673" t="s">
        <v>490</v>
      </c>
      <c r="X18" s="673" t="s">
        <v>361</v>
      </c>
      <c r="Y18" s="673" t="s">
        <v>610</v>
      </c>
      <c r="Z18" s="674" t="s">
        <v>611</v>
      </c>
      <c r="AA18" s="675"/>
      <c r="AB18" s="232"/>
    </row>
    <row r="19" spans="2:28" ht="15.75" customHeight="1" x14ac:dyDescent="0.25">
      <c r="B19" s="142"/>
      <c r="C19" s="1369"/>
      <c r="D19" s="1369"/>
      <c r="E19" s="1369"/>
      <c r="F19" s="1369"/>
      <c r="G19" s="1369"/>
      <c r="H19" s="1369"/>
      <c r="I19" s="1369"/>
      <c r="J19" s="1369"/>
      <c r="K19" s="1369"/>
      <c r="L19" s="1369"/>
      <c r="M19" s="1369"/>
      <c r="N19" s="1369"/>
      <c r="O19" s="1369"/>
      <c r="P19" s="1369"/>
      <c r="Q19" s="1369"/>
      <c r="R19" s="1369"/>
      <c r="S19" s="1369"/>
      <c r="T19" s="738" t="s">
        <v>46</v>
      </c>
      <c r="U19" s="659">
        <f>SUM(U16:U18)</f>
        <v>16877.140410958906</v>
      </c>
      <c r="V19" s="659">
        <f>SUM(V16:V18)</f>
        <v>413184.93150684924</v>
      </c>
      <c r="W19" s="1370"/>
      <c r="X19" s="1371"/>
      <c r="Y19" s="1371"/>
      <c r="Z19" s="1371"/>
      <c r="AA19" s="1372"/>
      <c r="AB19" s="145"/>
    </row>
    <row r="20" spans="2:28" ht="12.75" x14ac:dyDescent="0.2">
      <c r="B20" s="142"/>
      <c r="D20" s="217"/>
      <c r="E20" s="218"/>
      <c r="F20" s="218"/>
      <c r="G20" s="219"/>
      <c r="H20" s="218"/>
      <c r="I20" s="218"/>
      <c r="J20" s="218"/>
      <c r="K20" s="218"/>
      <c r="L20" s="218"/>
      <c r="M20" s="218"/>
      <c r="N20" s="218"/>
      <c r="O20" s="218"/>
      <c r="P20" s="218"/>
      <c r="Q20" s="218"/>
      <c r="R20" s="218"/>
      <c r="S20" s="220"/>
      <c r="T20" s="218"/>
      <c r="U20" s="218"/>
      <c r="V20" s="218"/>
      <c r="W20" s="218"/>
      <c r="X20" s="218"/>
      <c r="Y20" s="218"/>
      <c r="Z20" s="217"/>
      <c r="AA20" s="190" t="s">
        <v>188</v>
      </c>
      <c r="AB20" s="145"/>
    </row>
    <row r="21" spans="2:28" ht="12.75" x14ac:dyDescent="0.2">
      <c r="B21" s="142"/>
      <c r="D21" s="217"/>
      <c r="E21" s="218"/>
      <c r="F21" s="218"/>
      <c r="G21" s="219"/>
      <c r="H21" s="218"/>
      <c r="I21" s="218"/>
      <c r="J21" s="218"/>
      <c r="K21" s="218"/>
      <c r="L21" s="218"/>
      <c r="M21" s="218"/>
      <c r="N21" s="218"/>
      <c r="O21" s="218"/>
      <c r="P21" s="218"/>
      <c r="Q21" s="218"/>
      <c r="R21" s="218"/>
      <c r="S21" s="220"/>
      <c r="T21" s="218"/>
      <c r="U21" s="218"/>
      <c r="V21" s="218"/>
      <c r="W21" s="218"/>
      <c r="X21" s="218"/>
      <c r="Y21" s="218"/>
      <c r="Z21" s="217"/>
      <c r="AA21" s="190"/>
      <c r="AB21" s="145"/>
    </row>
    <row r="22" spans="2:28" ht="12.75" x14ac:dyDescent="0.2">
      <c r="B22" s="142"/>
      <c r="D22" s="217"/>
      <c r="E22" s="218"/>
      <c r="F22" s="218"/>
      <c r="G22" s="219"/>
      <c r="H22" s="218"/>
      <c r="I22" s="218"/>
      <c r="J22" s="218"/>
      <c r="K22" s="218"/>
      <c r="L22" s="218"/>
      <c r="M22" s="218"/>
      <c r="N22" s="218"/>
      <c r="O22" s="218"/>
      <c r="P22" s="218"/>
      <c r="Q22" s="218"/>
      <c r="R22" s="218"/>
      <c r="S22" s="220"/>
      <c r="T22" s="218"/>
      <c r="U22" s="218"/>
      <c r="V22" s="218"/>
      <c r="W22" s="218"/>
      <c r="X22" s="218"/>
      <c r="Y22" s="218"/>
      <c r="Z22" s="217"/>
      <c r="AA22" s="190"/>
      <c r="AB22" s="145"/>
    </row>
    <row r="23" spans="2:28" ht="12.75" x14ac:dyDescent="0.2">
      <c r="B23" s="142"/>
      <c r="D23" s="217"/>
      <c r="E23" s="218"/>
      <c r="F23" s="218"/>
      <c r="G23" s="219"/>
      <c r="H23" s="218"/>
      <c r="I23" s="218"/>
      <c r="J23" s="218"/>
      <c r="K23" s="218"/>
      <c r="L23" s="218"/>
      <c r="M23" s="218"/>
      <c r="N23" s="218"/>
      <c r="O23" s="218"/>
      <c r="P23" s="218"/>
      <c r="Q23" s="218"/>
      <c r="R23" s="218"/>
      <c r="S23" s="220"/>
      <c r="T23" s="218"/>
      <c r="U23" s="218"/>
      <c r="V23" s="218"/>
      <c r="W23" s="218"/>
      <c r="X23" s="218"/>
      <c r="Y23" s="218"/>
      <c r="Z23" s="217"/>
      <c r="AA23" s="190"/>
      <c r="AB23" s="145"/>
    </row>
    <row r="24" spans="2:28" s="658" customFormat="1" ht="15.75" x14ac:dyDescent="0.25">
      <c r="B24" s="401"/>
      <c r="D24" s="770"/>
      <c r="E24" s="770"/>
      <c r="F24" s="1360"/>
      <c r="G24" s="1360"/>
      <c r="H24" s="1360"/>
      <c r="I24" s="1360"/>
      <c r="L24" s="888"/>
      <c r="M24" s="888"/>
      <c r="N24" s="1360"/>
      <c r="O24" s="1360"/>
      <c r="P24" s="1360"/>
      <c r="Q24" s="1360"/>
      <c r="R24" s="1360"/>
      <c r="S24" s="888"/>
      <c r="T24" s="888"/>
      <c r="U24" s="1362"/>
      <c r="V24" s="1362"/>
      <c r="W24" s="1362"/>
      <c r="X24" s="1362"/>
      <c r="Y24" s="889"/>
      <c r="Z24" s="889"/>
      <c r="AA24" s="889"/>
      <c r="AB24" s="895"/>
    </row>
    <row r="25" spans="2:28" s="287" customFormat="1" ht="15.75" x14ac:dyDescent="0.25">
      <c r="B25" s="657"/>
      <c r="D25" s="243"/>
      <c r="E25" s="243"/>
      <c r="F25" s="1361" t="str">
        <f>'Datos Generales'!C16</f>
        <v>Preparado por</v>
      </c>
      <c r="G25" s="1361"/>
      <c r="H25" s="1361"/>
      <c r="I25" s="1361"/>
      <c r="N25" s="1361" t="str">
        <f>'Datos Generales'!D16</f>
        <v>Revisado por</v>
      </c>
      <c r="O25" s="1361"/>
      <c r="P25" s="1361"/>
      <c r="Q25" s="1361"/>
      <c r="R25" s="1361"/>
      <c r="S25" s="658"/>
      <c r="U25" s="1361" t="str">
        <f>'Datos Generales'!E16</f>
        <v>Autorizado por</v>
      </c>
      <c r="V25" s="1361"/>
      <c r="W25" s="1361"/>
      <c r="X25" s="1361"/>
      <c r="Y25" s="118"/>
      <c r="Z25" s="118"/>
      <c r="AA25" s="118"/>
      <c r="AB25" s="688"/>
    </row>
    <row r="26" spans="2:28" s="287" customFormat="1" ht="15.75" x14ac:dyDescent="0.25">
      <c r="B26" s="657"/>
      <c r="D26" s="243"/>
      <c r="E26" s="243"/>
      <c r="G26" s="890"/>
      <c r="H26" s="277"/>
      <c r="I26" s="277"/>
      <c r="O26" s="277"/>
      <c r="P26" s="277"/>
      <c r="Q26" s="118"/>
      <c r="R26" s="118"/>
      <c r="S26" s="658"/>
      <c r="U26" s="277"/>
      <c r="V26" s="277"/>
      <c r="W26" s="118"/>
      <c r="X26" s="118"/>
      <c r="Y26" s="118"/>
      <c r="Z26" s="118"/>
      <c r="AA26" s="118"/>
      <c r="AB26" s="688"/>
    </row>
    <row r="27" spans="2:28" s="658" customFormat="1" ht="23.25" customHeight="1" x14ac:dyDescent="0.25">
      <c r="B27" s="401"/>
      <c r="D27" s="770"/>
      <c r="E27" s="770"/>
      <c r="F27" s="1360"/>
      <c r="G27" s="1360"/>
      <c r="H27" s="1360"/>
      <c r="I27" s="1360"/>
      <c r="N27" s="1359"/>
      <c r="O27" s="1359"/>
      <c r="P27" s="1359"/>
      <c r="Q27" s="1359"/>
      <c r="R27" s="1359"/>
      <c r="U27" s="1363"/>
      <c r="V27" s="1363"/>
      <c r="W27" s="1363"/>
      <c r="X27" s="1363"/>
      <c r="Y27" s="541"/>
      <c r="Z27" s="541"/>
      <c r="AA27" s="770"/>
      <c r="AB27" s="895"/>
    </row>
    <row r="28" spans="2:28" s="287" customFormat="1" ht="15.75" x14ac:dyDescent="0.25">
      <c r="B28" s="657"/>
      <c r="D28" s="243"/>
      <c r="E28" s="243"/>
      <c r="F28" s="1361" t="str">
        <f>'Datos Generales'!C17</f>
        <v>Puesto que ocupa</v>
      </c>
      <c r="G28" s="1361"/>
      <c r="H28" s="1361"/>
      <c r="I28" s="1361"/>
      <c r="N28" s="1361" t="str">
        <f>'Datos Generales'!D17</f>
        <v>Puesto que ocupa</v>
      </c>
      <c r="O28" s="1361"/>
      <c r="P28" s="1361"/>
      <c r="Q28" s="1361"/>
      <c r="R28" s="1361"/>
      <c r="U28" s="1361" t="str">
        <f>'Datos Generales'!E17</f>
        <v>Puesto que ocupa</v>
      </c>
      <c r="V28" s="1361"/>
      <c r="W28" s="1361"/>
      <c r="X28" s="1361"/>
      <c r="AB28" s="688"/>
    </row>
    <row r="29" spans="2:28" s="287" customFormat="1" ht="15.75" x14ac:dyDescent="0.25">
      <c r="B29" s="657"/>
      <c r="D29" s="243"/>
      <c r="E29" s="243"/>
      <c r="H29" s="277"/>
      <c r="I29" s="277"/>
      <c r="O29" s="277"/>
      <c r="P29" s="277"/>
      <c r="Q29" s="603"/>
      <c r="R29" s="603"/>
      <c r="U29" s="277"/>
      <c r="V29" s="277"/>
      <c r="AB29" s="688"/>
    </row>
    <row r="30" spans="2:28" s="658" customFormat="1" ht="22.5" customHeight="1" x14ac:dyDescent="0.25">
      <c r="B30" s="401"/>
      <c r="D30" s="770"/>
      <c r="E30" s="770"/>
      <c r="F30" s="1359"/>
      <c r="G30" s="1359"/>
      <c r="H30" s="1359"/>
      <c r="I30" s="1359"/>
      <c r="N30" s="1359"/>
      <c r="O30" s="1359"/>
      <c r="P30" s="1359"/>
      <c r="Q30" s="1359"/>
      <c r="R30" s="1359"/>
      <c r="U30" s="1277"/>
      <c r="V30" s="1277"/>
      <c r="W30" s="1277"/>
      <c r="X30" s="1277"/>
      <c r="AB30" s="895"/>
    </row>
    <row r="31" spans="2:28" s="287" customFormat="1" ht="15.75" x14ac:dyDescent="0.25">
      <c r="B31" s="657"/>
      <c r="D31" s="243"/>
      <c r="E31" s="243"/>
      <c r="F31" s="1358" t="s">
        <v>201</v>
      </c>
      <c r="G31" s="1358"/>
      <c r="H31" s="1358"/>
      <c r="I31" s="1358"/>
      <c r="N31" s="1358" t="s">
        <v>202</v>
      </c>
      <c r="O31" s="1358"/>
      <c r="P31" s="1358"/>
      <c r="Q31" s="1358"/>
      <c r="R31" s="1358"/>
      <c r="S31" s="658"/>
      <c r="U31" s="1358" t="s">
        <v>209</v>
      </c>
      <c r="V31" s="1358"/>
      <c r="W31" s="1358"/>
      <c r="X31" s="1358"/>
      <c r="AB31" s="688"/>
    </row>
    <row r="32" spans="2:28" x14ac:dyDescent="0.2">
      <c r="B32" s="142"/>
      <c r="G32" s="891"/>
      <c r="AB32" s="145"/>
    </row>
    <row r="33" spans="2:28" x14ac:dyDescent="0.2">
      <c r="B33" s="233"/>
      <c r="C33" s="400"/>
      <c r="D33" s="892"/>
      <c r="E33" s="400"/>
      <c r="F33" s="400"/>
      <c r="G33" s="893"/>
      <c r="H33" s="400"/>
      <c r="I33" s="400"/>
      <c r="J33" s="400"/>
      <c r="K33" s="400"/>
      <c r="L33" s="400"/>
      <c r="M33" s="400"/>
      <c r="N33" s="400"/>
      <c r="O33" s="400"/>
      <c r="P33" s="400"/>
      <c r="Q33" s="400"/>
      <c r="R33" s="400"/>
      <c r="S33" s="894"/>
      <c r="T33" s="400"/>
      <c r="U33" s="400"/>
      <c r="V33" s="400"/>
      <c r="W33" s="400"/>
      <c r="X33" s="400"/>
      <c r="Y33" s="400"/>
      <c r="Z33" s="892"/>
      <c r="AA33" s="892"/>
      <c r="AB33" s="896"/>
    </row>
  </sheetData>
  <sheetProtection formatColumns="0" insertColumns="0" insertRows="0"/>
  <mergeCells count="31">
    <mergeCell ref="C7:AA7"/>
    <mergeCell ref="C8:AA8"/>
    <mergeCell ref="C9:AA9"/>
    <mergeCell ref="K12:M12"/>
    <mergeCell ref="C14:M14"/>
    <mergeCell ref="N14:V14"/>
    <mergeCell ref="W14:W15"/>
    <mergeCell ref="X14:X15"/>
    <mergeCell ref="Y14:Y15"/>
    <mergeCell ref="Z14:Z15"/>
    <mergeCell ref="AA14:AA15"/>
    <mergeCell ref="C19:S19"/>
    <mergeCell ref="W19:AA19"/>
    <mergeCell ref="F24:I24"/>
    <mergeCell ref="N24:R24"/>
    <mergeCell ref="U24:X24"/>
    <mergeCell ref="F25:I25"/>
    <mergeCell ref="N25:R25"/>
    <mergeCell ref="U25:X25"/>
    <mergeCell ref="F27:I27"/>
    <mergeCell ref="N27:R27"/>
    <mergeCell ref="U27:X27"/>
    <mergeCell ref="F31:I31"/>
    <mergeCell ref="N31:R31"/>
    <mergeCell ref="U31:X31"/>
    <mergeCell ref="F28:I28"/>
    <mergeCell ref="N28:R28"/>
    <mergeCell ref="U28:X28"/>
    <mergeCell ref="F30:I30"/>
    <mergeCell ref="N30:R30"/>
    <mergeCell ref="U30:X30"/>
  </mergeCells>
  <printOptions horizontalCentered="1"/>
  <pageMargins left="0.25" right="0.25" top="0.75" bottom="0.75" header="0.3" footer="0.3"/>
  <pageSetup paperSize="5" scale="35" orientation="landscape" r:id="rId1"/>
  <headerFooter>
    <oddFooter>&amp;R&amp;P/&amp;N  &amp;D  &amp;T</oddFooter>
  </headerFooter>
  <drawing r:id="rId2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CCD07-31EC-4946-9C94-CAB353B9D1A4}">
  <sheetPr>
    <tabColor rgb="FF92D050"/>
    <pageSetUpPr fitToPage="1"/>
  </sheetPr>
  <dimension ref="B2:AB33"/>
  <sheetViews>
    <sheetView showGridLines="0" zoomScale="85" zoomScaleNormal="85" zoomScaleSheetLayoutView="70" workbookViewId="0">
      <selection activeCell="A19" sqref="A19"/>
    </sheetView>
  </sheetViews>
  <sheetFormatPr baseColWidth="10" defaultColWidth="11.42578125" defaultRowHeight="12" x14ac:dyDescent="0.2"/>
  <cols>
    <col min="1" max="1" width="2.42578125" style="137" customWidth="1"/>
    <col min="2" max="2" width="3.42578125" style="137" customWidth="1"/>
    <col min="3" max="3" width="16.5703125" style="137" customWidth="1"/>
    <col min="4" max="4" width="36.85546875" style="221" customWidth="1"/>
    <col min="5" max="5" width="12.5703125" style="137" bestFit="1" customWidth="1"/>
    <col min="6" max="6" width="28.85546875" style="137" customWidth="1"/>
    <col min="7" max="7" width="16.7109375" style="222" customWidth="1"/>
    <col min="8" max="8" width="18.7109375" style="137" customWidth="1"/>
    <col min="9" max="9" width="19.28515625" style="137" customWidth="1"/>
    <col min="10" max="10" width="12.85546875" style="137" customWidth="1"/>
    <col min="11" max="11" width="19.42578125" style="137" customWidth="1"/>
    <col min="12" max="12" width="13.7109375" style="137" customWidth="1"/>
    <col min="13" max="13" width="18.28515625" style="137" customWidth="1"/>
    <col min="14" max="14" width="17.42578125" style="137" customWidth="1"/>
    <col min="15" max="15" width="14.85546875" style="137" customWidth="1"/>
    <col min="16" max="16" width="17.28515625" style="137" customWidth="1"/>
    <col min="17" max="18" width="18.28515625" style="137" customWidth="1"/>
    <col min="19" max="19" width="18.28515625" style="216" customWidth="1"/>
    <col min="20" max="20" width="19.42578125" style="137" customWidth="1"/>
    <col min="21" max="21" width="17.85546875" style="137" customWidth="1"/>
    <col min="22" max="22" width="18" style="137" bestFit="1" customWidth="1"/>
    <col min="23" max="23" width="18.28515625" style="137" customWidth="1"/>
    <col min="24" max="24" width="14.140625" style="137" customWidth="1"/>
    <col min="25" max="25" width="19.140625" style="137" customWidth="1"/>
    <col min="26" max="26" width="27.7109375" style="221" bestFit="1" customWidth="1"/>
    <col min="27" max="27" width="22.140625" style="221" customWidth="1"/>
    <col min="28" max="28" width="3.28515625" style="137" customWidth="1"/>
    <col min="29" max="16384" width="11.42578125" style="137"/>
  </cols>
  <sheetData>
    <row r="2" spans="2:28" x14ac:dyDescent="0.2">
      <c r="B2" s="224"/>
      <c r="C2" s="226"/>
      <c r="D2" s="225"/>
      <c r="E2" s="226"/>
      <c r="F2" s="226"/>
      <c r="G2" s="227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8"/>
      <c r="T2" s="226"/>
      <c r="U2" s="226"/>
      <c r="V2" s="226"/>
      <c r="W2" s="226"/>
      <c r="X2" s="226"/>
      <c r="Y2" s="226"/>
      <c r="Z2" s="225"/>
      <c r="AA2" s="225"/>
      <c r="AB2" s="229"/>
    </row>
    <row r="3" spans="2:28" x14ac:dyDescent="0.2">
      <c r="B3" s="142"/>
      <c r="D3" s="217"/>
      <c r="E3" s="218"/>
      <c r="F3" s="218"/>
      <c r="G3" s="219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20"/>
      <c r="T3" s="218"/>
      <c r="U3" s="218"/>
      <c r="V3" s="218"/>
      <c r="W3" s="218"/>
      <c r="X3" s="218"/>
      <c r="Y3" s="218"/>
      <c r="Z3" s="217"/>
      <c r="AA3" s="217"/>
      <c r="AB3" s="145"/>
    </row>
    <row r="4" spans="2:28" ht="12.75" customHeight="1" x14ac:dyDescent="0.2">
      <c r="B4" s="142"/>
      <c r="D4" s="217"/>
      <c r="E4" s="218"/>
      <c r="F4" s="218"/>
      <c r="G4" s="219"/>
      <c r="H4" s="218"/>
      <c r="I4" s="218"/>
      <c r="J4" s="218"/>
      <c r="K4" s="218"/>
      <c r="L4" s="230"/>
      <c r="M4" s="230"/>
      <c r="N4" s="218"/>
      <c r="O4" s="218"/>
      <c r="P4" s="218"/>
      <c r="Q4" s="218"/>
      <c r="S4" s="220"/>
      <c r="T4" s="218"/>
      <c r="U4" s="218"/>
      <c r="V4" s="218"/>
      <c r="W4" s="218"/>
      <c r="X4" s="218"/>
      <c r="Y4" s="218"/>
      <c r="Z4" s="217"/>
      <c r="AA4" s="217"/>
      <c r="AB4" s="145"/>
    </row>
    <row r="5" spans="2:28" ht="12.75" customHeight="1" x14ac:dyDescent="0.2">
      <c r="B5" s="142"/>
      <c r="D5" s="217"/>
      <c r="E5" s="218"/>
      <c r="F5" s="218"/>
      <c r="G5" s="219"/>
      <c r="H5" s="218"/>
      <c r="I5" s="218"/>
      <c r="J5" s="218"/>
      <c r="K5" s="218"/>
      <c r="L5" s="230"/>
      <c r="M5" s="230"/>
      <c r="N5" s="218"/>
      <c r="O5" s="218"/>
      <c r="P5" s="218"/>
      <c r="Q5" s="218"/>
      <c r="R5" s="218"/>
      <c r="S5" s="220"/>
      <c r="T5" s="218"/>
      <c r="U5" s="218"/>
      <c r="V5" s="218"/>
      <c r="W5" s="218"/>
      <c r="X5" s="218"/>
      <c r="Y5" s="218"/>
      <c r="Z5" s="217"/>
      <c r="AA5" s="217"/>
      <c r="AB5" s="145"/>
    </row>
    <row r="6" spans="2:28" ht="12.75" customHeight="1" x14ac:dyDescent="0.2">
      <c r="B6" s="142"/>
      <c r="D6" s="217"/>
      <c r="E6" s="218"/>
      <c r="F6" s="218"/>
      <c r="G6" s="219"/>
      <c r="H6" s="218"/>
      <c r="I6" s="218"/>
      <c r="J6" s="218"/>
      <c r="K6" s="218"/>
      <c r="L6" s="230"/>
      <c r="M6" s="230"/>
      <c r="N6" s="218"/>
      <c r="O6" s="218"/>
      <c r="P6" s="218"/>
      <c r="Q6" s="218"/>
      <c r="R6" s="218"/>
      <c r="S6" s="220"/>
      <c r="T6" s="218"/>
      <c r="U6" s="218"/>
      <c r="V6" s="218"/>
      <c r="W6" s="218"/>
      <c r="X6" s="218"/>
      <c r="Y6" s="218"/>
      <c r="Z6" s="217"/>
      <c r="AA6" s="217"/>
      <c r="AB6" s="145"/>
    </row>
    <row r="7" spans="2:28" ht="18.75" x14ac:dyDescent="0.2">
      <c r="B7" s="899"/>
      <c r="C7" s="1368" t="s">
        <v>19</v>
      </c>
      <c r="D7" s="1368"/>
      <c r="E7" s="1368"/>
      <c r="F7" s="1368"/>
      <c r="G7" s="1368"/>
      <c r="H7" s="1368"/>
      <c r="I7" s="1368"/>
      <c r="J7" s="1368"/>
      <c r="K7" s="1368"/>
      <c r="L7" s="1368"/>
      <c r="M7" s="1368"/>
      <c r="N7" s="1368"/>
      <c r="O7" s="1368"/>
      <c r="P7" s="1368"/>
      <c r="Q7" s="1368"/>
      <c r="R7" s="1368"/>
      <c r="S7" s="1368"/>
      <c r="T7" s="1368"/>
      <c r="U7" s="1368"/>
      <c r="V7" s="1368"/>
      <c r="W7" s="1368"/>
      <c r="X7" s="1368"/>
      <c r="Y7" s="1368"/>
      <c r="Z7" s="1368"/>
      <c r="AA7" s="1368"/>
      <c r="AB7" s="900"/>
    </row>
    <row r="8" spans="2:28" ht="18.75" x14ac:dyDescent="0.2">
      <c r="B8" s="901"/>
      <c r="C8" s="1373" t="s">
        <v>350</v>
      </c>
      <c r="D8" s="1373"/>
      <c r="E8" s="1373"/>
      <c r="F8" s="1373"/>
      <c r="G8" s="1373"/>
      <c r="H8" s="1373"/>
      <c r="I8" s="1373"/>
      <c r="J8" s="1373"/>
      <c r="K8" s="1373"/>
      <c r="L8" s="1373"/>
      <c r="M8" s="1373"/>
      <c r="N8" s="1373"/>
      <c r="O8" s="1373"/>
      <c r="P8" s="1373"/>
      <c r="Q8" s="1373"/>
      <c r="R8" s="1373"/>
      <c r="S8" s="1373"/>
      <c r="T8" s="1373"/>
      <c r="U8" s="1373"/>
      <c r="V8" s="1373"/>
      <c r="W8" s="1373"/>
      <c r="X8" s="1373"/>
      <c r="Y8" s="1373"/>
      <c r="Z8" s="1373"/>
      <c r="AA8" s="1373"/>
      <c r="AB8" s="902"/>
    </row>
    <row r="9" spans="2:28" ht="15.75" x14ac:dyDescent="0.2">
      <c r="B9" s="903"/>
      <c r="C9" s="1374" t="s">
        <v>120</v>
      </c>
      <c r="D9" s="1374"/>
      <c r="E9" s="1374"/>
      <c r="F9" s="1374"/>
      <c r="G9" s="1374"/>
      <c r="H9" s="1374"/>
      <c r="I9" s="1374"/>
      <c r="J9" s="1374"/>
      <c r="K9" s="1374"/>
      <c r="L9" s="1374"/>
      <c r="M9" s="1374"/>
      <c r="N9" s="1374"/>
      <c r="O9" s="1374"/>
      <c r="P9" s="1374"/>
      <c r="Q9" s="1374"/>
      <c r="R9" s="1374"/>
      <c r="S9" s="1374"/>
      <c r="T9" s="1374"/>
      <c r="U9" s="1374"/>
      <c r="V9" s="1374"/>
      <c r="W9" s="1374"/>
      <c r="X9" s="1374"/>
      <c r="Y9" s="1374"/>
      <c r="Z9" s="1374"/>
      <c r="AA9" s="1374"/>
      <c r="AB9" s="904"/>
    </row>
    <row r="10" spans="2:28" ht="12.75" customHeight="1" x14ac:dyDescent="0.2">
      <c r="B10" s="142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81"/>
      <c r="Z10" s="181"/>
      <c r="AA10" s="181"/>
      <c r="AB10" s="145"/>
    </row>
    <row r="11" spans="2:28" s="294" customFormat="1" ht="18" customHeight="1" x14ac:dyDescent="0.25">
      <c r="B11" s="293"/>
      <c r="M11" s="884"/>
      <c r="N11" s="181"/>
      <c r="O11" s="181"/>
      <c r="R11" s="885"/>
      <c r="S11" s="886"/>
      <c r="X11" s="181"/>
      <c r="Y11" s="181"/>
      <c r="Z11" s="181"/>
      <c r="AA11" s="181"/>
      <c r="AB11" s="295"/>
    </row>
    <row r="12" spans="2:28" ht="16.5" customHeight="1" x14ac:dyDescent="0.25">
      <c r="B12" s="142"/>
      <c r="G12" s="399" t="s">
        <v>175</v>
      </c>
      <c r="H12" s="897">
        <f>'Datos Generales'!C6</f>
        <v>45473</v>
      </c>
      <c r="I12" s="287"/>
      <c r="J12" s="656" t="s">
        <v>24</v>
      </c>
      <c r="K12" s="1365" t="str">
        <f>'Datos Generales'!C7</f>
        <v>Dirección General de Presupuesto (DIGEPRES)</v>
      </c>
      <c r="L12" s="1366"/>
      <c r="M12" s="1367"/>
      <c r="N12" s="887"/>
      <c r="O12" s="656" t="s">
        <v>14</v>
      </c>
      <c r="P12" s="898" t="str">
        <f>'Datos Generales'!C8</f>
        <v>0205</v>
      </c>
      <c r="Q12" s="287"/>
      <c r="R12" s="399" t="s">
        <v>187</v>
      </c>
      <c r="S12" s="898" t="str">
        <f>'Datos Generales'!C9</f>
        <v>01</v>
      </c>
      <c r="T12" s="287"/>
      <c r="U12" s="656" t="s">
        <v>182</v>
      </c>
      <c r="V12" s="898" t="str">
        <f>'Datos Generales'!C10</f>
        <v>01</v>
      </c>
      <c r="W12" s="399" t="s">
        <v>16</v>
      </c>
      <c r="X12" s="898" t="str">
        <f>'Datos Generales'!C11</f>
        <v>0010</v>
      </c>
      <c r="AA12" s="181"/>
      <c r="AB12" s="145"/>
    </row>
    <row r="13" spans="2:28" ht="12.75" customHeight="1" x14ac:dyDescent="0.2">
      <c r="B13" s="142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181"/>
      <c r="X13" s="181"/>
      <c r="Y13" s="181"/>
      <c r="Z13" s="181"/>
      <c r="AA13" s="181"/>
      <c r="AB13" s="145"/>
    </row>
    <row r="14" spans="2:28" ht="15.75" customHeight="1" x14ac:dyDescent="0.25">
      <c r="B14" s="142"/>
      <c r="C14" s="1375" t="s">
        <v>337</v>
      </c>
      <c r="D14" s="1375"/>
      <c r="E14" s="1375"/>
      <c r="F14" s="1375"/>
      <c r="G14" s="1375"/>
      <c r="H14" s="1375"/>
      <c r="I14" s="1375"/>
      <c r="J14" s="1375"/>
      <c r="K14" s="1375"/>
      <c r="L14" s="1375"/>
      <c r="M14" s="1375"/>
      <c r="N14" s="1375" t="s">
        <v>268</v>
      </c>
      <c r="O14" s="1375"/>
      <c r="P14" s="1375"/>
      <c r="Q14" s="1375"/>
      <c r="R14" s="1375"/>
      <c r="S14" s="1375"/>
      <c r="T14" s="1375"/>
      <c r="U14" s="1375"/>
      <c r="V14" s="1375"/>
      <c r="W14" s="1376" t="s">
        <v>185</v>
      </c>
      <c r="X14" s="1378" t="s">
        <v>222</v>
      </c>
      <c r="Y14" s="1378" t="s">
        <v>280</v>
      </c>
      <c r="Z14" s="1378" t="s">
        <v>612</v>
      </c>
      <c r="AA14" s="1364" t="s">
        <v>56</v>
      </c>
      <c r="AB14" s="113"/>
    </row>
    <row r="15" spans="2:28" s="294" customFormat="1" ht="47.25" x14ac:dyDescent="0.25">
      <c r="B15" s="293"/>
      <c r="C15" s="544" t="s">
        <v>215</v>
      </c>
      <c r="D15" s="544" t="s">
        <v>269</v>
      </c>
      <c r="E15" s="544" t="s">
        <v>270</v>
      </c>
      <c r="F15" s="544" t="s">
        <v>271</v>
      </c>
      <c r="G15" s="544" t="s">
        <v>272</v>
      </c>
      <c r="H15" s="544" t="s">
        <v>273</v>
      </c>
      <c r="I15" s="544" t="s">
        <v>274</v>
      </c>
      <c r="J15" s="544" t="s">
        <v>250</v>
      </c>
      <c r="K15" s="544" t="s">
        <v>251</v>
      </c>
      <c r="L15" s="544" t="s">
        <v>252</v>
      </c>
      <c r="M15" s="544" t="s">
        <v>224</v>
      </c>
      <c r="N15" s="544" t="s">
        <v>275</v>
      </c>
      <c r="O15" s="543" t="s">
        <v>276</v>
      </c>
      <c r="P15" s="543" t="s">
        <v>95</v>
      </c>
      <c r="Q15" s="543" t="s">
        <v>277</v>
      </c>
      <c r="R15" s="543" t="s">
        <v>97</v>
      </c>
      <c r="S15" s="543" t="s">
        <v>98</v>
      </c>
      <c r="T15" s="543" t="s">
        <v>278</v>
      </c>
      <c r="U15" s="543" t="s">
        <v>281</v>
      </c>
      <c r="V15" s="544" t="s">
        <v>279</v>
      </c>
      <c r="W15" s="1377"/>
      <c r="X15" s="1379"/>
      <c r="Y15" s="1379"/>
      <c r="Z15" s="1379"/>
      <c r="AA15" s="1364"/>
      <c r="AB15" s="134"/>
    </row>
    <row r="16" spans="2:28" s="223" customFormat="1" ht="15.75" x14ac:dyDescent="0.2">
      <c r="B16" s="231">
        <v>1</v>
      </c>
      <c r="C16" s="660" t="s">
        <v>699</v>
      </c>
      <c r="D16" s="660" t="s">
        <v>700</v>
      </c>
      <c r="E16" s="661" t="s">
        <v>478</v>
      </c>
      <c r="F16" s="660" t="s">
        <v>701</v>
      </c>
      <c r="G16" s="663">
        <v>8695.7900000000009</v>
      </c>
      <c r="H16" s="663">
        <v>0</v>
      </c>
      <c r="I16" s="663">
        <v>0</v>
      </c>
      <c r="J16" s="664">
        <v>45393</v>
      </c>
      <c r="K16" s="673" t="s">
        <v>702</v>
      </c>
      <c r="L16" s="666" t="s">
        <v>703</v>
      </c>
      <c r="M16" s="967">
        <v>8695.7900000000009</v>
      </c>
      <c r="N16" s="970">
        <v>45393</v>
      </c>
      <c r="O16" s="971">
        <v>45758</v>
      </c>
      <c r="P16" s="971">
        <v>45412</v>
      </c>
      <c r="Q16" s="670">
        <f t="shared" ref="Q16:Q18" si="0">+O16-N16</f>
        <v>365</v>
      </c>
      <c r="R16" s="966">
        <f t="shared" ref="R16:R18" si="1">+M16/Q16</f>
        <v>23.824082191780825</v>
      </c>
      <c r="S16" s="671">
        <f t="shared" ref="S16:S18" si="2">+P16-N16</f>
        <v>19</v>
      </c>
      <c r="T16" s="968">
        <v>0</v>
      </c>
      <c r="U16" s="968">
        <f t="shared" ref="U16:U18" si="3">S16*R16-T16</f>
        <v>452.65756164383566</v>
      </c>
      <c r="V16" s="969">
        <f t="shared" ref="V16:V18" si="4">M16-T16-U16</f>
        <v>8243.1324383561659</v>
      </c>
      <c r="W16" s="673" t="s">
        <v>490</v>
      </c>
      <c r="X16" s="673" t="s">
        <v>361</v>
      </c>
      <c r="Y16" s="673" t="s">
        <v>610</v>
      </c>
      <c r="Z16" s="674" t="s">
        <v>611</v>
      </c>
      <c r="AA16" s="675"/>
      <c r="AB16" s="232"/>
    </row>
    <row r="17" spans="2:28" s="223" customFormat="1" ht="15.75" x14ac:dyDescent="0.2">
      <c r="B17" s="231">
        <v>2</v>
      </c>
      <c r="C17" s="660" t="s">
        <v>699</v>
      </c>
      <c r="D17" s="660" t="s">
        <v>700</v>
      </c>
      <c r="E17" s="661" t="s">
        <v>478</v>
      </c>
      <c r="F17" s="660" t="s">
        <v>701</v>
      </c>
      <c r="G17" s="663">
        <v>8695.7900000000009</v>
      </c>
      <c r="H17" s="663">
        <v>0</v>
      </c>
      <c r="I17" s="663">
        <v>0</v>
      </c>
      <c r="J17" s="664">
        <v>45393</v>
      </c>
      <c r="K17" s="673" t="s">
        <v>702</v>
      </c>
      <c r="L17" s="666" t="s">
        <v>703</v>
      </c>
      <c r="M17" s="967">
        <v>8695.7900000000009</v>
      </c>
      <c r="N17" s="970">
        <v>45393</v>
      </c>
      <c r="O17" s="971">
        <v>45758</v>
      </c>
      <c r="P17" s="971">
        <v>45443</v>
      </c>
      <c r="Q17" s="670">
        <f t="shared" si="0"/>
        <v>365</v>
      </c>
      <c r="R17" s="966">
        <f t="shared" si="1"/>
        <v>23.824082191780825</v>
      </c>
      <c r="S17" s="671">
        <f t="shared" si="2"/>
        <v>50</v>
      </c>
      <c r="T17" s="672">
        <f t="shared" ref="T17:T18" si="5">+T16+U16</f>
        <v>452.65756164383566</v>
      </c>
      <c r="U17" s="968">
        <f t="shared" si="3"/>
        <v>738.5465479452057</v>
      </c>
      <c r="V17" s="969">
        <f t="shared" si="4"/>
        <v>7504.58589041096</v>
      </c>
      <c r="W17" s="673" t="s">
        <v>490</v>
      </c>
      <c r="X17" s="673" t="s">
        <v>361</v>
      </c>
      <c r="Y17" s="673" t="s">
        <v>610</v>
      </c>
      <c r="Z17" s="674" t="s">
        <v>611</v>
      </c>
      <c r="AA17" s="675"/>
      <c r="AB17" s="232"/>
    </row>
    <row r="18" spans="2:28" s="223" customFormat="1" ht="15.75" x14ac:dyDescent="0.2">
      <c r="B18" s="231">
        <v>3</v>
      </c>
      <c r="C18" s="660" t="s">
        <v>699</v>
      </c>
      <c r="D18" s="660" t="s">
        <v>700</v>
      </c>
      <c r="E18" s="661" t="s">
        <v>478</v>
      </c>
      <c r="F18" s="660" t="s">
        <v>701</v>
      </c>
      <c r="G18" s="663">
        <v>8695.7900000000009</v>
      </c>
      <c r="H18" s="663">
        <v>0</v>
      </c>
      <c r="I18" s="663">
        <v>0</v>
      </c>
      <c r="J18" s="664">
        <v>45393</v>
      </c>
      <c r="K18" s="673" t="s">
        <v>702</v>
      </c>
      <c r="L18" s="666" t="s">
        <v>703</v>
      </c>
      <c r="M18" s="967">
        <v>8695.7900000000009</v>
      </c>
      <c r="N18" s="970">
        <v>45393</v>
      </c>
      <c r="O18" s="971">
        <v>45758</v>
      </c>
      <c r="P18" s="971">
        <v>45473</v>
      </c>
      <c r="Q18" s="670">
        <f t="shared" si="0"/>
        <v>365</v>
      </c>
      <c r="R18" s="966">
        <f t="shared" si="1"/>
        <v>23.824082191780825</v>
      </c>
      <c r="S18" s="671">
        <f t="shared" si="2"/>
        <v>80</v>
      </c>
      <c r="T18" s="672">
        <f t="shared" si="5"/>
        <v>1191.2041095890413</v>
      </c>
      <c r="U18" s="968">
        <f t="shared" si="3"/>
        <v>714.72246575342479</v>
      </c>
      <c r="V18" s="969">
        <f t="shared" si="4"/>
        <v>6789.8634246575348</v>
      </c>
      <c r="W18" s="673" t="s">
        <v>490</v>
      </c>
      <c r="X18" s="673" t="s">
        <v>361</v>
      </c>
      <c r="Y18" s="673" t="s">
        <v>610</v>
      </c>
      <c r="Z18" s="674" t="s">
        <v>611</v>
      </c>
      <c r="AA18" s="675"/>
      <c r="AB18" s="232"/>
    </row>
    <row r="19" spans="2:28" ht="15.75" customHeight="1" x14ac:dyDescent="0.25">
      <c r="B19" s="142"/>
      <c r="C19" s="1369"/>
      <c r="D19" s="1369"/>
      <c r="E19" s="1369"/>
      <c r="F19" s="1369"/>
      <c r="G19" s="1369"/>
      <c r="H19" s="1369"/>
      <c r="I19" s="1369"/>
      <c r="J19" s="1369"/>
      <c r="K19" s="1369"/>
      <c r="L19" s="1369"/>
      <c r="M19" s="1369"/>
      <c r="N19" s="1369"/>
      <c r="O19" s="1369"/>
      <c r="P19" s="1369"/>
      <c r="Q19" s="1369"/>
      <c r="R19" s="1369"/>
      <c r="S19" s="1369"/>
      <c r="T19" s="738" t="s">
        <v>46</v>
      </c>
      <c r="U19" s="659">
        <f>SUM(U16:U18)</f>
        <v>1905.9265753424661</v>
      </c>
      <c r="V19" s="659">
        <f>SUM(V16:V18)</f>
        <v>22537.58175342466</v>
      </c>
      <c r="W19" s="1370"/>
      <c r="X19" s="1371"/>
      <c r="Y19" s="1371"/>
      <c r="Z19" s="1371"/>
      <c r="AA19" s="1372"/>
      <c r="AB19" s="145"/>
    </row>
    <row r="20" spans="2:28" ht="12.75" x14ac:dyDescent="0.2">
      <c r="B20" s="142"/>
      <c r="D20" s="217"/>
      <c r="E20" s="218"/>
      <c r="F20" s="218"/>
      <c r="G20" s="219"/>
      <c r="H20" s="218"/>
      <c r="I20" s="218"/>
      <c r="J20" s="218"/>
      <c r="K20" s="218"/>
      <c r="L20" s="218"/>
      <c r="M20" s="218"/>
      <c r="N20" s="218"/>
      <c r="O20" s="218"/>
      <c r="P20" s="218"/>
      <c r="Q20" s="218"/>
      <c r="R20" s="218"/>
      <c r="S20" s="220"/>
      <c r="T20" s="218"/>
      <c r="U20" s="218"/>
      <c r="V20" s="218"/>
      <c r="W20" s="218"/>
      <c r="X20" s="218"/>
      <c r="Y20" s="218"/>
      <c r="Z20" s="217"/>
      <c r="AA20" s="190" t="s">
        <v>188</v>
      </c>
      <c r="AB20" s="145"/>
    </row>
    <row r="21" spans="2:28" ht="12.75" x14ac:dyDescent="0.2">
      <c r="B21" s="142"/>
      <c r="D21" s="217"/>
      <c r="E21" s="218"/>
      <c r="F21" s="218"/>
      <c r="G21" s="219"/>
      <c r="H21" s="218"/>
      <c r="I21" s="218"/>
      <c r="J21" s="218"/>
      <c r="K21" s="218"/>
      <c r="L21" s="218"/>
      <c r="M21" s="218"/>
      <c r="N21" s="218"/>
      <c r="O21" s="218"/>
      <c r="P21" s="218"/>
      <c r="Q21" s="218"/>
      <c r="R21" s="218"/>
      <c r="S21" s="220"/>
      <c r="T21" s="218"/>
      <c r="U21" s="218"/>
      <c r="V21" s="218"/>
      <c r="W21" s="218"/>
      <c r="X21" s="218"/>
      <c r="Y21" s="218"/>
      <c r="Z21" s="217"/>
      <c r="AA21" s="190"/>
      <c r="AB21" s="145"/>
    </row>
    <row r="22" spans="2:28" ht="12.75" x14ac:dyDescent="0.2">
      <c r="B22" s="142"/>
      <c r="D22" s="217"/>
      <c r="E22" s="218"/>
      <c r="F22" s="218"/>
      <c r="G22" s="219"/>
      <c r="H22" s="218"/>
      <c r="I22" s="218"/>
      <c r="J22" s="218"/>
      <c r="K22" s="218"/>
      <c r="L22" s="218"/>
      <c r="M22" s="218"/>
      <c r="N22" s="218"/>
      <c r="O22" s="218"/>
      <c r="P22" s="218"/>
      <c r="Q22" s="218"/>
      <c r="R22" s="218"/>
      <c r="S22" s="220"/>
      <c r="T22" s="218"/>
      <c r="U22" s="218"/>
      <c r="V22" s="218"/>
      <c r="W22" s="218"/>
      <c r="X22" s="218"/>
      <c r="Y22" s="218"/>
      <c r="Z22" s="217"/>
      <c r="AA22" s="190"/>
      <c r="AB22" s="145"/>
    </row>
    <row r="23" spans="2:28" ht="12.75" x14ac:dyDescent="0.2">
      <c r="B23" s="142"/>
      <c r="D23" s="217"/>
      <c r="E23" s="218"/>
      <c r="F23" s="218"/>
      <c r="G23" s="219"/>
      <c r="H23" s="218"/>
      <c r="I23" s="218"/>
      <c r="J23" s="218"/>
      <c r="K23" s="218"/>
      <c r="L23" s="218"/>
      <c r="M23" s="218"/>
      <c r="N23" s="218"/>
      <c r="O23" s="218"/>
      <c r="P23" s="218"/>
      <c r="Q23" s="218"/>
      <c r="R23" s="218"/>
      <c r="S23" s="220"/>
      <c r="T23" s="218"/>
      <c r="U23" s="218"/>
      <c r="V23" s="218"/>
      <c r="W23" s="218"/>
      <c r="X23" s="218"/>
      <c r="Y23" s="218"/>
      <c r="Z23" s="217"/>
      <c r="AA23" s="190"/>
      <c r="AB23" s="145"/>
    </row>
    <row r="24" spans="2:28" s="658" customFormat="1" ht="15.75" x14ac:dyDescent="0.25">
      <c r="B24" s="401"/>
      <c r="D24" s="770"/>
      <c r="E24" s="770"/>
      <c r="F24" s="1360"/>
      <c r="G24" s="1360"/>
      <c r="H24" s="1360"/>
      <c r="I24" s="1360"/>
      <c r="L24" s="888"/>
      <c r="M24" s="888"/>
      <c r="N24" s="1360"/>
      <c r="O24" s="1360"/>
      <c r="P24" s="1360"/>
      <c r="Q24" s="1360"/>
      <c r="R24" s="1360"/>
      <c r="S24" s="888"/>
      <c r="T24" s="888"/>
      <c r="U24" s="1362"/>
      <c r="V24" s="1362"/>
      <c r="W24" s="1362"/>
      <c r="X24" s="1362"/>
      <c r="Y24" s="889"/>
      <c r="Z24" s="889"/>
      <c r="AA24" s="889"/>
      <c r="AB24" s="895"/>
    </row>
    <row r="25" spans="2:28" s="287" customFormat="1" ht="15.75" x14ac:dyDescent="0.25">
      <c r="B25" s="657"/>
      <c r="D25" s="243"/>
      <c r="E25" s="243"/>
      <c r="F25" s="1361" t="str">
        <f>'Datos Generales'!C16</f>
        <v>Preparado por</v>
      </c>
      <c r="G25" s="1361"/>
      <c r="H25" s="1361"/>
      <c r="I25" s="1361"/>
      <c r="N25" s="1361" t="str">
        <f>'Datos Generales'!D16</f>
        <v>Revisado por</v>
      </c>
      <c r="O25" s="1361"/>
      <c r="P25" s="1361"/>
      <c r="Q25" s="1361"/>
      <c r="R25" s="1361"/>
      <c r="S25" s="658"/>
      <c r="U25" s="1361" t="str">
        <f>'Datos Generales'!E16</f>
        <v>Autorizado por</v>
      </c>
      <c r="V25" s="1361"/>
      <c r="W25" s="1361"/>
      <c r="X25" s="1361"/>
      <c r="Y25" s="118"/>
      <c r="Z25" s="118"/>
      <c r="AA25" s="118"/>
      <c r="AB25" s="688"/>
    </row>
    <row r="26" spans="2:28" s="287" customFormat="1" ht="15.75" x14ac:dyDescent="0.25">
      <c r="B26" s="657"/>
      <c r="D26" s="243"/>
      <c r="E26" s="243"/>
      <c r="G26" s="890"/>
      <c r="H26" s="277"/>
      <c r="I26" s="277"/>
      <c r="O26" s="277"/>
      <c r="P26" s="277"/>
      <c r="Q26" s="118"/>
      <c r="R26" s="118"/>
      <c r="S26" s="658"/>
      <c r="U26" s="277"/>
      <c r="V26" s="277"/>
      <c r="W26" s="118"/>
      <c r="X26" s="118"/>
      <c r="Y26" s="118"/>
      <c r="Z26" s="118"/>
      <c r="AA26" s="118"/>
      <c r="AB26" s="688"/>
    </row>
    <row r="27" spans="2:28" s="658" customFormat="1" ht="23.25" customHeight="1" x14ac:dyDescent="0.25">
      <c r="B27" s="401"/>
      <c r="D27" s="770"/>
      <c r="E27" s="770"/>
      <c r="F27" s="1360"/>
      <c r="G27" s="1360"/>
      <c r="H27" s="1360"/>
      <c r="I27" s="1360"/>
      <c r="N27" s="1359"/>
      <c r="O27" s="1359"/>
      <c r="P27" s="1359"/>
      <c r="Q27" s="1359"/>
      <c r="R27" s="1359"/>
      <c r="U27" s="1363"/>
      <c r="V27" s="1363"/>
      <c r="W27" s="1363"/>
      <c r="X27" s="1363"/>
      <c r="Y27" s="541"/>
      <c r="Z27" s="541"/>
      <c r="AA27" s="770"/>
      <c r="AB27" s="895"/>
    </row>
    <row r="28" spans="2:28" s="287" customFormat="1" ht="15.75" x14ac:dyDescent="0.25">
      <c r="B28" s="657"/>
      <c r="D28" s="243"/>
      <c r="E28" s="243"/>
      <c r="F28" s="1361" t="str">
        <f>'Datos Generales'!C17</f>
        <v>Puesto que ocupa</v>
      </c>
      <c r="G28" s="1361"/>
      <c r="H28" s="1361"/>
      <c r="I28" s="1361"/>
      <c r="N28" s="1361" t="str">
        <f>'Datos Generales'!D17</f>
        <v>Puesto que ocupa</v>
      </c>
      <c r="O28" s="1361"/>
      <c r="P28" s="1361"/>
      <c r="Q28" s="1361"/>
      <c r="R28" s="1361"/>
      <c r="U28" s="1361" t="str">
        <f>'Datos Generales'!E17</f>
        <v>Puesto que ocupa</v>
      </c>
      <c r="V28" s="1361"/>
      <c r="W28" s="1361"/>
      <c r="X28" s="1361"/>
      <c r="AB28" s="688"/>
    </row>
    <row r="29" spans="2:28" s="287" customFormat="1" ht="15.75" x14ac:dyDescent="0.25">
      <c r="B29" s="657"/>
      <c r="D29" s="243"/>
      <c r="E29" s="243"/>
      <c r="H29" s="277"/>
      <c r="I29" s="277"/>
      <c r="O29" s="277"/>
      <c r="P29" s="277"/>
      <c r="Q29" s="603"/>
      <c r="R29" s="603"/>
      <c r="U29" s="277"/>
      <c r="V29" s="277"/>
      <c r="AB29" s="688"/>
    </row>
    <row r="30" spans="2:28" s="658" customFormat="1" ht="22.5" customHeight="1" x14ac:dyDescent="0.25">
      <c r="B30" s="401"/>
      <c r="D30" s="770"/>
      <c r="E30" s="770"/>
      <c r="F30" s="1359"/>
      <c r="G30" s="1359"/>
      <c r="H30" s="1359"/>
      <c r="I30" s="1359"/>
      <c r="N30" s="1359"/>
      <c r="O30" s="1359"/>
      <c r="P30" s="1359"/>
      <c r="Q30" s="1359"/>
      <c r="R30" s="1359"/>
      <c r="U30" s="1277"/>
      <c r="V30" s="1277"/>
      <c r="W30" s="1277"/>
      <c r="X30" s="1277"/>
      <c r="AB30" s="895"/>
    </row>
    <row r="31" spans="2:28" s="287" customFormat="1" ht="15.75" x14ac:dyDescent="0.25">
      <c r="B31" s="657"/>
      <c r="D31" s="243"/>
      <c r="E31" s="243"/>
      <c r="F31" s="1358" t="s">
        <v>201</v>
      </c>
      <c r="G31" s="1358"/>
      <c r="H31" s="1358"/>
      <c r="I31" s="1358"/>
      <c r="N31" s="1358" t="s">
        <v>202</v>
      </c>
      <c r="O31" s="1358"/>
      <c r="P31" s="1358"/>
      <c r="Q31" s="1358"/>
      <c r="R31" s="1358"/>
      <c r="S31" s="658"/>
      <c r="U31" s="1358" t="s">
        <v>209</v>
      </c>
      <c r="V31" s="1358"/>
      <c r="W31" s="1358"/>
      <c r="X31" s="1358"/>
      <c r="AB31" s="688"/>
    </row>
    <row r="32" spans="2:28" x14ac:dyDescent="0.2">
      <c r="B32" s="142"/>
      <c r="G32" s="891"/>
      <c r="AB32" s="145"/>
    </row>
    <row r="33" spans="2:28" x14ac:dyDescent="0.2">
      <c r="B33" s="233"/>
      <c r="C33" s="400"/>
      <c r="D33" s="892"/>
      <c r="E33" s="400"/>
      <c r="F33" s="400"/>
      <c r="G33" s="893"/>
      <c r="H33" s="400"/>
      <c r="I33" s="400"/>
      <c r="J33" s="400"/>
      <c r="K33" s="400"/>
      <c r="L33" s="400"/>
      <c r="M33" s="400"/>
      <c r="N33" s="400"/>
      <c r="O33" s="400"/>
      <c r="P33" s="400"/>
      <c r="Q33" s="400"/>
      <c r="R33" s="400"/>
      <c r="S33" s="894"/>
      <c r="T33" s="400"/>
      <c r="U33" s="400"/>
      <c r="V33" s="400"/>
      <c r="W33" s="400"/>
      <c r="X33" s="400"/>
      <c r="Y33" s="400"/>
      <c r="Z33" s="892"/>
      <c r="AA33" s="892"/>
      <c r="AB33" s="896"/>
    </row>
  </sheetData>
  <sheetProtection formatColumns="0" insertColumns="0" insertRows="0"/>
  <mergeCells count="31">
    <mergeCell ref="C7:AA7"/>
    <mergeCell ref="C8:AA8"/>
    <mergeCell ref="C9:AA9"/>
    <mergeCell ref="K12:M12"/>
    <mergeCell ref="C14:M14"/>
    <mergeCell ref="N14:V14"/>
    <mergeCell ref="W14:W15"/>
    <mergeCell ref="X14:X15"/>
    <mergeCell ref="Y14:Y15"/>
    <mergeCell ref="Z14:Z15"/>
    <mergeCell ref="AA14:AA15"/>
    <mergeCell ref="C19:S19"/>
    <mergeCell ref="W19:AA19"/>
    <mergeCell ref="F24:I24"/>
    <mergeCell ref="N24:R24"/>
    <mergeCell ref="U24:X24"/>
    <mergeCell ref="F25:I25"/>
    <mergeCell ref="N25:R25"/>
    <mergeCell ref="U25:X25"/>
    <mergeCell ref="F27:I27"/>
    <mergeCell ref="N27:R27"/>
    <mergeCell ref="U27:X27"/>
    <mergeCell ref="F31:I31"/>
    <mergeCell ref="N31:R31"/>
    <mergeCell ref="U31:X31"/>
    <mergeCell ref="F28:I28"/>
    <mergeCell ref="N28:R28"/>
    <mergeCell ref="U28:X28"/>
    <mergeCell ref="F30:I30"/>
    <mergeCell ref="N30:R30"/>
    <mergeCell ref="U30:X30"/>
  </mergeCells>
  <printOptions horizontalCentered="1"/>
  <pageMargins left="0.25" right="0.25" top="0.75" bottom="0.75" header="0.3" footer="0.3"/>
  <pageSetup paperSize="5" scale="35" orientation="landscape" r:id="rId1"/>
  <headerFooter>
    <oddFooter>&amp;R&amp;P/&amp;N  &amp;D  &amp;T</oddFooter>
  </headerFooter>
  <drawing r:id="rId2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AECE2-66B7-4333-8782-3A673E688EAC}">
  <sheetPr>
    <tabColor rgb="FF92D050"/>
    <pageSetUpPr fitToPage="1"/>
  </sheetPr>
  <dimension ref="B2:AB32"/>
  <sheetViews>
    <sheetView showGridLines="0" zoomScale="85" zoomScaleNormal="85" zoomScaleSheetLayoutView="70" workbookViewId="0">
      <selection activeCell="A15" sqref="A15"/>
    </sheetView>
  </sheetViews>
  <sheetFormatPr baseColWidth="10" defaultColWidth="11.42578125" defaultRowHeight="12" x14ac:dyDescent="0.2"/>
  <cols>
    <col min="1" max="1" width="2.42578125" style="137" customWidth="1"/>
    <col min="2" max="2" width="3.42578125" style="137" customWidth="1"/>
    <col min="3" max="3" width="16.5703125" style="137" customWidth="1"/>
    <col min="4" max="4" width="36.85546875" style="221" customWidth="1"/>
    <col min="5" max="5" width="12.5703125" style="137" bestFit="1" customWidth="1"/>
    <col min="6" max="6" width="28.85546875" style="137" customWidth="1"/>
    <col min="7" max="7" width="16.7109375" style="222" customWidth="1"/>
    <col min="8" max="8" width="18.7109375" style="137" customWidth="1"/>
    <col min="9" max="9" width="19.28515625" style="137" customWidth="1"/>
    <col min="10" max="10" width="12.85546875" style="137" customWidth="1"/>
    <col min="11" max="11" width="19.42578125" style="137" customWidth="1"/>
    <col min="12" max="12" width="13.7109375" style="137" customWidth="1"/>
    <col min="13" max="13" width="18.28515625" style="137" customWidth="1"/>
    <col min="14" max="14" width="17.42578125" style="137" customWidth="1"/>
    <col min="15" max="15" width="14.85546875" style="137" customWidth="1"/>
    <col min="16" max="16" width="17.28515625" style="137" customWidth="1"/>
    <col min="17" max="18" width="18.28515625" style="137" customWidth="1"/>
    <col min="19" max="19" width="18.28515625" style="216" customWidth="1"/>
    <col min="20" max="20" width="19.42578125" style="137" customWidth="1"/>
    <col min="21" max="21" width="17.85546875" style="137" customWidth="1"/>
    <col min="22" max="22" width="18" style="137" bestFit="1" customWidth="1"/>
    <col min="23" max="23" width="18.28515625" style="137" customWidth="1"/>
    <col min="24" max="24" width="14.140625" style="137" customWidth="1"/>
    <col min="25" max="25" width="19.140625" style="137" customWidth="1"/>
    <col min="26" max="26" width="27.7109375" style="221" bestFit="1" customWidth="1"/>
    <col min="27" max="27" width="22.140625" style="221" customWidth="1"/>
    <col min="28" max="28" width="3.28515625" style="137" customWidth="1"/>
    <col min="29" max="16384" width="11.42578125" style="137"/>
  </cols>
  <sheetData>
    <row r="2" spans="2:28" x14ac:dyDescent="0.2">
      <c r="B2" s="224"/>
      <c r="C2" s="226"/>
      <c r="D2" s="225"/>
      <c r="E2" s="226"/>
      <c r="F2" s="226"/>
      <c r="G2" s="227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8"/>
      <c r="T2" s="226"/>
      <c r="U2" s="226"/>
      <c r="V2" s="226"/>
      <c r="W2" s="226"/>
      <c r="X2" s="226"/>
      <c r="Y2" s="226"/>
      <c r="Z2" s="225"/>
      <c r="AA2" s="225"/>
      <c r="AB2" s="229"/>
    </row>
    <row r="3" spans="2:28" x14ac:dyDescent="0.2">
      <c r="B3" s="142"/>
      <c r="D3" s="217"/>
      <c r="E3" s="218"/>
      <c r="F3" s="218"/>
      <c r="G3" s="219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20"/>
      <c r="T3" s="218"/>
      <c r="U3" s="218"/>
      <c r="V3" s="218"/>
      <c r="W3" s="218"/>
      <c r="X3" s="218"/>
      <c r="Y3" s="218"/>
      <c r="Z3" s="217"/>
      <c r="AA3" s="217"/>
      <c r="AB3" s="145"/>
    </row>
    <row r="4" spans="2:28" ht="12.75" customHeight="1" x14ac:dyDescent="0.2">
      <c r="B4" s="142"/>
      <c r="D4" s="217"/>
      <c r="E4" s="218"/>
      <c r="F4" s="218"/>
      <c r="G4" s="219"/>
      <c r="H4" s="218"/>
      <c r="I4" s="218"/>
      <c r="J4" s="218"/>
      <c r="K4" s="218"/>
      <c r="L4" s="230"/>
      <c r="M4" s="230"/>
      <c r="N4" s="218"/>
      <c r="O4" s="218"/>
      <c r="P4" s="218"/>
      <c r="Q4" s="218"/>
      <c r="S4" s="220"/>
      <c r="T4" s="218"/>
      <c r="U4" s="218"/>
      <c r="V4" s="218"/>
      <c r="W4" s="218"/>
      <c r="X4" s="218"/>
      <c r="Y4" s="218"/>
      <c r="Z4" s="217"/>
      <c r="AA4" s="217"/>
      <c r="AB4" s="145"/>
    </row>
    <row r="5" spans="2:28" ht="12.75" customHeight="1" x14ac:dyDescent="0.2">
      <c r="B5" s="142"/>
      <c r="D5" s="217"/>
      <c r="E5" s="218"/>
      <c r="F5" s="218"/>
      <c r="G5" s="219"/>
      <c r="H5" s="218"/>
      <c r="I5" s="218"/>
      <c r="J5" s="218"/>
      <c r="K5" s="218"/>
      <c r="L5" s="230"/>
      <c r="M5" s="230"/>
      <c r="N5" s="218"/>
      <c r="O5" s="218"/>
      <c r="P5" s="218"/>
      <c r="Q5" s="218"/>
      <c r="R5" s="218"/>
      <c r="S5" s="220"/>
      <c r="T5" s="218"/>
      <c r="U5" s="218"/>
      <c r="V5" s="218"/>
      <c r="W5" s="218"/>
      <c r="X5" s="218"/>
      <c r="Y5" s="218"/>
      <c r="Z5" s="217"/>
      <c r="AA5" s="217"/>
      <c r="AB5" s="145"/>
    </row>
    <row r="6" spans="2:28" ht="12.75" customHeight="1" x14ac:dyDescent="0.2">
      <c r="B6" s="142"/>
      <c r="D6" s="217"/>
      <c r="E6" s="218"/>
      <c r="F6" s="218"/>
      <c r="G6" s="219"/>
      <c r="H6" s="218"/>
      <c r="I6" s="218"/>
      <c r="J6" s="218"/>
      <c r="K6" s="218"/>
      <c r="L6" s="230"/>
      <c r="M6" s="230"/>
      <c r="N6" s="218"/>
      <c r="O6" s="218"/>
      <c r="P6" s="218"/>
      <c r="Q6" s="218"/>
      <c r="R6" s="218"/>
      <c r="S6" s="220"/>
      <c r="T6" s="218"/>
      <c r="U6" s="218"/>
      <c r="V6" s="218"/>
      <c r="W6" s="218"/>
      <c r="X6" s="218"/>
      <c r="Y6" s="218"/>
      <c r="Z6" s="217"/>
      <c r="AA6" s="217"/>
      <c r="AB6" s="145"/>
    </row>
    <row r="7" spans="2:28" ht="18.75" x14ac:dyDescent="0.2">
      <c r="B7" s="899"/>
      <c r="C7" s="1368" t="s">
        <v>19</v>
      </c>
      <c r="D7" s="1368"/>
      <c r="E7" s="1368"/>
      <c r="F7" s="1368"/>
      <c r="G7" s="1368"/>
      <c r="H7" s="1368"/>
      <c r="I7" s="1368"/>
      <c r="J7" s="1368"/>
      <c r="K7" s="1368"/>
      <c r="L7" s="1368"/>
      <c r="M7" s="1368"/>
      <c r="N7" s="1368"/>
      <c r="O7" s="1368"/>
      <c r="P7" s="1368"/>
      <c r="Q7" s="1368"/>
      <c r="R7" s="1368"/>
      <c r="S7" s="1368"/>
      <c r="T7" s="1368"/>
      <c r="U7" s="1368"/>
      <c r="V7" s="1368"/>
      <c r="W7" s="1368"/>
      <c r="X7" s="1368"/>
      <c r="Y7" s="1368"/>
      <c r="Z7" s="1368"/>
      <c r="AA7" s="1368"/>
      <c r="AB7" s="900"/>
    </row>
    <row r="8" spans="2:28" ht="18.75" x14ac:dyDescent="0.2">
      <c r="B8" s="901"/>
      <c r="C8" s="1373" t="s">
        <v>350</v>
      </c>
      <c r="D8" s="1373"/>
      <c r="E8" s="1373"/>
      <c r="F8" s="1373"/>
      <c r="G8" s="1373"/>
      <c r="H8" s="1373"/>
      <c r="I8" s="1373"/>
      <c r="J8" s="1373"/>
      <c r="K8" s="1373"/>
      <c r="L8" s="1373"/>
      <c r="M8" s="1373"/>
      <c r="N8" s="1373"/>
      <c r="O8" s="1373"/>
      <c r="P8" s="1373"/>
      <c r="Q8" s="1373"/>
      <c r="R8" s="1373"/>
      <c r="S8" s="1373"/>
      <c r="T8" s="1373"/>
      <c r="U8" s="1373"/>
      <c r="V8" s="1373"/>
      <c r="W8" s="1373"/>
      <c r="X8" s="1373"/>
      <c r="Y8" s="1373"/>
      <c r="Z8" s="1373"/>
      <c r="AA8" s="1373"/>
      <c r="AB8" s="902"/>
    </row>
    <row r="9" spans="2:28" ht="15.75" x14ac:dyDescent="0.2">
      <c r="B9" s="903"/>
      <c r="C9" s="1374" t="s">
        <v>120</v>
      </c>
      <c r="D9" s="1374"/>
      <c r="E9" s="1374"/>
      <c r="F9" s="1374"/>
      <c r="G9" s="1374"/>
      <c r="H9" s="1374"/>
      <c r="I9" s="1374"/>
      <c r="J9" s="1374"/>
      <c r="K9" s="1374"/>
      <c r="L9" s="1374"/>
      <c r="M9" s="1374"/>
      <c r="N9" s="1374"/>
      <c r="O9" s="1374"/>
      <c r="P9" s="1374"/>
      <c r="Q9" s="1374"/>
      <c r="R9" s="1374"/>
      <c r="S9" s="1374"/>
      <c r="T9" s="1374"/>
      <c r="U9" s="1374"/>
      <c r="V9" s="1374"/>
      <c r="W9" s="1374"/>
      <c r="X9" s="1374"/>
      <c r="Y9" s="1374"/>
      <c r="Z9" s="1374"/>
      <c r="AA9" s="1374"/>
      <c r="AB9" s="904"/>
    </row>
    <row r="10" spans="2:28" ht="12.75" customHeight="1" x14ac:dyDescent="0.2">
      <c r="B10" s="142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81"/>
      <c r="Z10" s="181"/>
      <c r="AA10" s="181"/>
      <c r="AB10" s="145"/>
    </row>
    <row r="11" spans="2:28" s="294" customFormat="1" ht="18" customHeight="1" x14ac:dyDescent="0.25">
      <c r="B11" s="293"/>
      <c r="M11" s="884"/>
      <c r="N11" s="181"/>
      <c r="O11" s="181"/>
      <c r="R11" s="885"/>
      <c r="S11" s="886"/>
      <c r="X11" s="181"/>
      <c r="Y11" s="181"/>
      <c r="Z11" s="181"/>
      <c r="AA11" s="181"/>
      <c r="AB11" s="295"/>
    </row>
    <row r="12" spans="2:28" ht="16.5" customHeight="1" x14ac:dyDescent="0.25">
      <c r="B12" s="142"/>
      <c r="G12" s="399" t="s">
        <v>175</v>
      </c>
      <c r="H12" s="897">
        <f>'Datos Generales'!C6</f>
        <v>45473</v>
      </c>
      <c r="I12" s="287"/>
      <c r="J12" s="656" t="s">
        <v>24</v>
      </c>
      <c r="K12" s="1365" t="str">
        <f>'Datos Generales'!C7</f>
        <v>Dirección General de Presupuesto (DIGEPRES)</v>
      </c>
      <c r="L12" s="1366"/>
      <c r="M12" s="1367"/>
      <c r="N12" s="887"/>
      <c r="O12" s="656" t="s">
        <v>14</v>
      </c>
      <c r="P12" s="898" t="str">
        <f>'Datos Generales'!C8</f>
        <v>0205</v>
      </c>
      <c r="Q12" s="287"/>
      <c r="R12" s="399" t="s">
        <v>187</v>
      </c>
      <c r="S12" s="898" t="str">
        <f>'Datos Generales'!C9</f>
        <v>01</v>
      </c>
      <c r="T12" s="287"/>
      <c r="U12" s="656" t="s">
        <v>182</v>
      </c>
      <c r="V12" s="898" t="str">
        <f>'Datos Generales'!C10</f>
        <v>01</v>
      </c>
      <c r="W12" s="399" t="s">
        <v>16</v>
      </c>
      <c r="X12" s="898" t="str">
        <f>'Datos Generales'!C11</f>
        <v>0010</v>
      </c>
      <c r="AA12" s="181"/>
      <c r="AB12" s="145"/>
    </row>
    <row r="13" spans="2:28" ht="12.75" customHeight="1" x14ac:dyDescent="0.2">
      <c r="B13" s="142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181"/>
      <c r="X13" s="181"/>
      <c r="Y13" s="181"/>
      <c r="Z13" s="181"/>
      <c r="AA13" s="181"/>
      <c r="AB13" s="145"/>
    </row>
    <row r="14" spans="2:28" ht="15.75" customHeight="1" x14ac:dyDescent="0.25">
      <c r="B14" s="142"/>
      <c r="C14" s="1375" t="s">
        <v>337</v>
      </c>
      <c r="D14" s="1375"/>
      <c r="E14" s="1375"/>
      <c r="F14" s="1375"/>
      <c r="G14" s="1375"/>
      <c r="H14" s="1375"/>
      <c r="I14" s="1375"/>
      <c r="J14" s="1375"/>
      <c r="K14" s="1375"/>
      <c r="L14" s="1375"/>
      <c r="M14" s="1375"/>
      <c r="N14" s="1375" t="s">
        <v>268</v>
      </c>
      <c r="O14" s="1375"/>
      <c r="P14" s="1375"/>
      <c r="Q14" s="1375"/>
      <c r="R14" s="1375"/>
      <c r="S14" s="1375"/>
      <c r="T14" s="1375"/>
      <c r="U14" s="1375"/>
      <c r="V14" s="1375"/>
      <c r="W14" s="1376" t="s">
        <v>185</v>
      </c>
      <c r="X14" s="1378" t="s">
        <v>222</v>
      </c>
      <c r="Y14" s="1378" t="s">
        <v>280</v>
      </c>
      <c r="Z14" s="1378" t="s">
        <v>612</v>
      </c>
      <c r="AA14" s="1364" t="s">
        <v>56</v>
      </c>
      <c r="AB14" s="113"/>
    </row>
    <row r="15" spans="2:28" s="294" customFormat="1" ht="47.25" x14ac:dyDescent="0.25">
      <c r="B15" s="293"/>
      <c r="C15" s="544" t="s">
        <v>215</v>
      </c>
      <c r="D15" s="544" t="s">
        <v>269</v>
      </c>
      <c r="E15" s="544" t="s">
        <v>270</v>
      </c>
      <c r="F15" s="544" t="s">
        <v>271</v>
      </c>
      <c r="G15" s="544" t="s">
        <v>272</v>
      </c>
      <c r="H15" s="544" t="s">
        <v>273</v>
      </c>
      <c r="I15" s="544" t="s">
        <v>274</v>
      </c>
      <c r="J15" s="544" t="s">
        <v>250</v>
      </c>
      <c r="K15" s="544" t="s">
        <v>251</v>
      </c>
      <c r="L15" s="544" t="s">
        <v>252</v>
      </c>
      <c r="M15" s="544" t="s">
        <v>224</v>
      </c>
      <c r="N15" s="544" t="s">
        <v>275</v>
      </c>
      <c r="O15" s="543" t="s">
        <v>276</v>
      </c>
      <c r="P15" s="543" t="s">
        <v>95</v>
      </c>
      <c r="Q15" s="543" t="s">
        <v>277</v>
      </c>
      <c r="R15" s="543" t="s">
        <v>97</v>
      </c>
      <c r="S15" s="543" t="s">
        <v>98</v>
      </c>
      <c r="T15" s="543" t="s">
        <v>278</v>
      </c>
      <c r="U15" s="543" t="s">
        <v>281</v>
      </c>
      <c r="V15" s="544" t="s">
        <v>279</v>
      </c>
      <c r="W15" s="1377"/>
      <c r="X15" s="1379"/>
      <c r="Y15" s="1379"/>
      <c r="Z15" s="1379"/>
      <c r="AA15" s="1364"/>
      <c r="AB15" s="134"/>
    </row>
    <row r="16" spans="2:28" s="223" customFormat="1" ht="15.75" x14ac:dyDescent="0.2">
      <c r="B16" s="231">
        <v>1</v>
      </c>
      <c r="C16" s="660" t="s">
        <v>605</v>
      </c>
      <c r="D16" s="660" t="s">
        <v>606</v>
      </c>
      <c r="E16" s="661" t="s">
        <v>478</v>
      </c>
      <c r="F16" s="660" t="s">
        <v>704</v>
      </c>
      <c r="G16" s="663">
        <v>341000</v>
      </c>
      <c r="H16" s="663">
        <v>0</v>
      </c>
      <c r="I16" s="663">
        <v>0</v>
      </c>
      <c r="J16" s="664">
        <v>45414</v>
      </c>
      <c r="K16" s="673" t="s">
        <v>705</v>
      </c>
      <c r="L16" s="666" t="s">
        <v>706</v>
      </c>
      <c r="M16" s="967">
        <v>341000</v>
      </c>
      <c r="N16" s="970">
        <v>45414</v>
      </c>
      <c r="O16" s="971">
        <v>46144</v>
      </c>
      <c r="P16" s="971">
        <v>45443</v>
      </c>
      <c r="Q16" s="670">
        <f t="shared" ref="Q16:Q17" si="0">+O16-N16</f>
        <v>730</v>
      </c>
      <c r="R16" s="966">
        <f t="shared" ref="R16:R17" si="1">+M16/Q16</f>
        <v>467.1232876712329</v>
      </c>
      <c r="S16" s="671">
        <f t="shared" ref="S16:S17" si="2">+P16-N16</f>
        <v>29</v>
      </c>
      <c r="T16" s="968">
        <v>0</v>
      </c>
      <c r="U16" s="968">
        <f t="shared" ref="U16:U17" si="3">S16*R16-T16</f>
        <v>13546.575342465754</v>
      </c>
      <c r="V16" s="969">
        <f t="shared" ref="V16:V17" si="4">M16-T16-U16</f>
        <v>327453.42465753423</v>
      </c>
      <c r="W16" s="673" t="s">
        <v>490</v>
      </c>
      <c r="X16" s="673" t="s">
        <v>361</v>
      </c>
      <c r="Y16" s="673" t="s">
        <v>610</v>
      </c>
      <c r="Z16" s="674" t="s">
        <v>611</v>
      </c>
      <c r="AA16" s="675"/>
      <c r="AB16" s="232"/>
    </row>
    <row r="17" spans="2:28" s="223" customFormat="1" ht="15.75" x14ac:dyDescent="0.2">
      <c r="B17" s="231">
        <v>2</v>
      </c>
      <c r="C17" s="660" t="s">
        <v>605</v>
      </c>
      <c r="D17" s="660" t="s">
        <v>606</v>
      </c>
      <c r="E17" s="661" t="s">
        <v>478</v>
      </c>
      <c r="F17" s="660" t="s">
        <v>704</v>
      </c>
      <c r="G17" s="663">
        <v>341000</v>
      </c>
      <c r="H17" s="663">
        <v>0</v>
      </c>
      <c r="I17" s="663">
        <v>0</v>
      </c>
      <c r="J17" s="664">
        <v>45414</v>
      </c>
      <c r="K17" s="673" t="s">
        <v>705</v>
      </c>
      <c r="L17" s="666" t="s">
        <v>706</v>
      </c>
      <c r="M17" s="967">
        <v>341000</v>
      </c>
      <c r="N17" s="970">
        <v>45414</v>
      </c>
      <c r="O17" s="971">
        <v>46144</v>
      </c>
      <c r="P17" s="971">
        <v>45473</v>
      </c>
      <c r="Q17" s="670">
        <f t="shared" si="0"/>
        <v>730</v>
      </c>
      <c r="R17" s="966">
        <f t="shared" si="1"/>
        <v>467.1232876712329</v>
      </c>
      <c r="S17" s="671">
        <f t="shared" si="2"/>
        <v>59</v>
      </c>
      <c r="T17" s="672">
        <f t="shared" ref="T17" si="5">+T16+U16</f>
        <v>13546.575342465754</v>
      </c>
      <c r="U17" s="968">
        <f t="shared" si="3"/>
        <v>14013.698630136989</v>
      </c>
      <c r="V17" s="969">
        <f t="shared" si="4"/>
        <v>313439.72602739726</v>
      </c>
      <c r="W17" s="673" t="s">
        <v>490</v>
      </c>
      <c r="X17" s="673" t="s">
        <v>361</v>
      </c>
      <c r="Y17" s="673" t="s">
        <v>610</v>
      </c>
      <c r="Z17" s="674" t="s">
        <v>611</v>
      </c>
      <c r="AA17" s="675"/>
      <c r="AB17" s="232"/>
    </row>
    <row r="18" spans="2:28" ht="15.75" customHeight="1" x14ac:dyDescent="0.25">
      <c r="B18" s="142"/>
      <c r="C18" s="1369"/>
      <c r="D18" s="1369"/>
      <c r="E18" s="1369"/>
      <c r="F18" s="1369"/>
      <c r="G18" s="1369"/>
      <c r="H18" s="1369"/>
      <c r="I18" s="1369"/>
      <c r="J18" s="1369"/>
      <c r="K18" s="1369"/>
      <c r="L18" s="1369"/>
      <c r="M18" s="1369"/>
      <c r="N18" s="1369"/>
      <c r="O18" s="1369"/>
      <c r="P18" s="1369"/>
      <c r="Q18" s="1369"/>
      <c r="R18" s="1369"/>
      <c r="S18" s="1369"/>
      <c r="T18" s="738" t="s">
        <v>46</v>
      </c>
      <c r="U18" s="659">
        <f>SUM(U16:U17)</f>
        <v>27560.273972602743</v>
      </c>
      <c r="V18" s="659">
        <f>SUM(V16:V17)</f>
        <v>640893.15068493155</v>
      </c>
      <c r="W18" s="1370"/>
      <c r="X18" s="1371"/>
      <c r="Y18" s="1371"/>
      <c r="Z18" s="1371"/>
      <c r="AA18" s="1372"/>
      <c r="AB18" s="145"/>
    </row>
    <row r="19" spans="2:28" ht="12.75" x14ac:dyDescent="0.2">
      <c r="B19" s="142"/>
      <c r="D19" s="217"/>
      <c r="E19" s="218"/>
      <c r="F19" s="218"/>
      <c r="G19" s="219"/>
      <c r="H19" s="218"/>
      <c r="I19" s="218"/>
      <c r="J19" s="218"/>
      <c r="K19" s="218"/>
      <c r="L19" s="218"/>
      <c r="M19" s="218"/>
      <c r="N19" s="218"/>
      <c r="O19" s="218"/>
      <c r="P19" s="218"/>
      <c r="Q19" s="218"/>
      <c r="R19" s="218"/>
      <c r="S19" s="220"/>
      <c r="T19" s="218"/>
      <c r="U19" s="218"/>
      <c r="V19" s="218"/>
      <c r="W19" s="218"/>
      <c r="X19" s="218"/>
      <c r="Y19" s="218"/>
      <c r="Z19" s="217"/>
      <c r="AA19" s="190" t="s">
        <v>188</v>
      </c>
      <c r="AB19" s="145"/>
    </row>
    <row r="20" spans="2:28" ht="12.75" x14ac:dyDescent="0.2">
      <c r="B20" s="142"/>
      <c r="D20" s="217"/>
      <c r="E20" s="218"/>
      <c r="F20" s="218"/>
      <c r="G20" s="219"/>
      <c r="H20" s="218"/>
      <c r="I20" s="218"/>
      <c r="J20" s="218"/>
      <c r="K20" s="218"/>
      <c r="L20" s="218"/>
      <c r="M20" s="218"/>
      <c r="N20" s="218"/>
      <c r="O20" s="218"/>
      <c r="P20" s="218"/>
      <c r="Q20" s="218"/>
      <c r="R20" s="218"/>
      <c r="S20" s="220"/>
      <c r="T20" s="218"/>
      <c r="U20" s="218"/>
      <c r="V20" s="218"/>
      <c r="W20" s="218"/>
      <c r="X20" s="218"/>
      <c r="Y20" s="218"/>
      <c r="Z20" s="217"/>
      <c r="AA20" s="190"/>
      <c r="AB20" s="145"/>
    </row>
    <row r="21" spans="2:28" ht="12.75" x14ac:dyDescent="0.2">
      <c r="B21" s="142"/>
      <c r="D21" s="217"/>
      <c r="E21" s="218"/>
      <c r="F21" s="218"/>
      <c r="G21" s="219"/>
      <c r="H21" s="218"/>
      <c r="I21" s="218"/>
      <c r="J21" s="218"/>
      <c r="K21" s="218"/>
      <c r="L21" s="218"/>
      <c r="M21" s="218"/>
      <c r="N21" s="218"/>
      <c r="O21" s="218"/>
      <c r="P21" s="218"/>
      <c r="Q21" s="218"/>
      <c r="R21" s="218"/>
      <c r="S21" s="220"/>
      <c r="T21" s="218"/>
      <c r="U21" s="218"/>
      <c r="V21" s="218"/>
      <c r="W21" s="218"/>
      <c r="X21" s="218"/>
      <c r="Y21" s="218"/>
      <c r="Z21" s="217"/>
      <c r="AA21" s="190"/>
      <c r="AB21" s="145"/>
    </row>
    <row r="22" spans="2:28" ht="12.75" x14ac:dyDescent="0.2">
      <c r="B22" s="142"/>
      <c r="D22" s="217"/>
      <c r="E22" s="218"/>
      <c r="F22" s="218"/>
      <c r="G22" s="219"/>
      <c r="H22" s="218"/>
      <c r="I22" s="218"/>
      <c r="J22" s="218"/>
      <c r="K22" s="218"/>
      <c r="L22" s="218"/>
      <c r="M22" s="218"/>
      <c r="N22" s="218"/>
      <c r="O22" s="218"/>
      <c r="P22" s="218"/>
      <c r="Q22" s="218"/>
      <c r="R22" s="218"/>
      <c r="S22" s="220"/>
      <c r="T22" s="218"/>
      <c r="U22" s="218"/>
      <c r="V22" s="218"/>
      <c r="W22" s="218"/>
      <c r="X22" s="218"/>
      <c r="Y22" s="218"/>
      <c r="Z22" s="217"/>
      <c r="AA22" s="190"/>
      <c r="AB22" s="145"/>
    </row>
    <row r="23" spans="2:28" s="658" customFormat="1" ht="15.75" x14ac:dyDescent="0.25">
      <c r="B23" s="401"/>
      <c r="D23" s="770"/>
      <c r="E23" s="770"/>
      <c r="F23" s="1360"/>
      <c r="G23" s="1360"/>
      <c r="H23" s="1360"/>
      <c r="I23" s="1360"/>
      <c r="L23" s="888"/>
      <c r="M23" s="888"/>
      <c r="N23" s="1360"/>
      <c r="O23" s="1360"/>
      <c r="P23" s="1360"/>
      <c r="Q23" s="1360"/>
      <c r="R23" s="1360"/>
      <c r="S23" s="888"/>
      <c r="T23" s="888"/>
      <c r="U23" s="1362"/>
      <c r="V23" s="1362"/>
      <c r="W23" s="1362"/>
      <c r="X23" s="1362"/>
      <c r="Y23" s="889"/>
      <c r="Z23" s="889"/>
      <c r="AA23" s="889"/>
      <c r="AB23" s="895"/>
    </row>
    <row r="24" spans="2:28" s="287" customFormat="1" ht="15.75" x14ac:dyDescent="0.25">
      <c r="B24" s="657"/>
      <c r="D24" s="243"/>
      <c r="E24" s="243"/>
      <c r="F24" s="1361" t="str">
        <f>'Datos Generales'!C16</f>
        <v>Preparado por</v>
      </c>
      <c r="G24" s="1361"/>
      <c r="H24" s="1361"/>
      <c r="I24" s="1361"/>
      <c r="N24" s="1361" t="str">
        <f>'Datos Generales'!D16</f>
        <v>Revisado por</v>
      </c>
      <c r="O24" s="1361"/>
      <c r="P24" s="1361"/>
      <c r="Q24" s="1361"/>
      <c r="R24" s="1361"/>
      <c r="S24" s="658"/>
      <c r="U24" s="1361" t="str">
        <f>'Datos Generales'!E16</f>
        <v>Autorizado por</v>
      </c>
      <c r="V24" s="1361"/>
      <c r="W24" s="1361"/>
      <c r="X24" s="1361"/>
      <c r="Y24" s="118"/>
      <c r="Z24" s="118"/>
      <c r="AA24" s="118"/>
      <c r="AB24" s="688"/>
    </row>
    <row r="25" spans="2:28" s="287" customFormat="1" ht="15.75" x14ac:dyDescent="0.25">
      <c r="B25" s="657"/>
      <c r="D25" s="243"/>
      <c r="E25" s="243"/>
      <c r="G25" s="890"/>
      <c r="H25" s="277"/>
      <c r="I25" s="277"/>
      <c r="O25" s="277"/>
      <c r="P25" s="277"/>
      <c r="Q25" s="118"/>
      <c r="R25" s="118"/>
      <c r="S25" s="658"/>
      <c r="U25" s="277"/>
      <c r="V25" s="277"/>
      <c r="W25" s="118"/>
      <c r="X25" s="118"/>
      <c r="Y25" s="118"/>
      <c r="Z25" s="118"/>
      <c r="AA25" s="118"/>
      <c r="AB25" s="688"/>
    </row>
    <row r="26" spans="2:28" s="658" customFormat="1" ht="23.25" customHeight="1" x14ac:dyDescent="0.25">
      <c r="B26" s="401"/>
      <c r="D26" s="770"/>
      <c r="E26" s="770"/>
      <c r="F26" s="1360"/>
      <c r="G26" s="1360"/>
      <c r="H26" s="1360"/>
      <c r="I26" s="1360"/>
      <c r="N26" s="1359"/>
      <c r="O26" s="1359"/>
      <c r="P26" s="1359"/>
      <c r="Q26" s="1359"/>
      <c r="R26" s="1359"/>
      <c r="U26" s="1363"/>
      <c r="V26" s="1363"/>
      <c r="W26" s="1363"/>
      <c r="X26" s="1363"/>
      <c r="Y26" s="541"/>
      <c r="Z26" s="541"/>
      <c r="AA26" s="770"/>
      <c r="AB26" s="895"/>
    </row>
    <row r="27" spans="2:28" s="287" customFormat="1" ht="15.75" x14ac:dyDescent="0.25">
      <c r="B27" s="657"/>
      <c r="D27" s="243"/>
      <c r="E27" s="243"/>
      <c r="F27" s="1361" t="str">
        <f>'Datos Generales'!C17</f>
        <v>Puesto que ocupa</v>
      </c>
      <c r="G27" s="1361"/>
      <c r="H27" s="1361"/>
      <c r="I27" s="1361"/>
      <c r="N27" s="1361" t="str">
        <f>'Datos Generales'!D17</f>
        <v>Puesto que ocupa</v>
      </c>
      <c r="O27" s="1361"/>
      <c r="P27" s="1361"/>
      <c r="Q27" s="1361"/>
      <c r="R27" s="1361"/>
      <c r="U27" s="1361" t="str">
        <f>'Datos Generales'!E17</f>
        <v>Puesto que ocupa</v>
      </c>
      <c r="V27" s="1361"/>
      <c r="W27" s="1361"/>
      <c r="X27" s="1361"/>
      <c r="AB27" s="688"/>
    </row>
    <row r="28" spans="2:28" s="287" customFormat="1" ht="15.75" x14ac:dyDescent="0.25">
      <c r="B28" s="657"/>
      <c r="D28" s="243"/>
      <c r="E28" s="243"/>
      <c r="H28" s="277"/>
      <c r="I28" s="277"/>
      <c r="O28" s="277"/>
      <c r="P28" s="277"/>
      <c r="Q28" s="603"/>
      <c r="R28" s="603"/>
      <c r="U28" s="277"/>
      <c r="V28" s="277"/>
      <c r="AB28" s="688"/>
    </row>
    <row r="29" spans="2:28" s="658" customFormat="1" ht="22.5" customHeight="1" x14ac:dyDescent="0.25">
      <c r="B29" s="401"/>
      <c r="D29" s="770"/>
      <c r="E29" s="770"/>
      <c r="F29" s="1359"/>
      <c r="G29" s="1359"/>
      <c r="H29" s="1359"/>
      <c r="I29" s="1359"/>
      <c r="N29" s="1359"/>
      <c r="O29" s="1359"/>
      <c r="P29" s="1359"/>
      <c r="Q29" s="1359"/>
      <c r="R29" s="1359"/>
      <c r="U29" s="1277"/>
      <c r="V29" s="1277"/>
      <c r="W29" s="1277"/>
      <c r="X29" s="1277"/>
      <c r="AB29" s="895"/>
    </row>
    <row r="30" spans="2:28" s="287" customFormat="1" ht="15.75" x14ac:dyDescent="0.25">
      <c r="B30" s="657"/>
      <c r="D30" s="243"/>
      <c r="E30" s="243"/>
      <c r="F30" s="1358" t="s">
        <v>201</v>
      </c>
      <c r="G30" s="1358"/>
      <c r="H30" s="1358"/>
      <c r="I30" s="1358"/>
      <c r="N30" s="1358" t="s">
        <v>202</v>
      </c>
      <c r="O30" s="1358"/>
      <c r="P30" s="1358"/>
      <c r="Q30" s="1358"/>
      <c r="R30" s="1358"/>
      <c r="S30" s="658"/>
      <c r="U30" s="1358" t="s">
        <v>209</v>
      </c>
      <c r="V30" s="1358"/>
      <c r="W30" s="1358"/>
      <c r="X30" s="1358"/>
      <c r="AB30" s="688"/>
    </row>
    <row r="31" spans="2:28" x14ac:dyDescent="0.2">
      <c r="B31" s="142"/>
      <c r="G31" s="891"/>
      <c r="AB31" s="145"/>
    </row>
    <row r="32" spans="2:28" x14ac:dyDescent="0.2">
      <c r="B32" s="233"/>
      <c r="C32" s="400"/>
      <c r="D32" s="892"/>
      <c r="E32" s="400"/>
      <c r="F32" s="400"/>
      <c r="G32" s="893"/>
      <c r="H32" s="400"/>
      <c r="I32" s="400"/>
      <c r="J32" s="400"/>
      <c r="K32" s="400"/>
      <c r="L32" s="400"/>
      <c r="M32" s="400"/>
      <c r="N32" s="400"/>
      <c r="O32" s="400"/>
      <c r="P32" s="400"/>
      <c r="Q32" s="400"/>
      <c r="R32" s="400"/>
      <c r="S32" s="894"/>
      <c r="T32" s="400"/>
      <c r="U32" s="400"/>
      <c r="V32" s="400"/>
      <c r="W32" s="400"/>
      <c r="X32" s="400"/>
      <c r="Y32" s="400"/>
      <c r="Z32" s="892"/>
      <c r="AA32" s="892"/>
      <c r="AB32" s="896"/>
    </row>
  </sheetData>
  <sheetProtection formatColumns="0" insertColumns="0" insertRows="0"/>
  <mergeCells count="31">
    <mergeCell ref="C7:AA7"/>
    <mergeCell ref="C8:AA8"/>
    <mergeCell ref="C9:AA9"/>
    <mergeCell ref="K12:M12"/>
    <mergeCell ref="C14:M14"/>
    <mergeCell ref="N14:V14"/>
    <mergeCell ref="W14:W15"/>
    <mergeCell ref="X14:X15"/>
    <mergeCell ref="Y14:Y15"/>
    <mergeCell ref="Z14:Z15"/>
    <mergeCell ref="AA14:AA15"/>
    <mergeCell ref="C18:S18"/>
    <mergeCell ref="W18:AA18"/>
    <mergeCell ref="F23:I23"/>
    <mergeCell ref="N23:R23"/>
    <mergeCell ref="U23:X23"/>
    <mergeCell ref="F24:I24"/>
    <mergeCell ref="N24:R24"/>
    <mergeCell ref="U24:X24"/>
    <mergeCell ref="F26:I26"/>
    <mergeCell ref="N26:R26"/>
    <mergeCell ref="U26:X26"/>
    <mergeCell ref="F30:I30"/>
    <mergeCell ref="N30:R30"/>
    <mergeCell ref="U30:X30"/>
    <mergeCell ref="F27:I27"/>
    <mergeCell ref="N27:R27"/>
    <mergeCell ref="U27:X27"/>
    <mergeCell ref="F29:I29"/>
    <mergeCell ref="N29:R29"/>
    <mergeCell ref="U29:X29"/>
  </mergeCells>
  <printOptions horizontalCentered="1"/>
  <pageMargins left="0.25" right="0.25" top="0.75" bottom="0.75" header="0.3" footer="0.3"/>
  <pageSetup paperSize="5" scale="35" orientation="landscape" r:id="rId1"/>
  <headerFooter>
    <oddFooter>&amp;R&amp;P/&amp;N  &amp;D  &amp;T</oddFooter>
  </headerFooter>
  <drawing r:id="rId2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74">
    <tabColor rgb="FF92D050"/>
    <pageSetUpPr fitToPage="1"/>
  </sheetPr>
  <dimension ref="B2:Q40"/>
  <sheetViews>
    <sheetView showGridLines="0" zoomScale="85" zoomScaleNormal="85" zoomScaleSheetLayoutView="70" workbookViewId="0">
      <selection activeCell="P16" sqref="P16"/>
    </sheetView>
  </sheetViews>
  <sheetFormatPr baseColWidth="10" defaultColWidth="11.42578125" defaultRowHeight="12" x14ac:dyDescent="0.2"/>
  <cols>
    <col min="1" max="1" width="1.42578125" style="137" customWidth="1"/>
    <col min="2" max="2" width="3.42578125" style="216" customWidth="1"/>
    <col min="3" max="3" width="12.140625" style="221" customWidth="1"/>
    <col min="4" max="4" width="23.140625" style="137" customWidth="1"/>
    <col min="5" max="5" width="17.28515625" style="137" customWidth="1"/>
    <col min="6" max="6" width="19" style="222" customWidth="1"/>
    <col min="7" max="7" width="32.140625" style="137" customWidth="1"/>
    <col min="8" max="8" width="18" style="137" customWidth="1"/>
    <col min="9" max="9" width="22.42578125" style="137" customWidth="1"/>
    <col min="10" max="10" width="19.7109375" style="137" customWidth="1"/>
    <col min="11" max="11" width="21.42578125" style="137" customWidth="1"/>
    <col min="12" max="12" width="17.85546875" style="137" customWidth="1"/>
    <col min="13" max="13" width="12" style="137" customWidth="1"/>
    <col min="14" max="14" width="16" style="137" customWidth="1"/>
    <col min="15" max="15" width="16.140625" style="221" customWidth="1"/>
    <col min="16" max="16" width="18" style="221" customWidth="1"/>
    <col min="17" max="17" width="2" style="137" customWidth="1"/>
    <col min="18" max="16384" width="11.42578125" style="137"/>
  </cols>
  <sheetData>
    <row r="2" spans="2:17" x14ac:dyDescent="0.2">
      <c r="B2" s="308"/>
      <c r="C2" s="225"/>
      <c r="D2" s="226"/>
      <c r="E2" s="226"/>
      <c r="F2" s="227"/>
      <c r="G2" s="226"/>
      <c r="H2" s="226"/>
      <c r="I2" s="226"/>
      <c r="J2" s="226"/>
      <c r="K2" s="226"/>
      <c r="L2" s="226"/>
      <c r="M2" s="226"/>
      <c r="N2" s="226"/>
      <c r="O2" s="225"/>
      <c r="P2" s="225"/>
      <c r="Q2" s="229"/>
    </row>
    <row r="3" spans="2:17" ht="12.75" customHeight="1" x14ac:dyDescent="0.2">
      <c r="B3" s="305"/>
      <c r="C3" s="217"/>
      <c r="D3" s="218"/>
      <c r="E3" s="218"/>
      <c r="F3" s="219"/>
      <c r="G3" s="218"/>
      <c r="H3" s="218"/>
      <c r="I3" s="218"/>
      <c r="J3" s="230"/>
      <c r="K3" s="218"/>
      <c r="L3" s="218"/>
      <c r="M3" s="218"/>
      <c r="N3" s="218"/>
      <c r="O3" s="217"/>
      <c r="P3" s="217"/>
      <c r="Q3" s="145"/>
    </row>
    <row r="4" spans="2:17" ht="12.75" customHeight="1" x14ac:dyDescent="0.2">
      <c r="B4" s="305"/>
      <c r="C4" s="217"/>
      <c r="D4" s="218"/>
      <c r="E4" s="218"/>
      <c r="F4" s="219"/>
      <c r="G4" s="218"/>
      <c r="H4" s="218"/>
      <c r="I4" s="218"/>
      <c r="J4" s="230"/>
      <c r="K4" s="218"/>
      <c r="L4" s="218"/>
      <c r="M4" s="218"/>
      <c r="N4" s="218"/>
      <c r="O4" s="217"/>
      <c r="P4" s="217"/>
      <c r="Q4" s="145"/>
    </row>
    <row r="5" spans="2:17" ht="12.75" customHeight="1" x14ac:dyDescent="0.2">
      <c r="B5" s="305"/>
      <c r="C5" s="217"/>
      <c r="D5" s="218"/>
      <c r="E5" s="218"/>
      <c r="F5" s="219"/>
      <c r="G5" s="218"/>
      <c r="H5" s="218"/>
      <c r="I5" s="218"/>
      <c r="J5" s="230"/>
      <c r="K5" s="218"/>
      <c r="L5" s="218"/>
      <c r="M5" s="218"/>
      <c r="N5" s="218"/>
      <c r="O5" s="217"/>
      <c r="P5" s="217"/>
      <c r="Q5" s="145"/>
    </row>
    <row r="6" spans="2:17" ht="12.75" customHeight="1" x14ac:dyDescent="0.2">
      <c r="B6" s="305"/>
      <c r="C6" s="217"/>
      <c r="D6" s="218"/>
      <c r="E6" s="218"/>
      <c r="F6" s="219"/>
      <c r="G6" s="218"/>
      <c r="H6" s="218"/>
      <c r="I6" s="218"/>
      <c r="J6" s="230"/>
      <c r="K6" s="218"/>
      <c r="L6" s="218"/>
      <c r="M6" s="218"/>
      <c r="N6" s="218"/>
      <c r="O6" s="217"/>
      <c r="P6" s="217"/>
      <c r="Q6" s="145"/>
    </row>
    <row r="7" spans="2:17" ht="5.25" customHeight="1" x14ac:dyDescent="0.2">
      <c r="B7" s="305"/>
      <c r="C7" s="217"/>
      <c r="D7" s="218"/>
      <c r="E7" s="218"/>
      <c r="F7" s="219"/>
      <c r="G7" s="218"/>
      <c r="H7" s="218"/>
      <c r="I7" s="218"/>
      <c r="J7" s="230"/>
      <c r="K7" s="218"/>
      <c r="L7" s="218"/>
      <c r="M7" s="218"/>
      <c r="N7" s="218"/>
      <c r="O7" s="217"/>
      <c r="P7" s="217"/>
      <c r="Q7" s="145"/>
    </row>
    <row r="8" spans="2:17" ht="18" customHeight="1" x14ac:dyDescent="0.3">
      <c r="B8" s="793"/>
      <c r="C8" s="1368" t="s">
        <v>19</v>
      </c>
      <c r="D8" s="1368"/>
      <c r="E8" s="1368"/>
      <c r="F8" s="1368"/>
      <c r="G8" s="1368"/>
      <c r="H8" s="1368"/>
      <c r="I8" s="1368"/>
      <c r="J8" s="1368"/>
      <c r="K8" s="1368"/>
      <c r="L8" s="1368"/>
      <c r="M8" s="1368"/>
      <c r="N8" s="1368"/>
      <c r="O8" s="1368"/>
      <c r="P8" s="1368"/>
      <c r="Q8" s="794"/>
    </row>
    <row r="9" spans="2:17" ht="15.75" x14ac:dyDescent="0.25">
      <c r="B9" s="912"/>
      <c r="C9" s="1386" t="s">
        <v>213</v>
      </c>
      <c r="D9" s="1386"/>
      <c r="E9" s="1386"/>
      <c r="F9" s="1386"/>
      <c r="G9" s="1386"/>
      <c r="H9" s="1386"/>
      <c r="I9" s="1386"/>
      <c r="J9" s="1386"/>
      <c r="K9" s="1386"/>
      <c r="L9" s="1386"/>
      <c r="M9" s="1386"/>
      <c r="N9" s="1386"/>
      <c r="O9" s="1386"/>
      <c r="P9" s="1386"/>
      <c r="Q9" s="913"/>
    </row>
    <row r="10" spans="2:17" ht="20.25" customHeight="1" x14ac:dyDescent="0.25">
      <c r="B10" s="914"/>
      <c r="C10" s="1387" t="s">
        <v>120</v>
      </c>
      <c r="D10" s="1387"/>
      <c r="E10" s="1387"/>
      <c r="F10" s="1387"/>
      <c r="G10" s="1387"/>
      <c r="H10" s="1387"/>
      <c r="I10" s="1387"/>
      <c r="J10" s="1387"/>
      <c r="K10" s="1387"/>
      <c r="L10" s="1387"/>
      <c r="M10" s="1387"/>
      <c r="N10" s="1387"/>
      <c r="O10" s="1387"/>
      <c r="P10" s="1387"/>
      <c r="Q10" s="915"/>
    </row>
    <row r="11" spans="2:17" ht="20.25" x14ac:dyDescent="0.3">
      <c r="B11" s="305"/>
      <c r="C11" s="290"/>
      <c r="D11" s="290"/>
      <c r="E11" s="290"/>
      <c r="F11" s="290"/>
      <c r="G11" s="290"/>
      <c r="H11" s="290"/>
      <c r="I11" s="290"/>
      <c r="J11" s="290"/>
      <c r="K11" s="290"/>
      <c r="L11" s="290"/>
      <c r="M11" s="290"/>
      <c r="N11" s="290"/>
      <c r="O11" s="290"/>
      <c r="P11" s="290"/>
      <c r="Q11" s="145"/>
    </row>
    <row r="12" spans="2:17" ht="15.75" x14ac:dyDescent="0.25">
      <c r="B12" s="305"/>
      <c r="C12" s="38" t="s">
        <v>175</v>
      </c>
      <c r="D12" s="897">
        <f>'Datos Generales'!C6</f>
        <v>45473</v>
      </c>
      <c r="E12" s="38" t="s">
        <v>24</v>
      </c>
      <c r="F12" s="1388" t="str">
        <f>'Datos Generales'!C7</f>
        <v>Dirección General de Presupuesto (DIGEPRES)</v>
      </c>
      <c r="G12" s="1389"/>
      <c r="H12" s="38" t="s">
        <v>14</v>
      </c>
      <c r="I12" s="801" t="str">
        <f>'Datos Generales'!C8</f>
        <v>0205</v>
      </c>
      <c r="J12" s="38" t="s">
        <v>212</v>
      </c>
      <c r="K12" s="911" t="str">
        <f>'Datos Generales'!C9</f>
        <v>01</v>
      </c>
      <c r="L12" s="38" t="s">
        <v>15</v>
      </c>
      <c r="M12" s="801" t="str">
        <f>'Datos Generales'!C10</f>
        <v>01</v>
      </c>
      <c r="N12" s="38" t="s">
        <v>16</v>
      </c>
      <c r="O12" s="801" t="str">
        <f>'Datos Generales'!C11</f>
        <v>0010</v>
      </c>
      <c r="P12" s="137"/>
      <c r="Q12" s="145"/>
    </row>
    <row r="13" spans="2:17" ht="18.75" x14ac:dyDescent="0.3">
      <c r="B13" s="305"/>
      <c r="C13" s="358"/>
      <c r="D13" s="358"/>
      <c r="E13" s="358"/>
      <c r="F13" s="15"/>
      <c r="G13" s="15"/>
      <c r="H13" s="15"/>
      <c r="I13" s="126"/>
      <c r="J13" s="126"/>
      <c r="K13" s="126"/>
      <c r="L13" s="291"/>
      <c r="M13" s="291"/>
      <c r="N13" s="291"/>
      <c r="O13" s="291"/>
      <c r="P13" s="217"/>
      <c r="Q13" s="145"/>
    </row>
    <row r="14" spans="2:17" ht="16.5" customHeight="1" x14ac:dyDescent="0.2">
      <c r="B14" s="306"/>
      <c r="C14" s="1391" t="s">
        <v>214</v>
      </c>
      <c r="D14" s="1392"/>
      <c r="E14" s="1392"/>
      <c r="F14" s="1392"/>
      <c r="G14" s="1390" t="s">
        <v>328</v>
      </c>
      <c r="H14" s="1381" t="s">
        <v>211</v>
      </c>
      <c r="I14" s="1381" t="s">
        <v>278</v>
      </c>
      <c r="J14" s="1381" t="s">
        <v>282</v>
      </c>
      <c r="K14" s="1376" t="s">
        <v>244</v>
      </c>
      <c r="L14" s="1376" t="s">
        <v>185</v>
      </c>
      <c r="M14" s="1378" t="s">
        <v>52</v>
      </c>
      <c r="N14" s="1378" t="s">
        <v>163</v>
      </c>
      <c r="O14" s="1378" t="s">
        <v>283</v>
      </c>
      <c r="P14" s="1364" t="s">
        <v>56</v>
      </c>
      <c r="Q14" s="145"/>
    </row>
    <row r="15" spans="2:17" ht="31.5" x14ac:dyDescent="0.2">
      <c r="B15" s="306"/>
      <c r="C15" s="544" t="s">
        <v>21</v>
      </c>
      <c r="D15" s="544" t="s">
        <v>144</v>
      </c>
      <c r="E15" s="544" t="s">
        <v>215</v>
      </c>
      <c r="F15" s="402" t="s">
        <v>210</v>
      </c>
      <c r="G15" s="1390"/>
      <c r="H15" s="1382"/>
      <c r="I15" s="1382"/>
      <c r="J15" s="1382"/>
      <c r="K15" s="1377"/>
      <c r="L15" s="1377"/>
      <c r="M15" s="1379"/>
      <c r="N15" s="1379"/>
      <c r="O15" s="1379"/>
      <c r="P15" s="1364"/>
      <c r="Q15" s="145"/>
    </row>
    <row r="16" spans="2:17" ht="15.75" x14ac:dyDescent="0.25">
      <c r="B16" s="401">
        <v>1</v>
      </c>
      <c r="C16" s="684"/>
      <c r="D16" s="678"/>
      <c r="E16" s="662"/>
      <c r="F16" s="663"/>
      <c r="G16" s="679"/>
      <c r="H16" s="667"/>
      <c r="I16" s="667"/>
      <c r="J16" s="667"/>
      <c r="K16" s="667">
        <f t="shared" ref="K16:K27" si="0">H16-I16-J16</f>
        <v>0</v>
      </c>
      <c r="L16" s="680"/>
      <c r="M16" s="680"/>
      <c r="N16" s="680"/>
      <c r="O16" s="681"/>
      <c r="P16" s="959" t="s">
        <v>369</v>
      </c>
      <c r="Q16" s="145"/>
    </row>
    <row r="17" spans="2:17" ht="15.75" x14ac:dyDescent="0.25">
      <c r="B17" s="401">
        <v>2</v>
      </c>
      <c r="C17" s="684"/>
      <c r="D17" s="678"/>
      <c r="E17" s="662"/>
      <c r="F17" s="663"/>
      <c r="G17" s="679"/>
      <c r="H17" s="667"/>
      <c r="I17" s="667"/>
      <c r="J17" s="667"/>
      <c r="K17" s="667">
        <f t="shared" si="0"/>
        <v>0</v>
      </c>
      <c r="L17" s="680"/>
      <c r="M17" s="680"/>
      <c r="N17" s="680"/>
      <c r="O17" s="681"/>
      <c r="P17" s="682"/>
      <c r="Q17" s="145"/>
    </row>
    <row r="18" spans="2:17" ht="15.75" x14ac:dyDescent="0.25">
      <c r="B18" s="401">
        <v>3</v>
      </c>
      <c r="C18" s="684"/>
      <c r="D18" s="678"/>
      <c r="E18" s="662"/>
      <c r="F18" s="663"/>
      <c r="G18" s="679"/>
      <c r="H18" s="667"/>
      <c r="I18" s="667"/>
      <c r="J18" s="667"/>
      <c r="K18" s="667">
        <f t="shared" si="0"/>
        <v>0</v>
      </c>
      <c r="L18" s="680"/>
      <c r="M18" s="680"/>
      <c r="N18" s="680"/>
      <c r="O18" s="681"/>
      <c r="P18" s="682"/>
      <c r="Q18" s="145"/>
    </row>
    <row r="19" spans="2:17" ht="15.75" x14ac:dyDescent="0.25">
      <c r="B19" s="401">
        <v>4</v>
      </c>
      <c r="C19" s="684"/>
      <c r="D19" s="678"/>
      <c r="E19" s="662"/>
      <c r="F19" s="663"/>
      <c r="G19" s="679"/>
      <c r="H19" s="667"/>
      <c r="I19" s="667"/>
      <c r="J19" s="667"/>
      <c r="K19" s="667">
        <f t="shared" si="0"/>
        <v>0</v>
      </c>
      <c r="L19" s="680"/>
      <c r="M19" s="680"/>
      <c r="N19" s="680"/>
      <c r="O19" s="681"/>
      <c r="P19" s="682"/>
      <c r="Q19" s="145"/>
    </row>
    <row r="20" spans="2:17" ht="15.75" x14ac:dyDescent="0.25">
      <c r="B20" s="401">
        <v>5</v>
      </c>
      <c r="C20" s="684"/>
      <c r="D20" s="678"/>
      <c r="E20" s="662"/>
      <c r="F20" s="663"/>
      <c r="G20" s="679"/>
      <c r="H20" s="667"/>
      <c r="I20" s="667"/>
      <c r="J20" s="667"/>
      <c r="K20" s="667">
        <f t="shared" si="0"/>
        <v>0</v>
      </c>
      <c r="L20" s="680"/>
      <c r="M20" s="680"/>
      <c r="N20" s="680"/>
      <c r="O20" s="681"/>
      <c r="P20" s="682"/>
      <c r="Q20" s="145"/>
    </row>
    <row r="21" spans="2:17" ht="15.75" x14ac:dyDescent="0.25">
      <c r="B21" s="401">
        <v>6</v>
      </c>
      <c r="C21" s="684"/>
      <c r="D21" s="678"/>
      <c r="E21" s="662"/>
      <c r="F21" s="663"/>
      <c r="G21" s="679"/>
      <c r="H21" s="667"/>
      <c r="I21" s="667"/>
      <c r="J21" s="667"/>
      <c r="K21" s="667">
        <f t="shared" si="0"/>
        <v>0</v>
      </c>
      <c r="L21" s="680"/>
      <c r="M21" s="680"/>
      <c r="N21" s="680"/>
      <c r="O21" s="681"/>
      <c r="P21" s="682"/>
      <c r="Q21" s="145"/>
    </row>
    <row r="22" spans="2:17" ht="15.75" x14ac:dyDescent="0.25">
      <c r="B22" s="401">
        <v>7</v>
      </c>
      <c r="C22" s="684"/>
      <c r="D22" s="678"/>
      <c r="E22" s="662"/>
      <c r="F22" s="663"/>
      <c r="G22" s="679"/>
      <c r="H22" s="667"/>
      <c r="I22" s="667"/>
      <c r="J22" s="667"/>
      <c r="K22" s="667">
        <f t="shared" si="0"/>
        <v>0</v>
      </c>
      <c r="L22" s="680"/>
      <c r="M22" s="680"/>
      <c r="N22" s="680"/>
      <c r="O22" s="681"/>
      <c r="P22" s="682"/>
      <c r="Q22" s="145"/>
    </row>
    <row r="23" spans="2:17" ht="15.75" x14ac:dyDescent="0.25">
      <c r="B23" s="401">
        <v>8</v>
      </c>
      <c r="C23" s="684"/>
      <c r="D23" s="678"/>
      <c r="E23" s="662"/>
      <c r="F23" s="663"/>
      <c r="G23" s="679"/>
      <c r="H23" s="667"/>
      <c r="I23" s="667"/>
      <c r="J23" s="667"/>
      <c r="K23" s="667">
        <f t="shared" si="0"/>
        <v>0</v>
      </c>
      <c r="L23" s="680"/>
      <c r="M23" s="680"/>
      <c r="N23" s="680"/>
      <c r="O23" s="681"/>
      <c r="P23" s="682"/>
      <c r="Q23" s="145"/>
    </row>
    <row r="24" spans="2:17" ht="15.75" x14ac:dyDescent="0.25">
      <c r="B24" s="401">
        <v>9</v>
      </c>
      <c r="C24" s="684"/>
      <c r="D24" s="678"/>
      <c r="E24" s="662"/>
      <c r="F24" s="663"/>
      <c r="G24" s="679"/>
      <c r="H24" s="667"/>
      <c r="I24" s="667"/>
      <c r="J24" s="667"/>
      <c r="K24" s="667">
        <f t="shared" si="0"/>
        <v>0</v>
      </c>
      <c r="L24" s="680"/>
      <c r="M24" s="680"/>
      <c r="N24" s="680"/>
      <c r="O24" s="681"/>
      <c r="P24" s="682"/>
      <c r="Q24" s="145"/>
    </row>
    <row r="25" spans="2:17" ht="15.75" x14ac:dyDescent="0.25">
      <c r="B25" s="401">
        <v>10</v>
      </c>
      <c r="C25" s="684"/>
      <c r="D25" s="678"/>
      <c r="E25" s="662"/>
      <c r="F25" s="663"/>
      <c r="G25" s="679"/>
      <c r="H25" s="667"/>
      <c r="I25" s="667"/>
      <c r="J25" s="667"/>
      <c r="K25" s="667">
        <f t="shared" si="0"/>
        <v>0</v>
      </c>
      <c r="L25" s="680"/>
      <c r="M25" s="680"/>
      <c r="N25" s="680"/>
      <c r="O25" s="681"/>
      <c r="P25" s="682"/>
      <c r="Q25" s="145"/>
    </row>
    <row r="26" spans="2:17" ht="18" customHeight="1" x14ac:dyDescent="0.25">
      <c r="B26" s="401">
        <v>11</v>
      </c>
      <c r="C26" s="684"/>
      <c r="D26" s="678"/>
      <c r="E26" s="662"/>
      <c r="F26" s="663"/>
      <c r="G26" s="679"/>
      <c r="H26" s="667"/>
      <c r="I26" s="667"/>
      <c r="J26" s="667"/>
      <c r="K26" s="667">
        <f t="shared" si="0"/>
        <v>0</v>
      </c>
      <c r="L26" s="680"/>
      <c r="M26" s="680"/>
      <c r="N26" s="680"/>
      <c r="O26" s="681"/>
      <c r="P26" s="682"/>
      <c r="Q26" s="145"/>
    </row>
    <row r="27" spans="2:17" ht="15.75" x14ac:dyDescent="0.25">
      <c r="B27" s="401">
        <v>12</v>
      </c>
      <c r="C27" s="684"/>
      <c r="D27" s="678"/>
      <c r="E27" s="662"/>
      <c r="F27" s="663"/>
      <c r="G27" s="679"/>
      <c r="H27" s="667"/>
      <c r="I27" s="667"/>
      <c r="J27" s="667"/>
      <c r="K27" s="667">
        <f t="shared" si="0"/>
        <v>0</v>
      </c>
      <c r="L27" s="680"/>
      <c r="M27" s="680"/>
      <c r="N27" s="680"/>
      <c r="O27" s="681"/>
      <c r="P27" s="682"/>
      <c r="Q27" s="145"/>
    </row>
    <row r="28" spans="2:17" ht="15.75" x14ac:dyDescent="0.25">
      <c r="B28" s="306"/>
      <c r="C28" s="736"/>
      <c r="D28" s="737"/>
      <c r="E28" s="737"/>
      <c r="F28" s="737"/>
      <c r="G28" s="737"/>
      <c r="H28" s="737"/>
      <c r="I28" s="683">
        <f>SUM(I16:I27)</f>
        <v>0</v>
      </c>
      <c r="J28" s="683">
        <f>SUM(J16:J27)</f>
        <v>0</v>
      </c>
      <c r="K28" s="683">
        <f>SUM(K16:K27)</f>
        <v>0</v>
      </c>
      <c r="L28" s="1370"/>
      <c r="M28" s="1371"/>
      <c r="N28" s="1371"/>
      <c r="O28" s="1371"/>
      <c r="P28" s="1372"/>
      <c r="Q28" s="145"/>
    </row>
    <row r="29" spans="2:17" ht="20.25" x14ac:dyDescent="0.3">
      <c r="B29" s="306"/>
      <c r="C29" s="137"/>
      <c r="F29" s="137"/>
      <c r="M29" s="211"/>
      <c r="N29" s="211"/>
      <c r="O29" s="211"/>
      <c r="P29" s="277" t="s">
        <v>186</v>
      </c>
      <c r="Q29" s="145"/>
    </row>
    <row r="30" spans="2:17" ht="20.25" x14ac:dyDescent="0.3">
      <c r="B30" s="306"/>
      <c r="C30" s="285"/>
      <c r="D30" s="1380"/>
      <c r="E30" s="1380"/>
      <c r="F30" s="1380"/>
      <c r="G30" s="888"/>
      <c r="H30" s="1383"/>
      <c r="I30" s="1383"/>
      <c r="J30" s="1383"/>
      <c r="K30" s="888"/>
      <c r="L30" s="1384"/>
      <c r="M30" s="1384"/>
      <c r="N30" s="1384"/>
      <c r="O30" s="1384"/>
      <c r="P30" s="905"/>
      <c r="Q30" s="145"/>
    </row>
    <row r="31" spans="2:17" ht="20.25" x14ac:dyDescent="0.3">
      <c r="B31" s="306"/>
      <c r="C31" s="906"/>
      <c r="D31" s="1361" t="str">
        <f>'Datos Generales'!C16</f>
        <v>Preparado por</v>
      </c>
      <c r="E31" s="1361"/>
      <c r="F31" s="1361"/>
      <c r="G31" s="888"/>
      <c r="H31" s="1361" t="str">
        <f>'Datos Generales'!D16</f>
        <v>Revisado por</v>
      </c>
      <c r="I31" s="1361"/>
      <c r="J31" s="1361"/>
      <c r="K31" s="287"/>
      <c r="L31" s="1361" t="str">
        <f>'Datos Generales'!E16</f>
        <v>Autorizado por</v>
      </c>
      <c r="M31" s="1361"/>
      <c r="N31" s="1361"/>
      <c r="O31" s="1361"/>
      <c r="P31" s="211"/>
      <c r="Q31" s="145"/>
    </row>
    <row r="32" spans="2:17" ht="20.25" x14ac:dyDescent="0.3">
      <c r="B32" s="306"/>
      <c r="C32" s="906"/>
      <c r="D32" s="277"/>
      <c r="E32" s="277"/>
      <c r="F32" s="277"/>
      <c r="G32" s="888"/>
      <c r="H32" s="277"/>
      <c r="I32" s="277"/>
      <c r="J32" s="277"/>
      <c r="K32" s="287"/>
      <c r="L32" s="277"/>
      <c r="M32" s="277"/>
      <c r="N32" s="277"/>
      <c r="O32" s="277"/>
      <c r="P32" s="211"/>
      <c r="Q32" s="145"/>
    </row>
    <row r="33" spans="2:17" ht="20.25" x14ac:dyDescent="0.3">
      <c r="B33" s="306"/>
      <c r="C33" s="211"/>
      <c r="D33" s="1385"/>
      <c r="E33" s="1385"/>
      <c r="F33" s="1385"/>
      <c r="G33" s="888"/>
      <c r="H33" s="1384"/>
      <c r="I33" s="1384"/>
      <c r="J33" s="1384"/>
      <c r="K33" s="287"/>
      <c r="L33" s="1359"/>
      <c r="M33" s="1359"/>
      <c r="N33" s="1359"/>
      <c r="O33" s="1359"/>
      <c r="P33" s="905"/>
      <c r="Q33" s="145"/>
    </row>
    <row r="34" spans="2:17" ht="20.25" x14ac:dyDescent="0.3">
      <c r="B34" s="306"/>
      <c r="C34" s="906"/>
      <c r="D34" s="1361" t="str">
        <f>'Datos Generales'!C17</f>
        <v>Puesto que ocupa</v>
      </c>
      <c r="E34" s="1361"/>
      <c r="F34" s="1361"/>
      <c r="G34" s="907"/>
      <c r="H34" s="1361" t="str">
        <f>'Datos Generales'!D17</f>
        <v>Puesto que ocupa</v>
      </c>
      <c r="I34" s="1361"/>
      <c r="J34" s="1361"/>
      <c r="K34" s="287"/>
      <c r="L34" s="1361" t="str">
        <f>'Datos Generales'!E17</f>
        <v>Puesto que ocupa</v>
      </c>
      <c r="M34" s="1361"/>
      <c r="N34" s="1361"/>
      <c r="O34" s="1361"/>
      <c r="Q34" s="145"/>
    </row>
    <row r="35" spans="2:17" ht="20.25" x14ac:dyDescent="0.3">
      <c r="B35" s="306"/>
      <c r="C35" s="906"/>
      <c r="D35" s="277"/>
      <c r="E35" s="277"/>
      <c r="F35" s="277"/>
      <c r="G35" s="907"/>
      <c r="H35" s="277"/>
      <c r="I35" s="277"/>
      <c r="J35" s="277"/>
      <c r="K35" s="287"/>
      <c r="L35" s="277"/>
      <c r="M35" s="277"/>
      <c r="N35" s="277"/>
      <c r="O35" s="277"/>
      <c r="Q35" s="145"/>
    </row>
    <row r="36" spans="2:17" ht="20.25" x14ac:dyDescent="0.3">
      <c r="B36" s="306"/>
      <c r="C36" s="211"/>
      <c r="D36" s="1385"/>
      <c r="E36" s="1385"/>
      <c r="F36" s="1385"/>
      <c r="G36" s="907"/>
      <c r="H36" s="1383"/>
      <c r="I36" s="1383"/>
      <c r="J36" s="1383"/>
      <c r="K36" s="287"/>
      <c r="L36" s="1360"/>
      <c r="M36" s="1360"/>
      <c r="N36" s="1360"/>
      <c r="O36" s="1360"/>
      <c r="Q36" s="145"/>
    </row>
    <row r="37" spans="2:17" ht="20.25" x14ac:dyDescent="0.3">
      <c r="B37" s="306"/>
      <c r="C37" s="906"/>
      <c r="D37" s="1361" t="s">
        <v>201</v>
      </c>
      <c r="E37" s="1361"/>
      <c r="F37" s="1361"/>
      <c r="G37" s="907"/>
      <c r="H37" s="1361" t="s">
        <v>202</v>
      </c>
      <c r="I37" s="1361"/>
      <c r="J37" s="1361"/>
      <c r="K37" s="287"/>
      <c r="L37" s="1361" t="s">
        <v>209</v>
      </c>
      <c r="M37" s="1361"/>
      <c r="N37" s="1361"/>
      <c r="O37" s="1361"/>
      <c r="Q37" s="145"/>
    </row>
    <row r="38" spans="2:17" ht="18.75" x14ac:dyDescent="0.3">
      <c r="B38" s="306"/>
      <c r="C38" s="916"/>
      <c r="D38" s="916"/>
      <c r="E38" s="916"/>
      <c r="F38" s="916"/>
      <c r="G38" s="917"/>
      <c r="H38" s="917"/>
      <c r="I38" s="917"/>
      <c r="J38" s="917"/>
      <c r="K38" s="56"/>
      <c r="L38" s="56"/>
      <c r="M38" s="56"/>
      <c r="N38" s="56"/>
      <c r="Q38" s="145"/>
    </row>
    <row r="39" spans="2:17" ht="15.75" x14ac:dyDescent="0.25">
      <c r="B39" s="307"/>
      <c r="C39" s="908"/>
      <c r="D39" s="909"/>
      <c r="E39" s="909"/>
      <c r="F39" s="909"/>
      <c r="G39" s="909"/>
      <c r="H39" s="910"/>
      <c r="I39" s="908"/>
      <c r="J39" s="908"/>
      <c r="K39" s="99"/>
      <c r="L39" s="99"/>
      <c r="M39" s="99"/>
      <c r="N39" s="99"/>
      <c r="O39" s="892"/>
      <c r="P39" s="892"/>
      <c r="Q39" s="896"/>
    </row>
    <row r="40" spans="2:17" ht="18.75" x14ac:dyDescent="0.3">
      <c r="C40" s="1380"/>
      <c r="D40" s="1380"/>
      <c r="E40" s="1380"/>
      <c r="F40" s="1380"/>
      <c r="G40" s="289"/>
      <c r="H40" s="357"/>
      <c r="I40" s="357"/>
      <c r="J40" s="357"/>
      <c r="K40" s="56"/>
      <c r="L40" s="56"/>
      <c r="M40" s="56"/>
      <c r="N40" s="56"/>
    </row>
  </sheetData>
  <sheetProtection formatColumns="0" insertColumns="0" insertRows="0"/>
  <mergeCells count="35">
    <mergeCell ref="C8:P8"/>
    <mergeCell ref="C9:P9"/>
    <mergeCell ref="L28:P28"/>
    <mergeCell ref="C10:P10"/>
    <mergeCell ref="H14:H15"/>
    <mergeCell ref="F12:G12"/>
    <mergeCell ref="G14:G15"/>
    <mergeCell ref="C14:F14"/>
    <mergeCell ref="I14:I15"/>
    <mergeCell ref="P14:P15"/>
    <mergeCell ref="K14:K15"/>
    <mergeCell ref="L14:L15"/>
    <mergeCell ref="N14:N15"/>
    <mergeCell ref="O14:O15"/>
    <mergeCell ref="L37:O37"/>
    <mergeCell ref="L36:O36"/>
    <mergeCell ref="L31:O31"/>
    <mergeCell ref="L30:O30"/>
    <mergeCell ref="L33:O33"/>
    <mergeCell ref="D37:F37"/>
    <mergeCell ref="C40:F40"/>
    <mergeCell ref="H34:J34"/>
    <mergeCell ref="H37:J37"/>
    <mergeCell ref="M14:M15"/>
    <mergeCell ref="J14:J15"/>
    <mergeCell ref="H31:J31"/>
    <mergeCell ref="H30:J30"/>
    <mergeCell ref="H33:J33"/>
    <mergeCell ref="H36:J36"/>
    <mergeCell ref="D31:F31"/>
    <mergeCell ref="D30:F30"/>
    <mergeCell ref="D33:F33"/>
    <mergeCell ref="D34:F34"/>
    <mergeCell ref="D36:F36"/>
    <mergeCell ref="L34:O34"/>
  </mergeCells>
  <printOptions horizontalCentered="1"/>
  <pageMargins left="0.11811023622047245" right="0.11811023622047245" top="0.74803149606299213" bottom="0.74803149606299213" header="0.31496062992125984" footer="0.31496062992125984"/>
  <pageSetup scale="50" orientation="landscape" r:id="rId1"/>
  <headerFooter>
    <oddFooter>&amp;R&amp;P/&amp;N  &amp;D  &amp;T</oddFooter>
  </headerFooter>
  <ignoredErrors>
    <ignoredError sqref="K12 I16:K28" unlockedFormula="1"/>
  </ignoredErrors>
  <drawing r:id="rId2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75">
    <tabColor rgb="FF92D050"/>
    <pageSetUpPr fitToPage="1"/>
  </sheetPr>
  <dimension ref="B2:AB52"/>
  <sheetViews>
    <sheetView showGridLines="0" zoomScale="85" zoomScaleNormal="85" zoomScaleSheetLayoutView="40" workbookViewId="0">
      <selection activeCell="H28" sqref="H28"/>
    </sheetView>
  </sheetViews>
  <sheetFormatPr baseColWidth="10" defaultColWidth="11.42578125" defaultRowHeight="12" x14ac:dyDescent="0.2"/>
  <cols>
    <col min="1" max="1" width="2.42578125" style="137" customWidth="1"/>
    <col min="2" max="2" width="3.42578125" style="137" customWidth="1"/>
    <col min="3" max="3" width="17.85546875" style="137" customWidth="1"/>
    <col min="4" max="4" width="33.5703125" style="221" customWidth="1"/>
    <col min="5" max="5" width="26.42578125" style="137" bestFit="1" customWidth="1"/>
    <col min="6" max="6" width="43" style="137" customWidth="1"/>
    <col min="7" max="7" width="20.85546875" style="222" customWidth="1"/>
    <col min="8" max="8" width="22.42578125" style="137" bestFit="1" customWidth="1"/>
    <col min="9" max="9" width="25.5703125" style="137" customWidth="1"/>
    <col min="10" max="10" width="17.140625" style="137" customWidth="1"/>
    <col min="11" max="11" width="16" style="137" customWidth="1"/>
    <col min="12" max="12" width="14.28515625" style="137" customWidth="1"/>
    <col min="13" max="13" width="22.5703125" style="137" customWidth="1"/>
    <col min="14" max="14" width="17.7109375" style="137" customWidth="1"/>
    <col min="15" max="15" width="14.85546875" style="137" customWidth="1"/>
    <col min="16" max="16" width="17.28515625" style="137" customWidth="1"/>
    <col min="17" max="18" width="18.28515625" style="137" customWidth="1"/>
    <col min="19" max="19" width="18.28515625" style="216" customWidth="1"/>
    <col min="20" max="20" width="19.42578125" style="137" customWidth="1"/>
    <col min="21" max="21" width="17.85546875" style="137" customWidth="1"/>
    <col min="22" max="22" width="23.140625" style="137" customWidth="1"/>
    <col min="23" max="23" width="16.5703125" style="137" customWidth="1"/>
    <col min="24" max="24" width="12" style="137" customWidth="1"/>
    <col min="25" max="25" width="19.140625" style="137" customWidth="1"/>
    <col min="26" max="26" width="36" style="221" customWidth="1"/>
    <col min="27" max="27" width="29.7109375" style="221" customWidth="1"/>
    <col min="28" max="28" width="1.42578125" style="137" customWidth="1"/>
    <col min="29" max="16384" width="11.42578125" style="137"/>
  </cols>
  <sheetData>
    <row r="2" spans="2:28" x14ac:dyDescent="0.2">
      <c r="B2" s="224"/>
      <c r="C2" s="226"/>
      <c r="D2" s="225"/>
      <c r="E2" s="226"/>
      <c r="F2" s="226"/>
      <c r="G2" s="227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8"/>
      <c r="T2" s="226"/>
      <c r="U2" s="226"/>
      <c r="V2" s="226"/>
      <c r="W2" s="226"/>
      <c r="X2" s="226"/>
      <c r="Y2" s="226"/>
      <c r="Z2" s="225"/>
      <c r="AA2" s="225"/>
      <c r="AB2" s="229"/>
    </row>
    <row r="3" spans="2:28" x14ac:dyDescent="0.2">
      <c r="B3" s="142"/>
      <c r="AB3" s="145"/>
    </row>
    <row r="4" spans="2:28" ht="12.75" customHeight="1" x14ac:dyDescent="0.2">
      <c r="B4" s="142"/>
      <c r="D4" s="217"/>
      <c r="E4" s="218"/>
      <c r="F4" s="218"/>
      <c r="G4" s="219"/>
      <c r="H4" s="218"/>
      <c r="I4" s="218"/>
      <c r="J4" s="218"/>
      <c r="K4" s="218"/>
      <c r="L4" s="230"/>
      <c r="M4" s="230"/>
      <c r="N4" s="218"/>
      <c r="O4" s="218"/>
      <c r="P4" s="218"/>
      <c r="Q4" s="218"/>
      <c r="R4" s="218"/>
      <c r="S4" s="220"/>
      <c r="T4" s="218"/>
      <c r="U4" s="218"/>
      <c r="V4" s="218"/>
      <c r="W4" s="218"/>
      <c r="X4" s="218"/>
      <c r="Y4" s="218"/>
      <c r="Z4" s="217"/>
      <c r="AA4" s="217"/>
      <c r="AB4" s="145"/>
    </row>
    <row r="5" spans="2:28" ht="12.75" customHeight="1" x14ac:dyDescent="0.2">
      <c r="B5" s="142"/>
      <c r="D5" s="217"/>
      <c r="E5" s="218"/>
      <c r="F5" s="218"/>
      <c r="G5" s="219"/>
      <c r="H5" s="218"/>
      <c r="I5" s="218"/>
      <c r="J5" s="218"/>
      <c r="K5" s="218"/>
      <c r="L5" s="230"/>
      <c r="M5" s="230"/>
      <c r="N5" s="218"/>
      <c r="O5" s="218"/>
      <c r="P5" s="218"/>
      <c r="Q5" s="218"/>
      <c r="R5" s="218"/>
      <c r="S5" s="220"/>
      <c r="T5" s="218"/>
      <c r="U5" s="218"/>
      <c r="V5" s="218"/>
      <c r="W5" s="218"/>
      <c r="X5" s="218"/>
      <c r="Y5" s="218"/>
      <c r="Z5" s="217"/>
      <c r="AA5" s="217"/>
      <c r="AB5" s="145"/>
    </row>
    <row r="6" spans="2:28" ht="12.75" customHeight="1" x14ac:dyDescent="0.2">
      <c r="B6" s="142"/>
      <c r="D6" s="217"/>
      <c r="E6" s="218"/>
      <c r="F6" s="218"/>
      <c r="G6" s="219"/>
      <c r="H6" s="218"/>
      <c r="I6" s="218"/>
      <c r="J6" s="218"/>
      <c r="K6" s="218"/>
      <c r="L6" s="230"/>
      <c r="M6" s="230"/>
      <c r="N6" s="218"/>
      <c r="O6" s="218"/>
      <c r="P6" s="218"/>
      <c r="Q6" s="218"/>
      <c r="R6" s="218"/>
      <c r="S6" s="220"/>
      <c r="T6" s="218"/>
      <c r="U6" s="218"/>
      <c r="V6" s="218"/>
      <c r="W6" s="218"/>
      <c r="X6" s="218"/>
      <c r="Y6" s="218"/>
      <c r="Z6" s="217"/>
      <c r="AA6" s="217"/>
      <c r="AB6" s="145"/>
    </row>
    <row r="7" spans="2:28" ht="18.75" x14ac:dyDescent="0.2">
      <c r="B7" s="899"/>
      <c r="C7" s="1368" t="s">
        <v>19</v>
      </c>
      <c r="D7" s="1368"/>
      <c r="E7" s="1368"/>
      <c r="F7" s="1368"/>
      <c r="G7" s="1368"/>
      <c r="H7" s="1368"/>
      <c r="I7" s="1368"/>
      <c r="J7" s="1368"/>
      <c r="K7" s="1368"/>
      <c r="L7" s="1368"/>
      <c r="M7" s="1368"/>
      <c r="N7" s="1368"/>
      <c r="O7" s="1368"/>
      <c r="P7" s="1368"/>
      <c r="Q7" s="1368"/>
      <c r="R7" s="1368"/>
      <c r="S7" s="1368"/>
      <c r="T7" s="1368"/>
      <c r="U7" s="1368"/>
      <c r="V7" s="1368"/>
      <c r="W7" s="1368"/>
      <c r="X7" s="1368"/>
      <c r="Y7" s="1368"/>
      <c r="Z7" s="1368"/>
      <c r="AA7" s="1368"/>
      <c r="AB7" s="900"/>
    </row>
    <row r="8" spans="2:28" ht="15.75" x14ac:dyDescent="0.2">
      <c r="B8" s="918"/>
      <c r="C8" s="1406" t="s">
        <v>243</v>
      </c>
      <c r="D8" s="1406"/>
      <c r="E8" s="1406"/>
      <c r="F8" s="1406"/>
      <c r="G8" s="1406"/>
      <c r="H8" s="1406"/>
      <c r="I8" s="1406"/>
      <c r="J8" s="1406"/>
      <c r="K8" s="1406"/>
      <c r="L8" s="1406"/>
      <c r="M8" s="1406"/>
      <c r="N8" s="1406"/>
      <c r="O8" s="1406"/>
      <c r="P8" s="1406"/>
      <c r="Q8" s="1406"/>
      <c r="R8" s="1406"/>
      <c r="S8" s="1406"/>
      <c r="T8" s="1406"/>
      <c r="U8" s="1406"/>
      <c r="V8" s="1406"/>
      <c r="W8" s="1406"/>
      <c r="X8" s="1406"/>
      <c r="Y8" s="1406"/>
      <c r="Z8" s="1406"/>
      <c r="AA8" s="1406"/>
      <c r="AB8" s="902"/>
    </row>
    <row r="9" spans="2:28" ht="12.75" customHeight="1" x14ac:dyDescent="0.2">
      <c r="B9" s="903"/>
      <c r="C9" s="1374" t="s">
        <v>120</v>
      </c>
      <c r="D9" s="1374"/>
      <c r="E9" s="1374"/>
      <c r="F9" s="1374"/>
      <c r="G9" s="1374"/>
      <c r="H9" s="1374"/>
      <c r="I9" s="1374"/>
      <c r="J9" s="1374"/>
      <c r="K9" s="1374"/>
      <c r="L9" s="1374"/>
      <c r="M9" s="1374"/>
      <c r="N9" s="1374"/>
      <c r="O9" s="1374"/>
      <c r="P9" s="1374"/>
      <c r="Q9" s="1374"/>
      <c r="R9" s="1374"/>
      <c r="S9" s="1374"/>
      <c r="T9" s="1374"/>
      <c r="U9" s="1374"/>
      <c r="V9" s="1374"/>
      <c r="W9" s="1374"/>
      <c r="X9" s="1374"/>
      <c r="Y9" s="1374"/>
      <c r="Z9" s="1374"/>
      <c r="AA9" s="1374"/>
      <c r="AB9" s="904"/>
    </row>
    <row r="10" spans="2:28" ht="12.75" customHeight="1" x14ac:dyDescent="0.2">
      <c r="B10" s="142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81"/>
      <c r="Z10" s="181"/>
      <c r="AA10" s="181"/>
      <c r="AB10" s="145"/>
    </row>
    <row r="11" spans="2:28" s="686" customFormat="1" ht="18" customHeight="1" x14ac:dyDescent="0.25">
      <c r="B11" s="685"/>
      <c r="F11" s="399" t="s">
        <v>175</v>
      </c>
      <c r="G11" s="1401">
        <f>'Datos Generales'!C6</f>
        <v>45473</v>
      </c>
      <c r="H11" s="1402"/>
      <c r="J11" s="77" t="s">
        <v>24</v>
      </c>
      <c r="K11" s="1403" t="str">
        <f>'Datos Generales'!C7</f>
        <v>Dirección General de Presupuesto (DIGEPRES)</v>
      </c>
      <c r="L11" s="1404"/>
      <c r="M11" s="1405"/>
      <c r="O11" s="656" t="s">
        <v>14</v>
      </c>
      <c r="P11" s="898" t="str">
        <f>'Datos Generales'!C8</f>
        <v>0205</v>
      </c>
      <c r="R11" s="399" t="s">
        <v>187</v>
      </c>
      <c r="S11" s="898" t="str">
        <f>'Datos Generales'!C9</f>
        <v>01</v>
      </c>
      <c r="U11" s="656" t="s">
        <v>182</v>
      </c>
      <c r="V11" s="898" t="str">
        <f>'Datos Generales'!C10</f>
        <v>01</v>
      </c>
      <c r="W11" s="399" t="s">
        <v>16</v>
      </c>
      <c r="X11" s="898" t="str">
        <f>'Datos Generales'!C11</f>
        <v>0010</v>
      </c>
      <c r="Y11" s="542"/>
      <c r="Z11" s="542"/>
      <c r="AA11" s="542"/>
      <c r="AB11" s="687"/>
    </row>
    <row r="12" spans="2:28" ht="12.75" customHeight="1" x14ac:dyDescent="0.2">
      <c r="B12" s="142"/>
      <c r="D12" s="181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81"/>
      <c r="V12" s="181"/>
      <c r="W12" s="181"/>
      <c r="X12" s="181"/>
      <c r="Y12" s="181"/>
      <c r="Z12" s="181"/>
      <c r="AA12" s="181"/>
      <c r="AB12" s="145"/>
    </row>
    <row r="13" spans="2:28" ht="18.75" x14ac:dyDescent="0.25">
      <c r="B13" s="657"/>
      <c r="C13" s="1407" t="s">
        <v>93</v>
      </c>
      <c r="D13" s="1407"/>
      <c r="E13" s="1407"/>
      <c r="F13" s="1407"/>
      <c r="G13" s="1407"/>
      <c r="H13" s="1407"/>
      <c r="I13" s="1407"/>
      <c r="J13" s="1407"/>
      <c r="K13" s="1407"/>
      <c r="L13" s="1407"/>
      <c r="M13" s="1407"/>
      <c r="N13" s="1407" t="s">
        <v>268</v>
      </c>
      <c r="O13" s="1407"/>
      <c r="P13" s="1407"/>
      <c r="Q13" s="1407"/>
      <c r="R13" s="1407"/>
      <c r="S13" s="1407"/>
      <c r="T13" s="1407"/>
      <c r="U13" s="1407"/>
      <c r="V13" s="1407"/>
      <c r="W13" s="1375" t="s">
        <v>185</v>
      </c>
      <c r="X13" s="1364" t="s">
        <v>222</v>
      </c>
      <c r="Y13" s="1364" t="s">
        <v>99</v>
      </c>
      <c r="Z13" s="1364" t="s">
        <v>247</v>
      </c>
      <c r="AA13" s="1364" t="s">
        <v>56</v>
      </c>
      <c r="AB13" s="113"/>
    </row>
    <row r="14" spans="2:28" s="294" customFormat="1" ht="47.25" x14ac:dyDescent="0.25">
      <c r="B14" s="685"/>
      <c r="C14" s="544" t="s">
        <v>215</v>
      </c>
      <c r="D14" s="544" t="s">
        <v>94</v>
      </c>
      <c r="E14" s="544" t="s">
        <v>248</v>
      </c>
      <c r="F14" s="544" t="s">
        <v>284</v>
      </c>
      <c r="G14" s="544" t="s">
        <v>249</v>
      </c>
      <c r="H14" s="544" t="s">
        <v>273</v>
      </c>
      <c r="I14" s="544" t="s">
        <v>274</v>
      </c>
      <c r="J14" s="544" t="s">
        <v>250</v>
      </c>
      <c r="K14" s="544" t="s">
        <v>251</v>
      </c>
      <c r="L14" s="544" t="s">
        <v>252</v>
      </c>
      <c r="M14" s="544" t="s">
        <v>224</v>
      </c>
      <c r="N14" s="544" t="s">
        <v>285</v>
      </c>
      <c r="O14" s="543" t="s">
        <v>276</v>
      </c>
      <c r="P14" s="543" t="s">
        <v>95</v>
      </c>
      <c r="Q14" s="543" t="s">
        <v>96</v>
      </c>
      <c r="R14" s="543" t="s">
        <v>97</v>
      </c>
      <c r="S14" s="543" t="s">
        <v>286</v>
      </c>
      <c r="T14" s="543" t="s">
        <v>278</v>
      </c>
      <c r="U14" s="543" t="s">
        <v>281</v>
      </c>
      <c r="V14" s="544" t="s">
        <v>279</v>
      </c>
      <c r="W14" s="1375"/>
      <c r="X14" s="1364"/>
      <c r="Y14" s="1364"/>
      <c r="Z14" s="1364"/>
      <c r="AA14" s="1364"/>
      <c r="AB14" s="134"/>
    </row>
    <row r="15" spans="2:28" s="223" customFormat="1" ht="15.75" x14ac:dyDescent="0.25">
      <c r="B15" s="657">
        <v>1</v>
      </c>
      <c r="C15" s="973" t="s">
        <v>643</v>
      </c>
      <c r="D15" s="660" t="s">
        <v>644</v>
      </c>
      <c r="E15" s="661" t="s">
        <v>645</v>
      </c>
      <c r="F15" s="660" t="s">
        <v>646</v>
      </c>
      <c r="G15" s="663">
        <v>1060280.77</v>
      </c>
      <c r="H15" s="663"/>
      <c r="I15" s="663"/>
      <c r="J15" s="974">
        <v>45187</v>
      </c>
      <c r="K15" s="975" t="s">
        <v>655</v>
      </c>
      <c r="L15" s="666" t="s">
        <v>658</v>
      </c>
      <c r="M15" s="667">
        <v>1060280.77</v>
      </c>
      <c r="N15" s="668">
        <v>45199</v>
      </c>
      <c r="O15" s="669">
        <v>45565</v>
      </c>
      <c r="P15" s="668">
        <v>45322</v>
      </c>
      <c r="Q15" s="670">
        <f t="shared" ref="Q15:Q17" si="0">+O15-N15</f>
        <v>366</v>
      </c>
      <c r="R15" s="976">
        <f t="shared" ref="R15:R17" si="1">+M15/Q15</f>
        <v>2896.9419945355194</v>
      </c>
      <c r="S15" s="671">
        <f t="shared" ref="S15:S17" si="2">+P15-N15</f>
        <v>123</v>
      </c>
      <c r="T15" s="967">
        <v>266518.66349726776</v>
      </c>
      <c r="U15" s="967">
        <f t="shared" ref="U15:U17" si="3">S15*R15-T15</f>
        <v>89805.201830601145</v>
      </c>
      <c r="V15" s="977">
        <f t="shared" ref="V15:V17" si="4">M15-T15-U15</f>
        <v>703956.90467213118</v>
      </c>
      <c r="W15" s="673" t="s">
        <v>660</v>
      </c>
      <c r="X15" s="673" t="s">
        <v>361</v>
      </c>
      <c r="Y15" s="665" t="s">
        <v>661</v>
      </c>
      <c r="Z15" s="674" t="s">
        <v>662</v>
      </c>
      <c r="AA15" s="675"/>
      <c r="AB15" s="232"/>
    </row>
    <row r="16" spans="2:28" s="223" customFormat="1" ht="15.75" x14ac:dyDescent="0.25">
      <c r="B16" s="657">
        <v>2</v>
      </c>
      <c r="C16" s="973" t="s">
        <v>643</v>
      </c>
      <c r="D16" s="660" t="s">
        <v>644</v>
      </c>
      <c r="E16" s="661" t="s">
        <v>645</v>
      </c>
      <c r="F16" s="660" t="s">
        <v>646</v>
      </c>
      <c r="G16" s="663">
        <v>150069.48000000001</v>
      </c>
      <c r="H16" s="663"/>
      <c r="I16" s="663"/>
      <c r="J16" s="974">
        <v>45252</v>
      </c>
      <c r="K16" s="975" t="s">
        <v>656</v>
      </c>
      <c r="L16" s="666" t="s">
        <v>659</v>
      </c>
      <c r="M16" s="667">
        <v>150069.48000000001</v>
      </c>
      <c r="N16" s="668">
        <v>45252</v>
      </c>
      <c r="O16" s="669">
        <v>45565</v>
      </c>
      <c r="P16" s="668">
        <v>45322</v>
      </c>
      <c r="Q16" s="670">
        <f t="shared" si="0"/>
        <v>313</v>
      </c>
      <c r="R16" s="976">
        <f t="shared" si="1"/>
        <v>479.45520766773166</v>
      </c>
      <c r="S16" s="671">
        <f t="shared" si="2"/>
        <v>70</v>
      </c>
      <c r="T16" s="967">
        <v>18698.753099041536</v>
      </c>
      <c r="U16" s="967">
        <f t="shared" si="3"/>
        <v>14863.111437699681</v>
      </c>
      <c r="V16" s="977">
        <f t="shared" si="4"/>
        <v>116507.6154632588</v>
      </c>
      <c r="W16" s="673" t="s">
        <v>660</v>
      </c>
      <c r="X16" s="673" t="s">
        <v>361</v>
      </c>
      <c r="Y16" s="665" t="s">
        <v>661</v>
      </c>
      <c r="Z16" s="674" t="s">
        <v>662</v>
      </c>
      <c r="AA16" s="675"/>
      <c r="AB16" s="232"/>
    </row>
    <row r="17" spans="2:28" s="223" customFormat="1" ht="15.75" x14ac:dyDescent="0.25">
      <c r="B17" s="657">
        <v>3</v>
      </c>
      <c r="C17" s="973" t="s">
        <v>643</v>
      </c>
      <c r="D17" s="660" t="s">
        <v>644</v>
      </c>
      <c r="E17" s="661" t="s">
        <v>645</v>
      </c>
      <c r="F17" s="660" t="s">
        <v>646</v>
      </c>
      <c r="G17" s="663">
        <v>114724.33</v>
      </c>
      <c r="H17" s="663"/>
      <c r="I17" s="663"/>
      <c r="J17" s="974">
        <v>45226</v>
      </c>
      <c r="K17" s="975" t="s">
        <v>657</v>
      </c>
      <c r="L17" s="666" t="s">
        <v>463</v>
      </c>
      <c r="M17" s="667">
        <v>114724.33</v>
      </c>
      <c r="N17" s="668">
        <v>45224</v>
      </c>
      <c r="O17" s="669">
        <v>45565</v>
      </c>
      <c r="P17" s="668">
        <v>45322</v>
      </c>
      <c r="Q17" s="670">
        <f t="shared" si="0"/>
        <v>341</v>
      </c>
      <c r="R17" s="976">
        <f t="shared" si="1"/>
        <v>336.4349853372434</v>
      </c>
      <c r="S17" s="671">
        <f t="shared" si="2"/>
        <v>98</v>
      </c>
      <c r="T17" s="967">
        <v>22541.144017595307</v>
      </c>
      <c r="U17" s="967">
        <f t="shared" si="3"/>
        <v>10429.484545454547</v>
      </c>
      <c r="V17" s="977">
        <f t="shared" si="4"/>
        <v>81753.701436950156</v>
      </c>
      <c r="W17" s="673" t="s">
        <v>660</v>
      </c>
      <c r="X17" s="673" t="s">
        <v>361</v>
      </c>
      <c r="Y17" s="665" t="s">
        <v>661</v>
      </c>
      <c r="Z17" s="674" t="s">
        <v>662</v>
      </c>
      <c r="AA17" s="675"/>
      <c r="AB17" s="232"/>
    </row>
    <row r="18" spans="2:28" s="223" customFormat="1" ht="15.75" x14ac:dyDescent="0.25">
      <c r="B18" s="657">
        <v>4</v>
      </c>
      <c r="C18" s="1397"/>
      <c r="D18" s="1398"/>
      <c r="E18" s="1398"/>
      <c r="F18" s="1398"/>
      <c r="G18" s="1398"/>
      <c r="H18" s="1398"/>
      <c r="I18" s="1398"/>
      <c r="J18" s="1398"/>
      <c r="K18" s="1398"/>
      <c r="L18" s="1398"/>
      <c r="M18" s="1398"/>
      <c r="N18" s="1398"/>
      <c r="O18" s="1398"/>
      <c r="P18" s="1398"/>
      <c r="Q18" s="1398"/>
      <c r="R18" s="1398"/>
      <c r="S18" s="1398"/>
      <c r="T18" s="1399"/>
      <c r="U18" s="978">
        <f>SUM(U15:U17)</f>
        <v>115097.79781375537</v>
      </c>
      <c r="V18" s="979">
        <f>SUM(V15:V17)</f>
        <v>902218.22157234012</v>
      </c>
      <c r="W18" s="673"/>
      <c r="X18" s="673"/>
      <c r="Y18" s="665"/>
      <c r="Z18" s="674"/>
      <c r="AA18" s="675"/>
      <c r="AB18" s="232"/>
    </row>
    <row r="19" spans="2:28" s="223" customFormat="1" ht="15.75" x14ac:dyDescent="0.25">
      <c r="B19" s="657">
        <v>5</v>
      </c>
      <c r="C19" s="973" t="s">
        <v>643</v>
      </c>
      <c r="D19" s="660" t="s">
        <v>644</v>
      </c>
      <c r="E19" s="661" t="s">
        <v>645</v>
      </c>
      <c r="F19" s="660" t="s">
        <v>646</v>
      </c>
      <c r="G19" s="663">
        <v>1060280.77</v>
      </c>
      <c r="H19" s="663"/>
      <c r="I19" s="663"/>
      <c r="J19" s="974">
        <v>45187</v>
      </c>
      <c r="K19" s="975" t="s">
        <v>655</v>
      </c>
      <c r="L19" s="666" t="s">
        <v>658</v>
      </c>
      <c r="M19" s="667">
        <v>1060280.77</v>
      </c>
      <c r="N19" s="668">
        <v>45199</v>
      </c>
      <c r="O19" s="669">
        <v>45565</v>
      </c>
      <c r="P19" s="668">
        <v>45351</v>
      </c>
      <c r="Q19" s="670">
        <f t="shared" ref="Q19:Q21" si="5">+O19-N19</f>
        <v>366</v>
      </c>
      <c r="R19" s="976">
        <f t="shared" ref="R19:R21" si="6">+M19/Q19</f>
        <v>2896.9419945355194</v>
      </c>
      <c r="S19" s="671">
        <f t="shared" ref="S19:S21" si="7">+P19-N19</f>
        <v>152</v>
      </c>
      <c r="T19" s="967">
        <f>T15+U15</f>
        <v>356323.8653278689</v>
      </c>
      <c r="U19" s="967">
        <f t="shared" ref="U19:U21" si="8">S19*R19-T19</f>
        <v>84011.317841530021</v>
      </c>
      <c r="V19" s="977">
        <f t="shared" ref="V19:V21" si="9">M19-T19-U19</f>
        <v>619945.5868306011</v>
      </c>
      <c r="W19" s="673" t="s">
        <v>660</v>
      </c>
      <c r="X19" s="673" t="s">
        <v>361</v>
      </c>
      <c r="Y19" s="665" t="s">
        <v>661</v>
      </c>
      <c r="Z19" s="674" t="s">
        <v>662</v>
      </c>
      <c r="AA19" s="676"/>
      <c r="AB19" s="232"/>
    </row>
    <row r="20" spans="2:28" s="223" customFormat="1" ht="15.75" x14ac:dyDescent="0.25">
      <c r="B20" s="657">
        <v>6</v>
      </c>
      <c r="C20" s="973" t="s">
        <v>643</v>
      </c>
      <c r="D20" s="660" t="s">
        <v>644</v>
      </c>
      <c r="E20" s="661" t="s">
        <v>645</v>
      </c>
      <c r="F20" s="660" t="s">
        <v>646</v>
      </c>
      <c r="G20" s="663">
        <v>150069.48000000001</v>
      </c>
      <c r="H20" s="663"/>
      <c r="I20" s="663"/>
      <c r="J20" s="974">
        <v>45252</v>
      </c>
      <c r="K20" s="975" t="s">
        <v>656</v>
      </c>
      <c r="L20" s="666" t="s">
        <v>659</v>
      </c>
      <c r="M20" s="667">
        <v>150069.48000000001</v>
      </c>
      <c r="N20" s="668">
        <v>45252</v>
      </c>
      <c r="O20" s="669">
        <v>45565</v>
      </c>
      <c r="P20" s="668">
        <v>45351</v>
      </c>
      <c r="Q20" s="670">
        <f t="shared" si="5"/>
        <v>313</v>
      </c>
      <c r="R20" s="976">
        <f t="shared" si="6"/>
        <v>479.45520766773166</v>
      </c>
      <c r="S20" s="671">
        <f t="shared" si="7"/>
        <v>99</v>
      </c>
      <c r="T20" s="967">
        <f>T16+U16</f>
        <v>33561.864536741217</v>
      </c>
      <c r="U20" s="967">
        <f t="shared" si="8"/>
        <v>13904.201022364214</v>
      </c>
      <c r="V20" s="977">
        <f t="shared" si="9"/>
        <v>102603.41444089457</v>
      </c>
      <c r="W20" s="673" t="s">
        <v>660</v>
      </c>
      <c r="X20" s="673" t="s">
        <v>361</v>
      </c>
      <c r="Y20" s="665" t="s">
        <v>661</v>
      </c>
      <c r="Z20" s="674" t="s">
        <v>662</v>
      </c>
      <c r="AA20" s="676"/>
      <c r="AB20" s="232"/>
    </row>
    <row r="21" spans="2:28" s="223" customFormat="1" ht="15.75" x14ac:dyDescent="0.25">
      <c r="B21" s="657">
        <v>7</v>
      </c>
      <c r="C21" s="973" t="s">
        <v>643</v>
      </c>
      <c r="D21" s="660" t="s">
        <v>644</v>
      </c>
      <c r="E21" s="661" t="s">
        <v>645</v>
      </c>
      <c r="F21" s="660" t="s">
        <v>646</v>
      </c>
      <c r="G21" s="663">
        <v>114724.33</v>
      </c>
      <c r="H21" s="663"/>
      <c r="I21" s="663"/>
      <c r="J21" s="974">
        <v>45226</v>
      </c>
      <c r="K21" s="975" t="s">
        <v>657</v>
      </c>
      <c r="L21" s="666" t="s">
        <v>463</v>
      </c>
      <c r="M21" s="667">
        <v>114724.33</v>
      </c>
      <c r="N21" s="668">
        <v>45224</v>
      </c>
      <c r="O21" s="669">
        <v>45565</v>
      </c>
      <c r="P21" s="668">
        <v>45351</v>
      </c>
      <c r="Q21" s="670">
        <f t="shared" si="5"/>
        <v>341</v>
      </c>
      <c r="R21" s="976">
        <f t="shared" si="6"/>
        <v>336.4349853372434</v>
      </c>
      <c r="S21" s="671">
        <f t="shared" si="7"/>
        <v>127</v>
      </c>
      <c r="T21" s="967">
        <f>T17+U17</f>
        <v>32970.628563049853</v>
      </c>
      <c r="U21" s="967">
        <f t="shared" si="8"/>
        <v>9756.614574780062</v>
      </c>
      <c r="V21" s="977">
        <f t="shared" si="9"/>
        <v>71997.086862170094</v>
      </c>
      <c r="W21" s="673" t="s">
        <v>660</v>
      </c>
      <c r="X21" s="673" t="s">
        <v>361</v>
      </c>
      <c r="Y21" s="665" t="s">
        <v>661</v>
      </c>
      <c r="Z21" s="674" t="s">
        <v>662</v>
      </c>
      <c r="AA21" s="676"/>
      <c r="AB21" s="232"/>
    </row>
    <row r="22" spans="2:28" s="223" customFormat="1" ht="15.75" x14ac:dyDescent="0.25">
      <c r="B22" s="657">
        <v>8</v>
      </c>
      <c r="C22" s="1397"/>
      <c r="D22" s="1398"/>
      <c r="E22" s="1398"/>
      <c r="F22" s="1398"/>
      <c r="G22" s="1398"/>
      <c r="H22" s="1398"/>
      <c r="I22" s="1398"/>
      <c r="J22" s="1398"/>
      <c r="K22" s="1398"/>
      <c r="L22" s="1398"/>
      <c r="M22" s="1398"/>
      <c r="N22" s="1398"/>
      <c r="O22" s="1398"/>
      <c r="P22" s="1398"/>
      <c r="Q22" s="1398"/>
      <c r="R22" s="1398"/>
      <c r="S22" s="1398"/>
      <c r="T22" s="1399"/>
      <c r="U22" s="978">
        <f>SUM(U19:U21)</f>
        <v>107672.1334386743</v>
      </c>
      <c r="V22" s="979">
        <f>SUM(V19:V21)</f>
        <v>794546.08813366585</v>
      </c>
      <c r="W22" s="673"/>
      <c r="X22" s="673"/>
      <c r="Y22" s="665"/>
      <c r="Z22" s="674"/>
      <c r="AA22" s="676"/>
      <c r="AB22" s="232"/>
    </row>
    <row r="23" spans="2:28" s="223" customFormat="1" ht="15.75" x14ac:dyDescent="0.25">
      <c r="B23" s="657">
        <v>9</v>
      </c>
      <c r="C23" s="973" t="s">
        <v>643</v>
      </c>
      <c r="D23" s="660" t="s">
        <v>644</v>
      </c>
      <c r="E23" s="661" t="s">
        <v>645</v>
      </c>
      <c r="F23" s="660" t="s">
        <v>646</v>
      </c>
      <c r="G23" s="663">
        <v>1060280.77</v>
      </c>
      <c r="H23" s="663"/>
      <c r="I23" s="663"/>
      <c r="J23" s="974">
        <v>45187</v>
      </c>
      <c r="K23" s="975" t="s">
        <v>655</v>
      </c>
      <c r="L23" s="666" t="s">
        <v>658</v>
      </c>
      <c r="M23" s="667">
        <v>1060280.77</v>
      </c>
      <c r="N23" s="668">
        <v>45199</v>
      </c>
      <c r="O23" s="669">
        <v>45565</v>
      </c>
      <c r="P23" s="668">
        <v>45382</v>
      </c>
      <c r="Q23" s="670">
        <f t="shared" ref="Q23:Q25" si="10">+O23-N23</f>
        <v>366</v>
      </c>
      <c r="R23" s="976">
        <f t="shared" ref="R23:R25" si="11">+M23/Q23</f>
        <v>2896.9419945355194</v>
      </c>
      <c r="S23" s="671">
        <f t="shared" ref="S23:S25" si="12">+P23-N23</f>
        <v>183</v>
      </c>
      <c r="T23" s="967">
        <f>T19+U19</f>
        <v>440335.18316939892</v>
      </c>
      <c r="U23" s="967">
        <f t="shared" ref="U23:U25" si="13">S23*R23-T23</f>
        <v>89805.201830601087</v>
      </c>
      <c r="V23" s="977">
        <f t="shared" ref="V23:V25" si="14">M23-T23-U23</f>
        <v>530140.38500000001</v>
      </c>
      <c r="W23" s="673" t="s">
        <v>660</v>
      </c>
      <c r="X23" s="673" t="s">
        <v>361</v>
      </c>
      <c r="Y23" s="665" t="s">
        <v>661</v>
      </c>
      <c r="Z23" s="674" t="s">
        <v>662</v>
      </c>
      <c r="AA23" s="676"/>
      <c r="AB23" s="232"/>
    </row>
    <row r="24" spans="2:28" s="223" customFormat="1" ht="15.75" x14ac:dyDescent="0.25">
      <c r="B24" s="657">
        <v>10</v>
      </c>
      <c r="C24" s="973" t="s">
        <v>643</v>
      </c>
      <c r="D24" s="660" t="s">
        <v>644</v>
      </c>
      <c r="E24" s="661" t="s">
        <v>645</v>
      </c>
      <c r="F24" s="660" t="s">
        <v>646</v>
      </c>
      <c r="G24" s="663">
        <v>150069.48000000001</v>
      </c>
      <c r="H24" s="663"/>
      <c r="I24" s="663"/>
      <c r="J24" s="974">
        <v>45252</v>
      </c>
      <c r="K24" s="975" t="s">
        <v>656</v>
      </c>
      <c r="L24" s="666" t="s">
        <v>659</v>
      </c>
      <c r="M24" s="667">
        <v>150069.48000000001</v>
      </c>
      <c r="N24" s="668">
        <v>45252</v>
      </c>
      <c r="O24" s="669">
        <v>45565</v>
      </c>
      <c r="P24" s="668">
        <v>45382</v>
      </c>
      <c r="Q24" s="670">
        <f t="shared" si="10"/>
        <v>313</v>
      </c>
      <c r="R24" s="976">
        <f t="shared" si="11"/>
        <v>479.45520766773166</v>
      </c>
      <c r="S24" s="671">
        <f t="shared" si="12"/>
        <v>130</v>
      </c>
      <c r="T24" s="967">
        <f>T20+U20</f>
        <v>47466.065559105431</v>
      </c>
      <c r="U24" s="967">
        <f t="shared" si="13"/>
        <v>14863.111437699685</v>
      </c>
      <c r="V24" s="977">
        <f t="shared" si="14"/>
        <v>87740.303003194902</v>
      </c>
      <c r="W24" s="673" t="s">
        <v>660</v>
      </c>
      <c r="X24" s="673" t="s">
        <v>361</v>
      </c>
      <c r="Y24" s="665" t="s">
        <v>661</v>
      </c>
      <c r="Z24" s="674" t="s">
        <v>662</v>
      </c>
      <c r="AA24" s="676"/>
      <c r="AB24" s="232"/>
    </row>
    <row r="25" spans="2:28" s="223" customFormat="1" ht="15.75" x14ac:dyDescent="0.25">
      <c r="B25" s="657">
        <v>11</v>
      </c>
      <c r="C25" s="973" t="s">
        <v>643</v>
      </c>
      <c r="D25" s="660" t="s">
        <v>644</v>
      </c>
      <c r="E25" s="661" t="s">
        <v>645</v>
      </c>
      <c r="F25" s="660" t="s">
        <v>646</v>
      </c>
      <c r="G25" s="663">
        <v>114724.33</v>
      </c>
      <c r="H25" s="663"/>
      <c r="I25" s="663"/>
      <c r="J25" s="974">
        <v>45226</v>
      </c>
      <c r="K25" s="975" t="s">
        <v>657</v>
      </c>
      <c r="L25" s="666" t="s">
        <v>463</v>
      </c>
      <c r="M25" s="667">
        <v>114724.33</v>
      </c>
      <c r="N25" s="668">
        <v>45224</v>
      </c>
      <c r="O25" s="669">
        <v>45565</v>
      </c>
      <c r="P25" s="668">
        <v>45382</v>
      </c>
      <c r="Q25" s="670">
        <f t="shared" si="10"/>
        <v>341</v>
      </c>
      <c r="R25" s="976">
        <f t="shared" si="11"/>
        <v>336.4349853372434</v>
      </c>
      <c r="S25" s="671">
        <f t="shared" si="12"/>
        <v>158</v>
      </c>
      <c r="T25" s="967">
        <f>T21+U21</f>
        <v>42727.243137829915</v>
      </c>
      <c r="U25" s="967">
        <f t="shared" si="13"/>
        <v>10429.484545454543</v>
      </c>
      <c r="V25" s="977">
        <f t="shared" si="14"/>
        <v>61567.602316715536</v>
      </c>
      <c r="W25" s="673" t="s">
        <v>660</v>
      </c>
      <c r="X25" s="673" t="s">
        <v>361</v>
      </c>
      <c r="Y25" s="665" t="s">
        <v>661</v>
      </c>
      <c r="Z25" s="674" t="s">
        <v>662</v>
      </c>
      <c r="AA25" s="676"/>
      <c r="AB25" s="232"/>
    </row>
    <row r="26" spans="2:28" s="223" customFormat="1" ht="15.75" x14ac:dyDescent="0.25">
      <c r="B26" s="657">
        <v>12</v>
      </c>
      <c r="C26" s="1397"/>
      <c r="D26" s="1398"/>
      <c r="E26" s="1398"/>
      <c r="F26" s="1398"/>
      <c r="G26" s="1398"/>
      <c r="H26" s="1398"/>
      <c r="I26" s="1398"/>
      <c r="J26" s="1398"/>
      <c r="K26" s="1398"/>
      <c r="L26" s="1398"/>
      <c r="M26" s="1398"/>
      <c r="N26" s="1398"/>
      <c r="O26" s="1398"/>
      <c r="P26" s="1398"/>
      <c r="Q26" s="1398"/>
      <c r="R26" s="1398"/>
      <c r="S26" s="1398"/>
      <c r="T26" s="1399"/>
      <c r="U26" s="978">
        <f>SUM(U23:U25)</f>
        <v>115097.79781375531</v>
      </c>
      <c r="V26" s="979">
        <f>SUM(V23:V25)</f>
        <v>679448.29031991039</v>
      </c>
      <c r="W26" s="673"/>
      <c r="X26" s="673"/>
      <c r="Y26" s="665"/>
      <c r="Z26" s="674"/>
      <c r="AA26" s="677"/>
      <c r="AB26" s="232"/>
    </row>
    <row r="27" spans="2:28" s="223" customFormat="1" ht="15.75" x14ac:dyDescent="0.25">
      <c r="B27" s="657">
        <v>13</v>
      </c>
      <c r="C27" s="973" t="s">
        <v>643</v>
      </c>
      <c r="D27" s="660" t="s">
        <v>644</v>
      </c>
      <c r="E27" s="661" t="s">
        <v>645</v>
      </c>
      <c r="F27" s="660" t="s">
        <v>646</v>
      </c>
      <c r="G27" s="663">
        <v>1060280.77</v>
      </c>
      <c r="H27" s="663"/>
      <c r="I27" s="663"/>
      <c r="J27" s="974">
        <v>45187</v>
      </c>
      <c r="K27" s="975" t="s">
        <v>655</v>
      </c>
      <c r="L27" s="666" t="s">
        <v>658</v>
      </c>
      <c r="M27" s="667">
        <v>1060280.77</v>
      </c>
      <c r="N27" s="668">
        <v>45199</v>
      </c>
      <c r="O27" s="669">
        <v>45565</v>
      </c>
      <c r="P27" s="668">
        <v>45412</v>
      </c>
      <c r="Q27" s="670">
        <f t="shared" ref="Q27:Q29" si="15">+O27-N27</f>
        <v>366</v>
      </c>
      <c r="R27" s="976">
        <f t="shared" ref="R27:R29" si="16">+M27/Q27</f>
        <v>2896.9419945355194</v>
      </c>
      <c r="S27" s="671">
        <f t="shared" ref="S27:S29" si="17">+P27-N27</f>
        <v>213</v>
      </c>
      <c r="T27" s="967">
        <f>T23+U23</f>
        <v>530140.38500000001</v>
      </c>
      <c r="U27" s="967">
        <f t="shared" ref="U27:U29" si="18">S27*R27-T27</f>
        <v>86908.259836065583</v>
      </c>
      <c r="V27" s="977">
        <f t="shared" ref="V27:V29" si="19">M27-T27-U27</f>
        <v>443232.12516393443</v>
      </c>
      <c r="W27" s="673" t="s">
        <v>660</v>
      </c>
      <c r="X27" s="673" t="s">
        <v>361</v>
      </c>
      <c r="Y27" s="665" t="s">
        <v>661</v>
      </c>
      <c r="Z27" s="674" t="s">
        <v>662</v>
      </c>
      <c r="AA27" s="675"/>
      <c r="AB27" s="232"/>
    </row>
    <row r="28" spans="2:28" s="223" customFormat="1" ht="15.75" x14ac:dyDescent="0.25">
      <c r="B28" s="657">
        <v>14</v>
      </c>
      <c r="C28" s="973" t="s">
        <v>643</v>
      </c>
      <c r="D28" s="660" t="s">
        <v>644</v>
      </c>
      <c r="E28" s="661" t="s">
        <v>645</v>
      </c>
      <c r="F28" s="660" t="s">
        <v>646</v>
      </c>
      <c r="G28" s="663">
        <v>150069.48000000001</v>
      </c>
      <c r="H28" s="663"/>
      <c r="I28" s="663"/>
      <c r="J28" s="974">
        <v>45252</v>
      </c>
      <c r="K28" s="975" t="s">
        <v>656</v>
      </c>
      <c r="L28" s="666" t="s">
        <v>659</v>
      </c>
      <c r="M28" s="667">
        <v>150069.48000000001</v>
      </c>
      <c r="N28" s="668">
        <v>45252</v>
      </c>
      <c r="O28" s="669">
        <v>45565</v>
      </c>
      <c r="P28" s="668">
        <v>45412</v>
      </c>
      <c r="Q28" s="670">
        <f t="shared" si="15"/>
        <v>313</v>
      </c>
      <c r="R28" s="976">
        <f t="shared" si="16"/>
        <v>479.45520766773166</v>
      </c>
      <c r="S28" s="671">
        <f t="shared" si="17"/>
        <v>160</v>
      </c>
      <c r="T28" s="967">
        <f>T24+U24</f>
        <v>62329.176996805116</v>
      </c>
      <c r="U28" s="967">
        <f t="shared" si="18"/>
        <v>14383.656230031957</v>
      </c>
      <c r="V28" s="977">
        <f t="shared" si="19"/>
        <v>73356.646773162938</v>
      </c>
      <c r="W28" s="673" t="s">
        <v>660</v>
      </c>
      <c r="X28" s="673" t="s">
        <v>361</v>
      </c>
      <c r="Y28" s="665" t="s">
        <v>661</v>
      </c>
      <c r="Z28" s="674" t="s">
        <v>662</v>
      </c>
      <c r="AA28" s="675"/>
      <c r="AB28" s="232"/>
    </row>
    <row r="29" spans="2:28" s="223" customFormat="1" ht="15.75" x14ac:dyDescent="0.25">
      <c r="B29" s="657">
        <v>15</v>
      </c>
      <c r="C29" s="973" t="s">
        <v>643</v>
      </c>
      <c r="D29" s="660" t="s">
        <v>644</v>
      </c>
      <c r="E29" s="661" t="s">
        <v>645</v>
      </c>
      <c r="F29" s="660" t="s">
        <v>646</v>
      </c>
      <c r="G29" s="663">
        <v>114724.33</v>
      </c>
      <c r="H29" s="663"/>
      <c r="I29" s="663"/>
      <c r="J29" s="974">
        <v>45226</v>
      </c>
      <c r="K29" s="975" t="s">
        <v>657</v>
      </c>
      <c r="L29" s="666" t="s">
        <v>463</v>
      </c>
      <c r="M29" s="667">
        <v>114724.33</v>
      </c>
      <c r="N29" s="668">
        <v>45224</v>
      </c>
      <c r="O29" s="669">
        <v>45565</v>
      </c>
      <c r="P29" s="668">
        <v>45412</v>
      </c>
      <c r="Q29" s="670">
        <f t="shared" si="15"/>
        <v>341</v>
      </c>
      <c r="R29" s="976">
        <f t="shared" si="16"/>
        <v>336.4349853372434</v>
      </c>
      <c r="S29" s="671">
        <f t="shared" si="17"/>
        <v>188</v>
      </c>
      <c r="T29" s="967">
        <f>T25+U25</f>
        <v>53156.727683284458</v>
      </c>
      <c r="U29" s="967">
        <f t="shared" si="18"/>
        <v>10093.049560117302</v>
      </c>
      <c r="V29" s="977">
        <f t="shared" si="19"/>
        <v>51474.552756598241</v>
      </c>
      <c r="W29" s="673" t="s">
        <v>660</v>
      </c>
      <c r="X29" s="673" t="s">
        <v>361</v>
      </c>
      <c r="Y29" s="665" t="s">
        <v>661</v>
      </c>
      <c r="Z29" s="674" t="s">
        <v>662</v>
      </c>
      <c r="AA29" s="675"/>
      <c r="AB29" s="232"/>
    </row>
    <row r="30" spans="2:28" s="223" customFormat="1" ht="15.75" x14ac:dyDescent="0.25">
      <c r="B30" s="657">
        <v>16</v>
      </c>
      <c r="C30" s="1397"/>
      <c r="D30" s="1398"/>
      <c r="E30" s="1398"/>
      <c r="F30" s="1398"/>
      <c r="G30" s="1398"/>
      <c r="H30" s="1398"/>
      <c r="I30" s="1398"/>
      <c r="J30" s="1398"/>
      <c r="K30" s="1398"/>
      <c r="L30" s="1398"/>
      <c r="M30" s="1398"/>
      <c r="N30" s="1398"/>
      <c r="O30" s="1398"/>
      <c r="P30" s="1398"/>
      <c r="Q30" s="1398"/>
      <c r="R30" s="1398"/>
      <c r="S30" s="1398"/>
      <c r="T30" s="1399"/>
      <c r="U30" s="978">
        <f>SUM(U27:U29)</f>
        <v>111384.96562621483</v>
      </c>
      <c r="V30" s="979">
        <f>SUM(V27:V29)</f>
        <v>568063.32469369564</v>
      </c>
      <c r="W30" s="673"/>
      <c r="X30" s="673"/>
      <c r="Y30" s="665"/>
      <c r="Z30" s="674"/>
      <c r="AA30" s="675"/>
      <c r="AB30" s="232"/>
    </row>
    <row r="31" spans="2:28" s="223" customFormat="1" ht="15.75" x14ac:dyDescent="0.25">
      <c r="B31" s="657">
        <v>17</v>
      </c>
      <c r="C31" s="973" t="s">
        <v>643</v>
      </c>
      <c r="D31" s="660" t="s">
        <v>644</v>
      </c>
      <c r="E31" s="661" t="s">
        <v>645</v>
      </c>
      <c r="F31" s="660" t="s">
        <v>646</v>
      </c>
      <c r="G31" s="663">
        <v>1060280.77</v>
      </c>
      <c r="H31" s="663"/>
      <c r="I31" s="663"/>
      <c r="J31" s="974">
        <v>45187</v>
      </c>
      <c r="K31" s="975" t="s">
        <v>655</v>
      </c>
      <c r="L31" s="666" t="s">
        <v>658</v>
      </c>
      <c r="M31" s="667">
        <v>1060280.77</v>
      </c>
      <c r="N31" s="668">
        <v>45199</v>
      </c>
      <c r="O31" s="669">
        <v>45565</v>
      </c>
      <c r="P31" s="668">
        <v>45443</v>
      </c>
      <c r="Q31" s="670">
        <f t="shared" ref="Q31:Q33" si="20">+O31-N31</f>
        <v>366</v>
      </c>
      <c r="R31" s="976">
        <f t="shared" ref="R31:R33" si="21">+M31/Q31</f>
        <v>2896.9419945355194</v>
      </c>
      <c r="S31" s="671">
        <f t="shared" ref="S31:S33" si="22">+P31-N31</f>
        <v>244</v>
      </c>
      <c r="T31" s="967">
        <f>T27+U27</f>
        <v>617048.64483606559</v>
      </c>
      <c r="U31" s="967">
        <f t="shared" ref="U31:U33" si="23">S31*R31-T31</f>
        <v>89805.201830601087</v>
      </c>
      <c r="V31" s="977">
        <f t="shared" ref="V31:V33" si="24">M31-T31-U31</f>
        <v>353426.92333333334</v>
      </c>
      <c r="W31" s="673" t="s">
        <v>660</v>
      </c>
      <c r="X31" s="673" t="s">
        <v>361</v>
      </c>
      <c r="Y31" s="665" t="s">
        <v>661</v>
      </c>
      <c r="Z31" s="674" t="s">
        <v>662</v>
      </c>
      <c r="AA31" s="676"/>
      <c r="AB31" s="232"/>
    </row>
    <row r="32" spans="2:28" s="223" customFormat="1" ht="15.75" x14ac:dyDescent="0.25">
      <c r="B32" s="657">
        <v>18</v>
      </c>
      <c r="C32" s="973" t="s">
        <v>643</v>
      </c>
      <c r="D32" s="660" t="s">
        <v>644</v>
      </c>
      <c r="E32" s="661" t="s">
        <v>645</v>
      </c>
      <c r="F32" s="660" t="s">
        <v>646</v>
      </c>
      <c r="G32" s="663">
        <v>150069.48000000001</v>
      </c>
      <c r="H32" s="663"/>
      <c r="I32" s="663"/>
      <c r="J32" s="974">
        <v>45252</v>
      </c>
      <c r="K32" s="975" t="s">
        <v>656</v>
      </c>
      <c r="L32" s="666" t="s">
        <v>659</v>
      </c>
      <c r="M32" s="667">
        <v>150069.48000000001</v>
      </c>
      <c r="N32" s="668">
        <v>45252</v>
      </c>
      <c r="O32" s="669">
        <v>45565</v>
      </c>
      <c r="P32" s="668">
        <v>45443</v>
      </c>
      <c r="Q32" s="670">
        <f t="shared" si="20"/>
        <v>313</v>
      </c>
      <c r="R32" s="976">
        <f t="shared" si="21"/>
        <v>479.45520766773166</v>
      </c>
      <c r="S32" s="671">
        <f t="shared" si="22"/>
        <v>191</v>
      </c>
      <c r="T32" s="967">
        <f>T28+U28</f>
        <v>76712.833226837072</v>
      </c>
      <c r="U32" s="967">
        <f t="shared" si="23"/>
        <v>14863.11143769967</v>
      </c>
      <c r="V32" s="977">
        <f t="shared" si="24"/>
        <v>58493.535335463268</v>
      </c>
      <c r="W32" s="673" t="s">
        <v>660</v>
      </c>
      <c r="X32" s="673" t="s">
        <v>361</v>
      </c>
      <c r="Y32" s="665" t="s">
        <v>661</v>
      </c>
      <c r="Z32" s="674" t="s">
        <v>662</v>
      </c>
      <c r="AA32" s="676"/>
      <c r="AB32" s="232"/>
    </row>
    <row r="33" spans="2:28" s="223" customFormat="1" ht="15.75" x14ac:dyDescent="0.25">
      <c r="B33" s="657">
        <v>19</v>
      </c>
      <c r="C33" s="973" t="s">
        <v>643</v>
      </c>
      <c r="D33" s="660" t="s">
        <v>644</v>
      </c>
      <c r="E33" s="661" t="s">
        <v>645</v>
      </c>
      <c r="F33" s="660" t="s">
        <v>646</v>
      </c>
      <c r="G33" s="663">
        <v>114724.33</v>
      </c>
      <c r="H33" s="663"/>
      <c r="I33" s="663"/>
      <c r="J33" s="974">
        <v>45226</v>
      </c>
      <c r="K33" s="975" t="s">
        <v>657</v>
      </c>
      <c r="L33" s="666" t="s">
        <v>463</v>
      </c>
      <c r="M33" s="667">
        <v>114724.33</v>
      </c>
      <c r="N33" s="668">
        <v>45224</v>
      </c>
      <c r="O33" s="669">
        <v>45565</v>
      </c>
      <c r="P33" s="668">
        <v>45443</v>
      </c>
      <c r="Q33" s="670">
        <f t="shared" si="20"/>
        <v>341</v>
      </c>
      <c r="R33" s="976">
        <f t="shared" si="21"/>
        <v>336.4349853372434</v>
      </c>
      <c r="S33" s="671">
        <f t="shared" si="22"/>
        <v>219</v>
      </c>
      <c r="T33" s="967">
        <f>T29+U29</f>
        <v>63249.777243401761</v>
      </c>
      <c r="U33" s="967">
        <f t="shared" si="23"/>
        <v>10429.48454545455</v>
      </c>
      <c r="V33" s="977">
        <f t="shared" si="24"/>
        <v>41045.068211143691</v>
      </c>
      <c r="W33" s="673" t="s">
        <v>660</v>
      </c>
      <c r="X33" s="673" t="s">
        <v>361</v>
      </c>
      <c r="Y33" s="665" t="s">
        <v>661</v>
      </c>
      <c r="Z33" s="674" t="s">
        <v>662</v>
      </c>
      <c r="AA33" s="676"/>
      <c r="AB33" s="232"/>
    </row>
    <row r="34" spans="2:28" s="223" customFormat="1" ht="15.75" x14ac:dyDescent="0.25">
      <c r="B34" s="657">
        <v>20</v>
      </c>
      <c r="C34" s="1397"/>
      <c r="D34" s="1398"/>
      <c r="E34" s="1398"/>
      <c r="F34" s="1398"/>
      <c r="G34" s="1398"/>
      <c r="H34" s="1398"/>
      <c r="I34" s="1398"/>
      <c r="J34" s="1398"/>
      <c r="K34" s="1398"/>
      <c r="L34" s="1398"/>
      <c r="M34" s="1398"/>
      <c r="N34" s="1398"/>
      <c r="O34" s="1398"/>
      <c r="P34" s="1398"/>
      <c r="Q34" s="1398"/>
      <c r="R34" s="1398"/>
      <c r="S34" s="1398"/>
      <c r="T34" s="1399"/>
      <c r="U34" s="978">
        <f>SUM(U31:U33)</f>
        <v>115097.79781375531</v>
      </c>
      <c r="V34" s="979">
        <f>SUM(V31:V33)</f>
        <v>452965.5268799403</v>
      </c>
      <c r="W34" s="673"/>
      <c r="X34" s="673"/>
      <c r="Y34" s="665"/>
      <c r="Z34" s="674"/>
      <c r="AA34" s="676"/>
      <c r="AB34" s="232"/>
    </row>
    <row r="35" spans="2:28" s="223" customFormat="1" ht="15.75" x14ac:dyDescent="0.25">
      <c r="B35" s="657">
        <v>21</v>
      </c>
      <c r="C35" s="973" t="s">
        <v>643</v>
      </c>
      <c r="D35" s="660" t="s">
        <v>644</v>
      </c>
      <c r="E35" s="661" t="s">
        <v>645</v>
      </c>
      <c r="F35" s="660" t="s">
        <v>646</v>
      </c>
      <c r="G35" s="663">
        <v>1060280.77</v>
      </c>
      <c r="H35" s="663"/>
      <c r="I35" s="663"/>
      <c r="J35" s="974">
        <v>45187</v>
      </c>
      <c r="K35" s="975" t="s">
        <v>655</v>
      </c>
      <c r="L35" s="666" t="s">
        <v>658</v>
      </c>
      <c r="M35" s="667">
        <v>1060280.77</v>
      </c>
      <c r="N35" s="668">
        <v>45199</v>
      </c>
      <c r="O35" s="669">
        <v>45565</v>
      </c>
      <c r="P35" s="668">
        <v>45473</v>
      </c>
      <c r="Q35" s="670">
        <f t="shared" ref="Q35:Q37" si="25">+O35-N35</f>
        <v>366</v>
      </c>
      <c r="R35" s="976">
        <f t="shared" ref="R35:R37" si="26">+M35/Q35</f>
        <v>2896.9419945355194</v>
      </c>
      <c r="S35" s="671">
        <f t="shared" ref="S35:S37" si="27">+P35-N35</f>
        <v>274</v>
      </c>
      <c r="T35" s="967">
        <f>T31+U31</f>
        <v>706853.84666666668</v>
      </c>
      <c r="U35" s="967">
        <f t="shared" ref="U35:U37" si="28">S35*R35-T35</f>
        <v>86908.259836065583</v>
      </c>
      <c r="V35" s="977">
        <f t="shared" ref="V35:V37" si="29">M35-T35-U35</f>
        <v>266518.66349726776</v>
      </c>
      <c r="W35" s="673" t="s">
        <v>660</v>
      </c>
      <c r="X35" s="673" t="s">
        <v>361</v>
      </c>
      <c r="Y35" s="665" t="s">
        <v>661</v>
      </c>
      <c r="Z35" s="674" t="s">
        <v>662</v>
      </c>
      <c r="AA35" s="676"/>
      <c r="AB35" s="232"/>
    </row>
    <row r="36" spans="2:28" s="223" customFormat="1" ht="15.75" x14ac:dyDescent="0.25">
      <c r="B36" s="657">
        <v>22</v>
      </c>
      <c r="C36" s="973" t="s">
        <v>643</v>
      </c>
      <c r="D36" s="660" t="s">
        <v>644</v>
      </c>
      <c r="E36" s="661" t="s">
        <v>645</v>
      </c>
      <c r="F36" s="660" t="s">
        <v>646</v>
      </c>
      <c r="G36" s="663">
        <v>150069.48000000001</v>
      </c>
      <c r="H36" s="663"/>
      <c r="I36" s="663"/>
      <c r="J36" s="974">
        <v>45252</v>
      </c>
      <c r="K36" s="975" t="s">
        <v>656</v>
      </c>
      <c r="L36" s="666" t="s">
        <v>659</v>
      </c>
      <c r="M36" s="667">
        <v>150069.48000000001</v>
      </c>
      <c r="N36" s="668">
        <v>45252</v>
      </c>
      <c r="O36" s="669">
        <v>45565</v>
      </c>
      <c r="P36" s="668">
        <v>45473</v>
      </c>
      <c r="Q36" s="670">
        <f t="shared" si="25"/>
        <v>313</v>
      </c>
      <c r="R36" s="976">
        <f t="shared" si="26"/>
        <v>479.45520766773166</v>
      </c>
      <c r="S36" s="671">
        <f t="shared" si="27"/>
        <v>221</v>
      </c>
      <c r="T36" s="967">
        <f>T32+U32</f>
        <v>91575.944664536742</v>
      </c>
      <c r="U36" s="967">
        <f t="shared" si="28"/>
        <v>14383.656230031949</v>
      </c>
      <c r="V36" s="977">
        <f t="shared" si="29"/>
        <v>44109.879105431319</v>
      </c>
      <c r="W36" s="673" t="s">
        <v>660</v>
      </c>
      <c r="X36" s="673" t="s">
        <v>361</v>
      </c>
      <c r="Y36" s="665" t="s">
        <v>661</v>
      </c>
      <c r="Z36" s="674" t="s">
        <v>662</v>
      </c>
      <c r="AA36" s="676"/>
      <c r="AB36" s="232"/>
    </row>
    <row r="37" spans="2:28" s="223" customFormat="1" ht="15.75" x14ac:dyDescent="0.25">
      <c r="B37" s="657">
        <v>23</v>
      </c>
      <c r="C37" s="973" t="s">
        <v>643</v>
      </c>
      <c r="D37" s="660" t="s">
        <v>644</v>
      </c>
      <c r="E37" s="661" t="s">
        <v>645</v>
      </c>
      <c r="F37" s="660" t="s">
        <v>646</v>
      </c>
      <c r="G37" s="663">
        <v>114724.33</v>
      </c>
      <c r="H37" s="663"/>
      <c r="I37" s="663"/>
      <c r="J37" s="974">
        <v>45226</v>
      </c>
      <c r="K37" s="975" t="s">
        <v>657</v>
      </c>
      <c r="L37" s="666" t="s">
        <v>463</v>
      </c>
      <c r="M37" s="667">
        <v>114724.33</v>
      </c>
      <c r="N37" s="668">
        <v>45224</v>
      </c>
      <c r="O37" s="669">
        <v>45565</v>
      </c>
      <c r="P37" s="668">
        <v>45473</v>
      </c>
      <c r="Q37" s="670">
        <f t="shared" si="25"/>
        <v>341</v>
      </c>
      <c r="R37" s="976">
        <f t="shared" si="26"/>
        <v>336.4349853372434</v>
      </c>
      <c r="S37" s="671">
        <f t="shared" si="27"/>
        <v>249</v>
      </c>
      <c r="T37" s="967">
        <f>T33+U33</f>
        <v>73679.261788856311</v>
      </c>
      <c r="U37" s="967">
        <f t="shared" si="28"/>
        <v>10093.049560117302</v>
      </c>
      <c r="V37" s="977">
        <f t="shared" si="29"/>
        <v>30952.018651026388</v>
      </c>
      <c r="W37" s="673" t="s">
        <v>660</v>
      </c>
      <c r="X37" s="673" t="s">
        <v>361</v>
      </c>
      <c r="Y37" s="665" t="s">
        <v>661</v>
      </c>
      <c r="Z37" s="674" t="s">
        <v>662</v>
      </c>
      <c r="AA37" s="676"/>
      <c r="AB37" s="232"/>
    </row>
    <row r="38" spans="2:28" s="223" customFormat="1" ht="15.75" x14ac:dyDescent="0.25">
      <c r="B38" s="657">
        <v>24</v>
      </c>
      <c r="C38" s="1397"/>
      <c r="D38" s="1398"/>
      <c r="E38" s="1398"/>
      <c r="F38" s="1398"/>
      <c r="G38" s="1398"/>
      <c r="H38" s="1398"/>
      <c r="I38" s="1398"/>
      <c r="J38" s="1398"/>
      <c r="K38" s="1398"/>
      <c r="L38" s="1398"/>
      <c r="M38" s="1398"/>
      <c r="N38" s="1398"/>
      <c r="O38" s="1398"/>
      <c r="P38" s="1398"/>
      <c r="Q38" s="1398"/>
      <c r="R38" s="1398"/>
      <c r="S38" s="1398"/>
      <c r="T38" s="1399"/>
      <c r="U38" s="978">
        <f>SUM(U35:U37)</f>
        <v>111384.96562621483</v>
      </c>
      <c r="V38" s="979">
        <f>SUM(V35:V37)</f>
        <v>341580.56125372543</v>
      </c>
      <c r="W38" s="673"/>
      <c r="X38" s="673"/>
      <c r="Y38" s="665"/>
      <c r="Z38" s="674"/>
      <c r="AA38" s="677"/>
      <c r="AB38" s="232"/>
    </row>
    <row r="39" spans="2:28" s="287" customFormat="1" ht="15" customHeight="1" x14ac:dyDescent="0.25">
      <c r="B39" s="657"/>
      <c r="C39" s="733"/>
      <c r="D39" s="734"/>
      <c r="E39" s="734"/>
      <c r="F39" s="734"/>
      <c r="G39" s="734"/>
      <c r="H39" s="734"/>
      <c r="I39" s="734"/>
      <c r="J39" s="734"/>
      <c r="K39" s="734"/>
      <c r="L39" s="734"/>
      <c r="M39" s="734"/>
      <c r="N39" s="734"/>
      <c r="O39" s="734"/>
      <c r="P39" s="734"/>
      <c r="Q39" s="734"/>
      <c r="R39" s="734"/>
      <c r="S39" s="735" t="s">
        <v>46</v>
      </c>
      <c r="T39" s="683">
        <f>T15+T16+T17+T19+T20+T21+T23+T24+T25+T27+T28+T29+T31+T32+T33+T35+T36+T37</f>
        <v>3535890.0090143532</v>
      </c>
      <c r="U39" s="683">
        <f>U18+U22+U26+U30+U34+U38</f>
        <v>675735.45813237003</v>
      </c>
      <c r="V39" s="683">
        <f>V18+V22+V26+V30+V34+V38</f>
        <v>3738822.0128532778</v>
      </c>
      <c r="W39" s="1393"/>
      <c r="X39" s="1394"/>
      <c r="Y39" s="1394"/>
      <c r="Z39" s="1394"/>
      <c r="AA39" s="1395"/>
      <c r="AB39" s="688"/>
    </row>
    <row r="40" spans="2:28" ht="12.75" x14ac:dyDescent="0.2">
      <c r="B40" s="142"/>
      <c r="D40" s="217"/>
      <c r="E40" s="218"/>
      <c r="F40" s="218"/>
      <c r="G40" s="219"/>
      <c r="H40" s="218"/>
      <c r="I40" s="218"/>
      <c r="J40" s="218"/>
      <c r="K40" s="218"/>
      <c r="L40" s="218"/>
      <c r="M40" s="218"/>
      <c r="N40" s="218"/>
      <c r="O40" s="218"/>
      <c r="P40" s="218"/>
      <c r="Q40" s="218"/>
      <c r="R40" s="218"/>
      <c r="S40" s="220"/>
      <c r="T40" s="218"/>
      <c r="U40" s="218"/>
      <c r="V40" s="218"/>
      <c r="W40" s="218"/>
      <c r="X40" s="218"/>
      <c r="Y40" s="218"/>
      <c r="Z40" s="217"/>
      <c r="AA40" s="190" t="s">
        <v>188</v>
      </c>
      <c r="AB40" s="145"/>
    </row>
    <row r="41" spans="2:28" ht="12.75" x14ac:dyDescent="0.2">
      <c r="B41" s="142"/>
      <c r="D41" s="217"/>
      <c r="E41" s="218"/>
      <c r="F41" s="218"/>
      <c r="G41" s="219"/>
      <c r="H41" s="218"/>
      <c r="I41" s="218"/>
      <c r="J41" s="218"/>
      <c r="K41" s="218"/>
      <c r="L41" s="218"/>
      <c r="M41" s="218"/>
      <c r="N41" s="218"/>
      <c r="O41" s="218"/>
      <c r="P41" s="218"/>
      <c r="Q41" s="218"/>
      <c r="R41" s="218"/>
      <c r="S41" s="220"/>
      <c r="T41" s="218"/>
      <c r="U41" s="218"/>
      <c r="V41" s="218"/>
      <c r="W41" s="218"/>
      <c r="X41" s="218"/>
      <c r="Y41" s="218"/>
      <c r="Z41" s="217"/>
      <c r="AA41" s="190"/>
      <c r="AB41" s="145"/>
    </row>
    <row r="42" spans="2:28" ht="15.75" x14ac:dyDescent="0.25">
      <c r="B42" s="142"/>
      <c r="D42" s="218"/>
      <c r="E42" s="218"/>
      <c r="F42" s="1396"/>
      <c r="G42" s="1396"/>
      <c r="H42" s="1396"/>
      <c r="I42" s="1396"/>
      <c r="J42" s="287"/>
      <c r="K42" s="287"/>
      <c r="L42" s="356"/>
      <c r="M42" s="356"/>
      <c r="N42" s="1360"/>
      <c r="O42" s="1360"/>
      <c r="P42" s="1360"/>
      <c r="Q42" s="1360"/>
      <c r="R42" s="243"/>
      <c r="S42" s="356"/>
      <c r="T42" s="356"/>
      <c r="U42" s="1206"/>
      <c r="V42" s="1206"/>
      <c r="W42" s="1206"/>
      <c r="X42" s="1206"/>
      <c r="Y42" s="292"/>
      <c r="Z42" s="292"/>
      <c r="AA42" s="292"/>
      <c r="AB42" s="145"/>
    </row>
    <row r="43" spans="2:28" ht="15.75" x14ac:dyDescent="0.25">
      <c r="B43" s="142"/>
      <c r="D43" s="218"/>
      <c r="E43" s="218"/>
      <c r="F43" s="1361" t="str">
        <f>'Datos Generales'!C16</f>
        <v>Preparado por</v>
      </c>
      <c r="G43" s="1361"/>
      <c r="H43" s="1361"/>
      <c r="I43" s="1361"/>
      <c r="L43" s="287"/>
      <c r="M43" s="287"/>
      <c r="N43" s="1361" t="str">
        <f>'Datos Generales'!D16</f>
        <v>Revisado por</v>
      </c>
      <c r="O43" s="1361"/>
      <c r="P43" s="1361"/>
      <c r="Q43" s="1361"/>
      <c r="R43" s="15"/>
      <c r="U43" s="1361" t="str">
        <f>'Datos Generales'!E16</f>
        <v>Autorizado por</v>
      </c>
      <c r="V43" s="1361"/>
      <c r="W43" s="1361"/>
      <c r="X43" s="1361"/>
      <c r="Y43" s="15"/>
      <c r="Z43" s="15"/>
      <c r="AA43" s="15"/>
      <c r="AB43" s="145"/>
    </row>
    <row r="44" spans="2:28" ht="15.75" x14ac:dyDescent="0.25">
      <c r="B44" s="142"/>
      <c r="D44" s="218"/>
      <c r="E44" s="218"/>
      <c r="F44" s="277"/>
      <c r="G44" s="277"/>
      <c r="H44" s="277"/>
      <c r="I44" s="277"/>
      <c r="L44" s="287"/>
      <c r="M44" s="287"/>
      <c r="O44" s="277"/>
      <c r="P44" s="277"/>
      <c r="Q44" s="15"/>
      <c r="R44" s="15"/>
      <c r="U44" s="277"/>
      <c r="V44" s="277"/>
      <c r="W44" s="15"/>
      <c r="X44" s="15"/>
      <c r="Y44" s="15"/>
      <c r="Z44" s="15"/>
      <c r="AA44" s="15"/>
      <c r="AB44" s="145"/>
    </row>
    <row r="45" spans="2:28" ht="23.25" customHeight="1" x14ac:dyDescent="0.25">
      <c r="B45" s="142"/>
      <c r="D45" s="218"/>
      <c r="E45" s="218"/>
      <c r="F45" s="1400"/>
      <c r="G45" s="1400"/>
      <c r="H45" s="1400"/>
      <c r="I45" s="1400"/>
      <c r="J45" s="287"/>
      <c r="K45" s="287"/>
      <c r="L45" s="287"/>
      <c r="M45" s="287"/>
      <c r="N45" s="1360"/>
      <c r="O45" s="1360"/>
      <c r="P45" s="1360"/>
      <c r="Q45" s="1360"/>
      <c r="R45" s="118"/>
      <c r="S45" s="287"/>
      <c r="T45" s="287"/>
      <c r="U45" s="1380"/>
      <c r="V45" s="1380"/>
      <c r="W45" s="1380"/>
      <c r="X45" s="1380"/>
      <c r="Y45" s="14"/>
      <c r="Z45" s="14"/>
      <c r="AA45" s="218"/>
      <c r="AB45" s="145"/>
    </row>
    <row r="46" spans="2:28" ht="15.75" x14ac:dyDescent="0.25">
      <c r="B46" s="142"/>
      <c r="D46" s="218"/>
      <c r="E46" s="218"/>
      <c r="F46" s="1361" t="str">
        <f>'Datos Generales'!C17</f>
        <v>Puesto que ocupa</v>
      </c>
      <c r="G46" s="1361"/>
      <c r="H46" s="1361"/>
      <c r="I46" s="1361"/>
      <c r="L46" s="287"/>
      <c r="M46" s="287"/>
      <c r="N46" s="1361" t="str">
        <f>'Datos Generales'!D17</f>
        <v>Puesto que ocupa</v>
      </c>
      <c r="O46" s="1361"/>
      <c r="P46" s="1361"/>
      <c r="Q46" s="1361"/>
      <c r="R46" s="14"/>
      <c r="S46" s="137"/>
      <c r="U46" s="1361" t="str">
        <f>'Datos Generales'!E17</f>
        <v>Puesto que ocupa</v>
      </c>
      <c r="V46" s="1361"/>
      <c r="W46" s="1361"/>
      <c r="X46" s="1361"/>
      <c r="Y46" s="14"/>
      <c r="Z46" s="14"/>
      <c r="AA46" s="218"/>
      <c r="AB46" s="145"/>
    </row>
    <row r="47" spans="2:28" ht="15.75" x14ac:dyDescent="0.25">
      <c r="B47" s="142"/>
      <c r="D47" s="218"/>
      <c r="E47" s="218"/>
      <c r="F47" s="277"/>
      <c r="G47" s="277"/>
      <c r="H47" s="277"/>
      <c r="I47" s="277"/>
      <c r="L47" s="287"/>
      <c r="M47" s="287"/>
      <c r="O47" s="277"/>
      <c r="P47" s="277"/>
      <c r="Q47" s="14"/>
      <c r="R47" s="14"/>
      <c r="S47" s="137"/>
      <c r="U47" s="277"/>
      <c r="V47" s="277"/>
      <c r="W47" s="15"/>
      <c r="X47" s="14"/>
      <c r="Y47" s="14"/>
      <c r="Z47" s="14"/>
      <c r="AA47" s="218"/>
      <c r="AB47" s="145"/>
    </row>
    <row r="48" spans="2:28" ht="22.5" customHeight="1" x14ac:dyDescent="0.25">
      <c r="B48" s="142"/>
      <c r="D48" s="218"/>
      <c r="E48" s="218"/>
      <c r="F48" s="1396"/>
      <c r="G48" s="1396"/>
      <c r="H48" s="1396"/>
      <c r="I48" s="1396"/>
      <c r="J48" s="287"/>
      <c r="K48" s="287"/>
      <c r="L48" s="287"/>
      <c r="M48" s="287"/>
      <c r="N48" s="1360"/>
      <c r="O48" s="1360"/>
      <c r="P48" s="1360"/>
      <c r="Q48" s="1360"/>
      <c r="R48" s="118"/>
      <c r="S48" s="658"/>
      <c r="T48" s="287"/>
      <c r="U48" s="1277"/>
      <c r="V48" s="1277"/>
      <c r="W48" s="1277"/>
      <c r="X48" s="1277"/>
      <c r="Y48" s="14"/>
      <c r="Z48" s="14"/>
      <c r="AA48" s="218"/>
      <c r="AB48" s="145"/>
    </row>
    <row r="49" spans="2:28" ht="15.75" x14ac:dyDescent="0.25">
      <c r="B49" s="142"/>
      <c r="D49" s="218"/>
      <c r="E49" s="218"/>
      <c r="F49" s="1361" t="s">
        <v>201</v>
      </c>
      <c r="G49" s="1361"/>
      <c r="H49" s="1361"/>
      <c r="I49" s="1361"/>
      <c r="L49" s="287"/>
      <c r="M49" s="287"/>
      <c r="N49" s="1361" t="s">
        <v>202</v>
      </c>
      <c r="O49" s="1361"/>
      <c r="P49" s="1361"/>
      <c r="Q49" s="1361"/>
      <c r="R49" s="215"/>
      <c r="U49" s="1361" t="s">
        <v>209</v>
      </c>
      <c r="V49" s="1361"/>
      <c r="W49" s="1361"/>
      <c r="X49" s="1361"/>
      <c r="Y49" s="215"/>
      <c r="Z49" s="215"/>
      <c r="AA49" s="218"/>
      <c r="AB49" s="145"/>
    </row>
    <row r="50" spans="2:28" ht="15.75" x14ac:dyDescent="0.25">
      <c r="B50" s="142"/>
      <c r="D50" s="218"/>
      <c r="E50" s="218"/>
      <c r="F50" s="285"/>
      <c r="G50" s="285"/>
      <c r="H50" s="285"/>
      <c r="I50" s="285"/>
      <c r="J50" s="285"/>
      <c r="K50" s="356"/>
      <c r="L50" s="288"/>
      <c r="M50" s="288"/>
      <c r="N50" s="56"/>
      <c r="O50" s="56"/>
      <c r="Q50" s="391"/>
      <c r="R50" s="391"/>
      <c r="S50" s="391"/>
      <c r="T50" s="15"/>
      <c r="U50" s="15"/>
      <c r="V50" s="15"/>
      <c r="W50" s="15"/>
      <c r="X50" s="391"/>
      <c r="Y50" s="391"/>
      <c r="Z50" s="391"/>
      <c r="AA50" s="218"/>
      <c r="AB50" s="145"/>
    </row>
    <row r="51" spans="2:28" ht="15" x14ac:dyDescent="0.25">
      <c r="B51" s="233"/>
      <c r="C51" s="400"/>
      <c r="D51" s="234"/>
      <c r="E51" s="235"/>
      <c r="F51" s="235"/>
      <c r="G51" s="236"/>
      <c r="H51" s="235"/>
      <c r="I51" s="235"/>
      <c r="J51" s="235"/>
      <c r="K51" s="235"/>
      <c r="L51" s="235"/>
      <c r="M51" s="235"/>
      <c r="N51" s="235"/>
      <c r="O51" s="236"/>
      <c r="P51" s="235"/>
      <c r="Q51" s="29"/>
      <c r="R51" s="29"/>
      <c r="S51" s="29"/>
      <c r="T51" s="29"/>
      <c r="U51" s="29"/>
      <c r="V51" s="29"/>
      <c r="W51" s="29"/>
      <c r="X51" s="29"/>
      <c r="Y51" s="29"/>
      <c r="Z51" s="237"/>
      <c r="AA51" s="237"/>
      <c r="AB51" s="896"/>
    </row>
    <row r="52" spans="2:28" ht="15" x14ac:dyDescent="0.25">
      <c r="Q52" s="56"/>
      <c r="R52" s="56"/>
      <c r="S52" s="56"/>
      <c r="T52" s="56"/>
      <c r="U52" s="56"/>
      <c r="V52" s="56"/>
      <c r="W52" s="56"/>
      <c r="X52" s="56"/>
      <c r="Y52" s="56"/>
      <c r="Z52" s="126"/>
      <c r="AA52" s="126"/>
    </row>
  </sheetData>
  <sheetProtection formatColumns="0" insertColumns="0" insertRows="0"/>
  <mergeCells count="37">
    <mergeCell ref="G11:H11"/>
    <mergeCell ref="K11:M11"/>
    <mergeCell ref="C7:AA7"/>
    <mergeCell ref="C8:AA8"/>
    <mergeCell ref="F49:I49"/>
    <mergeCell ref="F48:I48"/>
    <mergeCell ref="U49:X49"/>
    <mergeCell ref="U48:X48"/>
    <mergeCell ref="N48:Q48"/>
    <mergeCell ref="N49:Q49"/>
    <mergeCell ref="X13:X14"/>
    <mergeCell ref="Y13:Y14"/>
    <mergeCell ref="C13:M13"/>
    <mergeCell ref="N13:V13"/>
    <mergeCell ref="Z13:Z14"/>
    <mergeCell ref="C9:AA9"/>
    <mergeCell ref="F46:I46"/>
    <mergeCell ref="F45:I45"/>
    <mergeCell ref="U43:X43"/>
    <mergeCell ref="U42:X42"/>
    <mergeCell ref="U46:X46"/>
    <mergeCell ref="U45:X45"/>
    <mergeCell ref="N43:Q43"/>
    <mergeCell ref="N42:Q42"/>
    <mergeCell ref="N46:Q46"/>
    <mergeCell ref="N45:Q45"/>
    <mergeCell ref="W39:AA39"/>
    <mergeCell ref="AA13:AA14"/>
    <mergeCell ref="W13:W14"/>
    <mergeCell ref="F43:I43"/>
    <mergeCell ref="F42:I42"/>
    <mergeCell ref="C18:T18"/>
    <mergeCell ref="C22:T22"/>
    <mergeCell ref="C26:T26"/>
    <mergeCell ref="C30:T30"/>
    <mergeCell ref="C34:T34"/>
    <mergeCell ref="C38:T38"/>
  </mergeCells>
  <printOptions horizontalCentered="1"/>
  <pageMargins left="0.25" right="0.25" top="0.75" bottom="0.75" header="0.3" footer="0.3"/>
  <pageSetup paperSize="5" scale="31" orientation="landscape" r:id="rId1"/>
  <headerFooter>
    <oddFooter>&amp;R&amp;P/&amp;N  &amp;D  &amp;T</oddFooter>
  </headerFooter>
  <ignoredErrors>
    <ignoredError sqref="C39:P39" evalError="1"/>
    <ignoredError sqref="S39 Q39:R39" evalError="1" unlockedFormula="1"/>
  </ignoredErrors>
  <drawing r:id="rId2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D69A1-CFC2-453E-966B-FBA7EC15DD70}">
  <sheetPr>
    <tabColor rgb="FF92D050"/>
    <pageSetUpPr fitToPage="1"/>
  </sheetPr>
  <dimension ref="B2:AB52"/>
  <sheetViews>
    <sheetView showGridLines="0" topLeftCell="A7" zoomScale="85" zoomScaleNormal="85" zoomScaleSheetLayoutView="40" workbookViewId="0">
      <selection activeCell="A39" sqref="A39"/>
    </sheetView>
  </sheetViews>
  <sheetFormatPr baseColWidth="10" defaultColWidth="11.42578125" defaultRowHeight="12" x14ac:dyDescent="0.2"/>
  <cols>
    <col min="1" max="1" width="2.42578125" style="137" customWidth="1"/>
    <col min="2" max="2" width="3.42578125" style="137" customWidth="1"/>
    <col min="3" max="3" width="17.85546875" style="137" customWidth="1"/>
    <col min="4" max="4" width="33.5703125" style="221" customWidth="1"/>
    <col min="5" max="5" width="26.42578125" style="137" bestFit="1" customWidth="1"/>
    <col min="6" max="6" width="49.42578125" style="137" bestFit="1" customWidth="1"/>
    <col min="7" max="7" width="20.85546875" style="222" customWidth="1"/>
    <col min="8" max="8" width="22.42578125" style="137" bestFit="1" customWidth="1"/>
    <col min="9" max="9" width="25.5703125" style="137" customWidth="1"/>
    <col min="10" max="10" width="17.140625" style="137" customWidth="1"/>
    <col min="11" max="11" width="16" style="137" customWidth="1"/>
    <col min="12" max="12" width="14.28515625" style="137" customWidth="1"/>
    <col min="13" max="13" width="22.5703125" style="137" customWidth="1"/>
    <col min="14" max="14" width="17.7109375" style="137" customWidth="1"/>
    <col min="15" max="15" width="14.85546875" style="137" customWidth="1"/>
    <col min="16" max="16" width="17.28515625" style="137" customWidth="1"/>
    <col min="17" max="18" width="18.28515625" style="137" customWidth="1"/>
    <col min="19" max="19" width="18.28515625" style="216" customWidth="1"/>
    <col min="20" max="20" width="19.42578125" style="137" customWidth="1"/>
    <col min="21" max="21" width="17.85546875" style="137" customWidth="1"/>
    <col min="22" max="22" width="23.140625" style="137" customWidth="1"/>
    <col min="23" max="23" width="16.5703125" style="137" customWidth="1"/>
    <col min="24" max="24" width="12" style="137" customWidth="1"/>
    <col min="25" max="25" width="19.140625" style="137" customWidth="1"/>
    <col min="26" max="26" width="36" style="221" customWidth="1"/>
    <col min="27" max="27" width="29.7109375" style="221" customWidth="1"/>
    <col min="28" max="28" width="1.42578125" style="137" customWidth="1"/>
    <col min="29" max="16384" width="11.42578125" style="137"/>
  </cols>
  <sheetData>
    <row r="2" spans="2:28" x14ac:dyDescent="0.2">
      <c r="B2" s="224"/>
      <c r="C2" s="226"/>
      <c r="D2" s="225"/>
      <c r="E2" s="226"/>
      <c r="F2" s="226"/>
      <c r="G2" s="227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8"/>
      <c r="T2" s="226"/>
      <c r="U2" s="226"/>
      <c r="V2" s="226"/>
      <c r="W2" s="226"/>
      <c r="X2" s="226"/>
      <c r="Y2" s="226"/>
      <c r="Z2" s="225"/>
      <c r="AA2" s="225"/>
      <c r="AB2" s="229"/>
    </row>
    <row r="3" spans="2:28" x14ac:dyDescent="0.2">
      <c r="B3" s="142"/>
      <c r="AB3" s="145"/>
    </row>
    <row r="4" spans="2:28" ht="12.75" customHeight="1" x14ac:dyDescent="0.2">
      <c r="B4" s="142"/>
      <c r="D4" s="217"/>
      <c r="E4" s="218"/>
      <c r="F4" s="218"/>
      <c r="G4" s="219"/>
      <c r="H4" s="218"/>
      <c r="I4" s="218"/>
      <c r="J4" s="218"/>
      <c r="K4" s="218"/>
      <c r="L4" s="230"/>
      <c r="M4" s="230"/>
      <c r="N4" s="218"/>
      <c r="O4" s="218"/>
      <c r="P4" s="218"/>
      <c r="Q4" s="218"/>
      <c r="R4" s="218"/>
      <c r="S4" s="220"/>
      <c r="T4" s="218"/>
      <c r="U4" s="218"/>
      <c r="V4" s="218"/>
      <c r="W4" s="218"/>
      <c r="X4" s="218"/>
      <c r="Y4" s="218"/>
      <c r="Z4" s="217"/>
      <c r="AA4" s="217"/>
      <c r="AB4" s="145"/>
    </row>
    <row r="5" spans="2:28" ht="12.75" customHeight="1" x14ac:dyDescent="0.2">
      <c r="B5" s="142"/>
      <c r="D5" s="217"/>
      <c r="E5" s="218"/>
      <c r="F5" s="218"/>
      <c r="G5" s="219"/>
      <c r="H5" s="218"/>
      <c r="I5" s="218"/>
      <c r="J5" s="218"/>
      <c r="K5" s="218"/>
      <c r="L5" s="230"/>
      <c r="M5" s="230"/>
      <c r="N5" s="218"/>
      <c r="O5" s="218"/>
      <c r="P5" s="218"/>
      <c r="Q5" s="218"/>
      <c r="R5" s="218"/>
      <c r="S5" s="220"/>
      <c r="T5" s="218"/>
      <c r="U5" s="218"/>
      <c r="V5" s="218"/>
      <c r="W5" s="218"/>
      <c r="X5" s="218"/>
      <c r="Y5" s="218"/>
      <c r="Z5" s="217"/>
      <c r="AA5" s="217"/>
      <c r="AB5" s="145"/>
    </row>
    <row r="6" spans="2:28" ht="12.75" customHeight="1" x14ac:dyDescent="0.2">
      <c r="B6" s="142"/>
      <c r="D6" s="217"/>
      <c r="E6" s="218"/>
      <c r="F6" s="218"/>
      <c r="G6" s="219"/>
      <c r="H6" s="218"/>
      <c r="I6" s="218"/>
      <c r="J6" s="218"/>
      <c r="K6" s="218"/>
      <c r="L6" s="230"/>
      <c r="M6" s="230"/>
      <c r="N6" s="218"/>
      <c r="O6" s="218"/>
      <c r="P6" s="218"/>
      <c r="Q6" s="218"/>
      <c r="R6" s="218"/>
      <c r="S6" s="220"/>
      <c r="T6" s="218"/>
      <c r="U6" s="218"/>
      <c r="V6" s="218"/>
      <c r="W6" s="218"/>
      <c r="X6" s="218"/>
      <c r="Y6" s="218"/>
      <c r="Z6" s="217"/>
      <c r="AA6" s="217"/>
      <c r="AB6" s="145"/>
    </row>
    <row r="7" spans="2:28" ht="18.75" x14ac:dyDescent="0.2">
      <c r="B7" s="899"/>
      <c r="C7" s="1368" t="s">
        <v>19</v>
      </c>
      <c r="D7" s="1368"/>
      <c r="E7" s="1368"/>
      <c r="F7" s="1368"/>
      <c r="G7" s="1368"/>
      <c r="H7" s="1368"/>
      <c r="I7" s="1368"/>
      <c r="J7" s="1368"/>
      <c r="K7" s="1368"/>
      <c r="L7" s="1368"/>
      <c r="M7" s="1368"/>
      <c r="N7" s="1368"/>
      <c r="O7" s="1368"/>
      <c r="P7" s="1368"/>
      <c r="Q7" s="1368"/>
      <c r="R7" s="1368"/>
      <c r="S7" s="1368"/>
      <c r="T7" s="1368"/>
      <c r="U7" s="1368"/>
      <c r="V7" s="1368"/>
      <c r="W7" s="1368"/>
      <c r="X7" s="1368"/>
      <c r="Y7" s="1368"/>
      <c r="Z7" s="1368"/>
      <c r="AA7" s="1368"/>
      <c r="AB7" s="900"/>
    </row>
    <row r="8" spans="2:28" ht="15.75" x14ac:dyDescent="0.2">
      <c r="B8" s="918"/>
      <c r="C8" s="1406" t="s">
        <v>243</v>
      </c>
      <c r="D8" s="1406"/>
      <c r="E8" s="1406"/>
      <c r="F8" s="1406"/>
      <c r="G8" s="1406"/>
      <c r="H8" s="1406"/>
      <c r="I8" s="1406"/>
      <c r="J8" s="1406"/>
      <c r="K8" s="1406"/>
      <c r="L8" s="1406"/>
      <c r="M8" s="1406"/>
      <c r="N8" s="1406"/>
      <c r="O8" s="1406"/>
      <c r="P8" s="1406"/>
      <c r="Q8" s="1406"/>
      <c r="R8" s="1406"/>
      <c r="S8" s="1406"/>
      <c r="T8" s="1406"/>
      <c r="U8" s="1406"/>
      <c r="V8" s="1406"/>
      <c r="W8" s="1406"/>
      <c r="X8" s="1406"/>
      <c r="Y8" s="1406"/>
      <c r="Z8" s="1406"/>
      <c r="AA8" s="1406"/>
      <c r="AB8" s="902"/>
    </row>
    <row r="9" spans="2:28" ht="12.75" customHeight="1" x14ac:dyDescent="0.2">
      <c r="B9" s="903"/>
      <c r="C9" s="1374" t="s">
        <v>120</v>
      </c>
      <c r="D9" s="1374"/>
      <c r="E9" s="1374"/>
      <c r="F9" s="1374"/>
      <c r="G9" s="1374"/>
      <c r="H9" s="1374"/>
      <c r="I9" s="1374"/>
      <c r="J9" s="1374"/>
      <c r="K9" s="1374"/>
      <c r="L9" s="1374"/>
      <c r="M9" s="1374"/>
      <c r="N9" s="1374"/>
      <c r="O9" s="1374"/>
      <c r="P9" s="1374"/>
      <c r="Q9" s="1374"/>
      <c r="R9" s="1374"/>
      <c r="S9" s="1374"/>
      <c r="T9" s="1374"/>
      <c r="U9" s="1374"/>
      <c r="V9" s="1374"/>
      <c r="W9" s="1374"/>
      <c r="X9" s="1374"/>
      <c r="Y9" s="1374"/>
      <c r="Z9" s="1374"/>
      <c r="AA9" s="1374"/>
      <c r="AB9" s="904"/>
    </row>
    <row r="10" spans="2:28" ht="12.75" customHeight="1" x14ac:dyDescent="0.2">
      <c r="B10" s="142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81"/>
      <c r="Z10" s="181"/>
      <c r="AA10" s="181"/>
      <c r="AB10" s="145"/>
    </row>
    <row r="11" spans="2:28" s="686" customFormat="1" ht="18" customHeight="1" x14ac:dyDescent="0.25">
      <c r="B11" s="685"/>
      <c r="F11" s="399" t="s">
        <v>175</v>
      </c>
      <c r="G11" s="1401">
        <f>'Datos Generales'!C6</f>
        <v>45473</v>
      </c>
      <c r="H11" s="1402"/>
      <c r="J11" s="77" t="s">
        <v>24</v>
      </c>
      <c r="K11" s="1403" t="str">
        <f>'Datos Generales'!C7</f>
        <v>Dirección General de Presupuesto (DIGEPRES)</v>
      </c>
      <c r="L11" s="1404"/>
      <c r="M11" s="1405"/>
      <c r="O11" s="656" t="s">
        <v>14</v>
      </c>
      <c r="P11" s="898" t="str">
        <f>'Datos Generales'!C8</f>
        <v>0205</v>
      </c>
      <c r="R11" s="399" t="s">
        <v>187</v>
      </c>
      <c r="S11" s="898" t="str">
        <f>'Datos Generales'!C9</f>
        <v>01</v>
      </c>
      <c r="U11" s="656" t="s">
        <v>182</v>
      </c>
      <c r="V11" s="898" t="str">
        <f>'Datos Generales'!C10</f>
        <v>01</v>
      </c>
      <c r="W11" s="399" t="s">
        <v>16</v>
      </c>
      <c r="X11" s="898" t="str">
        <f>'Datos Generales'!C11</f>
        <v>0010</v>
      </c>
      <c r="Y11" s="542"/>
      <c r="Z11" s="542"/>
      <c r="AA11" s="542"/>
      <c r="AB11" s="687"/>
    </row>
    <row r="12" spans="2:28" ht="12.75" customHeight="1" x14ac:dyDescent="0.2">
      <c r="B12" s="142"/>
      <c r="D12" s="181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81"/>
      <c r="V12" s="181"/>
      <c r="W12" s="181"/>
      <c r="X12" s="181"/>
      <c r="Y12" s="181"/>
      <c r="Z12" s="181"/>
      <c r="AA12" s="181"/>
      <c r="AB12" s="145"/>
    </row>
    <row r="13" spans="2:28" ht="18.75" x14ac:dyDescent="0.25">
      <c r="B13" s="657"/>
      <c r="C13" s="1407" t="s">
        <v>93</v>
      </c>
      <c r="D13" s="1407"/>
      <c r="E13" s="1407"/>
      <c r="F13" s="1407"/>
      <c r="G13" s="1407"/>
      <c r="H13" s="1407"/>
      <c r="I13" s="1407"/>
      <c r="J13" s="1407"/>
      <c r="K13" s="1407"/>
      <c r="L13" s="1407"/>
      <c r="M13" s="1407"/>
      <c r="N13" s="1407" t="s">
        <v>268</v>
      </c>
      <c r="O13" s="1407"/>
      <c r="P13" s="1407"/>
      <c r="Q13" s="1407"/>
      <c r="R13" s="1407"/>
      <c r="S13" s="1407"/>
      <c r="T13" s="1407"/>
      <c r="U13" s="1407"/>
      <c r="V13" s="1407"/>
      <c r="W13" s="1375" t="s">
        <v>185</v>
      </c>
      <c r="X13" s="1364" t="s">
        <v>222</v>
      </c>
      <c r="Y13" s="1364" t="s">
        <v>99</v>
      </c>
      <c r="Z13" s="1364" t="s">
        <v>247</v>
      </c>
      <c r="AA13" s="1364" t="s">
        <v>56</v>
      </c>
      <c r="AB13" s="113"/>
    </row>
    <row r="14" spans="2:28" s="294" customFormat="1" ht="47.25" x14ac:dyDescent="0.25">
      <c r="B14" s="685"/>
      <c r="C14" s="544" t="s">
        <v>215</v>
      </c>
      <c r="D14" s="544" t="s">
        <v>94</v>
      </c>
      <c r="E14" s="544" t="s">
        <v>248</v>
      </c>
      <c r="F14" s="544" t="s">
        <v>284</v>
      </c>
      <c r="G14" s="544" t="s">
        <v>249</v>
      </c>
      <c r="H14" s="544" t="s">
        <v>273</v>
      </c>
      <c r="I14" s="544" t="s">
        <v>274</v>
      </c>
      <c r="J14" s="544" t="s">
        <v>250</v>
      </c>
      <c r="K14" s="544" t="s">
        <v>251</v>
      </c>
      <c r="L14" s="544" t="s">
        <v>252</v>
      </c>
      <c r="M14" s="544" t="s">
        <v>224</v>
      </c>
      <c r="N14" s="544" t="s">
        <v>285</v>
      </c>
      <c r="O14" s="543" t="s">
        <v>276</v>
      </c>
      <c r="P14" s="543" t="s">
        <v>95</v>
      </c>
      <c r="Q14" s="543" t="s">
        <v>96</v>
      </c>
      <c r="R14" s="543" t="s">
        <v>97</v>
      </c>
      <c r="S14" s="543" t="s">
        <v>286</v>
      </c>
      <c r="T14" s="543" t="s">
        <v>278</v>
      </c>
      <c r="U14" s="543" t="s">
        <v>281</v>
      </c>
      <c r="V14" s="544" t="s">
        <v>279</v>
      </c>
      <c r="W14" s="1375"/>
      <c r="X14" s="1364"/>
      <c r="Y14" s="1364"/>
      <c r="Z14" s="1364"/>
      <c r="AA14" s="1364"/>
      <c r="AB14" s="134"/>
    </row>
    <row r="15" spans="2:28" s="223" customFormat="1" ht="15.75" x14ac:dyDescent="0.25">
      <c r="B15" s="657">
        <v>1</v>
      </c>
      <c r="C15" s="973" t="s">
        <v>643</v>
      </c>
      <c r="D15" s="660" t="s">
        <v>644</v>
      </c>
      <c r="E15" s="661" t="s">
        <v>647</v>
      </c>
      <c r="F15" s="660" t="s">
        <v>648</v>
      </c>
      <c r="G15" s="663">
        <v>48743.199999999997</v>
      </c>
      <c r="H15" s="663"/>
      <c r="I15" s="663"/>
      <c r="J15" s="974">
        <v>45188</v>
      </c>
      <c r="K15" s="975" t="s">
        <v>663</v>
      </c>
      <c r="L15" s="666" t="s">
        <v>658</v>
      </c>
      <c r="M15" s="667">
        <v>48743.199999999997</v>
      </c>
      <c r="N15" s="668">
        <v>45199</v>
      </c>
      <c r="O15" s="669">
        <v>45565</v>
      </c>
      <c r="P15" s="668">
        <v>45322</v>
      </c>
      <c r="Q15" s="670">
        <f t="shared" ref="Q15:Q17" si="0">+O15-N15</f>
        <v>366</v>
      </c>
      <c r="R15" s="976">
        <f t="shared" ref="R15:R17" si="1">+M15/Q15</f>
        <v>133.17814207650272</v>
      </c>
      <c r="S15" s="671">
        <f t="shared" ref="S15:S17" si="2">+P15-N15</f>
        <v>123</v>
      </c>
      <c r="T15" s="967">
        <v>12252.389071038251</v>
      </c>
      <c r="U15" s="967">
        <f t="shared" ref="U15:U17" si="3">S15*R15-T15</f>
        <v>4128.5224043715843</v>
      </c>
      <c r="V15" s="977">
        <f t="shared" ref="V15:V17" si="4">M15-T15-U15</f>
        <v>32362.288524590156</v>
      </c>
      <c r="W15" s="673" t="s">
        <v>660</v>
      </c>
      <c r="X15" s="673" t="s">
        <v>361</v>
      </c>
      <c r="Y15" s="665" t="s">
        <v>661</v>
      </c>
      <c r="Z15" s="674" t="s">
        <v>662</v>
      </c>
      <c r="AA15" s="675"/>
      <c r="AB15" s="232"/>
    </row>
    <row r="16" spans="2:28" s="223" customFormat="1" ht="15.75" x14ac:dyDescent="0.25">
      <c r="B16" s="657">
        <v>2</v>
      </c>
      <c r="C16" s="973" t="s">
        <v>643</v>
      </c>
      <c r="D16" s="660" t="s">
        <v>644</v>
      </c>
      <c r="E16" s="661" t="s">
        <v>647</v>
      </c>
      <c r="F16" s="660" t="s">
        <v>648</v>
      </c>
      <c r="G16" s="663">
        <v>2657.95</v>
      </c>
      <c r="H16" s="663"/>
      <c r="I16" s="663"/>
      <c r="J16" s="974">
        <v>45253</v>
      </c>
      <c r="K16" s="975" t="s">
        <v>664</v>
      </c>
      <c r="L16" s="666" t="s">
        <v>659</v>
      </c>
      <c r="M16" s="667">
        <v>2657.95</v>
      </c>
      <c r="N16" s="668">
        <v>45253</v>
      </c>
      <c r="O16" s="669">
        <v>45565</v>
      </c>
      <c r="P16" s="668">
        <v>45322</v>
      </c>
      <c r="Q16" s="670">
        <f t="shared" si="0"/>
        <v>312</v>
      </c>
      <c r="R16" s="976">
        <f t="shared" si="1"/>
        <v>8.5190705128205124</v>
      </c>
      <c r="S16" s="671">
        <f t="shared" si="2"/>
        <v>69</v>
      </c>
      <c r="T16" s="967">
        <v>323.72467948717946</v>
      </c>
      <c r="U16" s="967">
        <f t="shared" si="3"/>
        <v>264.09118589743588</v>
      </c>
      <c r="V16" s="977">
        <f t="shared" si="4"/>
        <v>2070.1341346153845</v>
      </c>
      <c r="W16" s="673" t="s">
        <v>660</v>
      </c>
      <c r="X16" s="673" t="s">
        <v>361</v>
      </c>
      <c r="Y16" s="665" t="s">
        <v>661</v>
      </c>
      <c r="Z16" s="674" t="s">
        <v>662</v>
      </c>
      <c r="AA16" s="675"/>
      <c r="AB16" s="232"/>
    </row>
    <row r="17" spans="2:28" s="223" customFormat="1" ht="15.75" x14ac:dyDescent="0.25">
      <c r="B17" s="657">
        <v>3</v>
      </c>
      <c r="C17" s="973" t="s">
        <v>643</v>
      </c>
      <c r="D17" s="660" t="s">
        <v>644</v>
      </c>
      <c r="E17" s="661" t="s">
        <v>647</v>
      </c>
      <c r="F17" s="660" t="s">
        <v>648</v>
      </c>
      <c r="G17" s="663">
        <v>2275.83</v>
      </c>
      <c r="H17" s="663"/>
      <c r="I17" s="663"/>
      <c r="J17" s="974">
        <v>45226</v>
      </c>
      <c r="K17" s="975" t="s">
        <v>665</v>
      </c>
      <c r="L17" s="666" t="s">
        <v>463</v>
      </c>
      <c r="M17" s="667">
        <v>2275.83</v>
      </c>
      <c r="N17" s="668">
        <v>45224</v>
      </c>
      <c r="O17" s="669">
        <v>45565</v>
      </c>
      <c r="P17" s="668">
        <v>45322</v>
      </c>
      <c r="Q17" s="670">
        <f t="shared" si="0"/>
        <v>341</v>
      </c>
      <c r="R17" s="976">
        <f t="shared" si="1"/>
        <v>6.6739882697947213</v>
      </c>
      <c r="S17" s="671">
        <f t="shared" si="2"/>
        <v>98</v>
      </c>
      <c r="T17" s="967">
        <v>447.15721407624631</v>
      </c>
      <c r="U17" s="967">
        <f t="shared" si="3"/>
        <v>206.89363636363635</v>
      </c>
      <c r="V17" s="977">
        <f t="shared" si="4"/>
        <v>1621.7791495601173</v>
      </c>
      <c r="W17" s="673" t="s">
        <v>660</v>
      </c>
      <c r="X17" s="673" t="s">
        <v>361</v>
      </c>
      <c r="Y17" s="665" t="s">
        <v>661</v>
      </c>
      <c r="Z17" s="674" t="s">
        <v>662</v>
      </c>
      <c r="AA17" s="675"/>
      <c r="AB17" s="232"/>
    </row>
    <row r="18" spans="2:28" s="223" customFormat="1" ht="15.75" x14ac:dyDescent="0.25">
      <c r="B18" s="657">
        <v>4</v>
      </c>
      <c r="C18" s="1397"/>
      <c r="D18" s="1398"/>
      <c r="E18" s="1398"/>
      <c r="F18" s="1398"/>
      <c r="G18" s="1398"/>
      <c r="H18" s="1398"/>
      <c r="I18" s="1398"/>
      <c r="J18" s="1398"/>
      <c r="K18" s="1398"/>
      <c r="L18" s="1398"/>
      <c r="M18" s="1398"/>
      <c r="N18" s="1398"/>
      <c r="O18" s="1398"/>
      <c r="P18" s="1398"/>
      <c r="Q18" s="1398"/>
      <c r="R18" s="1398"/>
      <c r="S18" s="1398"/>
      <c r="T18" s="1399"/>
      <c r="U18" s="978">
        <f>SUM(U15:U17)</f>
        <v>4599.507226632657</v>
      </c>
      <c r="V18" s="979">
        <f>SUM(V15:V17)</f>
        <v>36054.201808765662</v>
      </c>
      <c r="W18" s="673"/>
      <c r="X18" s="673"/>
      <c r="Y18" s="665"/>
      <c r="Z18" s="674"/>
      <c r="AA18" s="675"/>
      <c r="AB18" s="232"/>
    </row>
    <row r="19" spans="2:28" s="223" customFormat="1" ht="15.75" x14ac:dyDescent="0.25">
      <c r="B19" s="657">
        <v>5</v>
      </c>
      <c r="C19" s="973" t="s">
        <v>643</v>
      </c>
      <c r="D19" s="660" t="s">
        <v>644</v>
      </c>
      <c r="E19" s="661" t="s">
        <v>647</v>
      </c>
      <c r="F19" s="660" t="s">
        <v>648</v>
      </c>
      <c r="G19" s="663">
        <v>48743.199999999997</v>
      </c>
      <c r="H19" s="663"/>
      <c r="I19" s="663"/>
      <c r="J19" s="974">
        <v>45188</v>
      </c>
      <c r="K19" s="975" t="s">
        <v>663</v>
      </c>
      <c r="L19" s="666" t="s">
        <v>658</v>
      </c>
      <c r="M19" s="667">
        <v>48743.199999999997</v>
      </c>
      <c r="N19" s="668">
        <v>45199</v>
      </c>
      <c r="O19" s="669">
        <v>45565</v>
      </c>
      <c r="P19" s="668">
        <v>45351</v>
      </c>
      <c r="Q19" s="670">
        <f t="shared" ref="Q19:Q21" si="5">+O19-N19</f>
        <v>366</v>
      </c>
      <c r="R19" s="976">
        <f t="shared" ref="R19:R21" si="6">+M19/Q19</f>
        <v>133.17814207650272</v>
      </c>
      <c r="S19" s="671">
        <f t="shared" ref="S19:S21" si="7">+P19-N19</f>
        <v>152</v>
      </c>
      <c r="T19" s="967">
        <f>T15+U15</f>
        <v>16380.911475409835</v>
      </c>
      <c r="U19" s="967">
        <f t="shared" ref="U19:U21" si="8">S19*R19-T19</f>
        <v>3862.1661202185769</v>
      </c>
      <c r="V19" s="977">
        <f t="shared" ref="V19:V21" si="9">M19-T19-U19</f>
        <v>28500.122404371585</v>
      </c>
      <c r="W19" s="673" t="s">
        <v>660</v>
      </c>
      <c r="X19" s="673" t="s">
        <v>361</v>
      </c>
      <c r="Y19" s="665" t="s">
        <v>661</v>
      </c>
      <c r="Z19" s="674" t="s">
        <v>662</v>
      </c>
      <c r="AA19" s="676"/>
      <c r="AB19" s="232"/>
    </row>
    <row r="20" spans="2:28" s="223" customFormat="1" ht="15.75" x14ac:dyDescent="0.25">
      <c r="B20" s="657">
        <v>6</v>
      </c>
      <c r="C20" s="973" t="s">
        <v>643</v>
      </c>
      <c r="D20" s="660" t="s">
        <v>644</v>
      </c>
      <c r="E20" s="661" t="s">
        <v>647</v>
      </c>
      <c r="F20" s="660" t="s">
        <v>648</v>
      </c>
      <c r="G20" s="663">
        <v>2657.95</v>
      </c>
      <c r="H20" s="663"/>
      <c r="I20" s="663"/>
      <c r="J20" s="974">
        <v>45253</v>
      </c>
      <c r="K20" s="975" t="s">
        <v>664</v>
      </c>
      <c r="L20" s="666" t="s">
        <v>659</v>
      </c>
      <c r="M20" s="667">
        <v>2657.95</v>
      </c>
      <c r="N20" s="668">
        <v>45253</v>
      </c>
      <c r="O20" s="669">
        <v>45565</v>
      </c>
      <c r="P20" s="668">
        <v>45351</v>
      </c>
      <c r="Q20" s="670">
        <f t="shared" si="5"/>
        <v>312</v>
      </c>
      <c r="R20" s="976">
        <f t="shared" si="6"/>
        <v>8.5190705128205124</v>
      </c>
      <c r="S20" s="671">
        <f t="shared" si="7"/>
        <v>98</v>
      </c>
      <c r="T20" s="967">
        <f>T16+U16</f>
        <v>587.81586538461534</v>
      </c>
      <c r="U20" s="967">
        <f t="shared" si="8"/>
        <v>247.0530448717949</v>
      </c>
      <c r="V20" s="977">
        <f t="shared" si="9"/>
        <v>1823.0810897435895</v>
      </c>
      <c r="W20" s="673" t="s">
        <v>660</v>
      </c>
      <c r="X20" s="673" t="s">
        <v>361</v>
      </c>
      <c r="Y20" s="665" t="s">
        <v>661</v>
      </c>
      <c r="Z20" s="674" t="s">
        <v>662</v>
      </c>
      <c r="AA20" s="676"/>
      <c r="AB20" s="232"/>
    </row>
    <row r="21" spans="2:28" s="223" customFormat="1" ht="15.75" x14ac:dyDescent="0.25">
      <c r="B21" s="657">
        <v>7</v>
      </c>
      <c r="C21" s="973" t="s">
        <v>643</v>
      </c>
      <c r="D21" s="660" t="s">
        <v>644</v>
      </c>
      <c r="E21" s="661" t="s">
        <v>647</v>
      </c>
      <c r="F21" s="660" t="s">
        <v>648</v>
      </c>
      <c r="G21" s="663">
        <v>2275.83</v>
      </c>
      <c r="H21" s="663"/>
      <c r="I21" s="663"/>
      <c r="J21" s="974">
        <v>45226</v>
      </c>
      <c r="K21" s="975" t="s">
        <v>665</v>
      </c>
      <c r="L21" s="666" t="s">
        <v>463</v>
      </c>
      <c r="M21" s="667">
        <v>2275.83</v>
      </c>
      <c r="N21" s="668">
        <v>45224</v>
      </c>
      <c r="O21" s="669">
        <v>45565</v>
      </c>
      <c r="P21" s="668">
        <v>45351</v>
      </c>
      <c r="Q21" s="670">
        <f t="shared" si="5"/>
        <v>341</v>
      </c>
      <c r="R21" s="976">
        <f t="shared" si="6"/>
        <v>6.6739882697947213</v>
      </c>
      <c r="S21" s="671">
        <f t="shared" si="7"/>
        <v>127</v>
      </c>
      <c r="T21" s="967">
        <f>T17+U17</f>
        <v>654.05085043988265</v>
      </c>
      <c r="U21" s="967">
        <f t="shared" si="8"/>
        <v>193.54565982404699</v>
      </c>
      <c r="V21" s="977">
        <f t="shared" si="9"/>
        <v>1428.2334897360702</v>
      </c>
      <c r="W21" s="673" t="s">
        <v>660</v>
      </c>
      <c r="X21" s="673" t="s">
        <v>361</v>
      </c>
      <c r="Y21" s="665" t="s">
        <v>661</v>
      </c>
      <c r="Z21" s="674" t="s">
        <v>662</v>
      </c>
      <c r="AA21" s="676"/>
      <c r="AB21" s="232"/>
    </row>
    <row r="22" spans="2:28" s="223" customFormat="1" ht="15.75" x14ac:dyDescent="0.25">
      <c r="B22" s="657">
        <v>8</v>
      </c>
      <c r="C22" s="1397"/>
      <c r="D22" s="1398"/>
      <c r="E22" s="1398"/>
      <c r="F22" s="1398"/>
      <c r="G22" s="1398"/>
      <c r="H22" s="1398"/>
      <c r="I22" s="1398"/>
      <c r="J22" s="1398"/>
      <c r="K22" s="1398"/>
      <c r="L22" s="1398"/>
      <c r="M22" s="1398"/>
      <c r="N22" s="1398"/>
      <c r="O22" s="1398"/>
      <c r="P22" s="1398"/>
      <c r="Q22" s="1398"/>
      <c r="R22" s="1398"/>
      <c r="S22" s="1398"/>
      <c r="T22" s="1399"/>
      <c r="U22" s="978">
        <f>SUM(U19:U21)</f>
        <v>4302.7648249144186</v>
      </c>
      <c r="V22" s="979">
        <f>SUM(V19:V21)</f>
        <v>31751.436983851243</v>
      </c>
      <c r="W22" s="673"/>
      <c r="X22" s="673"/>
      <c r="Y22" s="665"/>
      <c r="Z22" s="674"/>
      <c r="AA22" s="676"/>
      <c r="AB22" s="232"/>
    </row>
    <row r="23" spans="2:28" s="223" customFormat="1" ht="15.75" x14ac:dyDescent="0.25">
      <c r="B23" s="657">
        <v>9</v>
      </c>
      <c r="C23" s="973" t="s">
        <v>643</v>
      </c>
      <c r="D23" s="660" t="s">
        <v>644</v>
      </c>
      <c r="E23" s="661" t="s">
        <v>647</v>
      </c>
      <c r="F23" s="660" t="s">
        <v>648</v>
      </c>
      <c r="G23" s="663">
        <v>48743.199999999997</v>
      </c>
      <c r="H23" s="663"/>
      <c r="I23" s="663"/>
      <c r="J23" s="974">
        <v>45188</v>
      </c>
      <c r="K23" s="975" t="s">
        <v>663</v>
      </c>
      <c r="L23" s="666" t="s">
        <v>658</v>
      </c>
      <c r="M23" s="667">
        <v>48743.199999999997</v>
      </c>
      <c r="N23" s="668">
        <v>45199</v>
      </c>
      <c r="O23" s="669">
        <v>45565</v>
      </c>
      <c r="P23" s="668">
        <v>45382</v>
      </c>
      <c r="Q23" s="670">
        <f t="shared" ref="Q23:Q25" si="10">+O23-N23</f>
        <v>366</v>
      </c>
      <c r="R23" s="976">
        <f t="shared" ref="R23:R25" si="11">+M23/Q23</f>
        <v>133.17814207650272</v>
      </c>
      <c r="S23" s="671">
        <f t="shared" ref="S23:S25" si="12">+P23-N23</f>
        <v>183</v>
      </c>
      <c r="T23" s="967">
        <f>T19+U19</f>
        <v>20243.077595628412</v>
      </c>
      <c r="U23" s="967">
        <f t="shared" ref="U23:U25" si="13">S23*R23-T23</f>
        <v>4128.5224043715862</v>
      </c>
      <c r="V23" s="977">
        <f t="shared" ref="V23:V25" si="14">M23-T23-U23</f>
        <v>24371.599999999999</v>
      </c>
      <c r="W23" s="673" t="s">
        <v>660</v>
      </c>
      <c r="X23" s="673" t="s">
        <v>361</v>
      </c>
      <c r="Y23" s="665" t="s">
        <v>661</v>
      </c>
      <c r="Z23" s="674" t="s">
        <v>662</v>
      </c>
      <c r="AA23" s="676"/>
      <c r="AB23" s="232"/>
    </row>
    <row r="24" spans="2:28" s="223" customFormat="1" ht="15.75" x14ac:dyDescent="0.25">
      <c r="B24" s="657">
        <v>10</v>
      </c>
      <c r="C24" s="973" t="s">
        <v>643</v>
      </c>
      <c r="D24" s="660" t="s">
        <v>644</v>
      </c>
      <c r="E24" s="661" t="s">
        <v>647</v>
      </c>
      <c r="F24" s="660" t="s">
        <v>648</v>
      </c>
      <c r="G24" s="663">
        <v>2657.95</v>
      </c>
      <c r="H24" s="663"/>
      <c r="I24" s="663"/>
      <c r="J24" s="974">
        <v>45253</v>
      </c>
      <c r="K24" s="975" t="s">
        <v>664</v>
      </c>
      <c r="L24" s="666" t="s">
        <v>659</v>
      </c>
      <c r="M24" s="667">
        <v>2657.95</v>
      </c>
      <c r="N24" s="668">
        <v>45253</v>
      </c>
      <c r="O24" s="669">
        <v>45565</v>
      </c>
      <c r="P24" s="668">
        <v>45382</v>
      </c>
      <c r="Q24" s="670">
        <f t="shared" si="10"/>
        <v>312</v>
      </c>
      <c r="R24" s="976">
        <f t="shared" si="11"/>
        <v>8.5190705128205124</v>
      </c>
      <c r="S24" s="671">
        <f t="shared" si="12"/>
        <v>129</v>
      </c>
      <c r="T24" s="967">
        <f>T20+U20</f>
        <v>834.86891025641023</v>
      </c>
      <c r="U24" s="967">
        <f t="shared" si="13"/>
        <v>264.09118589743582</v>
      </c>
      <c r="V24" s="977">
        <f t="shared" si="14"/>
        <v>1558.9899038461535</v>
      </c>
      <c r="W24" s="673" t="s">
        <v>660</v>
      </c>
      <c r="X24" s="673" t="s">
        <v>361</v>
      </c>
      <c r="Y24" s="665" t="s">
        <v>661</v>
      </c>
      <c r="Z24" s="674" t="s">
        <v>662</v>
      </c>
      <c r="AA24" s="676"/>
      <c r="AB24" s="232"/>
    </row>
    <row r="25" spans="2:28" s="223" customFormat="1" ht="15.75" x14ac:dyDescent="0.25">
      <c r="B25" s="657">
        <v>11</v>
      </c>
      <c r="C25" s="973" t="s">
        <v>643</v>
      </c>
      <c r="D25" s="660" t="s">
        <v>644</v>
      </c>
      <c r="E25" s="661" t="s">
        <v>647</v>
      </c>
      <c r="F25" s="660" t="s">
        <v>648</v>
      </c>
      <c r="G25" s="663">
        <v>2275.83</v>
      </c>
      <c r="H25" s="663"/>
      <c r="I25" s="663"/>
      <c r="J25" s="974">
        <v>45226</v>
      </c>
      <c r="K25" s="975" t="s">
        <v>665</v>
      </c>
      <c r="L25" s="666" t="s">
        <v>463</v>
      </c>
      <c r="M25" s="667">
        <v>2275.83</v>
      </c>
      <c r="N25" s="668">
        <v>45224</v>
      </c>
      <c r="O25" s="669">
        <v>45565</v>
      </c>
      <c r="P25" s="668">
        <v>45382</v>
      </c>
      <c r="Q25" s="670">
        <f t="shared" si="10"/>
        <v>341</v>
      </c>
      <c r="R25" s="976">
        <f t="shared" si="11"/>
        <v>6.6739882697947213</v>
      </c>
      <c r="S25" s="671">
        <f t="shared" si="12"/>
        <v>158</v>
      </c>
      <c r="T25" s="967">
        <f>T21+U21</f>
        <v>847.59651026392964</v>
      </c>
      <c r="U25" s="967">
        <f t="shared" si="13"/>
        <v>206.89363636363635</v>
      </c>
      <c r="V25" s="977">
        <f t="shared" si="14"/>
        <v>1221.3398533724339</v>
      </c>
      <c r="W25" s="673" t="s">
        <v>660</v>
      </c>
      <c r="X25" s="673" t="s">
        <v>361</v>
      </c>
      <c r="Y25" s="665" t="s">
        <v>661</v>
      </c>
      <c r="Z25" s="674" t="s">
        <v>662</v>
      </c>
      <c r="AA25" s="676"/>
      <c r="AB25" s="232"/>
    </row>
    <row r="26" spans="2:28" s="223" customFormat="1" ht="15.75" x14ac:dyDescent="0.25">
      <c r="B26" s="657">
        <v>12</v>
      </c>
      <c r="C26" s="1397"/>
      <c r="D26" s="1398"/>
      <c r="E26" s="1398"/>
      <c r="F26" s="1398"/>
      <c r="G26" s="1398"/>
      <c r="H26" s="1398"/>
      <c r="I26" s="1398"/>
      <c r="J26" s="1398"/>
      <c r="K26" s="1398"/>
      <c r="L26" s="1398"/>
      <c r="M26" s="1398"/>
      <c r="N26" s="1398"/>
      <c r="O26" s="1398"/>
      <c r="P26" s="1398"/>
      <c r="Q26" s="1398"/>
      <c r="R26" s="1398"/>
      <c r="S26" s="1398"/>
      <c r="T26" s="1399"/>
      <c r="U26" s="978">
        <f>SUM(U23:U25)</f>
        <v>4599.5072266326588</v>
      </c>
      <c r="V26" s="979">
        <f>SUM(V23:V25)</f>
        <v>27151.929757218582</v>
      </c>
      <c r="W26" s="673"/>
      <c r="X26" s="673"/>
      <c r="Y26" s="665"/>
      <c r="Z26" s="674"/>
      <c r="AA26" s="677"/>
      <c r="AB26" s="232"/>
    </row>
    <row r="27" spans="2:28" s="223" customFormat="1" ht="15.75" x14ac:dyDescent="0.25">
      <c r="B27" s="657">
        <v>13</v>
      </c>
      <c r="C27" s="973" t="s">
        <v>643</v>
      </c>
      <c r="D27" s="660" t="s">
        <v>644</v>
      </c>
      <c r="E27" s="661" t="s">
        <v>647</v>
      </c>
      <c r="F27" s="660" t="s">
        <v>648</v>
      </c>
      <c r="G27" s="663">
        <v>48743.199999999997</v>
      </c>
      <c r="H27" s="663"/>
      <c r="I27" s="663"/>
      <c r="J27" s="974">
        <v>45188</v>
      </c>
      <c r="K27" s="975" t="s">
        <v>663</v>
      </c>
      <c r="L27" s="666" t="s">
        <v>658</v>
      </c>
      <c r="M27" s="667">
        <v>48743.199999999997</v>
      </c>
      <c r="N27" s="668">
        <v>45199</v>
      </c>
      <c r="O27" s="669">
        <v>45565</v>
      </c>
      <c r="P27" s="668">
        <v>45412</v>
      </c>
      <c r="Q27" s="670">
        <f t="shared" ref="Q27:Q29" si="15">+O27-N27</f>
        <v>366</v>
      </c>
      <c r="R27" s="976">
        <f t="shared" ref="R27:R29" si="16">+M27/Q27</f>
        <v>133.17814207650272</v>
      </c>
      <c r="S27" s="671">
        <f t="shared" ref="S27:S29" si="17">+P27-N27</f>
        <v>213</v>
      </c>
      <c r="T27" s="967">
        <f>T23+U23</f>
        <v>24371.599999999999</v>
      </c>
      <c r="U27" s="967">
        <f t="shared" ref="U27:U29" si="18">S27*R27-T27</f>
        <v>3995.3442622950824</v>
      </c>
      <c r="V27" s="977">
        <f t="shared" ref="V27:V29" si="19">M27-T27-U27</f>
        <v>20376.255737704916</v>
      </c>
      <c r="W27" s="673" t="s">
        <v>660</v>
      </c>
      <c r="X27" s="673" t="s">
        <v>361</v>
      </c>
      <c r="Y27" s="665" t="s">
        <v>661</v>
      </c>
      <c r="Z27" s="674" t="s">
        <v>662</v>
      </c>
      <c r="AA27" s="675"/>
      <c r="AB27" s="232"/>
    </row>
    <row r="28" spans="2:28" s="223" customFormat="1" ht="15.75" x14ac:dyDescent="0.25">
      <c r="B28" s="657">
        <v>14</v>
      </c>
      <c r="C28" s="973" t="s">
        <v>643</v>
      </c>
      <c r="D28" s="660" t="s">
        <v>644</v>
      </c>
      <c r="E28" s="661" t="s">
        <v>647</v>
      </c>
      <c r="F28" s="660" t="s">
        <v>648</v>
      </c>
      <c r="G28" s="663">
        <v>2657.95</v>
      </c>
      <c r="H28" s="663"/>
      <c r="I28" s="663"/>
      <c r="J28" s="974">
        <v>45253</v>
      </c>
      <c r="K28" s="975" t="s">
        <v>664</v>
      </c>
      <c r="L28" s="666" t="s">
        <v>659</v>
      </c>
      <c r="M28" s="667">
        <v>2657.95</v>
      </c>
      <c r="N28" s="668">
        <v>45253</v>
      </c>
      <c r="O28" s="669">
        <v>45565</v>
      </c>
      <c r="P28" s="668">
        <v>45412</v>
      </c>
      <c r="Q28" s="670">
        <f t="shared" si="15"/>
        <v>312</v>
      </c>
      <c r="R28" s="976">
        <f t="shared" si="16"/>
        <v>8.5190705128205124</v>
      </c>
      <c r="S28" s="671">
        <f t="shared" si="17"/>
        <v>159</v>
      </c>
      <c r="T28" s="967">
        <f>T24+U24</f>
        <v>1098.9600961538461</v>
      </c>
      <c r="U28" s="967">
        <f t="shared" si="18"/>
        <v>255.57211538461547</v>
      </c>
      <c r="V28" s="977">
        <f t="shared" si="19"/>
        <v>1303.4177884615383</v>
      </c>
      <c r="W28" s="673" t="s">
        <v>660</v>
      </c>
      <c r="X28" s="673" t="s">
        <v>361</v>
      </c>
      <c r="Y28" s="665" t="s">
        <v>661</v>
      </c>
      <c r="Z28" s="674" t="s">
        <v>662</v>
      </c>
      <c r="AA28" s="675"/>
      <c r="AB28" s="232"/>
    </row>
    <row r="29" spans="2:28" s="223" customFormat="1" ht="15.75" x14ac:dyDescent="0.25">
      <c r="B29" s="657">
        <v>15</v>
      </c>
      <c r="C29" s="973" t="s">
        <v>643</v>
      </c>
      <c r="D29" s="660" t="s">
        <v>644</v>
      </c>
      <c r="E29" s="661" t="s">
        <v>647</v>
      </c>
      <c r="F29" s="660" t="s">
        <v>648</v>
      </c>
      <c r="G29" s="663">
        <v>2275.83</v>
      </c>
      <c r="H29" s="663"/>
      <c r="I29" s="663"/>
      <c r="J29" s="974">
        <v>45226</v>
      </c>
      <c r="K29" s="975" t="s">
        <v>665</v>
      </c>
      <c r="L29" s="666" t="s">
        <v>463</v>
      </c>
      <c r="M29" s="667">
        <v>2275.83</v>
      </c>
      <c r="N29" s="668">
        <v>45224</v>
      </c>
      <c r="O29" s="669">
        <v>45565</v>
      </c>
      <c r="P29" s="668">
        <v>45412</v>
      </c>
      <c r="Q29" s="670">
        <f t="shared" si="15"/>
        <v>341</v>
      </c>
      <c r="R29" s="976">
        <f t="shared" si="16"/>
        <v>6.6739882697947213</v>
      </c>
      <c r="S29" s="671">
        <f t="shared" si="17"/>
        <v>188</v>
      </c>
      <c r="T29" s="967">
        <f>T25+U25</f>
        <v>1054.490146627566</v>
      </c>
      <c r="U29" s="967">
        <f t="shared" si="18"/>
        <v>200.21964809384167</v>
      </c>
      <c r="V29" s="977">
        <f t="shared" si="19"/>
        <v>1021.1202052785923</v>
      </c>
      <c r="W29" s="673" t="s">
        <v>660</v>
      </c>
      <c r="X29" s="673" t="s">
        <v>361</v>
      </c>
      <c r="Y29" s="665" t="s">
        <v>661</v>
      </c>
      <c r="Z29" s="674" t="s">
        <v>662</v>
      </c>
      <c r="AA29" s="675"/>
      <c r="AB29" s="232"/>
    </row>
    <row r="30" spans="2:28" s="223" customFormat="1" ht="15.75" x14ac:dyDescent="0.25">
      <c r="B30" s="657">
        <v>16</v>
      </c>
      <c r="C30" s="1397"/>
      <c r="D30" s="1398"/>
      <c r="E30" s="1398"/>
      <c r="F30" s="1398"/>
      <c r="G30" s="1398"/>
      <c r="H30" s="1398"/>
      <c r="I30" s="1398"/>
      <c r="J30" s="1398"/>
      <c r="K30" s="1398"/>
      <c r="L30" s="1398"/>
      <c r="M30" s="1398"/>
      <c r="N30" s="1398"/>
      <c r="O30" s="1398"/>
      <c r="P30" s="1398"/>
      <c r="Q30" s="1398"/>
      <c r="R30" s="1398"/>
      <c r="S30" s="1398"/>
      <c r="T30" s="1399"/>
      <c r="U30" s="978">
        <f>SUM(U27:U29)</f>
        <v>4451.1360257735396</v>
      </c>
      <c r="V30" s="979">
        <f>SUM(V27:V29)</f>
        <v>22700.793731445046</v>
      </c>
      <c r="W30" s="673"/>
      <c r="X30" s="673"/>
      <c r="Y30" s="665"/>
      <c r="Z30" s="674"/>
      <c r="AA30" s="675"/>
      <c r="AB30" s="232"/>
    </row>
    <row r="31" spans="2:28" s="223" customFormat="1" ht="15.75" x14ac:dyDescent="0.25">
      <c r="B31" s="657">
        <v>17</v>
      </c>
      <c r="C31" s="973" t="s">
        <v>643</v>
      </c>
      <c r="D31" s="660" t="s">
        <v>644</v>
      </c>
      <c r="E31" s="661" t="s">
        <v>647</v>
      </c>
      <c r="F31" s="660" t="s">
        <v>648</v>
      </c>
      <c r="G31" s="663">
        <v>48743.199999999997</v>
      </c>
      <c r="H31" s="663"/>
      <c r="I31" s="663"/>
      <c r="J31" s="974">
        <v>45188</v>
      </c>
      <c r="K31" s="975" t="s">
        <v>663</v>
      </c>
      <c r="L31" s="666" t="s">
        <v>658</v>
      </c>
      <c r="M31" s="667">
        <v>48743.199999999997</v>
      </c>
      <c r="N31" s="668">
        <v>45199</v>
      </c>
      <c r="O31" s="669">
        <v>45565</v>
      </c>
      <c r="P31" s="668">
        <v>45443</v>
      </c>
      <c r="Q31" s="670">
        <f t="shared" ref="Q31:Q33" si="20">+O31-N31</f>
        <v>366</v>
      </c>
      <c r="R31" s="976">
        <f t="shared" ref="R31:R33" si="21">+M31/Q31</f>
        <v>133.17814207650272</v>
      </c>
      <c r="S31" s="671">
        <f t="shared" ref="S31:S33" si="22">+P31-N31</f>
        <v>244</v>
      </c>
      <c r="T31" s="967">
        <f>T27+U27</f>
        <v>28366.944262295081</v>
      </c>
      <c r="U31" s="967">
        <f t="shared" ref="U31:U33" si="23">S31*R31-T31</f>
        <v>4128.5224043715825</v>
      </c>
      <c r="V31" s="977">
        <f t="shared" ref="V31:V33" si="24">M31-T31-U31</f>
        <v>16247.733333333334</v>
      </c>
      <c r="W31" s="673" t="s">
        <v>660</v>
      </c>
      <c r="X31" s="673" t="s">
        <v>361</v>
      </c>
      <c r="Y31" s="665" t="s">
        <v>661</v>
      </c>
      <c r="Z31" s="674" t="s">
        <v>662</v>
      </c>
      <c r="AA31" s="676"/>
      <c r="AB31" s="232"/>
    </row>
    <row r="32" spans="2:28" s="223" customFormat="1" ht="15.75" x14ac:dyDescent="0.25">
      <c r="B32" s="657">
        <v>18</v>
      </c>
      <c r="C32" s="973" t="s">
        <v>643</v>
      </c>
      <c r="D32" s="660" t="s">
        <v>644</v>
      </c>
      <c r="E32" s="661" t="s">
        <v>647</v>
      </c>
      <c r="F32" s="660" t="s">
        <v>648</v>
      </c>
      <c r="G32" s="663">
        <v>2657.95</v>
      </c>
      <c r="H32" s="663"/>
      <c r="I32" s="663"/>
      <c r="J32" s="974">
        <v>45253</v>
      </c>
      <c r="K32" s="975" t="s">
        <v>664</v>
      </c>
      <c r="L32" s="666" t="s">
        <v>659</v>
      </c>
      <c r="M32" s="667">
        <v>2657.95</v>
      </c>
      <c r="N32" s="668">
        <v>45253</v>
      </c>
      <c r="O32" s="669">
        <v>45565</v>
      </c>
      <c r="P32" s="668">
        <v>45443</v>
      </c>
      <c r="Q32" s="670">
        <f t="shared" si="20"/>
        <v>312</v>
      </c>
      <c r="R32" s="976">
        <f t="shared" si="21"/>
        <v>8.5190705128205124</v>
      </c>
      <c r="S32" s="671">
        <f t="shared" si="22"/>
        <v>190</v>
      </c>
      <c r="T32" s="967">
        <f>T28+U28</f>
        <v>1354.5322115384615</v>
      </c>
      <c r="U32" s="967">
        <f t="shared" si="23"/>
        <v>264.09118589743593</v>
      </c>
      <c r="V32" s="977">
        <f t="shared" si="24"/>
        <v>1039.3266025641024</v>
      </c>
      <c r="W32" s="673" t="s">
        <v>660</v>
      </c>
      <c r="X32" s="673" t="s">
        <v>361</v>
      </c>
      <c r="Y32" s="665" t="s">
        <v>661</v>
      </c>
      <c r="Z32" s="674" t="s">
        <v>662</v>
      </c>
      <c r="AA32" s="676"/>
      <c r="AB32" s="232"/>
    </row>
    <row r="33" spans="2:28" s="223" customFormat="1" ht="15.75" x14ac:dyDescent="0.25">
      <c r="B33" s="657">
        <v>19</v>
      </c>
      <c r="C33" s="973" t="s">
        <v>643</v>
      </c>
      <c r="D33" s="660" t="s">
        <v>644</v>
      </c>
      <c r="E33" s="661" t="s">
        <v>647</v>
      </c>
      <c r="F33" s="660" t="s">
        <v>648</v>
      </c>
      <c r="G33" s="663">
        <v>2275.83</v>
      </c>
      <c r="H33" s="663"/>
      <c r="I33" s="663"/>
      <c r="J33" s="974">
        <v>45226</v>
      </c>
      <c r="K33" s="975" t="s">
        <v>665</v>
      </c>
      <c r="L33" s="666" t="s">
        <v>463</v>
      </c>
      <c r="M33" s="667">
        <v>2275.83</v>
      </c>
      <c r="N33" s="668">
        <v>45224</v>
      </c>
      <c r="O33" s="669">
        <v>45565</v>
      </c>
      <c r="P33" s="668">
        <v>45443</v>
      </c>
      <c r="Q33" s="670">
        <f t="shared" si="20"/>
        <v>341</v>
      </c>
      <c r="R33" s="976">
        <f t="shared" si="21"/>
        <v>6.6739882697947213</v>
      </c>
      <c r="S33" s="671">
        <f t="shared" si="22"/>
        <v>219</v>
      </c>
      <c r="T33" s="967">
        <f>T29+U29</f>
        <v>1254.7097947214077</v>
      </c>
      <c r="U33" s="967">
        <f t="shared" si="23"/>
        <v>206.89363636363623</v>
      </c>
      <c r="V33" s="977">
        <f t="shared" si="24"/>
        <v>814.22656891495603</v>
      </c>
      <c r="W33" s="673" t="s">
        <v>660</v>
      </c>
      <c r="X33" s="673" t="s">
        <v>361</v>
      </c>
      <c r="Y33" s="665" t="s">
        <v>661</v>
      </c>
      <c r="Z33" s="674" t="s">
        <v>662</v>
      </c>
      <c r="AA33" s="676"/>
      <c r="AB33" s="232"/>
    </row>
    <row r="34" spans="2:28" s="223" customFormat="1" ht="15.75" x14ac:dyDescent="0.25">
      <c r="B34" s="657">
        <v>20</v>
      </c>
      <c r="C34" s="1397"/>
      <c r="D34" s="1398"/>
      <c r="E34" s="1398"/>
      <c r="F34" s="1398"/>
      <c r="G34" s="1398"/>
      <c r="H34" s="1398"/>
      <c r="I34" s="1398"/>
      <c r="J34" s="1398"/>
      <c r="K34" s="1398"/>
      <c r="L34" s="1398"/>
      <c r="M34" s="1398"/>
      <c r="N34" s="1398"/>
      <c r="O34" s="1398"/>
      <c r="P34" s="1398"/>
      <c r="Q34" s="1398"/>
      <c r="R34" s="1398"/>
      <c r="S34" s="1398"/>
      <c r="T34" s="1399"/>
      <c r="U34" s="978">
        <f>SUM(U31:U33)</f>
        <v>4599.5072266326551</v>
      </c>
      <c r="V34" s="979">
        <f>SUM(V31:V33)</f>
        <v>18101.286504812393</v>
      </c>
      <c r="W34" s="673"/>
      <c r="X34" s="673"/>
      <c r="Y34" s="665"/>
      <c r="Z34" s="674"/>
      <c r="AA34" s="676"/>
      <c r="AB34" s="232"/>
    </row>
    <row r="35" spans="2:28" s="223" customFormat="1" ht="15.75" x14ac:dyDescent="0.25">
      <c r="B35" s="657">
        <v>21</v>
      </c>
      <c r="C35" s="973" t="s">
        <v>643</v>
      </c>
      <c r="D35" s="660" t="s">
        <v>644</v>
      </c>
      <c r="E35" s="661" t="s">
        <v>647</v>
      </c>
      <c r="F35" s="660" t="s">
        <v>648</v>
      </c>
      <c r="G35" s="663">
        <v>48743.199999999997</v>
      </c>
      <c r="H35" s="663"/>
      <c r="I35" s="663"/>
      <c r="J35" s="974">
        <v>45188</v>
      </c>
      <c r="K35" s="975" t="s">
        <v>663</v>
      </c>
      <c r="L35" s="666" t="s">
        <v>658</v>
      </c>
      <c r="M35" s="667">
        <v>48743.199999999997</v>
      </c>
      <c r="N35" s="668">
        <v>45199</v>
      </c>
      <c r="O35" s="669">
        <v>45565</v>
      </c>
      <c r="P35" s="668">
        <v>45473</v>
      </c>
      <c r="Q35" s="670">
        <f t="shared" ref="Q35:Q37" si="25">+O35-N35</f>
        <v>366</v>
      </c>
      <c r="R35" s="976">
        <f t="shared" ref="R35:R37" si="26">+M35/Q35</f>
        <v>133.17814207650272</v>
      </c>
      <c r="S35" s="671">
        <f t="shared" ref="S35:S37" si="27">+P35-N35</f>
        <v>274</v>
      </c>
      <c r="T35" s="967">
        <f>T31+U31</f>
        <v>32495.466666666664</v>
      </c>
      <c r="U35" s="967">
        <f t="shared" ref="U35:U37" si="28">S35*R35-T35</f>
        <v>3995.3442622950861</v>
      </c>
      <c r="V35" s="977">
        <f t="shared" ref="V35:V37" si="29">M35-T35-U35</f>
        <v>12252.389071038247</v>
      </c>
      <c r="W35" s="673" t="s">
        <v>660</v>
      </c>
      <c r="X35" s="673" t="s">
        <v>361</v>
      </c>
      <c r="Y35" s="665" t="s">
        <v>661</v>
      </c>
      <c r="Z35" s="674" t="s">
        <v>662</v>
      </c>
      <c r="AA35" s="676"/>
      <c r="AB35" s="232"/>
    </row>
    <row r="36" spans="2:28" s="223" customFormat="1" ht="15.75" x14ac:dyDescent="0.25">
      <c r="B36" s="657">
        <v>22</v>
      </c>
      <c r="C36" s="973" t="s">
        <v>643</v>
      </c>
      <c r="D36" s="660" t="s">
        <v>644</v>
      </c>
      <c r="E36" s="661" t="s">
        <v>647</v>
      </c>
      <c r="F36" s="660" t="s">
        <v>648</v>
      </c>
      <c r="G36" s="663">
        <v>2657.95</v>
      </c>
      <c r="H36" s="663"/>
      <c r="I36" s="663"/>
      <c r="J36" s="974">
        <v>45253</v>
      </c>
      <c r="K36" s="975" t="s">
        <v>664</v>
      </c>
      <c r="L36" s="666" t="s">
        <v>659</v>
      </c>
      <c r="M36" s="667">
        <v>2657.95</v>
      </c>
      <c r="N36" s="668">
        <v>45253</v>
      </c>
      <c r="O36" s="669">
        <v>45565</v>
      </c>
      <c r="P36" s="668">
        <v>45473</v>
      </c>
      <c r="Q36" s="670">
        <f t="shared" si="25"/>
        <v>312</v>
      </c>
      <c r="R36" s="976">
        <f t="shared" si="26"/>
        <v>8.5190705128205124</v>
      </c>
      <c r="S36" s="671">
        <f t="shared" si="27"/>
        <v>220</v>
      </c>
      <c r="T36" s="967">
        <f>T32+U32</f>
        <v>1618.6233974358975</v>
      </c>
      <c r="U36" s="967">
        <f t="shared" si="28"/>
        <v>255.57211538461524</v>
      </c>
      <c r="V36" s="977">
        <f t="shared" si="29"/>
        <v>783.75448717948711</v>
      </c>
      <c r="W36" s="673" t="s">
        <v>660</v>
      </c>
      <c r="X36" s="673" t="s">
        <v>361</v>
      </c>
      <c r="Y36" s="665" t="s">
        <v>661</v>
      </c>
      <c r="Z36" s="674" t="s">
        <v>662</v>
      </c>
      <c r="AA36" s="676"/>
      <c r="AB36" s="232"/>
    </row>
    <row r="37" spans="2:28" s="223" customFormat="1" ht="15.75" x14ac:dyDescent="0.25">
      <c r="B37" s="657">
        <v>23</v>
      </c>
      <c r="C37" s="973" t="s">
        <v>643</v>
      </c>
      <c r="D37" s="660" t="s">
        <v>644</v>
      </c>
      <c r="E37" s="661" t="s">
        <v>647</v>
      </c>
      <c r="F37" s="660" t="s">
        <v>648</v>
      </c>
      <c r="G37" s="663">
        <v>2275.83</v>
      </c>
      <c r="H37" s="663"/>
      <c r="I37" s="663"/>
      <c r="J37" s="974">
        <v>45226</v>
      </c>
      <c r="K37" s="975" t="s">
        <v>665</v>
      </c>
      <c r="L37" s="666" t="s">
        <v>463</v>
      </c>
      <c r="M37" s="667">
        <v>2275.83</v>
      </c>
      <c r="N37" s="668">
        <v>45224</v>
      </c>
      <c r="O37" s="669">
        <v>45565</v>
      </c>
      <c r="P37" s="668">
        <v>45473</v>
      </c>
      <c r="Q37" s="670">
        <f t="shared" si="25"/>
        <v>341</v>
      </c>
      <c r="R37" s="976">
        <f t="shared" si="26"/>
        <v>6.6739882697947213</v>
      </c>
      <c r="S37" s="671">
        <f t="shared" si="27"/>
        <v>249</v>
      </c>
      <c r="T37" s="967">
        <f>T33+U33</f>
        <v>1461.6034310850439</v>
      </c>
      <c r="U37" s="967">
        <f t="shared" si="28"/>
        <v>200.21964809384167</v>
      </c>
      <c r="V37" s="977">
        <f t="shared" si="29"/>
        <v>614.00692082111436</v>
      </c>
      <c r="W37" s="673" t="s">
        <v>660</v>
      </c>
      <c r="X37" s="673" t="s">
        <v>361</v>
      </c>
      <c r="Y37" s="665" t="s">
        <v>661</v>
      </c>
      <c r="Z37" s="674" t="s">
        <v>662</v>
      </c>
      <c r="AA37" s="676"/>
      <c r="AB37" s="232"/>
    </row>
    <row r="38" spans="2:28" s="223" customFormat="1" ht="15.75" x14ac:dyDescent="0.25">
      <c r="B38" s="657">
        <v>24</v>
      </c>
      <c r="C38" s="1397"/>
      <c r="D38" s="1398"/>
      <c r="E38" s="1398"/>
      <c r="F38" s="1398"/>
      <c r="G38" s="1398"/>
      <c r="H38" s="1398"/>
      <c r="I38" s="1398"/>
      <c r="J38" s="1398"/>
      <c r="K38" s="1398"/>
      <c r="L38" s="1398"/>
      <c r="M38" s="1398"/>
      <c r="N38" s="1398"/>
      <c r="O38" s="1398"/>
      <c r="P38" s="1398"/>
      <c r="Q38" s="1398"/>
      <c r="R38" s="1398"/>
      <c r="S38" s="1398"/>
      <c r="T38" s="1399"/>
      <c r="U38" s="978">
        <f>SUM(U35:U37)</f>
        <v>4451.1360257735432</v>
      </c>
      <c r="V38" s="979">
        <f>SUM(V35:V37)</f>
        <v>13650.15047903885</v>
      </c>
      <c r="W38" s="673"/>
      <c r="X38" s="673"/>
      <c r="Y38" s="665"/>
      <c r="Z38" s="674"/>
      <c r="AA38" s="677"/>
      <c r="AB38" s="232"/>
    </row>
    <row r="39" spans="2:28" s="287" customFormat="1" ht="15" customHeight="1" x14ac:dyDescent="0.25">
      <c r="B39" s="657"/>
      <c r="C39" s="733"/>
      <c r="D39" s="734"/>
      <c r="E39" s="734"/>
      <c r="F39" s="734"/>
      <c r="G39" s="734"/>
      <c r="H39" s="734"/>
      <c r="I39" s="734"/>
      <c r="J39" s="734"/>
      <c r="K39" s="734"/>
      <c r="L39" s="734"/>
      <c r="M39" s="734"/>
      <c r="N39" s="734"/>
      <c r="O39" s="734"/>
      <c r="P39" s="734"/>
      <c r="Q39" s="734"/>
      <c r="R39" s="734"/>
      <c r="S39" s="735" t="s">
        <v>46</v>
      </c>
      <c r="T39" s="683">
        <f>T15+T16+T17+T19+T20+T21+T23+T24+T25+T27+T28+T29+T31+T32+T33+T35+T36+T37</f>
        <v>145648.52217850872</v>
      </c>
      <c r="U39" s="683">
        <f>U18+U22+U26+U30+U34+U38</f>
        <v>27003.558556359472</v>
      </c>
      <c r="V39" s="683">
        <f>V18+V22+V26+V30+V34+V38</f>
        <v>149409.79926513176</v>
      </c>
      <c r="W39" s="1393"/>
      <c r="X39" s="1394"/>
      <c r="Y39" s="1394"/>
      <c r="Z39" s="1394"/>
      <c r="AA39" s="1395"/>
      <c r="AB39" s="688"/>
    </row>
    <row r="40" spans="2:28" ht="12.75" x14ac:dyDescent="0.2">
      <c r="B40" s="142"/>
      <c r="D40" s="217"/>
      <c r="E40" s="218"/>
      <c r="F40" s="218"/>
      <c r="G40" s="219"/>
      <c r="H40" s="218"/>
      <c r="I40" s="218"/>
      <c r="J40" s="218"/>
      <c r="K40" s="218"/>
      <c r="L40" s="218"/>
      <c r="M40" s="218"/>
      <c r="N40" s="218"/>
      <c r="O40" s="218"/>
      <c r="P40" s="218"/>
      <c r="Q40" s="218"/>
      <c r="R40" s="218"/>
      <c r="S40" s="220"/>
      <c r="T40" s="218"/>
      <c r="U40" s="218"/>
      <c r="V40" s="218"/>
      <c r="W40" s="218"/>
      <c r="X40" s="218"/>
      <c r="Y40" s="218"/>
      <c r="Z40" s="217"/>
      <c r="AA40" s="190" t="s">
        <v>188</v>
      </c>
      <c r="AB40" s="145"/>
    </row>
    <row r="41" spans="2:28" ht="12.75" x14ac:dyDescent="0.2">
      <c r="B41" s="142"/>
      <c r="D41" s="217"/>
      <c r="E41" s="218"/>
      <c r="F41" s="218"/>
      <c r="G41" s="219"/>
      <c r="H41" s="218"/>
      <c r="I41" s="218"/>
      <c r="J41" s="218"/>
      <c r="K41" s="218"/>
      <c r="L41" s="218"/>
      <c r="M41" s="218"/>
      <c r="N41" s="218"/>
      <c r="O41" s="218"/>
      <c r="P41" s="218"/>
      <c r="Q41" s="218"/>
      <c r="R41" s="218"/>
      <c r="S41" s="220"/>
      <c r="T41" s="218"/>
      <c r="U41" s="218"/>
      <c r="V41" s="218"/>
      <c r="W41" s="218"/>
      <c r="X41" s="218"/>
      <c r="Y41" s="218"/>
      <c r="Z41" s="217"/>
      <c r="AA41" s="190"/>
      <c r="AB41" s="145"/>
    </row>
    <row r="42" spans="2:28" ht="15.75" x14ac:dyDescent="0.25">
      <c r="B42" s="142"/>
      <c r="D42" s="218"/>
      <c r="E42" s="218"/>
      <c r="F42" s="1396"/>
      <c r="G42" s="1396"/>
      <c r="H42" s="1396"/>
      <c r="I42" s="1396"/>
      <c r="J42" s="287"/>
      <c r="K42" s="287"/>
      <c r="L42" s="356"/>
      <c r="M42" s="356"/>
      <c r="N42" s="1360"/>
      <c r="O42" s="1360"/>
      <c r="P42" s="1360"/>
      <c r="Q42" s="1360"/>
      <c r="R42" s="243"/>
      <c r="S42" s="356"/>
      <c r="T42" s="356"/>
      <c r="U42" s="1206"/>
      <c r="V42" s="1206"/>
      <c r="W42" s="1206"/>
      <c r="X42" s="1206"/>
      <c r="Y42" s="292"/>
      <c r="Z42" s="292"/>
      <c r="AA42" s="292"/>
      <c r="AB42" s="145"/>
    </row>
    <row r="43" spans="2:28" ht="15.75" x14ac:dyDescent="0.25">
      <c r="B43" s="142"/>
      <c r="D43" s="218"/>
      <c r="E43" s="218"/>
      <c r="F43" s="1361" t="str">
        <f>'Datos Generales'!C16</f>
        <v>Preparado por</v>
      </c>
      <c r="G43" s="1361"/>
      <c r="H43" s="1361"/>
      <c r="I43" s="1361"/>
      <c r="L43" s="287"/>
      <c r="M43" s="287"/>
      <c r="N43" s="1361" t="str">
        <f>'Datos Generales'!D16</f>
        <v>Revisado por</v>
      </c>
      <c r="O43" s="1361"/>
      <c r="P43" s="1361"/>
      <c r="Q43" s="1361"/>
      <c r="R43" s="15"/>
      <c r="U43" s="1361" t="str">
        <f>'Datos Generales'!E16</f>
        <v>Autorizado por</v>
      </c>
      <c r="V43" s="1361"/>
      <c r="W43" s="1361"/>
      <c r="X43" s="1361"/>
      <c r="Y43" s="15"/>
      <c r="Z43" s="15"/>
      <c r="AA43" s="15"/>
      <c r="AB43" s="145"/>
    </row>
    <row r="44" spans="2:28" ht="15.75" x14ac:dyDescent="0.25">
      <c r="B44" s="142"/>
      <c r="D44" s="218"/>
      <c r="E44" s="218"/>
      <c r="F44" s="277"/>
      <c r="G44" s="277"/>
      <c r="H44" s="277"/>
      <c r="I44" s="277"/>
      <c r="L44" s="287"/>
      <c r="M44" s="287"/>
      <c r="O44" s="277"/>
      <c r="P44" s="277"/>
      <c r="Q44" s="15"/>
      <c r="R44" s="15"/>
      <c r="U44" s="277"/>
      <c r="V44" s="277"/>
      <c r="W44" s="15"/>
      <c r="X44" s="15"/>
      <c r="Y44" s="15"/>
      <c r="Z44" s="15"/>
      <c r="AA44" s="15"/>
      <c r="AB44" s="145"/>
    </row>
    <row r="45" spans="2:28" ht="23.25" customHeight="1" x14ac:dyDescent="0.25">
      <c r="B45" s="142"/>
      <c r="D45" s="218"/>
      <c r="E45" s="218"/>
      <c r="F45" s="1400"/>
      <c r="G45" s="1400"/>
      <c r="H45" s="1400"/>
      <c r="I45" s="1400"/>
      <c r="J45" s="287"/>
      <c r="K45" s="287"/>
      <c r="L45" s="287"/>
      <c r="M45" s="287"/>
      <c r="N45" s="1360"/>
      <c r="O45" s="1360"/>
      <c r="P45" s="1360"/>
      <c r="Q45" s="1360"/>
      <c r="R45" s="118"/>
      <c r="S45" s="287"/>
      <c r="T45" s="287"/>
      <c r="U45" s="1380"/>
      <c r="V45" s="1380"/>
      <c r="W45" s="1380"/>
      <c r="X45" s="1380"/>
      <c r="Y45" s="14"/>
      <c r="Z45" s="14"/>
      <c r="AA45" s="218"/>
      <c r="AB45" s="145"/>
    </row>
    <row r="46" spans="2:28" ht="15.75" x14ac:dyDescent="0.25">
      <c r="B46" s="142"/>
      <c r="D46" s="218"/>
      <c r="E46" s="218"/>
      <c r="F46" s="1361" t="str">
        <f>'Datos Generales'!C17</f>
        <v>Puesto que ocupa</v>
      </c>
      <c r="G46" s="1361"/>
      <c r="H46" s="1361"/>
      <c r="I46" s="1361"/>
      <c r="L46" s="287"/>
      <c r="M46" s="287"/>
      <c r="N46" s="1361" t="str">
        <f>'Datos Generales'!D17</f>
        <v>Puesto que ocupa</v>
      </c>
      <c r="O46" s="1361"/>
      <c r="P46" s="1361"/>
      <c r="Q46" s="1361"/>
      <c r="R46" s="14"/>
      <c r="S46" s="137"/>
      <c r="U46" s="1361" t="str">
        <f>'Datos Generales'!E17</f>
        <v>Puesto que ocupa</v>
      </c>
      <c r="V46" s="1361"/>
      <c r="W46" s="1361"/>
      <c r="X46" s="1361"/>
      <c r="Y46" s="14"/>
      <c r="Z46" s="14"/>
      <c r="AA46" s="218"/>
      <c r="AB46" s="145"/>
    </row>
    <row r="47" spans="2:28" ht="15.75" x14ac:dyDescent="0.25">
      <c r="B47" s="142"/>
      <c r="D47" s="218"/>
      <c r="E47" s="218"/>
      <c r="F47" s="277"/>
      <c r="G47" s="277"/>
      <c r="H47" s="277"/>
      <c r="I47" s="277"/>
      <c r="L47" s="287"/>
      <c r="M47" s="287"/>
      <c r="O47" s="277"/>
      <c r="P47" s="277"/>
      <c r="Q47" s="14"/>
      <c r="R47" s="14"/>
      <c r="S47" s="137"/>
      <c r="U47" s="277"/>
      <c r="V47" s="277"/>
      <c r="W47" s="15"/>
      <c r="X47" s="14"/>
      <c r="Y47" s="14"/>
      <c r="Z47" s="14"/>
      <c r="AA47" s="218"/>
      <c r="AB47" s="145"/>
    </row>
    <row r="48" spans="2:28" ht="22.5" customHeight="1" x14ac:dyDescent="0.25">
      <c r="B48" s="142"/>
      <c r="D48" s="218"/>
      <c r="E48" s="218"/>
      <c r="F48" s="1396"/>
      <c r="G48" s="1396"/>
      <c r="H48" s="1396"/>
      <c r="I48" s="1396"/>
      <c r="J48" s="287"/>
      <c r="K48" s="287"/>
      <c r="L48" s="287"/>
      <c r="M48" s="287"/>
      <c r="N48" s="1360"/>
      <c r="O48" s="1360"/>
      <c r="P48" s="1360"/>
      <c r="Q48" s="1360"/>
      <c r="R48" s="118"/>
      <c r="S48" s="658"/>
      <c r="T48" s="287"/>
      <c r="U48" s="1277"/>
      <c r="V48" s="1277"/>
      <c r="W48" s="1277"/>
      <c r="X48" s="1277"/>
      <c r="Y48" s="14"/>
      <c r="Z48" s="14"/>
      <c r="AA48" s="218"/>
      <c r="AB48" s="145"/>
    </row>
    <row r="49" spans="2:28" ht="15.75" x14ac:dyDescent="0.25">
      <c r="B49" s="142"/>
      <c r="D49" s="218"/>
      <c r="E49" s="218"/>
      <c r="F49" s="1361" t="s">
        <v>201</v>
      </c>
      <c r="G49" s="1361"/>
      <c r="H49" s="1361"/>
      <c r="I49" s="1361"/>
      <c r="L49" s="287"/>
      <c r="M49" s="287"/>
      <c r="N49" s="1361" t="s">
        <v>202</v>
      </c>
      <c r="O49" s="1361"/>
      <c r="P49" s="1361"/>
      <c r="Q49" s="1361"/>
      <c r="R49" s="215"/>
      <c r="U49" s="1361" t="s">
        <v>209</v>
      </c>
      <c r="V49" s="1361"/>
      <c r="W49" s="1361"/>
      <c r="X49" s="1361"/>
      <c r="Y49" s="215"/>
      <c r="Z49" s="215"/>
      <c r="AA49" s="218"/>
      <c r="AB49" s="145"/>
    </row>
    <row r="50" spans="2:28" ht="15.75" x14ac:dyDescent="0.25">
      <c r="B50" s="142"/>
      <c r="D50" s="218"/>
      <c r="E50" s="218"/>
      <c r="F50" s="285"/>
      <c r="G50" s="285"/>
      <c r="H50" s="285"/>
      <c r="I50" s="285"/>
      <c r="J50" s="285"/>
      <c r="K50" s="356"/>
      <c r="L50" s="288"/>
      <c r="M50" s="288"/>
      <c r="N50" s="56"/>
      <c r="O50" s="56"/>
      <c r="Q50" s="391"/>
      <c r="R50" s="391"/>
      <c r="S50" s="391"/>
      <c r="T50" s="15"/>
      <c r="U50" s="15"/>
      <c r="V50" s="15"/>
      <c r="W50" s="15"/>
      <c r="X50" s="391"/>
      <c r="Y50" s="391"/>
      <c r="Z50" s="391"/>
      <c r="AA50" s="218"/>
      <c r="AB50" s="145"/>
    </row>
    <row r="51" spans="2:28" ht="15" x14ac:dyDescent="0.25">
      <c r="B51" s="233"/>
      <c r="C51" s="400"/>
      <c r="D51" s="234"/>
      <c r="E51" s="235"/>
      <c r="F51" s="235"/>
      <c r="G51" s="236"/>
      <c r="H51" s="235"/>
      <c r="I51" s="235"/>
      <c r="J51" s="235"/>
      <c r="K51" s="235"/>
      <c r="L51" s="235"/>
      <c r="M51" s="235"/>
      <c r="N51" s="235"/>
      <c r="O51" s="236"/>
      <c r="P51" s="235"/>
      <c r="Q51" s="29"/>
      <c r="R51" s="29"/>
      <c r="S51" s="29"/>
      <c r="T51" s="29"/>
      <c r="U51" s="29"/>
      <c r="V51" s="29"/>
      <c r="W51" s="29"/>
      <c r="X51" s="29"/>
      <c r="Y51" s="29"/>
      <c r="Z51" s="237"/>
      <c r="AA51" s="237"/>
      <c r="AB51" s="896"/>
    </row>
    <row r="52" spans="2:28" ht="15" x14ac:dyDescent="0.25">
      <c r="Q52" s="56"/>
      <c r="R52" s="56"/>
      <c r="S52" s="56"/>
      <c r="T52" s="56"/>
      <c r="U52" s="56"/>
      <c r="V52" s="56"/>
      <c r="W52" s="56"/>
      <c r="X52" s="56"/>
      <c r="Y52" s="56"/>
      <c r="Z52" s="126"/>
      <c r="AA52" s="126"/>
    </row>
  </sheetData>
  <sheetProtection formatColumns="0" insertColumns="0" insertRows="0"/>
  <mergeCells count="37">
    <mergeCell ref="F49:I49"/>
    <mergeCell ref="N49:Q49"/>
    <mergeCell ref="U49:X49"/>
    <mergeCell ref="F46:I46"/>
    <mergeCell ref="N46:Q46"/>
    <mergeCell ref="U46:X46"/>
    <mergeCell ref="F48:I48"/>
    <mergeCell ref="N48:Q48"/>
    <mergeCell ref="U48:X48"/>
    <mergeCell ref="F43:I43"/>
    <mergeCell ref="N43:Q43"/>
    <mergeCell ref="U43:X43"/>
    <mergeCell ref="F45:I45"/>
    <mergeCell ref="N45:Q45"/>
    <mergeCell ref="U45:X45"/>
    <mergeCell ref="C34:T34"/>
    <mergeCell ref="C38:T38"/>
    <mergeCell ref="W39:AA39"/>
    <mergeCell ref="F42:I42"/>
    <mergeCell ref="N42:Q42"/>
    <mergeCell ref="U42:X42"/>
    <mergeCell ref="C30:T30"/>
    <mergeCell ref="C7:AA7"/>
    <mergeCell ref="C8:AA8"/>
    <mergeCell ref="C9:AA9"/>
    <mergeCell ref="G11:H11"/>
    <mergeCell ref="K11:M11"/>
    <mergeCell ref="C13:M13"/>
    <mergeCell ref="N13:V13"/>
    <mergeCell ref="W13:W14"/>
    <mergeCell ref="X13:X14"/>
    <mergeCell ref="Y13:Y14"/>
    <mergeCell ref="Z13:Z14"/>
    <mergeCell ref="AA13:AA14"/>
    <mergeCell ref="C18:T18"/>
    <mergeCell ref="C22:T22"/>
    <mergeCell ref="C26:T26"/>
  </mergeCells>
  <printOptions horizontalCentered="1"/>
  <pageMargins left="0.25" right="0.25" top="0.75" bottom="0.75" header="0.3" footer="0.3"/>
  <pageSetup paperSize="5" scale="31" orientation="landscape" r:id="rId1"/>
  <headerFooter>
    <oddFooter>&amp;R&amp;P/&amp;N  &amp;D  &amp;T</oddFooter>
  </headerFooter>
  <drawing r:id="rId2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6639D-3F9B-4A61-8C32-D899D552434D}">
  <sheetPr>
    <tabColor rgb="FF92D050"/>
    <pageSetUpPr fitToPage="1"/>
  </sheetPr>
  <dimension ref="B2:AB40"/>
  <sheetViews>
    <sheetView showGridLines="0" topLeftCell="H6" zoomScale="85" zoomScaleNormal="85" zoomScaleSheetLayoutView="40" workbookViewId="0">
      <selection activeCell="T27" sqref="T27"/>
    </sheetView>
  </sheetViews>
  <sheetFormatPr baseColWidth="10" defaultColWidth="11.42578125" defaultRowHeight="12" x14ac:dyDescent="0.2"/>
  <cols>
    <col min="1" max="1" width="2.42578125" style="137" customWidth="1"/>
    <col min="2" max="2" width="3.42578125" style="137" customWidth="1"/>
    <col min="3" max="3" width="17.85546875" style="137" customWidth="1"/>
    <col min="4" max="4" width="33.5703125" style="221" customWidth="1"/>
    <col min="5" max="5" width="26.42578125" style="137" bestFit="1" customWidth="1"/>
    <col min="6" max="6" width="49.42578125" style="137" bestFit="1" customWidth="1"/>
    <col min="7" max="7" width="20.85546875" style="222" customWidth="1"/>
    <col min="8" max="8" width="22.42578125" style="137" bestFit="1" customWidth="1"/>
    <col min="9" max="9" width="25.5703125" style="137" customWidth="1"/>
    <col min="10" max="10" width="17.140625" style="137" customWidth="1"/>
    <col min="11" max="11" width="16" style="137" customWidth="1"/>
    <col min="12" max="12" width="14.28515625" style="137" customWidth="1"/>
    <col min="13" max="13" width="22.5703125" style="137" customWidth="1"/>
    <col min="14" max="14" width="17.7109375" style="137" customWidth="1"/>
    <col min="15" max="15" width="14.85546875" style="137" customWidth="1"/>
    <col min="16" max="16" width="17.28515625" style="137" customWidth="1"/>
    <col min="17" max="18" width="18.28515625" style="137" customWidth="1"/>
    <col min="19" max="19" width="18.28515625" style="216" customWidth="1"/>
    <col min="20" max="20" width="19.42578125" style="137" customWidth="1"/>
    <col min="21" max="21" width="17.85546875" style="137" customWidth="1"/>
    <col min="22" max="22" width="23.140625" style="137" customWidth="1"/>
    <col min="23" max="23" width="16.5703125" style="137" customWidth="1"/>
    <col min="24" max="24" width="12" style="137" customWidth="1"/>
    <col min="25" max="25" width="19.140625" style="137" customWidth="1"/>
    <col min="26" max="26" width="36" style="221" customWidth="1"/>
    <col min="27" max="27" width="29.7109375" style="221" customWidth="1"/>
    <col min="28" max="28" width="1.42578125" style="137" customWidth="1"/>
    <col min="29" max="16384" width="11.42578125" style="137"/>
  </cols>
  <sheetData>
    <row r="2" spans="2:28" x14ac:dyDescent="0.2">
      <c r="B2" s="224"/>
      <c r="C2" s="226"/>
      <c r="D2" s="225"/>
      <c r="E2" s="226"/>
      <c r="F2" s="226"/>
      <c r="G2" s="227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8"/>
      <c r="T2" s="226"/>
      <c r="U2" s="226"/>
      <c r="V2" s="226"/>
      <c r="W2" s="226"/>
      <c r="X2" s="226"/>
      <c r="Y2" s="226"/>
      <c r="Z2" s="225"/>
      <c r="AA2" s="225"/>
      <c r="AB2" s="229"/>
    </row>
    <row r="3" spans="2:28" x14ac:dyDescent="0.2">
      <c r="B3" s="142"/>
      <c r="AB3" s="145"/>
    </row>
    <row r="4" spans="2:28" ht="12.75" customHeight="1" x14ac:dyDescent="0.2">
      <c r="B4" s="142"/>
      <c r="D4" s="217"/>
      <c r="E4" s="218"/>
      <c r="F4" s="218"/>
      <c r="G4" s="219"/>
      <c r="H4" s="218"/>
      <c r="I4" s="218"/>
      <c r="J4" s="218"/>
      <c r="K4" s="218"/>
      <c r="L4" s="230"/>
      <c r="M4" s="230"/>
      <c r="N4" s="218"/>
      <c r="O4" s="218"/>
      <c r="P4" s="218"/>
      <c r="Q4" s="218"/>
      <c r="R4" s="218"/>
      <c r="S4" s="220"/>
      <c r="T4" s="218"/>
      <c r="U4" s="218"/>
      <c r="V4" s="218"/>
      <c r="W4" s="218"/>
      <c r="X4" s="218"/>
      <c r="Y4" s="218"/>
      <c r="Z4" s="217"/>
      <c r="AA4" s="217"/>
      <c r="AB4" s="145"/>
    </row>
    <row r="5" spans="2:28" ht="12.75" customHeight="1" x14ac:dyDescent="0.2">
      <c r="B5" s="142"/>
      <c r="D5" s="217"/>
      <c r="E5" s="218"/>
      <c r="F5" s="218"/>
      <c r="G5" s="219"/>
      <c r="H5" s="218"/>
      <c r="I5" s="218"/>
      <c r="J5" s="218"/>
      <c r="K5" s="218"/>
      <c r="L5" s="230"/>
      <c r="M5" s="230"/>
      <c r="N5" s="218"/>
      <c r="O5" s="218"/>
      <c r="P5" s="218"/>
      <c r="Q5" s="218"/>
      <c r="R5" s="218"/>
      <c r="S5" s="220"/>
      <c r="T5" s="218"/>
      <c r="U5" s="218"/>
      <c r="V5" s="218"/>
      <c r="W5" s="218"/>
      <c r="X5" s="218"/>
      <c r="Y5" s="218"/>
      <c r="Z5" s="217"/>
      <c r="AA5" s="217"/>
      <c r="AB5" s="145"/>
    </row>
    <row r="6" spans="2:28" ht="12.75" customHeight="1" x14ac:dyDescent="0.2">
      <c r="B6" s="142"/>
      <c r="D6" s="217"/>
      <c r="E6" s="218"/>
      <c r="F6" s="218"/>
      <c r="G6" s="219"/>
      <c r="H6" s="218"/>
      <c r="I6" s="218"/>
      <c r="J6" s="218"/>
      <c r="K6" s="218"/>
      <c r="L6" s="230"/>
      <c r="M6" s="230"/>
      <c r="N6" s="218"/>
      <c r="O6" s="218"/>
      <c r="P6" s="218"/>
      <c r="Q6" s="218"/>
      <c r="R6" s="218"/>
      <c r="S6" s="220"/>
      <c r="T6" s="218"/>
      <c r="U6" s="218"/>
      <c r="V6" s="218"/>
      <c r="W6" s="218"/>
      <c r="X6" s="218"/>
      <c r="Y6" s="218"/>
      <c r="Z6" s="217"/>
      <c r="AA6" s="217"/>
      <c r="AB6" s="145"/>
    </row>
    <row r="7" spans="2:28" ht="18.75" x14ac:dyDescent="0.2">
      <c r="B7" s="899"/>
      <c r="C7" s="1368" t="s">
        <v>19</v>
      </c>
      <c r="D7" s="1368"/>
      <c r="E7" s="1368"/>
      <c r="F7" s="1368"/>
      <c r="G7" s="1368"/>
      <c r="H7" s="1368"/>
      <c r="I7" s="1368"/>
      <c r="J7" s="1368"/>
      <c r="K7" s="1368"/>
      <c r="L7" s="1368"/>
      <c r="M7" s="1368"/>
      <c r="N7" s="1368"/>
      <c r="O7" s="1368"/>
      <c r="P7" s="1368"/>
      <c r="Q7" s="1368"/>
      <c r="R7" s="1368"/>
      <c r="S7" s="1368"/>
      <c r="T7" s="1368"/>
      <c r="U7" s="1368"/>
      <c r="V7" s="1368"/>
      <c r="W7" s="1368"/>
      <c r="X7" s="1368"/>
      <c r="Y7" s="1368"/>
      <c r="Z7" s="1368"/>
      <c r="AA7" s="1368"/>
      <c r="AB7" s="900"/>
    </row>
    <row r="8" spans="2:28" ht="15.75" x14ac:dyDescent="0.2">
      <c r="B8" s="918"/>
      <c r="C8" s="1406" t="s">
        <v>243</v>
      </c>
      <c r="D8" s="1406"/>
      <c r="E8" s="1406"/>
      <c r="F8" s="1406"/>
      <c r="G8" s="1406"/>
      <c r="H8" s="1406"/>
      <c r="I8" s="1406"/>
      <c r="J8" s="1406"/>
      <c r="K8" s="1406"/>
      <c r="L8" s="1406"/>
      <c r="M8" s="1406"/>
      <c r="N8" s="1406"/>
      <c r="O8" s="1406"/>
      <c r="P8" s="1406"/>
      <c r="Q8" s="1406"/>
      <c r="R8" s="1406"/>
      <c r="S8" s="1406"/>
      <c r="T8" s="1406"/>
      <c r="U8" s="1406"/>
      <c r="V8" s="1406"/>
      <c r="W8" s="1406"/>
      <c r="X8" s="1406"/>
      <c r="Y8" s="1406"/>
      <c r="Z8" s="1406"/>
      <c r="AA8" s="1406"/>
      <c r="AB8" s="902"/>
    </row>
    <row r="9" spans="2:28" ht="12.75" customHeight="1" x14ac:dyDescent="0.2">
      <c r="B9" s="903"/>
      <c r="C9" s="1374" t="s">
        <v>120</v>
      </c>
      <c r="D9" s="1374"/>
      <c r="E9" s="1374"/>
      <c r="F9" s="1374"/>
      <c r="G9" s="1374"/>
      <c r="H9" s="1374"/>
      <c r="I9" s="1374"/>
      <c r="J9" s="1374"/>
      <c r="K9" s="1374"/>
      <c r="L9" s="1374"/>
      <c r="M9" s="1374"/>
      <c r="N9" s="1374"/>
      <c r="O9" s="1374"/>
      <c r="P9" s="1374"/>
      <c r="Q9" s="1374"/>
      <c r="R9" s="1374"/>
      <c r="S9" s="1374"/>
      <c r="T9" s="1374"/>
      <c r="U9" s="1374"/>
      <c r="V9" s="1374"/>
      <c r="W9" s="1374"/>
      <c r="X9" s="1374"/>
      <c r="Y9" s="1374"/>
      <c r="Z9" s="1374"/>
      <c r="AA9" s="1374"/>
      <c r="AB9" s="904"/>
    </row>
    <row r="10" spans="2:28" ht="12.75" customHeight="1" x14ac:dyDescent="0.2">
      <c r="B10" s="142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81"/>
      <c r="Z10" s="181"/>
      <c r="AA10" s="181"/>
      <c r="AB10" s="145"/>
    </row>
    <row r="11" spans="2:28" s="686" customFormat="1" ht="18" customHeight="1" x14ac:dyDescent="0.25">
      <c r="B11" s="685"/>
      <c r="F11" s="399" t="s">
        <v>175</v>
      </c>
      <c r="G11" s="1401">
        <f>'Datos Generales'!C6</f>
        <v>45473</v>
      </c>
      <c r="H11" s="1402"/>
      <c r="J11" s="77" t="s">
        <v>24</v>
      </c>
      <c r="K11" s="1403" t="str">
        <f>'Datos Generales'!C7</f>
        <v>Dirección General de Presupuesto (DIGEPRES)</v>
      </c>
      <c r="L11" s="1404"/>
      <c r="M11" s="1405"/>
      <c r="O11" s="656" t="s">
        <v>14</v>
      </c>
      <c r="P11" s="898" t="str">
        <f>'Datos Generales'!C8</f>
        <v>0205</v>
      </c>
      <c r="R11" s="399" t="s">
        <v>187</v>
      </c>
      <c r="S11" s="898" t="str">
        <f>'Datos Generales'!C9</f>
        <v>01</v>
      </c>
      <c r="U11" s="656" t="s">
        <v>182</v>
      </c>
      <c r="V11" s="898" t="str">
        <f>'Datos Generales'!C10</f>
        <v>01</v>
      </c>
      <c r="W11" s="399" t="s">
        <v>16</v>
      </c>
      <c r="X11" s="898" t="str">
        <f>'Datos Generales'!C11</f>
        <v>0010</v>
      </c>
      <c r="Y11" s="542"/>
      <c r="Z11" s="542"/>
      <c r="AA11" s="542"/>
      <c r="AB11" s="687"/>
    </row>
    <row r="12" spans="2:28" ht="12.75" customHeight="1" x14ac:dyDescent="0.2">
      <c r="B12" s="142"/>
      <c r="D12" s="181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81"/>
      <c r="V12" s="181"/>
      <c r="W12" s="181"/>
      <c r="X12" s="181"/>
      <c r="Y12" s="181"/>
      <c r="Z12" s="181"/>
      <c r="AA12" s="181"/>
      <c r="AB12" s="145"/>
    </row>
    <row r="13" spans="2:28" ht="18.75" x14ac:dyDescent="0.25">
      <c r="B13" s="657"/>
      <c r="C13" s="1407" t="s">
        <v>93</v>
      </c>
      <c r="D13" s="1407"/>
      <c r="E13" s="1407"/>
      <c r="F13" s="1407"/>
      <c r="G13" s="1407"/>
      <c r="H13" s="1407"/>
      <c r="I13" s="1407"/>
      <c r="J13" s="1407"/>
      <c r="K13" s="1407"/>
      <c r="L13" s="1407"/>
      <c r="M13" s="1407"/>
      <c r="N13" s="1407" t="s">
        <v>268</v>
      </c>
      <c r="O13" s="1407"/>
      <c r="P13" s="1407"/>
      <c r="Q13" s="1407"/>
      <c r="R13" s="1407"/>
      <c r="S13" s="1407"/>
      <c r="T13" s="1407"/>
      <c r="U13" s="1407"/>
      <c r="V13" s="1407"/>
      <c r="W13" s="1375" t="s">
        <v>185</v>
      </c>
      <c r="X13" s="1364" t="s">
        <v>222</v>
      </c>
      <c r="Y13" s="1364" t="s">
        <v>99</v>
      </c>
      <c r="Z13" s="1364" t="s">
        <v>247</v>
      </c>
      <c r="AA13" s="1364" t="s">
        <v>56</v>
      </c>
      <c r="AB13" s="113"/>
    </row>
    <row r="14" spans="2:28" s="294" customFormat="1" ht="47.25" x14ac:dyDescent="0.25">
      <c r="B14" s="685"/>
      <c r="C14" s="544" t="s">
        <v>215</v>
      </c>
      <c r="D14" s="544" t="s">
        <v>94</v>
      </c>
      <c r="E14" s="544" t="s">
        <v>248</v>
      </c>
      <c r="F14" s="544" t="s">
        <v>284</v>
      </c>
      <c r="G14" s="544" t="s">
        <v>249</v>
      </c>
      <c r="H14" s="544" t="s">
        <v>273</v>
      </c>
      <c r="I14" s="544" t="s">
        <v>274</v>
      </c>
      <c r="J14" s="544" t="s">
        <v>250</v>
      </c>
      <c r="K14" s="544" t="s">
        <v>251</v>
      </c>
      <c r="L14" s="544" t="s">
        <v>252</v>
      </c>
      <c r="M14" s="544" t="s">
        <v>224</v>
      </c>
      <c r="N14" s="544" t="s">
        <v>285</v>
      </c>
      <c r="O14" s="543" t="s">
        <v>276</v>
      </c>
      <c r="P14" s="543" t="s">
        <v>95</v>
      </c>
      <c r="Q14" s="543" t="s">
        <v>96</v>
      </c>
      <c r="R14" s="543" t="s">
        <v>97</v>
      </c>
      <c r="S14" s="543" t="s">
        <v>286</v>
      </c>
      <c r="T14" s="543" t="s">
        <v>278</v>
      </c>
      <c r="U14" s="543" t="s">
        <v>281</v>
      </c>
      <c r="V14" s="544" t="s">
        <v>279</v>
      </c>
      <c r="W14" s="1375"/>
      <c r="X14" s="1364"/>
      <c r="Y14" s="1364"/>
      <c r="Z14" s="1364"/>
      <c r="AA14" s="1364"/>
      <c r="AB14" s="134"/>
    </row>
    <row r="15" spans="2:28" s="223" customFormat="1" ht="15.75" x14ac:dyDescent="0.25">
      <c r="B15" s="657">
        <v>1</v>
      </c>
      <c r="C15" s="973" t="s">
        <v>643</v>
      </c>
      <c r="D15" s="660" t="s">
        <v>644</v>
      </c>
      <c r="E15" s="661" t="s">
        <v>649</v>
      </c>
      <c r="F15" s="660" t="s">
        <v>650</v>
      </c>
      <c r="G15" s="663">
        <v>854458.23</v>
      </c>
      <c r="H15" s="663"/>
      <c r="I15" s="663"/>
      <c r="J15" s="974">
        <v>45182</v>
      </c>
      <c r="K15" s="975" t="s">
        <v>666</v>
      </c>
      <c r="L15" s="666">
        <v>2714</v>
      </c>
      <c r="M15" s="667">
        <v>854458.23</v>
      </c>
      <c r="N15" s="668">
        <v>45199</v>
      </c>
      <c r="O15" s="669">
        <v>45565</v>
      </c>
      <c r="P15" s="668">
        <v>45322</v>
      </c>
      <c r="Q15" s="670">
        <f t="shared" ref="Q15" si="0">+O15-N15</f>
        <v>366</v>
      </c>
      <c r="R15" s="976">
        <f t="shared" ref="R15" si="1">+M15/Q15</f>
        <v>2334.5853278688523</v>
      </c>
      <c r="S15" s="671">
        <f t="shared" ref="S15" si="2">+P15-N15</f>
        <v>123</v>
      </c>
      <c r="T15" s="967">
        <v>214781.85</v>
      </c>
      <c r="U15" s="967">
        <f t="shared" ref="U15" si="3">S15*R15-T15</f>
        <v>72372.145327868842</v>
      </c>
      <c r="V15" s="977">
        <f t="shared" ref="V15" si="4">M15-T15-U15</f>
        <v>567304.23467213113</v>
      </c>
      <c r="W15" s="673" t="s">
        <v>660</v>
      </c>
      <c r="X15" s="673" t="s">
        <v>361</v>
      </c>
      <c r="Y15" s="665" t="s">
        <v>661</v>
      </c>
      <c r="Z15" s="674" t="s">
        <v>662</v>
      </c>
      <c r="AA15" s="675"/>
      <c r="AB15" s="232"/>
    </row>
    <row r="16" spans="2:28" s="223" customFormat="1" ht="15.75" x14ac:dyDescent="0.25">
      <c r="B16" s="657">
        <v>2</v>
      </c>
      <c r="C16" s="1397"/>
      <c r="D16" s="1398"/>
      <c r="E16" s="1398"/>
      <c r="F16" s="1398"/>
      <c r="G16" s="1398"/>
      <c r="H16" s="1398"/>
      <c r="I16" s="1398"/>
      <c r="J16" s="1398"/>
      <c r="K16" s="1398"/>
      <c r="L16" s="1398"/>
      <c r="M16" s="1398"/>
      <c r="N16" s="1398"/>
      <c r="O16" s="1398"/>
      <c r="P16" s="1398"/>
      <c r="Q16" s="1398"/>
      <c r="R16" s="1398"/>
      <c r="S16" s="1398"/>
      <c r="T16" s="1399"/>
      <c r="U16" s="978">
        <f>SUM(U15:U15)</f>
        <v>72372.145327868842</v>
      </c>
      <c r="V16" s="979">
        <f>SUM(V15:V15)</f>
        <v>567304.23467213113</v>
      </c>
      <c r="W16" s="1408"/>
      <c r="X16" s="1409"/>
      <c r="Y16" s="1409"/>
      <c r="Z16" s="1409"/>
      <c r="AA16" s="1410"/>
      <c r="AB16" s="232"/>
    </row>
    <row r="17" spans="2:28" s="223" customFormat="1" ht="15.75" x14ac:dyDescent="0.25">
      <c r="B17" s="657">
        <v>3</v>
      </c>
      <c r="C17" s="973" t="s">
        <v>643</v>
      </c>
      <c r="D17" s="660" t="s">
        <v>644</v>
      </c>
      <c r="E17" s="661" t="s">
        <v>649</v>
      </c>
      <c r="F17" s="660" t="s">
        <v>650</v>
      </c>
      <c r="G17" s="663">
        <v>854458.23</v>
      </c>
      <c r="H17" s="663"/>
      <c r="I17" s="663"/>
      <c r="J17" s="974">
        <v>45182</v>
      </c>
      <c r="K17" s="975" t="s">
        <v>666</v>
      </c>
      <c r="L17" s="666">
        <v>2714</v>
      </c>
      <c r="M17" s="667">
        <v>854458.23</v>
      </c>
      <c r="N17" s="668">
        <v>45199</v>
      </c>
      <c r="O17" s="669">
        <v>45565</v>
      </c>
      <c r="P17" s="668">
        <v>45351</v>
      </c>
      <c r="Q17" s="670">
        <f t="shared" ref="Q17" si="5">+O17-N17</f>
        <v>366</v>
      </c>
      <c r="R17" s="976">
        <f t="shared" ref="R17" si="6">+M17/Q17</f>
        <v>2334.5853278688523</v>
      </c>
      <c r="S17" s="671">
        <f t="shared" ref="S17" si="7">+P17-N17</f>
        <v>152</v>
      </c>
      <c r="T17" s="967">
        <f>T15+U15</f>
        <v>287153.99532786885</v>
      </c>
      <c r="U17" s="967">
        <f t="shared" ref="U17" si="8">S17*R17-T17</f>
        <v>67702.974508196698</v>
      </c>
      <c r="V17" s="977">
        <f t="shared" ref="V17" si="9">M17-T17-U17</f>
        <v>499601.26016393444</v>
      </c>
      <c r="W17" s="673" t="s">
        <v>660</v>
      </c>
      <c r="X17" s="673" t="s">
        <v>361</v>
      </c>
      <c r="Y17" s="665" t="s">
        <v>661</v>
      </c>
      <c r="Z17" s="674" t="s">
        <v>662</v>
      </c>
      <c r="AA17" s="676"/>
      <c r="AB17" s="232"/>
    </row>
    <row r="18" spans="2:28" s="223" customFormat="1" ht="15.75" x14ac:dyDescent="0.25">
      <c r="B18" s="657">
        <v>4</v>
      </c>
      <c r="C18" s="1397"/>
      <c r="D18" s="1398"/>
      <c r="E18" s="1398"/>
      <c r="F18" s="1398"/>
      <c r="G18" s="1398"/>
      <c r="H18" s="1398"/>
      <c r="I18" s="1398"/>
      <c r="J18" s="1398"/>
      <c r="K18" s="1398"/>
      <c r="L18" s="1398"/>
      <c r="M18" s="1398"/>
      <c r="N18" s="1398"/>
      <c r="O18" s="1398"/>
      <c r="P18" s="1398"/>
      <c r="Q18" s="1398"/>
      <c r="R18" s="1398"/>
      <c r="S18" s="1398"/>
      <c r="T18" s="1399"/>
      <c r="U18" s="978">
        <f>SUM(U17:U17)</f>
        <v>67702.974508196698</v>
      </c>
      <c r="V18" s="979">
        <f>SUM(V17:V17)</f>
        <v>499601.26016393444</v>
      </c>
      <c r="W18" s="1408"/>
      <c r="X18" s="1409"/>
      <c r="Y18" s="1409"/>
      <c r="Z18" s="1409"/>
      <c r="AA18" s="1410"/>
      <c r="AB18" s="232"/>
    </row>
    <row r="19" spans="2:28" s="223" customFormat="1" ht="15.75" x14ac:dyDescent="0.25">
      <c r="B19" s="657">
        <v>5</v>
      </c>
      <c r="C19" s="973" t="s">
        <v>643</v>
      </c>
      <c r="D19" s="660" t="s">
        <v>644</v>
      </c>
      <c r="E19" s="661" t="s">
        <v>649</v>
      </c>
      <c r="F19" s="660" t="s">
        <v>650</v>
      </c>
      <c r="G19" s="663">
        <v>854458.23</v>
      </c>
      <c r="H19" s="663"/>
      <c r="I19" s="663"/>
      <c r="J19" s="974">
        <v>45182</v>
      </c>
      <c r="K19" s="975" t="s">
        <v>666</v>
      </c>
      <c r="L19" s="666">
        <v>2714</v>
      </c>
      <c r="M19" s="667">
        <v>854458.23</v>
      </c>
      <c r="N19" s="668">
        <v>45199</v>
      </c>
      <c r="O19" s="669">
        <v>45565</v>
      </c>
      <c r="P19" s="668">
        <v>45382</v>
      </c>
      <c r="Q19" s="670">
        <f t="shared" ref="Q19" si="10">+O19-N19</f>
        <v>366</v>
      </c>
      <c r="R19" s="976">
        <f t="shared" ref="R19" si="11">+M19/Q19</f>
        <v>2334.5853278688523</v>
      </c>
      <c r="S19" s="671">
        <f t="shared" ref="S19" si="12">+P19-N19</f>
        <v>183</v>
      </c>
      <c r="T19" s="967">
        <f>T17+U17</f>
        <v>354856.96983606555</v>
      </c>
      <c r="U19" s="967">
        <f t="shared" ref="U19" si="13">S19*R19-T19</f>
        <v>72372.145163934445</v>
      </c>
      <c r="V19" s="977">
        <f t="shared" ref="V19" si="14">M19-T19-U19</f>
        <v>427229.11499999999</v>
      </c>
      <c r="W19" s="673" t="s">
        <v>660</v>
      </c>
      <c r="X19" s="673" t="s">
        <v>361</v>
      </c>
      <c r="Y19" s="665" t="s">
        <v>661</v>
      </c>
      <c r="Z19" s="674" t="s">
        <v>662</v>
      </c>
      <c r="AA19" s="676"/>
      <c r="AB19" s="232"/>
    </row>
    <row r="20" spans="2:28" s="223" customFormat="1" ht="15.75" x14ac:dyDescent="0.25">
      <c r="B20" s="657">
        <v>6</v>
      </c>
      <c r="C20" s="1397"/>
      <c r="D20" s="1398"/>
      <c r="E20" s="1398"/>
      <c r="F20" s="1398"/>
      <c r="G20" s="1398"/>
      <c r="H20" s="1398"/>
      <c r="I20" s="1398"/>
      <c r="J20" s="1398"/>
      <c r="K20" s="1398"/>
      <c r="L20" s="1398"/>
      <c r="M20" s="1398"/>
      <c r="N20" s="1398"/>
      <c r="O20" s="1398"/>
      <c r="P20" s="1398"/>
      <c r="Q20" s="1398"/>
      <c r="R20" s="1398"/>
      <c r="S20" s="1398"/>
      <c r="T20" s="1399"/>
      <c r="U20" s="978">
        <f>SUM(U19:U19)</f>
        <v>72372.145163934445</v>
      </c>
      <c r="V20" s="979">
        <f>SUM(V19:V19)</f>
        <v>427229.11499999999</v>
      </c>
      <c r="W20" s="1408"/>
      <c r="X20" s="1409"/>
      <c r="Y20" s="1409"/>
      <c r="Z20" s="1409"/>
      <c r="AA20" s="1410"/>
      <c r="AB20" s="232"/>
    </row>
    <row r="21" spans="2:28" s="223" customFormat="1" ht="15.75" x14ac:dyDescent="0.25">
      <c r="B21" s="657">
        <v>7</v>
      </c>
      <c r="C21" s="973" t="s">
        <v>643</v>
      </c>
      <c r="D21" s="660" t="s">
        <v>644</v>
      </c>
      <c r="E21" s="661" t="s">
        <v>649</v>
      </c>
      <c r="F21" s="660" t="s">
        <v>650</v>
      </c>
      <c r="G21" s="663">
        <v>854458.23</v>
      </c>
      <c r="H21" s="663"/>
      <c r="I21" s="663"/>
      <c r="J21" s="974">
        <v>45182</v>
      </c>
      <c r="K21" s="975" t="s">
        <v>666</v>
      </c>
      <c r="L21" s="666">
        <v>2714</v>
      </c>
      <c r="M21" s="667">
        <v>854458.23</v>
      </c>
      <c r="N21" s="668">
        <v>45199</v>
      </c>
      <c r="O21" s="669">
        <v>45565</v>
      </c>
      <c r="P21" s="668">
        <v>45412</v>
      </c>
      <c r="Q21" s="670">
        <f t="shared" ref="Q21" si="15">+O21-N21</f>
        <v>366</v>
      </c>
      <c r="R21" s="976">
        <f t="shared" ref="R21" si="16">+M21/Q21</f>
        <v>2334.5853278688523</v>
      </c>
      <c r="S21" s="671">
        <f t="shared" ref="S21" si="17">+P21-N21</f>
        <v>213</v>
      </c>
      <c r="T21" s="967">
        <f>T19+U19</f>
        <v>427229.11499999999</v>
      </c>
      <c r="U21" s="967">
        <f t="shared" ref="U21" si="18">S21*R21-T21</f>
        <v>70037.559836065571</v>
      </c>
      <c r="V21" s="977">
        <f t="shared" ref="V21" si="19">M21-T21-U21</f>
        <v>357191.55516393442</v>
      </c>
      <c r="W21" s="673" t="s">
        <v>660</v>
      </c>
      <c r="X21" s="673" t="s">
        <v>361</v>
      </c>
      <c r="Y21" s="665" t="s">
        <v>661</v>
      </c>
      <c r="Z21" s="674" t="s">
        <v>662</v>
      </c>
      <c r="AA21" s="675"/>
      <c r="AB21" s="232"/>
    </row>
    <row r="22" spans="2:28" s="223" customFormat="1" ht="15.75" x14ac:dyDescent="0.25">
      <c r="B22" s="657">
        <v>8</v>
      </c>
      <c r="C22" s="1397"/>
      <c r="D22" s="1398"/>
      <c r="E22" s="1398"/>
      <c r="F22" s="1398"/>
      <c r="G22" s="1398"/>
      <c r="H22" s="1398"/>
      <c r="I22" s="1398"/>
      <c r="J22" s="1398"/>
      <c r="K22" s="1398"/>
      <c r="L22" s="1398"/>
      <c r="M22" s="1398"/>
      <c r="N22" s="1398"/>
      <c r="O22" s="1398"/>
      <c r="P22" s="1398"/>
      <c r="Q22" s="1398"/>
      <c r="R22" s="1398"/>
      <c r="S22" s="1398"/>
      <c r="T22" s="1399"/>
      <c r="U22" s="978">
        <f>SUM(U21:U21)</f>
        <v>70037.559836065571</v>
      </c>
      <c r="V22" s="979">
        <f>SUM(V21:V21)</f>
        <v>357191.55516393442</v>
      </c>
      <c r="W22" s="1408"/>
      <c r="X22" s="1409"/>
      <c r="Y22" s="1409"/>
      <c r="Z22" s="1409"/>
      <c r="AA22" s="1410"/>
      <c r="AB22" s="232"/>
    </row>
    <row r="23" spans="2:28" s="223" customFormat="1" ht="15.75" x14ac:dyDescent="0.25">
      <c r="B23" s="657">
        <v>9</v>
      </c>
      <c r="C23" s="973" t="s">
        <v>643</v>
      </c>
      <c r="D23" s="660" t="s">
        <v>644</v>
      </c>
      <c r="E23" s="661" t="s">
        <v>649</v>
      </c>
      <c r="F23" s="660" t="s">
        <v>650</v>
      </c>
      <c r="G23" s="663">
        <v>854458.23</v>
      </c>
      <c r="H23" s="663"/>
      <c r="I23" s="663"/>
      <c r="J23" s="974">
        <v>45182</v>
      </c>
      <c r="K23" s="975" t="s">
        <v>666</v>
      </c>
      <c r="L23" s="666">
        <v>2714</v>
      </c>
      <c r="M23" s="667">
        <v>854458.23</v>
      </c>
      <c r="N23" s="668">
        <v>45199</v>
      </c>
      <c r="O23" s="669">
        <v>45565</v>
      </c>
      <c r="P23" s="668">
        <v>45443</v>
      </c>
      <c r="Q23" s="670">
        <f t="shared" ref="Q23" si="20">+O23-N23</f>
        <v>366</v>
      </c>
      <c r="R23" s="976">
        <f t="shared" ref="R23" si="21">+M23/Q23</f>
        <v>2334.5853278688523</v>
      </c>
      <c r="S23" s="671">
        <f t="shared" ref="S23" si="22">+P23-N23</f>
        <v>244</v>
      </c>
      <c r="T23" s="967">
        <f>T21+U21</f>
        <v>497266.67483606556</v>
      </c>
      <c r="U23" s="967">
        <f t="shared" ref="U23" si="23">S23*R23-T23</f>
        <v>72372.145163934387</v>
      </c>
      <c r="V23" s="977">
        <f t="shared" ref="V23" si="24">M23-T23-U23</f>
        <v>284819.41000000003</v>
      </c>
      <c r="W23" s="673" t="s">
        <v>660</v>
      </c>
      <c r="X23" s="673" t="s">
        <v>361</v>
      </c>
      <c r="Y23" s="665" t="s">
        <v>661</v>
      </c>
      <c r="Z23" s="674" t="s">
        <v>662</v>
      </c>
      <c r="AA23" s="676"/>
      <c r="AB23" s="232"/>
    </row>
    <row r="24" spans="2:28" s="223" customFormat="1" ht="15.75" x14ac:dyDescent="0.25">
      <c r="B24" s="657">
        <v>10</v>
      </c>
      <c r="C24" s="1397"/>
      <c r="D24" s="1398"/>
      <c r="E24" s="1398"/>
      <c r="F24" s="1398"/>
      <c r="G24" s="1398"/>
      <c r="H24" s="1398"/>
      <c r="I24" s="1398"/>
      <c r="J24" s="1398"/>
      <c r="K24" s="1398"/>
      <c r="L24" s="1398"/>
      <c r="M24" s="1398"/>
      <c r="N24" s="1398"/>
      <c r="O24" s="1398"/>
      <c r="P24" s="1398"/>
      <c r="Q24" s="1398"/>
      <c r="R24" s="1398"/>
      <c r="S24" s="1398"/>
      <c r="T24" s="1399"/>
      <c r="U24" s="978">
        <f>SUM(U23:U23)</f>
        <v>72372.145163934387</v>
      </c>
      <c r="V24" s="979">
        <f>SUM(V23:V23)</f>
        <v>284819.41000000003</v>
      </c>
      <c r="W24" s="1408"/>
      <c r="X24" s="1409"/>
      <c r="Y24" s="1409"/>
      <c r="Z24" s="1409"/>
      <c r="AA24" s="1410"/>
      <c r="AB24" s="232"/>
    </row>
    <row r="25" spans="2:28" s="223" customFormat="1" ht="15.75" x14ac:dyDescent="0.25">
      <c r="B25" s="657">
        <v>11</v>
      </c>
      <c r="C25" s="973" t="s">
        <v>643</v>
      </c>
      <c r="D25" s="660" t="s">
        <v>644</v>
      </c>
      <c r="E25" s="661" t="s">
        <v>649</v>
      </c>
      <c r="F25" s="660" t="s">
        <v>650</v>
      </c>
      <c r="G25" s="663">
        <v>854458.23</v>
      </c>
      <c r="H25" s="663"/>
      <c r="I25" s="663"/>
      <c r="J25" s="974">
        <v>45182</v>
      </c>
      <c r="K25" s="975" t="s">
        <v>666</v>
      </c>
      <c r="L25" s="666">
        <v>2714</v>
      </c>
      <c r="M25" s="667">
        <v>854458.23</v>
      </c>
      <c r="N25" s="668">
        <v>45199</v>
      </c>
      <c r="O25" s="669">
        <v>45565</v>
      </c>
      <c r="P25" s="668">
        <v>45473</v>
      </c>
      <c r="Q25" s="670">
        <f t="shared" ref="Q25" si="25">+O25-N25</f>
        <v>366</v>
      </c>
      <c r="R25" s="976">
        <f t="shared" ref="R25" si="26">+M25/Q25</f>
        <v>2334.5853278688523</v>
      </c>
      <c r="S25" s="671">
        <f t="shared" ref="S25" si="27">+P25-N25</f>
        <v>274</v>
      </c>
      <c r="T25" s="967">
        <f>T23+U23</f>
        <v>569638.81999999995</v>
      </c>
      <c r="U25" s="967">
        <f t="shared" ref="U25" si="28">S25*R25-T25</f>
        <v>70037.559836065629</v>
      </c>
      <c r="V25" s="977">
        <f t="shared" ref="V25" si="29">M25-T25-U25</f>
        <v>214781.8501639344</v>
      </c>
      <c r="W25" s="673" t="s">
        <v>660</v>
      </c>
      <c r="X25" s="673" t="s">
        <v>361</v>
      </c>
      <c r="Y25" s="665" t="s">
        <v>661</v>
      </c>
      <c r="Z25" s="674" t="s">
        <v>662</v>
      </c>
      <c r="AA25" s="676"/>
      <c r="AB25" s="232"/>
    </row>
    <row r="26" spans="2:28" s="223" customFormat="1" ht="15.75" x14ac:dyDescent="0.25">
      <c r="B26" s="657">
        <v>12</v>
      </c>
      <c r="C26" s="1397"/>
      <c r="D26" s="1398"/>
      <c r="E26" s="1398"/>
      <c r="F26" s="1398"/>
      <c r="G26" s="1398"/>
      <c r="H26" s="1398"/>
      <c r="I26" s="1398"/>
      <c r="J26" s="1398"/>
      <c r="K26" s="1398"/>
      <c r="L26" s="1398"/>
      <c r="M26" s="1398"/>
      <c r="N26" s="1398"/>
      <c r="O26" s="1398"/>
      <c r="P26" s="1398"/>
      <c r="Q26" s="1398"/>
      <c r="R26" s="1398"/>
      <c r="S26" s="1398"/>
      <c r="T26" s="1399"/>
      <c r="U26" s="978">
        <f>SUM(U25:U25)</f>
        <v>70037.559836065629</v>
      </c>
      <c r="V26" s="979">
        <f>SUM(V25:V25)</f>
        <v>214781.8501639344</v>
      </c>
      <c r="W26" s="1408"/>
      <c r="X26" s="1409"/>
      <c r="Y26" s="1409"/>
      <c r="Z26" s="1409"/>
      <c r="AA26" s="1410"/>
      <c r="AB26" s="232"/>
    </row>
    <row r="27" spans="2:28" s="287" customFormat="1" ht="15" customHeight="1" x14ac:dyDescent="0.25">
      <c r="B27" s="657"/>
      <c r="C27" s="733"/>
      <c r="D27" s="734"/>
      <c r="E27" s="734"/>
      <c r="F27" s="734"/>
      <c r="G27" s="734"/>
      <c r="H27" s="734"/>
      <c r="I27" s="734"/>
      <c r="J27" s="734"/>
      <c r="K27" s="734"/>
      <c r="L27" s="734"/>
      <c r="M27" s="734"/>
      <c r="N27" s="734"/>
      <c r="O27" s="734"/>
      <c r="P27" s="734"/>
      <c r="Q27" s="734"/>
      <c r="R27" s="734"/>
      <c r="S27" s="735" t="s">
        <v>46</v>
      </c>
      <c r="T27" s="683">
        <f>T15+T17+T19+T21+T23+T25</f>
        <v>2350927.4249999998</v>
      </c>
      <c r="U27" s="683">
        <f>U16+U18+U20+U22+U24+U26</f>
        <v>424894.52983606554</v>
      </c>
      <c r="V27" s="683">
        <f>V16+V18+V20+V22+V24+V26</f>
        <v>2350927.425163934</v>
      </c>
      <c r="W27" s="1393"/>
      <c r="X27" s="1394"/>
      <c r="Y27" s="1394"/>
      <c r="Z27" s="1394"/>
      <c r="AA27" s="1395"/>
      <c r="AB27" s="688"/>
    </row>
    <row r="28" spans="2:28" ht="12.75" x14ac:dyDescent="0.2">
      <c r="B28" s="142"/>
      <c r="D28" s="217"/>
      <c r="E28" s="218"/>
      <c r="F28" s="218"/>
      <c r="G28" s="219"/>
      <c r="H28" s="218"/>
      <c r="I28" s="218"/>
      <c r="J28" s="218"/>
      <c r="K28" s="218"/>
      <c r="L28" s="218"/>
      <c r="M28" s="218"/>
      <c r="N28" s="218"/>
      <c r="O28" s="218"/>
      <c r="P28" s="218"/>
      <c r="Q28" s="218"/>
      <c r="R28" s="218"/>
      <c r="S28" s="220"/>
      <c r="T28" s="218"/>
      <c r="U28" s="218"/>
      <c r="V28" s="218"/>
      <c r="W28" s="218"/>
      <c r="X28" s="218"/>
      <c r="Y28" s="218"/>
      <c r="Z28" s="217"/>
      <c r="AA28" s="190" t="s">
        <v>188</v>
      </c>
      <c r="AB28" s="145"/>
    </row>
    <row r="29" spans="2:28" ht="12.75" x14ac:dyDescent="0.2">
      <c r="B29" s="142"/>
      <c r="D29" s="217"/>
      <c r="E29" s="218"/>
      <c r="F29" s="218"/>
      <c r="G29" s="219"/>
      <c r="H29" s="218"/>
      <c r="I29" s="218"/>
      <c r="J29" s="218"/>
      <c r="K29" s="218"/>
      <c r="L29" s="218"/>
      <c r="M29" s="218"/>
      <c r="N29" s="218"/>
      <c r="O29" s="218"/>
      <c r="P29" s="218"/>
      <c r="Q29" s="218"/>
      <c r="R29" s="218"/>
      <c r="S29" s="220"/>
      <c r="T29" s="218"/>
      <c r="U29" s="218"/>
      <c r="V29" s="218"/>
      <c r="W29" s="218"/>
      <c r="X29" s="218"/>
      <c r="Y29" s="218"/>
      <c r="Z29" s="217"/>
      <c r="AA29" s="190"/>
      <c r="AB29" s="145"/>
    </row>
    <row r="30" spans="2:28" ht="15.75" x14ac:dyDescent="0.25">
      <c r="B30" s="142"/>
      <c r="D30" s="218"/>
      <c r="E30" s="218"/>
      <c r="F30" s="1396"/>
      <c r="G30" s="1396"/>
      <c r="H30" s="1396"/>
      <c r="I30" s="1396"/>
      <c r="J30" s="287"/>
      <c r="K30" s="287"/>
      <c r="L30" s="356"/>
      <c r="M30" s="356"/>
      <c r="N30" s="1360"/>
      <c r="O30" s="1360"/>
      <c r="P30" s="1360"/>
      <c r="Q30" s="1360"/>
      <c r="R30" s="243"/>
      <c r="S30" s="356"/>
      <c r="T30" s="356"/>
      <c r="U30" s="1206"/>
      <c r="V30" s="1206"/>
      <c r="W30" s="1206"/>
      <c r="X30" s="1206"/>
      <c r="Y30" s="292"/>
      <c r="Z30" s="292"/>
      <c r="AA30" s="292"/>
      <c r="AB30" s="145"/>
    </row>
    <row r="31" spans="2:28" ht="15.75" x14ac:dyDescent="0.25">
      <c r="B31" s="142"/>
      <c r="D31" s="218"/>
      <c r="E31" s="218"/>
      <c r="F31" s="1361" t="str">
        <f>'Datos Generales'!C16</f>
        <v>Preparado por</v>
      </c>
      <c r="G31" s="1361"/>
      <c r="H31" s="1361"/>
      <c r="I31" s="1361"/>
      <c r="L31" s="287"/>
      <c r="M31" s="287"/>
      <c r="N31" s="1361" t="str">
        <f>'Datos Generales'!D16</f>
        <v>Revisado por</v>
      </c>
      <c r="O31" s="1361"/>
      <c r="P31" s="1361"/>
      <c r="Q31" s="1361"/>
      <c r="R31" s="15"/>
      <c r="U31" s="1361" t="str">
        <f>'Datos Generales'!E16</f>
        <v>Autorizado por</v>
      </c>
      <c r="V31" s="1361"/>
      <c r="W31" s="1361"/>
      <c r="X31" s="1361"/>
      <c r="Y31" s="15"/>
      <c r="Z31" s="15"/>
      <c r="AA31" s="15"/>
      <c r="AB31" s="145"/>
    </row>
    <row r="32" spans="2:28" ht="15.75" x14ac:dyDescent="0.25">
      <c r="B32" s="142"/>
      <c r="D32" s="218"/>
      <c r="E32" s="218"/>
      <c r="F32" s="277"/>
      <c r="G32" s="277"/>
      <c r="H32" s="277"/>
      <c r="I32" s="277"/>
      <c r="L32" s="287"/>
      <c r="M32" s="287"/>
      <c r="O32" s="277"/>
      <c r="P32" s="277"/>
      <c r="Q32" s="15"/>
      <c r="R32" s="15"/>
      <c r="U32" s="277"/>
      <c r="V32" s="277"/>
      <c r="W32" s="15"/>
      <c r="X32" s="15"/>
      <c r="Y32" s="15"/>
      <c r="Z32" s="15"/>
      <c r="AA32" s="15"/>
      <c r="AB32" s="145"/>
    </row>
    <row r="33" spans="2:28" ht="23.25" customHeight="1" x14ac:dyDescent="0.25">
      <c r="B33" s="142"/>
      <c r="D33" s="218"/>
      <c r="E33" s="218"/>
      <c r="F33" s="1400"/>
      <c r="G33" s="1400"/>
      <c r="H33" s="1400"/>
      <c r="I33" s="1400"/>
      <c r="J33" s="287"/>
      <c r="K33" s="287"/>
      <c r="L33" s="287"/>
      <c r="M33" s="287"/>
      <c r="N33" s="1360"/>
      <c r="O33" s="1360"/>
      <c r="P33" s="1360"/>
      <c r="Q33" s="1360"/>
      <c r="R33" s="118"/>
      <c r="S33" s="287"/>
      <c r="T33" s="287"/>
      <c r="U33" s="1380"/>
      <c r="V33" s="1380"/>
      <c r="W33" s="1380"/>
      <c r="X33" s="1380"/>
      <c r="Y33" s="14"/>
      <c r="Z33" s="14"/>
      <c r="AA33" s="218"/>
      <c r="AB33" s="145"/>
    </row>
    <row r="34" spans="2:28" ht="15.75" x14ac:dyDescent="0.25">
      <c r="B34" s="142"/>
      <c r="D34" s="218"/>
      <c r="E34" s="218"/>
      <c r="F34" s="1361" t="str">
        <f>'Datos Generales'!C17</f>
        <v>Puesto que ocupa</v>
      </c>
      <c r="G34" s="1361"/>
      <c r="H34" s="1361"/>
      <c r="I34" s="1361"/>
      <c r="L34" s="287"/>
      <c r="M34" s="287"/>
      <c r="N34" s="1361" t="str">
        <f>'Datos Generales'!D17</f>
        <v>Puesto que ocupa</v>
      </c>
      <c r="O34" s="1361"/>
      <c r="P34" s="1361"/>
      <c r="Q34" s="1361"/>
      <c r="R34" s="14"/>
      <c r="S34" s="137"/>
      <c r="U34" s="1361" t="str">
        <f>'Datos Generales'!E17</f>
        <v>Puesto que ocupa</v>
      </c>
      <c r="V34" s="1361"/>
      <c r="W34" s="1361"/>
      <c r="X34" s="1361"/>
      <c r="Y34" s="14"/>
      <c r="Z34" s="14"/>
      <c r="AA34" s="218"/>
      <c r="AB34" s="145"/>
    </row>
    <row r="35" spans="2:28" ht="15.75" x14ac:dyDescent="0.25">
      <c r="B35" s="142"/>
      <c r="D35" s="218"/>
      <c r="E35" s="218"/>
      <c r="F35" s="277"/>
      <c r="G35" s="277"/>
      <c r="H35" s="277"/>
      <c r="I35" s="277"/>
      <c r="L35" s="287"/>
      <c r="M35" s="287"/>
      <c r="O35" s="277"/>
      <c r="P35" s="277"/>
      <c r="Q35" s="14"/>
      <c r="R35" s="14"/>
      <c r="S35" s="137"/>
      <c r="U35" s="277"/>
      <c r="V35" s="277"/>
      <c r="W35" s="15"/>
      <c r="X35" s="14"/>
      <c r="Y35" s="14"/>
      <c r="Z35" s="14"/>
      <c r="AA35" s="218"/>
      <c r="AB35" s="145"/>
    </row>
    <row r="36" spans="2:28" ht="22.5" customHeight="1" x14ac:dyDescent="0.25">
      <c r="B36" s="142"/>
      <c r="D36" s="218"/>
      <c r="E36" s="218"/>
      <c r="F36" s="1396"/>
      <c r="G36" s="1396"/>
      <c r="H36" s="1396"/>
      <c r="I36" s="1396"/>
      <c r="J36" s="287"/>
      <c r="K36" s="287"/>
      <c r="L36" s="287"/>
      <c r="M36" s="287"/>
      <c r="N36" s="1360"/>
      <c r="O36" s="1360"/>
      <c r="P36" s="1360"/>
      <c r="Q36" s="1360"/>
      <c r="R36" s="118"/>
      <c r="S36" s="658"/>
      <c r="T36" s="287"/>
      <c r="U36" s="1277"/>
      <c r="V36" s="1277"/>
      <c r="W36" s="1277"/>
      <c r="X36" s="1277"/>
      <c r="Y36" s="14"/>
      <c r="Z36" s="14"/>
      <c r="AA36" s="218"/>
      <c r="AB36" s="145"/>
    </row>
    <row r="37" spans="2:28" ht="15.75" x14ac:dyDescent="0.25">
      <c r="B37" s="142"/>
      <c r="D37" s="218"/>
      <c r="E37" s="218"/>
      <c r="F37" s="1361" t="s">
        <v>201</v>
      </c>
      <c r="G37" s="1361"/>
      <c r="H37" s="1361"/>
      <c r="I37" s="1361"/>
      <c r="L37" s="287"/>
      <c r="M37" s="287"/>
      <c r="N37" s="1361" t="s">
        <v>202</v>
      </c>
      <c r="O37" s="1361"/>
      <c r="P37" s="1361"/>
      <c r="Q37" s="1361"/>
      <c r="R37" s="215"/>
      <c r="U37" s="1361" t="s">
        <v>209</v>
      </c>
      <c r="V37" s="1361"/>
      <c r="W37" s="1361"/>
      <c r="X37" s="1361"/>
      <c r="Y37" s="215"/>
      <c r="Z37" s="215"/>
      <c r="AA37" s="218"/>
      <c r="AB37" s="145"/>
    </row>
    <row r="38" spans="2:28" ht="15.75" x14ac:dyDescent="0.25">
      <c r="B38" s="142"/>
      <c r="D38" s="218"/>
      <c r="E38" s="218"/>
      <c r="F38" s="285"/>
      <c r="G38" s="285"/>
      <c r="H38" s="285"/>
      <c r="I38" s="285"/>
      <c r="J38" s="285"/>
      <c r="K38" s="356"/>
      <c r="L38" s="288"/>
      <c r="M38" s="288"/>
      <c r="N38" s="56"/>
      <c r="O38" s="56"/>
      <c r="Q38" s="391"/>
      <c r="R38" s="391"/>
      <c r="S38" s="391"/>
      <c r="T38" s="15"/>
      <c r="U38" s="15"/>
      <c r="V38" s="15"/>
      <c r="W38" s="15"/>
      <c r="X38" s="391"/>
      <c r="Y38" s="391"/>
      <c r="Z38" s="391"/>
      <c r="AA38" s="218"/>
      <c r="AB38" s="145"/>
    </row>
    <row r="39" spans="2:28" ht="15" x14ac:dyDescent="0.25">
      <c r="B39" s="233"/>
      <c r="C39" s="400"/>
      <c r="D39" s="234"/>
      <c r="E39" s="235"/>
      <c r="F39" s="235"/>
      <c r="G39" s="236"/>
      <c r="H39" s="235"/>
      <c r="I39" s="235"/>
      <c r="J39" s="235"/>
      <c r="K39" s="235"/>
      <c r="L39" s="235"/>
      <c r="M39" s="235"/>
      <c r="N39" s="235"/>
      <c r="O39" s="236"/>
      <c r="P39" s="235"/>
      <c r="Q39" s="29"/>
      <c r="R39" s="29"/>
      <c r="S39" s="29"/>
      <c r="T39" s="29"/>
      <c r="U39" s="29"/>
      <c r="V39" s="29"/>
      <c r="W39" s="29"/>
      <c r="X39" s="29"/>
      <c r="Y39" s="29"/>
      <c r="Z39" s="237"/>
      <c r="AA39" s="237"/>
      <c r="AB39" s="896"/>
    </row>
    <row r="40" spans="2:28" ht="15" x14ac:dyDescent="0.25">
      <c r="Q40" s="56"/>
      <c r="R40" s="56"/>
      <c r="S40" s="56"/>
      <c r="T40" s="56"/>
      <c r="U40" s="56"/>
      <c r="V40" s="56"/>
      <c r="W40" s="56"/>
      <c r="X40" s="56"/>
      <c r="Y40" s="56"/>
      <c r="Z40" s="126"/>
      <c r="AA40" s="126"/>
    </row>
  </sheetData>
  <sheetProtection formatColumns="0" insertColumns="0" insertRows="0"/>
  <mergeCells count="43">
    <mergeCell ref="F37:I37"/>
    <mergeCell ref="N37:Q37"/>
    <mergeCell ref="U37:X37"/>
    <mergeCell ref="W16:AA16"/>
    <mergeCell ref="W18:AA18"/>
    <mergeCell ref="W20:AA20"/>
    <mergeCell ref="W22:AA22"/>
    <mergeCell ref="W24:AA24"/>
    <mergeCell ref="W26:AA26"/>
    <mergeCell ref="F34:I34"/>
    <mergeCell ref="N34:Q34"/>
    <mergeCell ref="U34:X34"/>
    <mergeCell ref="F36:I36"/>
    <mergeCell ref="N36:Q36"/>
    <mergeCell ref="U36:X36"/>
    <mergeCell ref="F31:I31"/>
    <mergeCell ref="N31:Q31"/>
    <mergeCell ref="U31:X31"/>
    <mergeCell ref="F33:I33"/>
    <mergeCell ref="N33:Q33"/>
    <mergeCell ref="U33:X33"/>
    <mergeCell ref="C24:T24"/>
    <mergeCell ref="C26:T26"/>
    <mergeCell ref="W27:AA27"/>
    <mergeCell ref="F30:I30"/>
    <mergeCell ref="N30:Q30"/>
    <mergeCell ref="U30:X30"/>
    <mergeCell ref="C22:T22"/>
    <mergeCell ref="C7:AA7"/>
    <mergeCell ref="C8:AA8"/>
    <mergeCell ref="C9:AA9"/>
    <mergeCell ref="G11:H11"/>
    <mergeCell ref="K11:M11"/>
    <mergeCell ref="C13:M13"/>
    <mergeCell ref="N13:V13"/>
    <mergeCell ref="W13:W14"/>
    <mergeCell ref="X13:X14"/>
    <mergeCell ref="Y13:Y14"/>
    <mergeCell ref="Z13:Z14"/>
    <mergeCell ref="AA13:AA14"/>
    <mergeCell ref="C16:T16"/>
    <mergeCell ref="C18:T18"/>
    <mergeCell ref="C20:T20"/>
  </mergeCells>
  <printOptions horizontalCentered="1"/>
  <pageMargins left="0.25" right="0.25" top="0.75" bottom="0.75" header="0.3" footer="0.3"/>
  <pageSetup paperSize="5" scale="31" orientation="landscape" r:id="rId1"/>
  <headerFooter>
    <oddFooter>&amp;R&amp;P/&amp;N  &amp;D  &amp;T</oddFooter>
  </headerFooter>
  <drawing r:id="rId2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CE744-DFE1-402D-9915-A183BC696C49}">
  <sheetPr>
    <tabColor rgb="FF92D050"/>
    <pageSetUpPr fitToPage="1"/>
  </sheetPr>
  <dimension ref="B2:AB40"/>
  <sheetViews>
    <sheetView showGridLines="0" topLeftCell="B1" zoomScale="85" zoomScaleNormal="85" zoomScaleSheetLayoutView="40" workbookViewId="0">
      <selection activeCell="B24" sqref="B24"/>
    </sheetView>
  </sheetViews>
  <sheetFormatPr baseColWidth="10" defaultColWidth="11.42578125" defaultRowHeight="12" x14ac:dyDescent="0.2"/>
  <cols>
    <col min="1" max="1" width="2.42578125" style="137" customWidth="1"/>
    <col min="2" max="2" width="3.42578125" style="137" customWidth="1"/>
    <col min="3" max="3" width="17.85546875" style="137" customWidth="1"/>
    <col min="4" max="4" width="33.5703125" style="221" customWidth="1"/>
    <col min="5" max="5" width="26.42578125" style="137" bestFit="1" customWidth="1"/>
    <col min="6" max="6" width="49.42578125" style="137" bestFit="1" customWidth="1"/>
    <col min="7" max="7" width="20.85546875" style="222" customWidth="1"/>
    <col min="8" max="8" width="22.42578125" style="137" bestFit="1" customWidth="1"/>
    <col min="9" max="9" width="25.5703125" style="137" customWidth="1"/>
    <col min="10" max="10" width="17.140625" style="137" customWidth="1"/>
    <col min="11" max="11" width="16" style="137" customWidth="1"/>
    <col min="12" max="12" width="14.28515625" style="137" customWidth="1"/>
    <col min="13" max="13" width="22.5703125" style="137" customWidth="1"/>
    <col min="14" max="14" width="17.7109375" style="137" customWidth="1"/>
    <col min="15" max="15" width="14.85546875" style="137" customWidth="1"/>
    <col min="16" max="16" width="17.28515625" style="137" customWidth="1"/>
    <col min="17" max="18" width="18.28515625" style="137" customWidth="1"/>
    <col min="19" max="19" width="18.28515625" style="216" customWidth="1"/>
    <col min="20" max="20" width="19.42578125" style="137" customWidth="1"/>
    <col min="21" max="21" width="17.85546875" style="137" customWidth="1"/>
    <col min="22" max="22" width="23.140625" style="137" customWidth="1"/>
    <col min="23" max="23" width="16.5703125" style="137" customWidth="1"/>
    <col min="24" max="24" width="12" style="137" customWidth="1"/>
    <col min="25" max="25" width="19.140625" style="137" customWidth="1"/>
    <col min="26" max="26" width="36" style="221" customWidth="1"/>
    <col min="27" max="27" width="29.7109375" style="221" customWidth="1"/>
    <col min="28" max="28" width="1.42578125" style="137" customWidth="1"/>
    <col min="29" max="16384" width="11.42578125" style="137"/>
  </cols>
  <sheetData>
    <row r="2" spans="2:28" x14ac:dyDescent="0.2">
      <c r="B2" s="224"/>
      <c r="C2" s="226"/>
      <c r="D2" s="225"/>
      <c r="E2" s="226"/>
      <c r="F2" s="226"/>
      <c r="G2" s="227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8"/>
      <c r="T2" s="226"/>
      <c r="U2" s="226"/>
      <c r="V2" s="226"/>
      <c r="W2" s="226"/>
      <c r="X2" s="226"/>
      <c r="Y2" s="226"/>
      <c r="Z2" s="225"/>
      <c r="AA2" s="225"/>
      <c r="AB2" s="229"/>
    </row>
    <row r="3" spans="2:28" x14ac:dyDescent="0.2">
      <c r="B3" s="142"/>
      <c r="AB3" s="145"/>
    </row>
    <row r="4" spans="2:28" ht="12.75" customHeight="1" x14ac:dyDescent="0.2">
      <c r="B4" s="142"/>
      <c r="D4" s="217"/>
      <c r="E4" s="218"/>
      <c r="F4" s="218"/>
      <c r="G4" s="219"/>
      <c r="H4" s="218"/>
      <c r="I4" s="218"/>
      <c r="J4" s="218"/>
      <c r="K4" s="218"/>
      <c r="L4" s="230"/>
      <c r="M4" s="230"/>
      <c r="N4" s="218"/>
      <c r="O4" s="218"/>
      <c r="P4" s="218"/>
      <c r="Q4" s="218"/>
      <c r="R4" s="218"/>
      <c r="S4" s="220"/>
      <c r="T4" s="218"/>
      <c r="U4" s="218"/>
      <c r="V4" s="218"/>
      <c r="W4" s="218"/>
      <c r="X4" s="218"/>
      <c r="Y4" s="218"/>
      <c r="Z4" s="217"/>
      <c r="AA4" s="217"/>
      <c r="AB4" s="145"/>
    </row>
    <row r="5" spans="2:28" ht="12.75" customHeight="1" x14ac:dyDescent="0.2">
      <c r="B5" s="142"/>
      <c r="D5" s="217"/>
      <c r="E5" s="218"/>
      <c r="F5" s="218"/>
      <c r="G5" s="219"/>
      <c r="H5" s="218"/>
      <c r="I5" s="218"/>
      <c r="J5" s="218"/>
      <c r="K5" s="218"/>
      <c r="L5" s="230"/>
      <c r="M5" s="230"/>
      <c r="N5" s="218"/>
      <c r="O5" s="218"/>
      <c r="P5" s="218"/>
      <c r="Q5" s="218"/>
      <c r="R5" s="218"/>
      <c r="S5" s="220"/>
      <c r="T5" s="218"/>
      <c r="U5" s="218"/>
      <c r="V5" s="218"/>
      <c r="W5" s="218"/>
      <c r="X5" s="218"/>
      <c r="Y5" s="218"/>
      <c r="Z5" s="217"/>
      <c r="AA5" s="217"/>
      <c r="AB5" s="145"/>
    </row>
    <row r="6" spans="2:28" ht="12.75" customHeight="1" x14ac:dyDescent="0.2">
      <c r="B6" s="142"/>
      <c r="D6" s="217"/>
      <c r="E6" s="218"/>
      <c r="F6" s="218"/>
      <c r="G6" s="219"/>
      <c r="H6" s="218"/>
      <c r="I6" s="218"/>
      <c r="J6" s="218"/>
      <c r="K6" s="218"/>
      <c r="L6" s="230"/>
      <c r="M6" s="230"/>
      <c r="N6" s="218"/>
      <c r="O6" s="218"/>
      <c r="P6" s="218"/>
      <c r="Q6" s="218"/>
      <c r="R6" s="218"/>
      <c r="S6" s="220"/>
      <c r="T6" s="218"/>
      <c r="U6" s="218"/>
      <c r="V6" s="218"/>
      <c r="W6" s="218"/>
      <c r="X6" s="218"/>
      <c r="Y6" s="218"/>
      <c r="Z6" s="217"/>
      <c r="AA6" s="217"/>
      <c r="AB6" s="145"/>
    </row>
    <row r="7" spans="2:28" ht="18.75" x14ac:dyDescent="0.2">
      <c r="B7" s="899"/>
      <c r="C7" s="1368" t="s">
        <v>19</v>
      </c>
      <c r="D7" s="1368"/>
      <c r="E7" s="1368"/>
      <c r="F7" s="1368"/>
      <c r="G7" s="1368"/>
      <c r="H7" s="1368"/>
      <c r="I7" s="1368"/>
      <c r="J7" s="1368"/>
      <c r="K7" s="1368"/>
      <c r="L7" s="1368"/>
      <c r="M7" s="1368"/>
      <c r="N7" s="1368"/>
      <c r="O7" s="1368"/>
      <c r="P7" s="1368"/>
      <c r="Q7" s="1368"/>
      <c r="R7" s="1368"/>
      <c r="S7" s="1368"/>
      <c r="T7" s="1368"/>
      <c r="U7" s="1368"/>
      <c r="V7" s="1368"/>
      <c r="W7" s="1368"/>
      <c r="X7" s="1368"/>
      <c r="Y7" s="1368"/>
      <c r="Z7" s="1368"/>
      <c r="AA7" s="1368"/>
      <c r="AB7" s="900"/>
    </row>
    <row r="8" spans="2:28" ht="15.75" x14ac:dyDescent="0.2">
      <c r="B8" s="918"/>
      <c r="C8" s="1406" t="s">
        <v>243</v>
      </c>
      <c r="D8" s="1406"/>
      <c r="E8" s="1406"/>
      <c r="F8" s="1406"/>
      <c r="G8" s="1406"/>
      <c r="H8" s="1406"/>
      <c r="I8" s="1406"/>
      <c r="J8" s="1406"/>
      <c r="K8" s="1406"/>
      <c r="L8" s="1406"/>
      <c r="M8" s="1406"/>
      <c r="N8" s="1406"/>
      <c r="O8" s="1406"/>
      <c r="P8" s="1406"/>
      <c r="Q8" s="1406"/>
      <c r="R8" s="1406"/>
      <c r="S8" s="1406"/>
      <c r="T8" s="1406"/>
      <c r="U8" s="1406"/>
      <c r="V8" s="1406"/>
      <c r="W8" s="1406"/>
      <c r="X8" s="1406"/>
      <c r="Y8" s="1406"/>
      <c r="Z8" s="1406"/>
      <c r="AA8" s="1406"/>
      <c r="AB8" s="902"/>
    </row>
    <row r="9" spans="2:28" ht="12.75" customHeight="1" x14ac:dyDescent="0.2">
      <c r="B9" s="903"/>
      <c r="C9" s="1374" t="s">
        <v>120</v>
      </c>
      <c r="D9" s="1374"/>
      <c r="E9" s="1374"/>
      <c r="F9" s="1374"/>
      <c r="G9" s="1374"/>
      <c r="H9" s="1374"/>
      <c r="I9" s="1374"/>
      <c r="J9" s="1374"/>
      <c r="K9" s="1374"/>
      <c r="L9" s="1374"/>
      <c r="M9" s="1374"/>
      <c r="N9" s="1374"/>
      <c r="O9" s="1374"/>
      <c r="P9" s="1374"/>
      <c r="Q9" s="1374"/>
      <c r="R9" s="1374"/>
      <c r="S9" s="1374"/>
      <c r="T9" s="1374"/>
      <c r="U9" s="1374"/>
      <c r="V9" s="1374"/>
      <c r="W9" s="1374"/>
      <c r="X9" s="1374"/>
      <c r="Y9" s="1374"/>
      <c r="Z9" s="1374"/>
      <c r="AA9" s="1374"/>
      <c r="AB9" s="904"/>
    </row>
    <row r="10" spans="2:28" ht="12.75" customHeight="1" x14ac:dyDescent="0.2">
      <c r="B10" s="142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81"/>
      <c r="Z10" s="181"/>
      <c r="AA10" s="181"/>
      <c r="AB10" s="145"/>
    </row>
    <row r="11" spans="2:28" s="686" customFormat="1" ht="18" customHeight="1" x14ac:dyDescent="0.25">
      <c r="B11" s="685"/>
      <c r="F11" s="399" t="s">
        <v>175</v>
      </c>
      <c r="G11" s="1401">
        <f>'Datos Generales'!C6</f>
        <v>45473</v>
      </c>
      <c r="H11" s="1402"/>
      <c r="J11" s="77" t="s">
        <v>24</v>
      </c>
      <c r="K11" s="1403" t="str">
        <f>'Datos Generales'!C7</f>
        <v>Dirección General de Presupuesto (DIGEPRES)</v>
      </c>
      <c r="L11" s="1404"/>
      <c r="M11" s="1405"/>
      <c r="O11" s="656" t="s">
        <v>14</v>
      </c>
      <c r="P11" s="898" t="str">
        <f>'Datos Generales'!C8</f>
        <v>0205</v>
      </c>
      <c r="R11" s="399" t="s">
        <v>187</v>
      </c>
      <c r="S11" s="898" t="str">
        <f>'Datos Generales'!C9</f>
        <v>01</v>
      </c>
      <c r="U11" s="656" t="s">
        <v>182</v>
      </c>
      <c r="V11" s="898" t="str">
        <f>'Datos Generales'!C10</f>
        <v>01</v>
      </c>
      <c r="W11" s="399" t="s">
        <v>16</v>
      </c>
      <c r="X11" s="898" t="str">
        <f>'Datos Generales'!C11</f>
        <v>0010</v>
      </c>
      <c r="Y11" s="542"/>
      <c r="Z11" s="542"/>
      <c r="AA11" s="542"/>
      <c r="AB11" s="687"/>
    </row>
    <row r="12" spans="2:28" ht="12.75" customHeight="1" x14ac:dyDescent="0.2">
      <c r="B12" s="142"/>
      <c r="D12" s="181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81"/>
      <c r="V12" s="181"/>
      <c r="W12" s="181"/>
      <c r="X12" s="181"/>
      <c r="Y12" s="181"/>
      <c r="Z12" s="181"/>
      <c r="AA12" s="181"/>
      <c r="AB12" s="145"/>
    </row>
    <row r="13" spans="2:28" ht="18.75" x14ac:dyDescent="0.25">
      <c r="B13" s="657"/>
      <c r="C13" s="1407" t="s">
        <v>93</v>
      </c>
      <c r="D13" s="1407"/>
      <c r="E13" s="1407"/>
      <c r="F13" s="1407"/>
      <c r="G13" s="1407"/>
      <c r="H13" s="1407"/>
      <c r="I13" s="1407"/>
      <c r="J13" s="1407"/>
      <c r="K13" s="1407"/>
      <c r="L13" s="1407"/>
      <c r="M13" s="1407"/>
      <c r="N13" s="1407" t="s">
        <v>268</v>
      </c>
      <c r="O13" s="1407"/>
      <c r="P13" s="1407"/>
      <c r="Q13" s="1407"/>
      <c r="R13" s="1407"/>
      <c r="S13" s="1407"/>
      <c r="T13" s="1407"/>
      <c r="U13" s="1407"/>
      <c r="V13" s="1407"/>
      <c r="W13" s="1375" t="s">
        <v>185</v>
      </c>
      <c r="X13" s="1364" t="s">
        <v>222</v>
      </c>
      <c r="Y13" s="1364" t="s">
        <v>99</v>
      </c>
      <c r="Z13" s="1364" t="s">
        <v>247</v>
      </c>
      <c r="AA13" s="1364" t="s">
        <v>56</v>
      </c>
      <c r="AB13" s="113"/>
    </row>
    <row r="14" spans="2:28" s="294" customFormat="1" ht="47.25" x14ac:dyDescent="0.25">
      <c r="B14" s="685"/>
      <c r="C14" s="544" t="s">
        <v>215</v>
      </c>
      <c r="D14" s="544" t="s">
        <v>94</v>
      </c>
      <c r="E14" s="544" t="s">
        <v>248</v>
      </c>
      <c r="F14" s="544" t="s">
        <v>284</v>
      </c>
      <c r="G14" s="544" t="s">
        <v>249</v>
      </c>
      <c r="H14" s="544" t="s">
        <v>273</v>
      </c>
      <c r="I14" s="544" t="s">
        <v>274</v>
      </c>
      <c r="J14" s="544" t="s">
        <v>250</v>
      </c>
      <c r="K14" s="544" t="s">
        <v>251</v>
      </c>
      <c r="L14" s="544" t="s">
        <v>252</v>
      </c>
      <c r="M14" s="544" t="s">
        <v>224</v>
      </c>
      <c r="N14" s="544" t="s">
        <v>285</v>
      </c>
      <c r="O14" s="543" t="s">
        <v>276</v>
      </c>
      <c r="P14" s="543" t="s">
        <v>95</v>
      </c>
      <c r="Q14" s="543" t="s">
        <v>96</v>
      </c>
      <c r="R14" s="543" t="s">
        <v>97</v>
      </c>
      <c r="S14" s="543" t="s">
        <v>286</v>
      </c>
      <c r="T14" s="543" t="s">
        <v>278</v>
      </c>
      <c r="U14" s="543" t="s">
        <v>281</v>
      </c>
      <c r="V14" s="544" t="s">
        <v>279</v>
      </c>
      <c r="W14" s="1375"/>
      <c r="X14" s="1364"/>
      <c r="Y14" s="1364"/>
      <c r="Z14" s="1364"/>
      <c r="AA14" s="1364"/>
      <c r="AB14" s="134"/>
    </row>
    <row r="15" spans="2:28" s="223" customFormat="1" ht="15.75" x14ac:dyDescent="0.25">
      <c r="B15" s="657">
        <v>1</v>
      </c>
      <c r="C15" s="973" t="s">
        <v>643</v>
      </c>
      <c r="D15" s="660" t="s">
        <v>644</v>
      </c>
      <c r="E15" s="661" t="s">
        <v>651</v>
      </c>
      <c r="F15" s="660" t="s">
        <v>652</v>
      </c>
      <c r="G15" s="663">
        <v>5800</v>
      </c>
      <c r="H15" s="663"/>
      <c r="I15" s="663"/>
      <c r="J15" s="974">
        <v>45174</v>
      </c>
      <c r="K15" s="975" t="s">
        <v>667</v>
      </c>
      <c r="L15" s="666">
        <v>2714</v>
      </c>
      <c r="M15" s="667">
        <v>5800</v>
      </c>
      <c r="N15" s="668">
        <v>45199</v>
      </c>
      <c r="O15" s="669">
        <v>45565</v>
      </c>
      <c r="P15" s="668">
        <v>45322</v>
      </c>
      <c r="Q15" s="670">
        <f t="shared" ref="Q15" si="0">+O15-N15</f>
        <v>366</v>
      </c>
      <c r="R15" s="976">
        <f t="shared" ref="R15" si="1">+M15/Q15</f>
        <v>15.846994535519126</v>
      </c>
      <c r="S15" s="671">
        <f t="shared" ref="S15" si="2">+P15-N15</f>
        <v>123</v>
      </c>
      <c r="T15" s="967">
        <v>1457.92</v>
      </c>
      <c r="U15" s="967">
        <f t="shared" ref="U15" si="3">S15*R15-T15</f>
        <v>491.26032786885253</v>
      </c>
      <c r="V15" s="977">
        <f t="shared" ref="V15" si="4">M15-T15-U15</f>
        <v>3850.8196721311474</v>
      </c>
      <c r="W15" s="673" t="s">
        <v>660</v>
      </c>
      <c r="X15" s="673" t="s">
        <v>361</v>
      </c>
      <c r="Y15" s="665" t="s">
        <v>661</v>
      </c>
      <c r="Z15" s="674" t="s">
        <v>662</v>
      </c>
      <c r="AA15" s="675"/>
      <c r="AB15" s="232"/>
    </row>
    <row r="16" spans="2:28" s="223" customFormat="1" ht="15.75" x14ac:dyDescent="0.25">
      <c r="B16" s="657">
        <v>2</v>
      </c>
      <c r="C16" s="1397"/>
      <c r="D16" s="1398"/>
      <c r="E16" s="1398"/>
      <c r="F16" s="1398"/>
      <c r="G16" s="1398"/>
      <c r="H16" s="1398"/>
      <c r="I16" s="1398"/>
      <c r="J16" s="1398"/>
      <c r="K16" s="1398"/>
      <c r="L16" s="1398"/>
      <c r="M16" s="1398"/>
      <c r="N16" s="1398"/>
      <c r="O16" s="1398"/>
      <c r="P16" s="1398"/>
      <c r="Q16" s="1398"/>
      <c r="R16" s="1398"/>
      <c r="S16" s="1398"/>
      <c r="T16" s="1399"/>
      <c r="U16" s="978">
        <f>SUM(U15:U15)</f>
        <v>491.26032786885253</v>
      </c>
      <c r="V16" s="979">
        <f>SUM(V15:V15)</f>
        <v>3850.8196721311474</v>
      </c>
      <c r="W16" s="1408"/>
      <c r="X16" s="1409"/>
      <c r="Y16" s="1409"/>
      <c r="Z16" s="1409"/>
      <c r="AA16" s="1410"/>
      <c r="AB16" s="232"/>
    </row>
    <row r="17" spans="2:28" s="223" customFormat="1" ht="15.75" x14ac:dyDescent="0.25">
      <c r="B17" s="657">
        <v>3</v>
      </c>
      <c r="C17" s="973" t="s">
        <v>643</v>
      </c>
      <c r="D17" s="660" t="s">
        <v>644</v>
      </c>
      <c r="E17" s="661" t="s">
        <v>651</v>
      </c>
      <c r="F17" s="660" t="s">
        <v>652</v>
      </c>
      <c r="G17" s="663">
        <v>5800</v>
      </c>
      <c r="H17" s="663"/>
      <c r="I17" s="663"/>
      <c r="J17" s="974">
        <v>45174</v>
      </c>
      <c r="K17" s="975" t="s">
        <v>667</v>
      </c>
      <c r="L17" s="666">
        <v>2714</v>
      </c>
      <c r="M17" s="667">
        <v>5800</v>
      </c>
      <c r="N17" s="668">
        <v>45199</v>
      </c>
      <c r="O17" s="669">
        <v>45565</v>
      </c>
      <c r="P17" s="668">
        <v>45351</v>
      </c>
      <c r="Q17" s="670">
        <f t="shared" ref="Q17" si="5">+O17-N17</f>
        <v>366</v>
      </c>
      <c r="R17" s="976">
        <f t="shared" ref="R17" si="6">+M17/Q17</f>
        <v>15.846994535519126</v>
      </c>
      <c r="S17" s="671">
        <f t="shared" ref="S17" si="7">+P17-N17</f>
        <v>152</v>
      </c>
      <c r="T17" s="967">
        <f>T15+U15</f>
        <v>1949.1803278688526</v>
      </c>
      <c r="U17" s="967">
        <f t="shared" ref="U17" si="8">S17*R17-T17</f>
        <v>459.56284153005481</v>
      </c>
      <c r="V17" s="977">
        <f t="shared" ref="V17" si="9">M17-T17-U17</f>
        <v>3391.2568306010926</v>
      </c>
      <c r="W17" s="673" t="s">
        <v>660</v>
      </c>
      <c r="X17" s="673" t="s">
        <v>361</v>
      </c>
      <c r="Y17" s="665" t="s">
        <v>661</v>
      </c>
      <c r="Z17" s="674" t="s">
        <v>662</v>
      </c>
      <c r="AA17" s="676"/>
      <c r="AB17" s="232"/>
    </row>
    <row r="18" spans="2:28" s="223" customFormat="1" ht="15.75" x14ac:dyDescent="0.25">
      <c r="B18" s="657">
        <v>4</v>
      </c>
      <c r="C18" s="1397"/>
      <c r="D18" s="1398"/>
      <c r="E18" s="1398"/>
      <c r="F18" s="1398"/>
      <c r="G18" s="1398"/>
      <c r="H18" s="1398"/>
      <c r="I18" s="1398"/>
      <c r="J18" s="1398"/>
      <c r="K18" s="1398"/>
      <c r="L18" s="1398"/>
      <c r="M18" s="1398"/>
      <c r="N18" s="1398"/>
      <c r="O18" s="1398"/>
      <c r="P18" s="1398"/>
      <c r="Q18" s="1398"/>
      <c r="R18" s="1398"/>
      <c r="S18" s="1398"/>
      <c r="T18" s="1399"/>
      <c r="U18" s="978">
        <f>SUM(U17:U17)</f>
        <v>459.56284153005481</v>
      </c>
      <c r="V18" s="979">
        <f>SUM(V17:V17)</f>
        <v>3391.2568306010926</v>
      </c>
      <c r="W18" s="1408"/>
      <c r="X18" s="1409"/>
      <c r="Y18" s="1409"/>
      <c r="Z18" s="1409"/>
      <c r="AA18" s="1410"/>
      <c r="AB18" s="232"/>
    </row>
    <row r="19" spans="2:28" s="223" customFormat="1" ht="15.75" x14ac:dyDescent="0.25">
      <c r="B19" s="657">
        <v>5</v>
      </c>
      <c r="C19" s="973" t="s">
        <v>643</v>
      </c>
      <c r="D19" s="660" t="s">
        <v>644</v>
      </c>
      <c r="E19" s="661" t="s">
        <v>651</v>
      </c>
      <c r="F19" s="660" t="s">
        <v>652</v>
      </c>
      <c r="G19" s="663">
        <v>5800</v>
      </c>
      <c r="H19" s="663"/>
      <c r="I19" s="663"/>
      <c r="J19" s="974">
        <v>45174</v>
      </c>
      <c r="K19" s="975" t="s">
        <v>667</v>
      </c>
      <c r="L19" s="666">
        <v>2714</v>
      </c>
      <c r="M19" s="667">
        <v>5800</v>
      </c>
      <c r="N19" s="668">
        <v>45199</v>
      </c>
      <c r="O19" s="669">
        <v>45565</v>
      </c>
      <c r="P19" s="668">
        <v>45382</v>
      </c>
      <c r="Q19" s="670">
        <f t="shared" ref="Q19" si="10">+O19-N19</f>
        <v>366</v>
      </c>
      <c r="R19" s="976">
        <f t="shared" ref="R19" si="11">+M19/Q19</f>
        <v>15.846994535519126</v>
      </c>
      <c r="S19" s="671">
        <f t="shared" ref="S19" si="12">+P19-N19</f>
        <v>183</v>
      </c>
      <c r="T19" s="967">
        <f>T17+U17</f>
        <v>2408.7431693989074</v>
      </c>
      <c r="U19" s="967">
        <f t="shared" ref="U19" si="13">S19*R19-T19</f>
        <v>491.25683060109259</v>
      </c>
      <c r="V19" s="977">
        <f t="shared" ref="V19" si="14">M19-T19-U19</f>
        <v>2900</v>
      </c>
      <c r="W19" s="673" t="s">
        <v>660</v>
      </c>
      <c r="X19" s="673" t="s">
        <v>361</v>
      </c>
      <c r="Y19" s="665" t="s">
        <v>661</v>
      </c>
      <c r="Z19" s="674" t="s">
        <v>662</v>
      </c>
      <c r="AA19" s="676"/>
      <c r="AB19" s="232"/>
    </row>
    <row r="20" spans="2:28" s="223" customFormat="1" ht="15.75" x14ac:dyDescent="0.25">
      <c r="B20" s="657">
        <v>6</v>
      </c>
      <c r="C20" s="1397"/>
      <c r="D20" s="1398"/>
      <c r="E20" s="1398"/>
      <c r="F20" s="1398"/>
      <c r="G20" s="1398"/>
      <c r="H20" s="1398"/>
      <c r="I20" s="1398"/>
      <c r="J20" s="1398"/>
      <c r="K20" s="1398"/>
      <c r="L20" s="1398"/>
      <c r="M20" s="1398"/>
      <c r="N20" s="1398"/>
      <c r="O20" s="1398"/>
      <c r="P20" s="1398"/>
      <c r="Q20" s="1398"/>
      <c r="R20" s="1398"/>
      <c r="S20" s="1398"/>
      <c r="T20" s="1399"/>
      <c r="U20" s="978">
        <f>SUM(U19:U19)</f>
        <v>491.25683060109259</v>
      </c>
      <c r="V20" s="979">
        <f>SUM(V19:V19)</f>
        <v>2900</v>
      </c>
      <c r="W20" s="1408"/>
      <c r="X20" s="1409"/>
      <c r="Y20" s="1409"/>
      <c r="Z20" s="1409"/>
      <c r="AA20" s="1410"/>
      <c r="AB20" s="232"/>
    </row>
    <row r="21" spans="2:28" s="223" customFormat="1" ht="15.75" x14ac:dyDescent="0.25">
      <c r="B21" s="657">
        <v>7</v>
      </c>
      <c r="C21" s="973" t="s">
        <v>643</v>
      </c>
      <c r="D21" s="660" t="s">
        <v>644</v>
      </c>
      <c r="E21" s="661" t="s">
        <v>651</v>
      </c>
      <c r="F21" s="660" t="s">
        <v>652</v>
      </c>
      <c r="G21" s="663">
        <v>5800</v>
      </c>
      <c r="H21" s="663"/>
      <c r="I21" s="663"/>
      <c r="J21" s="974">
        <v>45174</v>
      </c>
      <c r="K21" s="975" t="s">
        <v>667</v>
      </c>
      <c r="L21" s="666">
        <v>2714</v>
      </c>
      <c r="M21" s="667">
        <v>5800</v>
      </c>
      <c r="N21" s="668">
        <v>45199</v>
      </c>
      <c r="O21" s="669">
        <v>45565</v>
      </c>
      <c r="P21" s="668">
        <v>45412</v>
      </c>
      <c r="Q21" s="670">
        <f t="shared" ref="Q21" si="15">+O21-N21</f>
        <v>366</v>
      </c>
      <c r="R21" s="976">
        <f t="shared" ref="R21" si="16">+M21/Q21</f>
        <v>15.846994535519126</v>
      </c>
      <c r="S21" s="671">
        <f t="shared" ref="S21" si="17">+P21-N21</f>
        <v>213</v>
      </c>
      <c r="T21" s="967">
        <f>T19+U19</f>
        <v>2900</v>
      </c>
      <c r="U21" s="967">
        <f t="shared" ref="U21" si="18">S21*R21-T21</f>
        <v>475.40983606557393</v>
      </c>
      <c r="V21" s="977">
        <f t="shared" ref="V21" si="19">M21-T21-U21</f>
        <v>2424.5901639344261</v>
      </c>
      <c r="W21" s="673" t="s">
        <v>660</v>
      </c>
      <c r="X21" s="673" t="s">
        <v>361</v>
      </c>
      <c r="Y21" s="665" t="s">
        <v>661</v>
      </c>
      <c r="Z21" s="674" t="s">
        <v>662</v>
      </c>
      <c r="AA21" s="675"/>
      <c r="AB21" s="232"/>
    </row>
    <row r="22" spans="2:28" s="223" customFormat="1" ht="15.75" x14ac:dyDescent="0.25">
      <c r="B22" s="657">
        <v>8</v>
      </c>
      <c r="C22" s="1397"/>
      <c r="D22" s="1398"/>
      <c r="E22" s="1398"/>
      <c r="F22" s="1398"/>
      <c r="G22" s="1398"/>
      <c r="H22" s="1398"/>
      <c r="I22" s="1398"/>
      <c r="J22" s="1398"/>
      <c r="K22" s="1398"/>
      <c r="L22" s="1398"/>
      <c r="M22" s="1398"/>
      <c r="N22" s="1398"/>
      <c r="O22" s="1398"/>
      <c r="P22" s="1398"/>
      <c r="Q22" s="1398"/>
      <c r="R22" s="1398"/>
      <c r="S22" s="1398"/>
      <c r="T22" s="1399"/>
      <c r="U22" s="978">
        <f>SUM(U21:U21)</f>
        <v>475.40983606557393</v>
      </c>
      <c r="V22" s="979">
        <f>SUM(V21:V21)</f>
        <v>2424.5901639344261</v>
      </c>
      <c r="W22" s="1408"/>
      <c r="X22" s="1409"/>
      <c r="Y22" s="1409"/>
      <c r="Z22" s="1409"/>
      <c r="AA22" s="1410"/>
      <c r="AB22" s="232"/>
    </row>
    <row r="23" spans="2:28" s="223" customFormat="1" ht="15.75" x14ac:dyDescent="0.25">
      <c r="B23" s="657">
        <v>9</v>
      </c>
      <c r="C23" s="973" t="s">
        <v>643</v>
      </c>
      <c r="D23" s="660" t="s">
        <v>644</v>
      </c>
      <c r="E23" s="661" t="s">
        <v>651</v>
      </c>
      <c r="F23" s="660" t="s">
        <v>652</v>
      </c>
      <c r="G23" s="663">
        <v>5800</v>
      </c>
      <c r="H23" s="663"/>
      <c r="I23" s="663"/>
      <c r="J23" s="974">
        <v>45174</v>
      </c>
      <c r="K23" s="975" t="s">
        <v>667</v>
      </c>
      <c r="L23" s="666">
        <v>2714</v>
      </c>
      <c r="M23" s="667">
        <v>5800</v>
      </c>
      <c r="N23" s="668">
        <v>45199</v>
      </c>
      <c r="O23" s="669">
        <v>45565</v>
      </c>
      <c r="P23" s="668">
        <v>45443</v>
      </c>
      <c r="Q23" s="670">
        <f t="shared" ref="Q23" si="20">+O23-N23</f>
        <v>366</v>
      </c>
      <c r="R23" s="976">
        <f t="shared" ref="R23" si="21">+M23/Q23</f>
        <v>15.846994535519126</v>
      </c>
      <c r="S23" s="671">
        <f t="shared" ref="S23" si="22">+P23-N23</f>
        <v>244</v>
      </c>
      <c r="T23" s="967">
        <f>T21+U21</f>
        <v>3375.4098360655739</v>
      </c>
      <c r="U23" s="967">
        <f t="shared" ref="U23" si="23">S23*R23-T23</f>
        <v>491.25683060109304</v>
      </c>
      <c r="V23" s="977">
        <f t="shared" ref="V23" si="24">M23-T23-U23</f>
        <v>1933.333333333333</v>
      </c>
      <c r="W23" s="673" t="s">
        <v>660</v>
      </c>
      <c r="X23" s="673" t="s">
        <v>361</v>
      </c>
      <c r="Y23" s="665" t="s">
        <v>661</v>
      </c>
      <c r="Z23" s="674" t="s">
        <v>662</v>
      </c>
      <c r="AA23" s="676"/>
      <c r="AB23" s="232"/>
    </row>
    <row r="24" spans="2:28" s="223" customFormat="1" ht="15.75" x14ac:dyDescent="0.25">
      <c r="B24" s="657">
        <v>10</v>
      </c>
      <c r="C24" s="1397"/>
      <c r="D24" s="1398"/>
      <c r="E24" s="1398"/>
      <c r="F24" s="1398"/>
      <c r="G24" s="1398"/>
      <c r="H24" s="1398"/>
      <c r="I24" s="1398"/>
      <c r="J24" s="1398"/>
      <c r="K24" s="1398"/>
      <c r="L24" s="1398"/>
      <c r="M24" s="1398"/>
      <c r="N24" s="1398"/>
      <c r="O24" s="1398"/>
      <c r="P24" s="1398"/>
      <c r="Q24" s="1398"/>
      <c r="R24" s="1398"/>
      <c r="S24" s="1398"/>
      <c r="T24" s="1399"/>
      <c r="U24" s="978">
        <f>SUM(U23:U23)</f>
        <v>491.25683060109304</v>
      </c>
      <c r="V24" s="979">
        <f>SUM(V23:V23)</f>
        <v>1933.333333333333</v>
      </c>
      <c r="W24" s="1408"/>
      <c r="X24" s="1409"/>
      <c r="Y24" s="1409"/>
      <c r="Z24" s="1409"/>
      <c r="AA24" s="1410"/>
      <c r="AB24" s="232"/>
    </row>
    <row r="25" spans="2:28" s="223" customFormat="1" ht="15.75" x14ac:dyDescent="0.25">
      <c r="B25" s="657">
        <v>11</v>
      </c>
      <c r="C25" s="973" t="s">
        <v>643</v>
      </c>
      <c r="D25" s="660" t="s">
        <v>644</v>
      </c>
      <c r="E25" s="661" t="s">
        <v>651</v>
      </c>
      <c r="F25" s="660" t="s">
        <v>652</v>
      </c>
      <c r="G25" s="663">
        <v>5800</v>
      </c>
      <c r="H25" s="663"/>
      <c r="I25" s="663"/>
      <c r="J25" s="974">
        <v>45174</v>
      </c>
      <c r="K25" s="975" t="s">
        <v>667</v>
      </c>
      <c r="L25" s="666">
        <v>2714</v>
      </c>
      <c r="M25" s="667">
        <v>5800</v>
      </c>
      <c r="N25" s="668">
        <v>45199</v>
      </c>
      <c r="O25" s="669">
        <v>45565</v>
      </c>
      <c r="P25" s="668">
        <v>45473</v>
      </c>
      <c r="Q25" s="670">
        <f t="shared" ref="Q25" si="25">+O25-N25</f>
        <v>366</v>
      </c>
      <c r="R25" s="976">
        <f t="shared" ref="R25" si="26">+M25/Q25</f>
        <v>15.846994535519126</v>
      </c>
      <c r="S25" s="671">
        <f t="shared" ref="S25" si="27">+P25-N25</f>
        <v>274</v>
      </c>
      <c r="T25" s="967">
        <f>T23+U23</f>
        <v>3866.666666666667</v>
      </c>
      <c r="U25" s="967">
        <f t="shared" ref="U25" si="28">S25*R25-T25</f>
        <v>475.40983606557347</v>
      </c>
      <c r="V25" s="977">
        <f t="shared" ref="V25" si="29">M25-T25-U25</f>
        <v>1457.9234972677596</v>
      </c>
      <c r="W25" s="673" t="s">
        <v>660</v>
      </c>
      <c r="X25" s="673" t="s">
        <v>361</v>
      </c>
      <c r="Y25" s="665" t="s">
        <v>661</v>
      </c>
      <c r="Z25" s="674" t="s">
        <v>662</v>
      </c>
      <c r="AA25" s="676"/>
      <c r="AB25" s="232"/>
    </row>
    <row r="26" spans="2:28" s="223" customFormat="1" ht="15.75" x14ac:dyDescent="0.25">
      <c r="B26" s="657">
        <v>12</v>
      </c>
      <c r="C26" s="1397"/>
      <c r="D26" s="1398"/>
      <c r="E26" s="1398"/>
      <c r="F26" s="1398"/>
      <c r="G26" s="1398"/>
      <c r="H26" s="1398"/>
      <c r="I26" s="1398"/>
      <c r="J26" s="1398"/>
      <c r="K26" s="1398"/>
      <c r="L26" s="1398"/>
      <c r="M26" s="1398"/>
      <c r="N26" s="1398"/>
      <c r="O26" s="1398"/>
      <c r="P26" s="1398"/>
      <c r="Q26" s="1398"/>
      <c r="R26" s="1398"/>
      <c r="S26" s="1398"/>
      <c r="T26" s="1399"/>
      <c r="U26" s="978">
        <f>SUM(U25:U25)</f>
        <v>475.40983606557347</v>
      </c>
      <c r="V26" s="979">
        <f>SUM(V25:V25)</f>
        <v>1457.9234972677596</v>
      </c>
      <c r="W26" s="1408"/>
      <c r="X26" s="1409"/>
      <c r="Y26" s="1409"/>
      <c r="Z26" s="1409"/>
      <c r="AA26" s="1410"/>
      <c r="AB26" s="232"/>
    </row>
    <row r="27" spans="2:28" s="287" customFormat="1" ht="15" customHeight="1" x14ac:dyDescent="0.25">
      <c r="B27" s="657"/>
      <c r="C27" s="733"/>
      <c r="D27" s="734"/>
      <c r="E27" s="734"/>
      <c r="F27" s="734"/>
      <c r="G27" s="734"/>
      <c r="H27" s="734"/>
      <c r="I27" s="734"/>
      <c r="J27" s="734"/>
      <c r="K27" s="734"/>
      <c r="L27" s="734"/>
      <c r="M27" s="734"/>
      <c r="N27" s="734"/>
      <c r="O27" s="734"/>
      <c r="P27" s="734"/>
      <c r="Q27" s="734"/>
      <c r="R27" s="734"/>
      <c r="S27" s="735" t="s">
        <v>46</v>
      </c>
      <c r="T27" s="683">
        <f>T15+T17+T19+T21+T23+T25</f>
        <v>15957.920000000002</v>
      </c>
      <c r="U27" s="683">
        <f>U16+U18+U20+U22+U24+U26</f>
        <v>2884.1565027322404</v>
      </c>
      <c r="V27" s="683">
        <f>V16+V18+V20+V22+V24+V26</f>
        <v>15957.923497267759</v>
      </c>
      <c r="W27" s="1393"/>
      <c r="X27" s="1394"/>
      <c r="Y27" s="1394"/>
      <c r="Z27" s="1394"/>
      <c r="AA27" s="1395"/>
      <c r="AB27" s="688"/>
    </row>
    <row r="28" spans="2:28" ht="12.75" x14ac:dyDescent="0.2">
      <c r="B28" s="142"/>
      <c r="D28" s="217"/>
      <c r="E28" s="218"/>
      <c r="F28" s="218"/>
      <c r="G28" s="219"/>
      <c r="H28" s="218"/>
      <c r="I28" s="218"/>
      <c r="J28" s="218"/>
      <c r="K28" s="218"/>
      <c r="L28" s="218"/>
      <c r="M28" s="218"/>
      <c r="N28" s="218"/>
      <c r="O28" s="218"/>
      <c r="P28" s="218"/>
      <c r="Q28" s="218"/>
      <c r="R28" s="218"/>
      <c r="S28" s="220"/>
      <c r="T28" s="218"/>
      <c r="U28" s="218"/>
      <c r="V28" s="218"/>
      <c r="W28" s="218"/>
      <c r="X28" s="218"/>
      <c r="Y28" s="218"/>
      <c r="Z28" s="217"/>
      <c r="AA28" s="190" t="s">
        <v>188</v>
      </c>
      <c r="AB28" s="145"/>
    </row>
    <row r="29" spans="2:28" ht="12.75" x14ac:dyDescent="0.2">
      <c r="B29" s="142"/>
      <c r="D29" s="217"/>
      <c r="E29" s="218"/>
      <c r="F29" s="218"/>
      <c r="G29" s="219"/>
      <c r="H29" s="218"/>
      <c r="I29" s="218"/>
      <c r="J29" s="218"/>
      <c r="K29" s="218"/>
      <c r="L29" s="218"/>
      <c r="M29" s="218"/>
      <c r="N29" s="218"/>
      <c r="O29" s="218"/>
      <c r="P29" s="218"/>
      <c r="Q29" s="218"/>
      <c r="R29" s="218"/>
      <c r="S29" s="220"/>
      <c r="T29" s="218"/>
      <c r="U29" s="218"/>
      <c r="V29" s="218"/>
      <c r="W29" s="218"/>
      <c r="X29" s="218"/>
      <c r="Y29" s="218"/>
      <c r="Z29" s="217"/>
      <c r="AA29" s="190"/>
      <c r="AB29" s="145"/>
    </row>
    <row r="30" spans="2:28" ht="15.75" x14ac:dyDescent="0.25">
      <c r="B30" s="142"/>
      <c r="D30" s="218"/>
      <c r="E30" s="218"/>
      <c r="F30" s="1396"/>
      <c r="G30" s="1396"/>
      <c r="H30" s="1396"/>
      <c r="I30" s="1396"/>
      <c r="J30" s="287"/>
      <c r="K30" s="287"/>
      <c r="L30" s="356"/>
      <c r="M30" s="356"/>
      <c r="N30" s="1360"/>
      <c r="O30" s="1360"/>
      <c r="P30" s="1360"/>
      <c r="Q30" s="1360"/>
      <c r="R30" s="243"/>
      <c r="S30" s="356"/>
      <c r="T30" s="356"/>
      <c r="U30" s="1206"/>
      <c r="V30" s="1206"/>
      <c r="W30" s="1206"/>
      <c r="X30" s="1206"/>
      <c r="Y30" s="292"/>
      <c r="Z30" s="292"/>
      <c r="AA30" s="292"/>
      <c r="AB30" s="145"/>
    </row>
    <row r="31" spans="2:28" ht="15.75" x14ac:dyDescent="0.25">
      <c r="B31" s="142"/>
      <c r="D31" s="218"/>
      <c r="E31" s="218"/>
      <c r="F31" s="1361" t="str">
        <f>'Datos Generales'!C16</f>
        <v>Preparado por</v>
      </c>
      <c r="G31" s="1361"/>
      <c r="H31" s="1361"/>
      <c r="I31" s="1361"/>
      <c r="L31" s="287"/>
      <c r="M31" s="287"/>
      <c r="N31" s="1361" t="str">
        <f>'Datos Generales'!D16</f>
        <v>Revisado por</v>
      </c>
      <c r="O31" s="1361"/>
      <c r="P31" s="1361"/>
      <c r="Q31" s="1361"/>
      <c r="R31" s="15"/>
      <c r="U31" s="1361" t="str">
        <f>'Datos Generales'!E16</f>
        <v>Autorizado por</v>
      </c>
      <c r="V31" s="1361"/>
      <c r="W31" s="1361"/>
      <c r="X31" s="1361"/>
      <c r="Y31" s="15"/>
      <c r="Z31" s="15"/>
      <c r="AA31" s="15"/>
      <c r="AB31" s="145"/>
    </row>
    <row r="32" spans="2:28" ht="15.75" x14ac:dyDescent="0.25">
      <c r="B32" s="142"/>
      <c r="D32" s="218"/>
      <c r="E32" s="218"/>
      <c r="F32" s="277"/>
      <c r="G32" s="277"/>
      <c r="H32" s="277"/>
      <c r="I32" s="277"/>
      <c r="L32" s="287"/>
      <c r="M32" s="287"/>
      <c r="O32" s="277"/>
      <c r="P32" s="277"/>
      <c r="Q32" s="15"/>
      <c r="R32" s="15"/>
      <c r="U32" s="277"/>
      <c r="V32" s="277"/>
      <c r="W32" s="15"/>
      <c r="X32" s="15"/>
      <c r="Y32" s="15"/>
      <c r="Z32" s="15"/>
      <c r="AA32" s="15"/>
      <c r="AB32" s="145"/>
    </row>
    <row r="33" spans="2:28" ht="23.25" customHeight="1" x14ac:dyDescent="0.25">
      <c r="B33" s="142"/>
      <c r="D33" s="218"/>
      <c r="E33" s="218"/>
      <c r="F33" s="1400"/>
      <c r="G33" s="1400"/>
      <c r="H33" s="1400"/>
      <c r="I33" s="1400"/>
      <c r="J33" s="287"/>
      <c r="K33" s="287"/>
      <c r="L33" s="287"/>
      <c r="M33" s="287"/>
      <c r="N33" s="1360"/>
      <c r="O33" s="1360"/>
      <c r="P33" s="1360"/>
      <c r="Q33" s="1360"/>
      <c r="R33" s="118"/>
      <c r="S33" s="287"/>
      <c r="T33" s="287"/>
      <c r="U33" s="1380"/>
      <c r="V33" s="1380"/>
      <c r="W33" s="1380"/>
      <c r="X33" s="1380"/>
      <c r="Y33" s="14"/>
      <c r="Z33" s="14"/>
      <c r="AA33" s="218"/>
      <c r="AB33" s="145"/>
    </row>
    <row r="34" spans="2:28" ht="15.75" x14ac:dyDescent="0.25">
      <c r="B34" s="142"/>
      <c r="D34" s="218"/>
      <c r="E34" s="218"/>
      <c r="F34" s="1361" t="str">
        <f>'Datos Generales'!C17</f>
        <v>Puesto que ocupa</v>
      </c>
      <c r="G34" s="1361"/>
      <c r="H34" s="1361"/>
      <c r="I34" s="1361"/>
      <c r="L34" s="287"/>
      <c r="M34" s="287"/>
      <c r="N34" s="1361" t="str">
        <f>'Datos Generales'!D17</f>
        <v>Puesto que ocupa</v>
      </c>
      <c r="O34" s="1361"/>
      <c r="P34" s="1361"/>
      <c r="Q34" s="1361"/>
      <c r="R34" s="14"/>
      <c r="S34" s="137"/>
      <c r="U34" s="1361" t="str">
        <f>'Datos Generales'!E17</f>
        <v>Puesto que ocupa</v>
      </c>
      <c r="V34" s="1361"/>
      <c r="W34" s="1361"/>
      <c r="X34" s="1361"/>
      <c r="Y34" s="14"/>
      <c r="Z34" s="14"/>
      <c r="AA34" s="218"/>
      <c r="AB34" s="145"/>
    </row>
    <row r="35" spans="2:28" ht="15.75" x14ac:dyDescent="0.25">
      <c r="B35" s="142"/>
      <c r="D35" s="218"/>
      <c r="E35" s="218"/>
      <c r="F35" s="277"/>
      <c r="G35" s="277"/>
      <c r="H35" s="277"/>
      <c r="I35" s="277"/>
      <c r="L35" s="287"/>
      <c r="M35" s="287"/>
      <c r="O35" s="277"/>
      <c r="P35" s="277"/>
      <c r="Q35" s="14"/>
      <c r="R35" s="14"/>
      <c r="S35" s="137"/>
      <c r="U35" s="277"/>
      <c r="V35" s="277"/>
      <c r="W35" s="15"/>
      <c r="X35" s="14"/>
      <c r="Y35" s="14"/>
      <c r="Z35" s="14"/>
      <c r="AA35" s="218"/>
      <c r="AB35" s="145"/>
    </row>
    <row r="36" spans="2:28" ht="22.5" customHeight="1" x14ac:dyDescent="0.25">
      <c r="B36" s="142"/>
      <c r="D36" s="218"/>
      <c r="E36" s="218"/>
      <c r="F36" s="1396"/>
      <c r="G36" s="1396"/>
      <c r="H36" s="1396"/>
      <c r="I36" s="1396"/>
      <c r="J36" s="287"/>
      <c r="K36" s="287"/>
      <c r="L36" s="287"/>
      <c r="M36" s="287"/>
      <c r="N36" s="1360"/>
      <c r="O36" s="1360"/>
      <c r="P36" s="1360"/>
      <c r="Q36" s="1360"/>
      <c r="R36" s="118"/>
      <c r="S36" s="658"/>
      <c r="T36" s="287"/>
      <c r="U36" s="1277"/>
      <c r="V36" s="1277"/>
      <c r="W36" s="1277"/>
      <c r="X36" s="1277"/>
      <c r="Y36" s="14"/>
      <c r="Z36" s="14"/>
      <c r="AA36" s="218"/>
      <c r="AB36" s="145"/>
    </row>
    <row r="37" spans="2:28" ht="15.75" x14ac:dyDescent="0.25">
      <c r="B37" s="142"/>
      <c r="D37" s="218"/>
      <c r="E37" s="218"/>
      <c r="F37" s="1361" t="s">
        <v>201</v>
      </c>
      <c r="G37" s="1361"/>
      <c r="H37" s="1361"/>
      <c r="I37" s="1361"/>
      <c r="L37" s="287"/>
      <c r="M37" s="287"/>
      <c r="N37" s="1361" t="s">
        <v>202</v>
      </c>
      <c r="O37" s="1361"/>
      <c r="P37" s="1361"/>
      <c r="Q37" s="1361"/>
      <c r="R37" s="215"/>
      <c r="U37" s="1361" t="s">
        <v>209</v>
      </c>
      <c r="V37" s="1361"/>
      <c r="W37" s="1361"/>
      <c r="X37" s="1361"/>
      <c r="Y37" s="215"/>
      <c r="Z37" s="215"/>
      <c r="AA37" s="218"/>
      <c r="AB37" s="145"/>
    </row>
    <row r="38" spans="2:28" ht="15.75" x14ac:dyDescent="0.25">
      <c r="B38" s="142"/>
      <c r="D38" s="218"/>
      <c r="E38" s="218"/>
      <c r="F38" s="285"/>
      <c r="G38" s="285"/>
      <c r="H38" s="285"/>
      <c r="I38" s="285"/>
      <c r="J38" s="285"/>
      <c r="K38" s="356"/>
      <c r="L38" s="288"/>
      <c r="M38" s="288"/>
      <c r="N38" s="56"/>
      <c r="O38" s="56"/>
      <c r="Q38" s="391"/>
      <c r="R38" s="391"/>
      <c r="S38" s="391"/>
      <c r="T38" s="15"/>
      <c r="U38" s="15"/>
      <c r="V38" s="15"/>
      <c r="W38" s="15"/>
      <c r="X38" s="391"/>
      <c r="Y38" s="391"/>
      <c r="Z38" s="391"/>
      <c r="AA38" s="218"/>
      <c r="AB38" s="145"/>
    </row>
    <row r="39" spans="2:28" ht="15" x14ac:dyDescent="0.25">
      <c r="B39" s="233"/>
      <c r="C39" s="400"/>
      <c r="D39" s="234"/>
      <c r="E39" s="235"/>
      <c r="F39" s="235"/>
      <c r="G39" s="236"/>
      <c r="H39" s="235"/>
      <c r="I39" s="235"/>
      <c r="J39" s="235"/>
      <c r="K39" s="235"/>
      <c r="L39" s="235"/>
      <c r="M39" s="235"/>
      <c r="N39" s="235"/>
      <c r="O39" s="236"/>
      <c r="P39" s="235"/>
      <c r="Q39" s="29"/>
      <c r="R39" s="29"/>
      <c r="S39" s="29"/>
      <c r="T39" s="29"/>
      <c r="U39" s="29"/>
      <c r="V39" s="29"/>
      <c r="W39" s="29"/>
      <c r="X39" s="29"/>
      <c r="Y39" s="29"/>
      <c r="Z39" s="237"/>
      <c r="AA39" s="237"/>
      <c r="AB39" s="896"/>
    </row>
    <row r="40" spans="2:28" ht="15" x14ac:dyDescent="0.25">
      <c r="Q40" s="56"/>
      <c r="R40" s="56"/>
      <c r="S40" s="56"/>
      <c r="T40" s="56"/>
      <c r="U40" s="56"/>
      <c r="V40" s="56"/>
      <c r="W40" s="56"/>
      <c r="X40" s="56"/>
      <c r="Y40" s="56"/>
      <c r="Z40" s="126"/>
      <c r="AA40" s="126"/>
    </row>
  </sheetData>
  <sheetProtection formatColumns="0" insertColumns="0" insertRows="0"/>
  <mergeCells count="43">
    <mergeCell ref="F37:I37"/>
    <mergeCell ref="N37:Q37"/>
    <mergeCell ref="U37:X37"/>
    <mergeCell ref="F34:I34"/>
    <mergeCell ref="N34:Q34"/>
    <mergeCell ref="U34:X34"/>
    <mergeCell ref="F36:I36"/>
    <mergeCell ref="N36:Q36"/>
    <mergeCell ref="U36:X36"/>
    <mergeCell ref="F31:I31"/>
    <mergeCell ref="N31:Q31"/>
    <mergeCell ref="U31:X31"/>
    <mergeCell ref="F33:I33"/>
    <mergeCell ref="N33:Q33"/>
    <mergeCell ref="U33:X33"/>
    <mergeCell ref="C26:T26"/>
    <mergeCell ref="W26:AA26"/>
    <mergeCell ref="W27:AA27"/>
    <mergeCell ref="F30:I30"/>
    <mergeCell ref="N30:Q30"/>
    <mergeCell ref="U30:X30"/>
    <mergeCell ref="C20:T20"/>
    <mergeCell ref="W20:AA20"/>
    <mergeCell ref="C22:T22"/>
    <mergeCell ref="W22:AA22"/>
    <mergeCell ref="C24:T24"/>
    <mergeCell ref="W24:AA24"/>
    <mergeCell ref="Z13:Z14"/>
    <mergeCell ref="AA13:AA14"/>
    <mergeCell ref="C16:T16"/>
    <mergeCell ref="W16:AA16"/>
    <mergeCell ref="C18:T18"/>
    <mergeCell ref="W18:AA18"/>
    <mergeCell ref="C13:M13"/>
    <mergeCell ref="N13:V13"/>
    <mergeCell ref="W13:W14"/>
    <mergeCell ref="X13:X14"/>
    <mergeCell ref="Y13:Y14"/>
    <mergeCell ref="C7:AA7"/>
    <mergeCell ref="C8:AA8"/>
    <mergeCell ref="C9:AA9"/>
    <mergeCell ref="G11:H11"/>
    <mergeCell ref="K11:M11"/>
  </mergeCells>
  <printOptions horizontalCentered="1"/>
  <pageMargins left="0.25" right="0.25" top="0.75" bottom="0.75" header="0.3" footer="0.3"/>
  <pageSetup paperSize="5" scale="31" orientation="landscape" r:id="rId1"/>
  <headerFooter>
    <oddFooter>&amp;R&amp;P/&amp;N  &amp;D  &amp;T</oddFooter>
  </headerFooter>
  <drawing r:id="rId2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9269F-0BB4-414B-8992-A5026FAA4BC3}">
  <sheetPr>
    <tabColor rgb="FF92D050"/>
    <pageSetUpPr fitToPage="1"/>
  </sheetPr>
  <dimension ref="B2:AB40"/>
  <sheetViews>
    <sheetView showGridLines="0" zoomScale="85" zoomScaleNormal="85" zoomScaleSheetLayoutView="40" workbookViewId="0">
      <selection activeCell="C14" sqref="C14"/>
    </sheetView>
  </sheetViews>
  <sheetFormatPr baseColWidth="10" defaultColWidth="11.42578125" defaultRowHeight="12" x14ac:dyDescent="0.2"/>
  <cols>
    <col min="1" max="1" width="2.42578125" style="137" customWidth="1"/>
    <col min="2" max="2" width="3.42578125" style="137" customWidth="1"/>
    <col min="3" max="3" width="17.85546875" style="137" customWidth="1"/>
    <col min="4" max="4" width="33.5703125" style="221" customWidth="1"/>
    <col min="5" max="5" width="26.42578125" style="137" bestFit="1" customWidth="1"/>
    <col min="6" max="6" width="49.42578125" style="137" bestFit="1" customWidth="1"/>
    <col min="7" max="7" width="20.85546875" style="222" customWidth="1"/>
    <col min="8" max="8" width="22.42578125" style="137" bestFit="1" customWidth="1"/>
    <col min="9" max="9" width="25.5703125" style="137" customWidth="1"/>
    <col min="10" max="10" width="17.140625" style="137" customWidth="1"/>
    <col min="11" max="11" width="16" style="137" customWidth="1"/>
    <col min="12" max="12" width="14.28515625" style="137" customWidth="1"/>
    <col min="13" max="13" width="22.5703125" style="137" customWidth="1"/>
    <col min="14" max="14" width="17.7109375" style="137" customWidth="1"/>
    <col min="15" max="15" width="14.85546875" style="137" customWidth="1"/>
    <col min="16" max="16" width="17.28515625" style="137" customWidth="1"/>
    <col min="17" max="18" width="18.28515625" style="137" customWidth="1"/>
    <col min="19" max="19" width="18.28515625" style="216" customWidth="1"/>
    <col min="20" max="20" width="19.42578125" style="137" customWidth="1"/>
    <col min="21" max="21" width="17.85546875" style="137" customWidth="1"/>
    <col min="22" max="22" width="23.140625" style="137" customWidth="1"/>
    <col min="23" max="23" width="16.5703125" style="137" customWidth="1"/>
    <col min="24" max="24" width="12" style="137" customWidth="1"/>
    <col min="25" max="25" width="19.140625" style="137" customWidth="1"/>
    <col min="26" max="26" width="36" style="221" customWidth="1"/>
    <col min="27" max="27" width="29.7109375" style="221" customWidth="1"/>
    <col min="28" max="28" width="1.42578125" style="137" customWidth="1"/>
    <col min="29" max="16384" width="11.42578125" style="137"/>
  </cols>
  <sheetData>
    <row r="2" spans="2:28" x14ac:dyDescent="0.2">
      <c r="B2" s="224"/>
      <c r="C2" s="226"/>
      <c r="D2" s="225"/>
      <c r="E2" s="226"/>
      <c r="F2" s="226"/>
      <c r="G2" s="227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8"/>
      <c r="T2" s="226"/>
      <c r="U2" s="226"/>
      <c r="V2" s="226"/>
      <c r="W2" s="226"/>
      <c r="X2" s="226"/>
      <c r="Y2" s="226"/>
      <c r="Z2" s="225"/>
      <c r="AA2" s="225"/>
      <c r="AB2" s="229"/>
    </row>
    <row r="3" spans="2:28" x14ac:dyDescent="0.2">
      <c r="B3" s="142"/>
      <c r="AB3" s="145"/>
    </row>
    <row r="4" spans="2:28" ht="12.75" customHeight="1" x14ac:dyDescent="0.2">
      <c r="B4" s="142"/>
      <c r="D4" s="217"/>
      <c r="E4" s="218"/>
      <c r="F4" s="218"/>
      <c r="G4" s="219"/>
      <c r="H4" s="218"/>
      <c r="I4" s="218"/>
      <c r="J4" s="218"/>
      <c r="K4" s="218"/>
      <c r="L4" s="230"/>
      <c r="M4" s="230"/>
      <c r="N4" s="218"/>
      <c r="O4" s="218"/>
      <c r="P4" s="218"/>
      <c r="Q4" s="218"/>
      <c r="R4" s="218"/>
      <c r="S4" s="220"/>
      <c r="T4" s="218"/>
      <c r="U4" s="218"/>
      <c r="V4" s="218"/>
      <c r="W4" s="218"/>
      <c r="X4" s="218"/>
      <c r="Y4" s="218"/>
      <c r="Z4" s="217"/>
      <c r="AA4" s="217"/>
      <c r="AB4" s="145"/>
    </row>
    <row r="5" spans="2:28" ht="12.75" customHeight="1" x14ac:dyDescent="0.2">
      <c r="B5" s="142"/>
      <c r="D5" s="217"/>
      <c r="E5" s="218"/>
      <c r="F5" s="218"/>
      <c r="G5" s="219"/>
      <c r="H5" s="218"/>
      <c r="I5" s="218"/>
      <c r="J5" s="218"/>
      <c r="K5" s="218"/>
      <c r="L5" s="230"/>
      <c r="M5" s="230"/>
      <c r="N5" s="218"/>
      <c r="O5" s="218"/>
      <c r="P5" s="218"/>
      <c r="Q5" s="218"/>
      <c r="R5" s="218"/>
      <c r="S5" s="220"/>
      <c r="T5" s="218"/>
      <c r="U5" s="218"/>
      <c r="V5" s="218"/>
      <c r="W5" s="218"/>
      <c r="X5" s="218"/>
      <c r="Y5" s="218"/>
      <c r="Z5" s="217"/>
      <c r="AA5" s="217"/>
      <c r="AB5" s="145"/>
    </row>
    <row r="6" spans="2:28" ht="12.75" customHeight="1" x14ac:dyDescent="0.2">
      <c r="B6" s="142"/>
      <c r="D6" s="217"/>
      <c r="E6" s="218"/>
      <c r="F6" s="218"/>
      <c r="G6" s="219"/>
      <c r="H6" s="218"/>
      <c r="I6" s="218"/>
      <c r="J6" s="218"/>
      <c r="K6" s="218"/>
      <c r="L6" s="230"/>
      <c r="M6" s="230"/>
      <c r="N6" s="218"/>
      <c r="O6" s="218"/>
      <c r="P6" s="218"/>
      <c r="Q6" s="218"/>
      <c r="R6" s="218"/>
      <c r="S6" s="220"/>
      <c r="T6" s="218"/>
      <c r="U6" s="218"/>
      <c r="V6" s="218"/>
      <c r="W6" s="218"/>
      <c r="X6" s="218"/>
      <c r="Y6" s="218"/>
      <c r="Z6" s="217"/>
      <c r="AA6" s="217"/>
      <c r="AB6" s="145"/>
    </row>
    <row r="7" spans="2:28" ht="18.75" x14ac:dyDescent="0.2">
      <c r="B7" s="899"/>
      <c r="C7" s="1368" t="s">
        <v>19</v>
      </c>
      <c r="D7" s="1368"/>
      <c r="E7" s="1368"/>
      <c r="F7" s="1368"/>
      <c r="G7" s="1368"/>
      <c r="H7" s="1368"/>
      <c r="I7" s="1368"/>
      <c r="J7" s="1368"/>
      <c r="K7" s="1368"/>
      <c r="L7" s="1368"/>
      <c r="M7" s="1368"/>
      <c r="N7" s="1368"/>
      <c r="O7" s="1368"/>
      <c r="P7" s="1368"/>
      <c r="Q7" s="1368"/>
      <c r="R7" s="1368"/>
      <c r="S7" s="1368"/>
      <c r="T7" s="1368"/>
      <c r="U7" s="1368"/>
      <c r="V7" s="1368"/>
      <c r="W7" s="1368"/>
      <c r="X7" s="1368"/>
      <c r="Y7" s="1368"/>
      <c r="Z7" s="1368"/>
      <c r="AA7" s="1368"/>
      <c r="AB7" s="900"/>
    </row>
    <row r="8" spans="2:28" ht="15.75" x14ac:dyDescent="0.2">
      <c r="B8" s="918"/>
      <c r="C8" s="1406" t="s">
        <v>243</v>
      </c>
      <c r="D8" s="1406"/>
      <c r="E8" s="1406"/>
      <c r="F8" s="1406"/>
      <c r="G8" s="1406"/>
      <c r="H8" s="1406"/>
      <c r="I8" s="1406"/>
      <c r="J8" s="1406"/>
      <c r="K8" s="1406"/>
      <c r="L8" s="1406"/>
      <c r="M8" s="1406"/>
      <c r="N8" s="1406"/>
      <c r="O8" s="1406"/>
      <c r="P8" s="1406"/>
      <c r="Q8" s="1406"/>
      <c r="R8" s="1406"/>
      <c r="S8" s="1406"/>
      <c r="T8" s="1406"/>
      <c r="U8" s="1406"/>
      <c r="V8" s="1406"/>
      <c r="W8" s="1406"/>
      <c r="X8" s="1406"/>
      <c r="Y8" s="1406"/>
      <c r="Z8" s="1406"/>
      <c r="AA8" s="1406"/>
      <c r="AB8" s="902"/>
    </row>
    <row r="9" spans="2:28" ht="12.75" customHeight="1" x14ac:dyDescent="0.2">
      <c r="B9" s="903"/>
      <c r="C9" s="1374" t="s">
        <v>120</v>
      </c>
      <c r="D9" s="1374"/>
      <c r="E9" s="1374"/>
      <c r="F9" s="1374"/>
      <c r="G9" s="1374"/>
      <c r="H9" s="1374"/>
      <c r="I9" s="1374"/>
      <c r="J9" s="1374"/>
      <c r="K9" s="1374"/>
      <c r="L9" s="1374"/>
      <c r="M9" s="1374"/>
      <c r="N9" s="1374"/>
      <c r="O9" s="1374"/>
      <c r="P9" s="1374"/>
      <c r="Q9" s="1374"/>
      <c r="R9" s="1374"/>
      <c r="S9" s="1374"/>
      <c r="T9" s="1374"/>
      <c r="U9" s="1374"/>
      <c r="V9" s="1374"/>
      <c r="W9" s="1374"/>
      <c r="X9" s="1374"/>
      <c r="Y9" s="1374"/>
      <c r="Z9" s="1374"/>
      <c r="AA9" s="1374"/>
      <c r="AB9" s="904"/>
    </row>
    <row r="10" spans="2:28" ht="12.75" customHeight="1" x14ac:dyDescent="0.2">
      <c r="B10" s="142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81"/>
      <c r="Z10" s="181"/>
      <c r="AA10" s="181"/>
      <c r="AB10" s="145"/>
    </row>
    <row r="11" spans="2:28" s="686" customFormat="1" ht="18" customHeight="1" x14ac:dyDescent="0.25">
      <c r="B11" s="685"/>
      <c r="F11" s="399" t="s">
        <v>175</v>
      </c>
      <c r="G11" s="1401">
        <f>'Datos Generales'!C6</f>
        <v>45473</v>
      </c>
      <c r="H11" s="1402"/>
      <c r="J11" s="77" t="s">
        <v>24</v>
      </c>
      <c r="K11" s="1403" t="str">
        <f>'Datos Generales'!C7</f>
        <v>Dirección General de Presupuesto (DIGEPRES)</v>
      </c>
      <c r="L11" s="1404"/>
      <c r="M11" s="1405"/>
      <c r="O11" s="656" t="s">
        <v>14</v>
      </c>
      <c r="P11" s="898" t="str">
        <f>'Datos Generales'!C8</f>
        <v>0205</v>
      </c>
      <c r="R11" s="399" t="s">
        <v>187</v>
      </c>
      <c r="S11" s="898" t="str">
        <f>'Datos Generales'!C9</f>
        <v>01</v>
      </c>
      <c r="U11" s="656" t="s">
        <v>182</v>
      </c>
      <c r="V11" s="898" t="str">
        <f>'Datos Generales'!C10</f>
        <v>01</v>
      </c>
      <c r="W11" s="399" t="s">
        <v>16</v>
      </c>
      <c r="X11" s="898" t="str">
        <f>'Datos Generales'!C11</f>
        <v>0010</v>
      </c>
      <c r="Y11" s="542"/>
      <c r="Z11" s="542"/>
      <c r="AA11" s="542"/>
      <c r="AB11" s="687"/>
    </row>
    <row r="12" spans="2:28" ht="12.75" customHeight="1" x14ac:dyDescent="0.2">
      <c r="B12" s="142"/>
      <c r="D12" s="181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81"/>
      <c r="V12" s="181"/>
      <c r="W12" s="181"/>
      <c r="X12" s="181"/>
      <c r="Y12" s="181"/>
      <c r="Z12" s="181"/>
      <c r="AA12" s="181"/>
      <c r="AB12" s="145"/>
    </row>
    <row r="13" spans="2:28" ht="18.75" x14ac:dyDescent="0.25">
      <c r="B13" s="657"/>
      <c r="C13" s="1407" t="s">
        <v>93</v>
      </c>
      <c r="D13" s="1407"/>
      <c r="E13" s="1407"/>
      <c r="F13" s="1407"/>
      <c r="G13" s="1407"/>
      <c r="H13" s="1407"/>
      <c r="I13" s="1407"/>
      <c r="J13" s="1407"/>
      <c r="K13" s="1407"/>
      <c r="L13" s="1407"/>
      <c r="M13" s="1407"/>
      <c r="N13" s="1407" t="s">
        <v>268</v>
      </c>
      <c r="O13" s="1407"/>
      <c r="P13" s="1407"/>
      <c r="Q13" s="1407"/>
      <c r="R13" s="1407"/>
      <c r="S13" s="1407"/>
      <c r="T13" s="1407"/>
      <c r="U13" s="1407"/>
      <c r="V13" s="1407"/>
      <c r="W13" s="1375" t="s">
        <v>185</v>
      </c>
      <c r="X13" s="1364" t="s">
        <v>222</v>
      </c>
      <c r="Y13" s="1364" t="s">
        <v>99</v>
      </c>
      <c r="Z13" s="1364" t="s">
        <v>247</v>
      </c>
      <c r="AA13" s="1364" t="s">
        <v>56</v>
      </c>
      <c r="AB13" s="113"/>
    </row>
    <row r="14" spans="2:28" s="294" customFormat="1" ht="47.25" x14ac:dyDescent="0.25">
      <c r="B14" s="685"/>
      <c r="C14" s="544" t="s">
        <v>215</v>
      </c>
      <c r="D14" s="544" t="s">
        <v>94</v>
      </c>
      <c r="E14" s="544" t="s">
        <v>248</v>
      </c>
      <c r="F14" s="544" t="s">
        <v>284</v>
      </c>
      <c r="G14" s="544" t="s">
        <v>249</v>
      </c>
      <c r="H14" s="544" t="s">
        <v>273</v>
      </c>
      <c r="I14" s="544" t="s">
        <v>274</v>
      </c>
      <c r="J14" s="544" t="s">
        <v>250</v>
      </c>
      <c r="K14" s="544" t="s">
        <v>251</v>
      </c>
      <c r="L14" s="544" t="s">
        <v>252</v>
      </c>
      <c r="M14" s="544" t="s">
        <v>224</v>
      </c>
      <c r="N14" s="544" t="s">
        <v>285</v>
      </c>
      <c r="O14" s="543" t="s">
        <v>276</v>
      </c>
      <c r="P14" s="543" t="s">
        <v>95</v>
      </c>
      <c r="Q14" s="543" t="s">
        <v>96</v>
      </c>
      <c r="R14" s="543" t="s">
        <v>97</v>
      </c>
      <c r="S14" s="543" t="s">
        <v>286</v>
      </c>
      <c r="T14" s="543" t="s">
        <v>278</v>
      </c>
      <c r="U14" s="543" t="s">
        <v>281</v>
      </c>
      <c r="V14" s="544" t="s">
        <v>279</v>
      </c>
      <c r="W14" s="1375"/>
      <c r="X14" s="1364"/>
      <c r="Y14" s="1364"/>
      <c r="Z14" s="1364"/>
      <c r="AA14" s="1364"/>
      <c r="AB14" s="134"/>
    </row>
    <row r="15" spans="2:28" s="223" customFormat="1" ht="15.75" x14ac:dyDescent="0.25">
      <c r="B15" s="657">
        <v>1</v>
      </c>
      <c r="C15" s="973" t="s">
        <v>643</v>
      </c>
      <c r="D15" s="660" t="s">
        <v>644</v>
      </c>
      <c r="E15" s="661" t="s">
        <v>653</v>
      </c>
      <c r="F15" s="660" t="s">
        <v>654</v>
      </c>
      <c r="G15" s="663">
        <v>36540</v>
      </c>
      <c r="H15" s="663"/>
      <c r="I15" s="663"/>
      <c r="J15" s="974">
        <v>45174</v>
      </c>
      <c r="K15" s="975" t="s">
        <v>668</v>
      </c>
      <c r="L15" s="666">
        <v>2714</v>
      </c>
      <c r="M15" s="667">
        <v>36540</v>
      </c>
      <c r="N15" s="668">
        <v>45199</v>
      </c>
      <c r="O15" s="669">
        <v>45565</v>
      </c>
      <c r="P15" s="668">
        <v>45322</v>
      </c>
      <c r="Q15" s="670">
        <f t="shared" ref="Q15" si="0">+O15-N15</f>
        <v>366</v>
      </c>
      <c r="R15" s="976">
        <f t="shared" ref="R15" si="1">+M15/Q15</f>
        <v>99.836065573770497</v>
      </c>
      <c r="S15" s="671">
        <f t="shared" ref="S15" si="2">+P15-N15</f>
        <v>123</v>
      </c>
      <c r="T15" s="967">
        <v>9184.92</v>
      </c>
      <c r="U15" s="967">
        <f t="shared" ref="U15" si="3">S15*R15-T15</f>
        <v>3094.9160655737705</v>
      </c>
      <c r="V15" s="977">
        <f t="shared" ref="V15" si="4">M15-T15-U15</f>
        <v>24260.163934426229</v>
      </c>
      <c r="W15" s="673" t="s">
        <v>660</v>
      </c>
      <c r="X15" s="673" t="s">
        <v>361</v>
      </c>
      <c r="Y15" s="665" t="s">
        <v>661</v>
      </c>
      <c r="Z15" s="674" t="s">
        <v>662</v>
      </c>
      <c r="AA15" s="675"/>
      <c r="AB15" s="232"/>
    </row>
    <row r="16" spans="2:28" s="223" customFormat="1" ht="15.75" x14ac:dyDescent="0.25">
      <c r="B16" s="657">
        <v>2</v>
      </c>
      <c r="C16" s="1397"/>
      <c r="D16" s="1398"/>
      <c r="E16" s="1398"/>
      <c r="F16" s="1398"/>
      <c r="G16" s="1398"/>
      <c r="H16" s="1398"/>
      <c r="I16" s="1398"/>
      <c r="J16" s="1398"/>
      <c r="K16" s="1398"/>
      <c r="L16" s="1398"/>
      <c r="M16" s="1398"/>
      <c r="N16" s="1398"/>
      <c r="O16" s="1398"/>
      <c r="P16" s="1398"/>
      <c r="Q16" s="1398"/>
      <c r="R16" s="1398"/>
      <c r="S16" s="1398"/>
      <c r="T16" s="1399"/>
      <c r="U16" s="978">
        <f>SUM(U15:U15)</f>
        <v>3094.9160655737705</v>
      </c>
      <c r="V16" s="979">
        <f>SUM(V15:V15)</f>
        <v>24260.163934426229</v>
      </c>
      <c r="W16" s="1408"/>
      <c r="X16" s="1409"/>
      <c r="Y16" s="1409"/>
      <c r="Z16" s="1409"/>
      <c r="AA16" s="1410"/>
      <c r="AB16" s="232"/>
    </row>
    <row r="17" spans="2:28" s="223" customFormat="1" ht="15.75" x14ac:dyDescent="0.25">
      <c r="B17" s="657">
        <v>3</v>
      </c>
      <c r="C17" s="973" t="s">
        <v>643</v>
      </c>
      <c r="D17" s="660" t="s">
        <v>644</v>
      </c>
      <c r="E17" s="661" t="s">
        <v>653</v>
      </c>
      <c r="F17" s="660" t="s">
        <v>654</v>
      </c>
      <c r="G17" s="663">
        <v>36540</v>
      </c>
      <c r="H17" s="663"/>
      <c r="I17" s="663"/>
      <c r="J17" s="974">
        <v>45174</v>
      </c>
      <c r="K17" s="975" t="s">
        <v>668</v>
      </c>
      <c r="L17" s="666">
        <v>2714</v>
      </c>
      <c r="M17" s="667">
        <v>36540</v>
      </c>
      <c r="N17" s="668">
        <v>45199</v>
      </c>
      <c r="O17" s="669">
        <v>45565</v>
      </c>
      <c r="P17" s="668">
        <v>45351</v>
      </c>
      <c r="Q17" s="670">
        <f t="shared" ref="Q17" si="5">+O17-N17</f>
        <v>366</v>
      </c>
      <c r="R17" s="976">
        <f t="shared" ref="R17" si="6">+M17/Q17</f>
        <v>99.836065573770497</v>
      </c>
      <c r="S17" s="671">
        <f t="shared" ref="S17" si="7">+P17-N17</f>
        <v>152</v>
      </c>
      <c r="T17" s="967">
        <f>T15+U15</f>
        <v>12279.836065573771</v>
      </c>
      <c r="U17" s="967">
        <f t="shared" ref="U17" si="8">S17*R17-T17</f>
        <v>2895.2459016393441</v>
      </c>
      <c r="V17" s="977">
        <f t="shared" ref="V17" si="9">M17-T17-U17</f>
        <v>21364.918032786885</v>
      </c>
      <c r="W17" s="673" t="s">
        <v>660</v>
      </c>
      <c r="X17" s="673" t="s">
        <v>361</v>
      </c>
      <c r="Y17" s="665" t="s">
        <v>661</v>
      </c>
      <c r="Z17" s="674" t="s">
        <v>662</v>
      </c>
      <c r="AA17" s="676"/>
      <c r="AB17" s="232"/>
    </row>
    <row r="18" spans="2:28" s="223" customFormat="1" ht="15.75" x14ac:dyDescent="0.25">
      <c r="B18" s="657">
        <v>4</v>
      </c>
      <c r="C18" s="1397"/>
      <c r="D18" s="1398"/>
      <c r="E18" s="1398"/>
      <c r="F18" s="1398"/>
      <c r="G18" s="1398"/>
      <c r="H18" s="1398"/>
      <c r="I18" s="1398"/>
      <c r="J18" s="1398"/>
      <c r="K18" s="1398"/>
      <c r="L18" s="1398"/>
      <c r="M18" s="1398"/>
      <c r="N18" s="1398"/>
      <c r="O18" s="1398"/>
      <c r="P18" s="1398"/>
      <c r="Q18" s="1398"/>
      <c r="R18" s="1398"/>
      <c r="S18" s="1398"/>
      <c r="T18" s="1399"/>
      <c r="U18" s="978">
        <f>SUM(U17:U17)</f>
        <v>2895.2459016393441</v>
      </c>
      <c r="V18" s="979">
        <f>SUM(V17:V17)</f>
        <v>21364.918032786885</v>
      </c>
      <c r="W18" s="1408"/>
      <c r="X18" s="1409"/>
      <c r="Y18" s="1409"/>
      <c r="Z18" s="1409"/>
      <c r="AA18" s="1410"/>
      <c r="AB18" s="232"/>
    </row>
    <row r="19" spans="2:28" s="223" customFormat="1" ht="15.75" x14ac:dyDescent="0.25">
      <c r="B19" s="657">
        <v>5</v>
      </c>
      <c r="C19" s="973" t="s">
        <v>643</v>
      </c>
      <c r="D19" s="660" t="s">
        <v>644</v>
      </c>
      <c r="E19" s="661" t="s">
        <v>653</v>
      </c>
      <c r="F19" s="660" t="s">
        <v>654</v>
      </c>
      <c r="G19" s="663">
        <v>36540</v>
      </c>
      <c r="H19" s="663"/>
      <c r="I19" s="663"/>
      <c r="J19" s="974">
        <v>45174</v>
      </c>
      <c r="K19" s="975" t="s">
        <v>668</v>
      </c>
      <c r="L19" s="666">
        <v>2714</v>
      </c>
      <c r="M19" s="667">
        <v>36540</v>
      </c>
      <c r="N19" s="668">
        <v>45199</v>
      </c>
      <c r="O19" s="669">
        <v>45565</v>
      </c>
      <c r="P19" s="668">
        <v>45382</v>
      </c>
      <c r="Q19" s="670">
        <f t="shared" ref="Q19" si="10">+O19-N19</f>
        <v>366</v>
      </c>
      <c r="R19" s="976">
        <f t="shared" ref="R19" si="11">+M19/Q19</f>
        <v>99.836065573770497</v>
      </c>
      <c r="S19" s="671">
        <f t="shared" ref="S19" si="12">+P19-N19</f>
        <v>183</v>
      </c>
      <c r="T19" s="967">
        <f>T17+U17</f>
        <v>15175.081967213115</v>
      </c>
      <c r="U19" s="967">
        <f t="shared" ref="U19" si="13">S19*R19-T19</f>
        <v>3094.9180327868853</v>
      </c>
      <c r="V19" s="977">
        <f t="shared" ref="V19" si="14">M19-T19-U19</f>
        <v>18270</v>
      </c>
      <c r="W19" s="673" t="s">
        <v>660</v>
      </c>
      <c r="X19" s="673" t="s">
        <v>361</v>
      </c>
      <c r="Y19" s="665" t="s">
        <v>661</v>
      </c>
      <c r="Z19" s="674" t="s">
        <v>662</v>
      </c>
      <c r="AA19" s="676"/>
      <c r="AB19" s="232"/>
    </row>
    <row r="20" spans="2:28" s="223" customFormat="1" ht="15.75" x14ac:dyDescent="0.25">
      <c r="B20" s="657">
        <v>6</v>
      </c>
      <c r="C20" s="1397"/>
      <c r="D20" s="1398"/>
      <c r="E20" s="1398"/>
      <c r="F20" s="1398"/>
      <c r="G20" s="1398"/>
      <c r="H20" s="1398"/>
      <c r="I20" s="1398"/>
      <c r="J20" s="1398"/>
      <c r="K20" s="1398"/>
      <c r="L20" s="1398"/>
      <c r="M20" s="1398"/>
      <c r="N20" s="1398"/>
      <c r="O20" s="1398"/>
      <c r="P20" s="1398"/>
      <c r="Q20" s="1398"/>
      <c r="R20" s="1398"/>
      <c r="S20" s="1398"/>
      <c r="T20" s="1399"/>
      <c r="U20" s="978">
        <f>SUM(U19:U19)</f>
        <v>3094.9180327868853</v>
      </c>
      <c r="V20" s="979">
        <f>SUM(V19:V19)</f>
        <v>18270</v>
      </c>
      <c r="W20" s="1408"/>
      <c r="X20" s="1409"/>
      <c r="Y20" s="1409"/>
      <c r="Z20" s="1409"/>
      <c r="AA20" s="1410"/>
      <c r="AB20" s="232"/>
    </row>
    <row r="21" spans="2:28" s="223" customFormat="1" ht="15.75" x14ac:dyDescent="0.25">
      <c r="B21" s="657">
        <v>7</v>
      </c>
      <c r="C21" s="973" t="s">
        <v>643</v>
      </c>
      <c r="D21" s="660" t="s">
        <v>644</v>
      </c>
      <c r="E21" s="661" t="s">
        <v>653</v>
      </c>
      <c r="F21" s="660" t="s">
        <v>654</v>
      </c>
      <c r="G21" s="663">
        <v>36540</v>
      </c>
      <c r="H21" s="663"/>
      <c r="I21" s="663"/>
      <c r="J21" s="974">
        <v>45174</v>
      </c>
      <c r="K21" s="975" t="s">
        <v>668</v>
      </c>
      <c r="L21" s="666">
        <v>2714</v>
      </c>
      <c r="M21" s="667">
        <v>36540</v>
      </c>
      <c r="N21" s="668">
        <v>45199</v>
      </c>
      <c r="O21" s="669">
        <v>45565</v>
      </c>
      <c r="P21" s="668">
        <v>45412</v>
      </c>
      <c r="Q21" s="670">
        <f t="shared" ref="Q21" si="15">+O21-N21</f>
        <v>366</v>
      </c>
      <c r="R21" s="976">
        <f t="shared" ref="R21" si="16">+M21/Q21</f>
        <v>99.836065573770497</v>
      </c>
      <c r="S21" s="671">
        <f t="shared" ref="S21" si="17">+P21-N21</f>
        <v>213</v>
      </c>
      <c r="T21" s="967">
        <f>T19+U19</f>
        <v>18270</v>
      </c>
      <c r="U21" s="967">
        <f t="shared" ref="U21" si="18">S21*R21-T21</f>
        <v>2995.0819672131147</v>
      </c>
      <c r="V21" s="977">
        <f t="shared" ref="V21" si="19">M21-T21-U21</f>
        <v>15274.918032786885</v>
      </c>
      <c r="W21" s="673" t="s">
        <v>660</v>
      </c>
      <c r="X21" s="673" t="s">
        <v>361</v>
      </c>
      <c r="Y21" s="665" t="s">
        <v>661</v>
      </c>
      <c r="Z21" s="674" t="s">
        <v>662</v>
      </c>
      <c r="AA21" s="675"/>
      <c r="AB21" s="232"/>
    </row>
    <row r="22" spans="2:28" s="223" customFormat="1" ht="15.75" x14ac:dyDescent="0.25">
      <c r="B22" s="657">
        <v>8</v>
      </c>
      <c r="C22" s="1397"/>
      <c r="D22" s="1398"/>
      <c r="E22" s="1398"/>
      <c r="F22" s="1398"/>
      <c r="G22" s="1398"/>
      <c r="H22" s="1398"/>
      <c r="I22" s="1398"/>
      <c r="J22" s="1398"/>
      <c r="K22" s="1398"/>
      <c r="L22" s="1398"/>
      <c r="M22" s="1398"/>
      <c r="N22" s="1398"/>
      <c r="O22" s="1398"/>
      <c r="P22" s="1398"/>
      <c r="Q22" s="1398"/>
      <c r="R22" s="1398"/>
      <c r="S22" s="1398"/>
      <c r="T22" s="1399"/>
      <c r="U22" s="978">
        <f>SUM(U21:U21)</f>
        <v>2995.0819672131147</v>
      </c>
      <c r="V22" s="979">
        <f>SUM(V21:V21)</f>
        <v>15274.918032786885</v>
      </c>
      <c r="W22" s="1408"/>
      <c r="X22" s="1409"/>
      <c r="Y22" s="1409"/>
      <c r="Z22" s="1409"/>
      <c r="AA22" s="1410"/>
      <c r="AB22" s="232"/>
    </row>
    <row r="23" spans="2:28" s="223" customFormat="1" ht="15.75" x14ac:dyDescent="0.25">
      <c r="B23" s="657">
        <v>9</v>
      </c>
      <c r="C23" s="973" t="s">
        <v>643</v>
      </c>
      <c r="D23" s="660" t="s">
        <v>644</v>
      </c>
      <c r="E23" s="661" t="s">
        <v>653</v>
      </c>
      <c r="F23" s="660" t="s">
        <v>654</v>
      </c>
      <c r="G23" s="663">
        <v>36540</v>
      </c>
      <c r="H23" s="663"/>
      <c r="I23" s="663"/>
      <c r="J23" s="974">
        <v>45174</v>
      </c>
      <c r="K23" s="975" t="s">
        <v>668</v>
      </c>
      <c r="L23" s="666">
        <v>2714</v>
      </c>
      <c r="M23" s="667">
        <v>36540</v>
      </c>
      <c r="N23" s="668">
        <v>45199</v>
      </c>
      <c r="O23" s="669">
        <v>45565</v>
      </c>
      <c r="P23" s="668">
        <v>45443</v>
      </c>
      <c r="Q23" s="670">
        <f t="shared" ref="Q23" si="20">+O23-N23</f>
        <v>366</v>
      </c>
      <c r="R23" s="976">
        <f t="shared" ref="R23" si="21">+M23/Q23</f>
        <v>99.836065573770497</v>
      </c>
      <c r="S23" s="671">
        <f t="shared" ref="S23" si="22">+P23-N23</f>
        <v>244</v>
      </c>
      <c r="T23" s="967">
        <f>T21+U21</f>
        <v>21265.081967213115</v>
      </c>
      <c r="U23" s="967">
        <f t="shared" ref="U23" si="23">S23*R23-T23</f>
        <v>3094.9180327868853</v>
      </c>
      <c r="V23" s="977">
        <f t="shared" ref="V23" si="24">M23-T23-U23</f>
        <v>12180</v>
      </c>
      <c r="W23" s="673" t="s">
        <v>660</v>
      </c>
      <c r="X23" s="673" t="s">
        <v>361</v>
      </c>
      <c r="Y23" s="665" t="s">
        <v>661</v>
      </c>
      <c r="Z23" s="674" t="s">
        <v>662</v>
      </c>
      <c r="AA23" s="676"/>
      <c r="AB23" s="232"/>
    </row>
    <row r="24" spans="2:28" s="223" customFormat="1" ht="15.75" x14ac:dyDescent="0.25">
      <c r="B24" s="657">
        <v>10</v>
      </c>
      <c r="C24" s="1397"/>
      <c r="D24" s="1398"/>
      <c r="E24" s="1398"/>
      <c r="F24" s="1398"/>
      <c r="G24" s="1398"/>
      <c r="H24" s="1398"/>
      <c r="I24" s="1398"/>
      <c r="J24" s="1398"/>
      <c r="K24" s="1398"/>
      <c r="L24" s="1398"/>
      <c r="M24" s="1398"/>
      <c r="N24" s="1398"/>
      <c r="O24" s="1398"/>
      <c r="P24" s="1398"/>
      <c r="Q24" s="1398"/>
      <c r="R24" s="1398"/>
      <c r="S24" s="1398"/>
      <c r="T24" s="1399"/>
      <c r="U24" s="978">
        <f>SUM(U23:U23)</f>
        <v>3094.9180327868853</v>
      </c>
      <c r="V24" s="979">
        <f>SUM(V23:V23)</f>
        <v>12180</v>
      </c>
      <c r="W24" s="1408"/>
      <c r="X24" s="1409"/>
      <c r="Y24" s="1409"/>
      <c r="Z24" s="1409"/>
      <c r="AA24" s="1410"/>
      <c r="AB24" s="232"/>
    </row>
    <row r="25" spans="2:28" s="223" customFormat="1" ht="15.75" x14ac:dyDescent="0.25">
      <c r="B25" s="657">
        <v>11</v>
      </c>
      <c r="C25" s="973" t="s">
        <v>643</v>
      </c>
      <c r="D25" s="660" t="s">
        <v>644</v>
      </c>
      <c r="E25" s="661" t="s">
        <v>653</v>
      </c>
      <c r="F25" s="660" t="s">
        <v>654</v>
      </c>
      <c r="G25" s="663">
        <v>36540</v>
      </c>
      <c r="H25" s="663"/>
      <c r="I25" s="663"/>
      <c r="J25" s="974">
        <v>45174</v>
      </c>
      <c r="K25" s="975" t="s">
        <v>668</v>
      </c>
      <c r="L25" s="666">
        <v>2714</v>
      </c>
      <c r="M25" s="667">
        <v>36540</v>
      </c>
      <c r="N25" s="668">
        <v>45199</v>
      </c>
      <c r="O25" s="669">
        <v>45565</v>
      </c>
      <c r="P25" s="668">
        <v>45473</v>
      </c>
      <c r="Q25" s="670">
        <f t="shared" ref="Q25" si="25">+O25-N25</f>
        <v>366</v>
      </c>
      <c r="R25" s="976">
        <f t="shared" ref="R25" si="26">+M25/Q25</f>
        <v>99.836065573770497</v>
      </c>
      <c r="S25" s="671">
        <f t="shared" ref="S25" si="27">+P25-N25</f>
        <v>274</v>
      </c>
      <c r="T25" s="967">
        <f>T23+U23</f>
        <v>24360</v>
      </c>
      <c r="U25" s="967">
        <f t="shared" ref="U25" si="28">S25*R25-T25</f>
        <v>2995.0819672131147</v>
      </c>
      <c r="V25" s="977">
        <f t="shared" ref="V25" si="29">M25-T25-U25</f>
        <v>9184.9180327868853</v>
      </c>
      <c r="W25" s="673" t="s">
        <v>660</v>
      </c>
      <c r="X25" s="673" t="s">
        <v>361</v>
      </c>
      <c r="Y25" s="665" t="s">
        <v>661</v>
      </c>
      <c r="Z25" s="674" t="s">
        <v>662</v>
      </c>
      <c r="AA25" s="676"/>
      <c r="AB25" s="232"/>
    </row>
    <row r="26" spans="2:28" s="223" customFormat="1" ht="15.75" x14ac:dyDescent="0.25">
      <c r="B26" s="657">
        <v>12</v>
      </c>
      <c r="C26" s="1397"/>
      <c r="D26" s="1398"/>
      <c r="E26" s="1398"/>
      <c r="F26" s="1398"/>
      <c r="G26" s="1398"/>
      <c r="H26" s="1398"/>
      <c r="I26" s="1398"/>
      <c r="J26" s="1398"/>
      <c r="K26" s="1398"/>
      <c r="L26" s="1398"/>
      <c r="M26" s="1398"/>
      <c r="N26" s="1398"/>
      <c r="O26" s="1398"/>
      <c r="P26" s="1398"/>
      <c r="Q26" s="1398"/>
      <c r="R26" s="1398"/>
      <c r="S26" s="1398"/>
      <c r="T26" s="1399"/>
      <c r="U26" s="978">
        <f>SUM(U25:U25)</f>
        <v>2995.0819672131147</v>
      </c>
      <c r="V26" s="979">
        <f>SUM(V25:V25)</f>
        <v>9184.9180327868853</v>
      </c>
      <c r="W26" s="1408"/>
      <c r="X26" s="1409"/>
      <c r="Y26" s="1409"/>
      <c r="Z26" s="1409"/>
      <c r="AA26" s="1410"/>
      <c r="AB26" s="232"/>
    </row>
    <row r="27" spans="2:28" s="287" customFormat="1" ht="15" customHeight="1" x14ac:dyDescent="0.25">
      <c r="B27" s="657"/>
      <c r="C27" s="733"/>
      <c r="D27" s="734"/>
      <c r="E27" s="734"/>
      <c r="F27" s="734"/>
      <c r="G27" s="734"/>
      <c r="H27" s="734"/>
      <c r="I27" s="734"/>
      <c r="J27" s="734"/>
      <c r="K27" s="734"/>
      <c r="L27" s="734"/>
      <c r="M27" s="734"/>
      <c r="N27" s="734"/>
      <c r="O27" s="734"/>
      <c r="P27" s="734"/>
      <c r="Q27" s="734"/>
      <c r="R27" s="734"/>
      <c r="S27" s="735" t="s">
        <v>46</v>
      </c>
      <c r="T27" s="683">
        <f>T15+T17+T19+T21+T23+T25</f>
        <v>100534.92</v>
      </c>
      <c r="U27" s="683">
        <f>U16+U18+U20+U22+U24+U26</f>
        <v>18170.161967213113</v>
      </c>
      <c r="V27" s="683">
        <f>V16+V18+V20+V22+V24+V26</f>
        <v>100534.91803278688</v>
      </c>
      <c r="W27" s="1393"/>
      <c r="X27" s="1394"/>
      <c r="Y27" s="1394"/>
      <c r="Z27" s="1394"/>
      <c r="AA27" s="1395"/>
      <c r="AB27" s="688"/>
    </row>
    <row r="28" spans="2:28" ht="12.75" x14ac:dyDescent="0.2">
      <c r="B28" s="142"/>
      <c r="D28" s="217"/>
      <c r="E28" s="218"/>
      <c r="F28" s="218"/>
      <c r="G28" s="219"/>
      <c r="H28" s="218"/>
      <c r="I28" s="218"/>
      <c r="J28" s="218"/>
      <c r="K28" s="218"/>
      <c r="L28" s="218"/>
      <c r="M28" s="218"/>
      <c r="N28" s="218"/>
      <c r="O28" s="218"/>
      <c r="P28" s="218"/>
      <c r="Q28" s="218"/>
      <c r="R28" s="218"/>
      <c r="S28" s="220"/>
      <c r="T28" s="218"/>
      <c r="U28" s="218"/>
      <c r="V28" s="218"/>
      <c r="W28" s="218"/>
      <c r="X28" s="218"/>
      <c r="Y28" s="218"/>
      <c r="Z28" s="217"/>
      <c r="AA28" s="190" t="s">
        <v>188</v>
      </c>
      <c r="AB28" s="145"/>
    </row>
    <row r="29" spans="2:28" ht="12.75" x14ac:dyDescent="0.2">
      <c r="B29" s="142"/>
      <c r="D29" s="217"/>
      <c r="E29" s="218"/>
      <c r="F29" s="218"/>
      <c r="G29" s="219"/>
      <c r="H29" s="218"/>
      <c r="I29" s="218"/>
      <c r="J29" s="218"/>
      <c r="K29" s="218"/>
      <c r="L29" s="218"/>
      <c r="M29" s="218"/>
      <c r="N29" s="218"/>
      <c r="O29" s="218"/>
      <c r="P29" s="218"/>
      <c r="Q29" s="218"/>
      <c r="R29" s="218"/>
      <c r="S29" s="220"/>
      <c r="T29" s="218"/>
      <c r="U29" s="218"/>
      <c r="V29" s="218"/>
      <c r="W29" s="218"/>
      <c r="X29" s="218"/>
      <c r="Y29" s="218"/>
      <c r="Z29" s="217"/>
      <c r="AA29" s="190"/>
      <c r="AB29" s="145"/>
    </row>
    <row r="30" spans="2:28" ht="15.75" x14ac:dyDescent="0.25">
      <c r="B30" s="142"/>
      <c r="D30" s="218"/>
      <c r="E30" s="218"/>
      <c r="F30" s="1396"/>
      <c r="G30" s="1396"/>
      <c r="H30" s="1396"/>
      <c r="I30" s="1396"/>
      <c r="J30" s="287"/>
      <c r="K30" s="287"/>
      <c r="L30" s="356"/>
      <c r="M30" s="356"/>
      <c r="N30" s="1360"/>
      <c r="O30" s="1360"/>
      <c r="P30" s="1360"/>
      <c r="Q30" s="1360"/>
      <c r="R30" s="243"/>
      <c r="S30" s="356"/>
      <c r="T30" s="356"/>
      <c r="U30" s="1206"/>
      <c r="V30" s="1206"/>
      <c r="W30" s="1206"/>
      <c r="X30" s="1206"/>
      <c r="Y30" s="292"/>
      <c r="Z30" s="292"/>
      <c r="AA30" s="292"/>
      <c r="AB30" s="145"/>
    </row>
    <row r="31" spans="2:28" ht="15.75" x14ac:dyDescent="0.25">
      <c r="B31" s="142"/>
      <c r="D31" s="218"/>
      <c r="E31" s="218"/>
      <c r="F31" s="1361" t="str">
        <f>'Datos Generales'!C16</f>
        <v>Preparado por</v>
      </c>
      <c r="G31" s="1361"/>
      <c r="H31" s="1361"/>
      <c r="I31" s="1361"/>
      <c r="L31" s="287"/>
      <c r="M31" s="287"/>
      <c r="N31" s="1361" t="str">
        <f>'Datos Generales'!D16</f>
        <v>Revisado por</v>
      </c>
      <c r="O31" s="1361"/>
      <c r="P31" s="1361"/>
      <c r="Q31" s="1361"/>
      <c r="R31" s="15"/>
      <c r="U31" s="1361" t="str">
        <f>'Datos Generales'!E16</f>
        <v>Autorizado por</v>
      </c>
      <c r="V31" s="1361"/>
      <c r="W31" s="1361"/>
      <c r="X31" s="1361"/>
      <c r="Y31" s="15"/>
      <c r="Z31" s="15"/>
      <c r="AA31" s="15"/>
      <c r="AB31" s="145"/>
    </row>
    <row r="32" spans="2:28" ht="15.75" x14ac:dyDescent="0.25">
      <c r="B32" s="142"/>
      <c r="D32" s="218"/>
      <c r="E32" s="218"/>
      <c r="F32" s="277"/>
      <c r="G32" s="277"/>
      <c r="H32" s="277"/>
      <c r="I32" s="277"/>
      <c r="L32" s="287"/>
      <c r="M32" s="287"/>
      <c r="O32" s="277"/>
      <c r="P32" s="277"/>
      <c r="Q32" s="15"/>
      <c r="R32" s="15"/>
      <c r="U32" s="277"/>
      <c r="V32" s="277"/>
      <c r="W32" s="15"/>
      <c r="X32" s="15"/>
      <c r="Y32" s="15"/>
      <c r="Z32" s="15"/>
      <c r="AA32" s="15"/>
      <c r="AB32" s="145"/>
    </row>
    <row r="33" spans="2:28" ht="23.25" customHeight="1" x14ac:dyDescent="0.25">
      <c r="B33" s="142"/>
      <c r="D33" s="218"/>
      <c r="E33" s="218"/>
      <c r="F33" s="1400"/>
      <c r="G33" s="1400"/>
      <c r="H33" s="1400"/>
      <c r="I33" s="1400"/>
      <c r="J33" s="287"/>
      <c r="K33" s="287"/>
      <c r="L33" s="287"/>
      <c r="M33" s="287"/>
      <c r="N33" s="1360"/>
      <c r="O33" s="1360"/>
      <c r="P33" s="1360"/>
      <c r="Q33" s="1360"/>
      <c r="R33" s="118"/>
      <c r="S33" s="287"/>
      <c r="T33" s="287"/>
      <c r="U33" s="1380"/>
      <c r="V33" s="1380"/>
      <c r="W33" s="1380"/>
      <c r="X33" s="1380"/>
      <c r="Y33" s="14"/>
      <c r="Z33" s="14"/>
      <c r="AA33" s="218"/>
      <c r="AB33" s="145"/>
    </row>
    <row r="34" spans="2:28" ht="15.75" x14ac:dyDescent="0.25">
      <c r="B34" s="142"/>
      <c r="D34" s="218"/>
      <c r="E34" s="218"/>
      <c r="F34" s="1361" t="str">
        <f>'Datos Generales'!C17</f>
        <v>Puesto que ocupa</v>
      </c>
      <c r="G34" s="1361"/>
      <c r="H34" s="1361"/>
      <c r="I34" s="1361"/>
      <c r="L34" s="287"/>
      <c r="M34" s="287"/>
      <c r="N34" s="1361" t="str">
        <f>'Datos Generales'!D17</f>
        <v>Puesto que ocupa</v>
      </c>
      <c r="O34" s="1361"/>
      <c r="P34" s="1361"/>
      <c r="Q34" s="1361"/>
      <c r="R34" s="14"/>
      <c r="S34" s="137"/>
      <c r="U34" s="1361" t="str">
        <f>'Datos Generales'!E17</f>
        <v>Puesto que ocupa</v>
      </c>
      <c r="V34" s="1361"/>
      <c r="W34" s="1361"/>
      <c r="X34" s="1361"/>
      <c r="Y34" s="14"/>
      <c r="Z34" s="14"/>
      <c r="AA34" s="218"/>
      <c r="AB34" s="145"/>
    </row>
    <row r="35" spans="2:28" ht="15.75" x14ac:dyDescent="0.25">
      <c r="B35" s="142"/>
      <c r="D35" s="218"/>
      <c r="E35" s="218"/>
      <c r="F35" s="277"/>
      <c r="G35" s="277"/>
      <c r="H35" s="277"/>
      <c r="I35" s="277"/>
      <c r="L35" s="287"/>
      <c r="M35" s="287"/>
      <c r="O35" s="277"/>
      <c r="P35" s="277"/>
      <c r="Q35" s="14"/>
      <c r="R35" s="14"/>
      <c r="S35" s="137"/>
      <c r="U35" s="277"/>
      <c r="V35" s="277"/>
      <c r="W35" s="15"/>
      <c r="X35" s="14"/>
      <c r="Y35" s="14"/>
      <c r="Z35" s="14"/>
      <c r="AA35" s="218"/>
      <c r="AB35" s="145"/>
    </row>
    <row r="36" spans="2:28" ht="22.5" customHeight="1" x14ac:dyDescent="0.25">
      <c r="B36" s="142"/>
      <c r="D36" s="218"/>
      <c r="E36" s="218"/>
      <c r="F36" s="1396"/>
      <c r="G36" s="1396"/>
      <c r="H36" s="1396"/>
      <c r="I36" s="1396"/>
      <c r="J36" s="287"/>
      <c r="K36" s="287"/>
      <c r="L36" s="287"/>
      <c r="M36" s="287"/>
      <c r="N36" s="1360"/>
      <c r="O36" s="1360"/>
      <c r="P36" s="1360"/>
      <c r="Q36" s="1360"/>
      <c r="R36" s="118"/>
      <c r="S36" s="658"/>
      <c r="T36" s="287"/>
      <c r="U36" s="1277"/>
      <c r="V36" s="1277"/>
      <c r="W36" s="1277"/>
      <c r="X36" s="1277"/>
      <c r="Y36" s="14"/>
      <c r="Z36" s="14"/>
      <c r="AA36" s="218"/>
      <c r="AB36" s="145"/>
    </row>
    <row r="37" spans="2:28" ht="15.75" x14ac:dyDescent="0.25">
      <c r="B37" s="142"/>
      <c r="D37" s="218"/>
      <c r="E37" s="218"/>
      <c r="F37" s="1361" t="s">
        <v>201</v>
      </c>
      <c r="G37" s="1361"/>
      <c r="H37" s="1361"/>
      <c r="I37" s="1361"/>
      <c r="L37" s="287"/>
      <c r="M37" s="287"/>
      <c r="N37" s="1361" t="s">
        <v>202</v>
      </c>
      <c r="O37" s="1361"/>
      <c r="P37" s="1361"/>
      <c r="Q37" s="1361"/>
      <c r="R37" s="215"/>
      <c r="U37" s="1361" t="s">
        <v>209</v>
      </c>
      <c r="V37" s="1361"/>
      <c r="W37" s="1361"/>
      <c r="X37" s="1361"/>
      <c r="Y37" s="215"/>
      <c r="Z37" s="215"/>
      <c r="AA37" s="218"/>
      <c r="AB37" s="145"/>
    </row>
    <row r="38" spans="2:28" ht="15.75" x14ac:dyDescent="0.25">
      <c r="B38" s="142"/>
      <c r="D38" s="218"/>
      <c r="E38" s="218"/>
      <c r="F38" s="285"/>
      <c r="G38" s="285"/>
      <c r="H38" s="285"/>
      <c r="I38" s="285"/>
      <c r="J38" s="285"/>
      <c r="K38" s="356"/>
      <c r="L38" s="288"/>
      <c r="M38" s="288"/>
      <c r="N38" s="56"/>
      <c r="O38" s="56"/>
      <c r="Q38" s="391"/>
      <c r="R38" s="391"/>
      <c r="S38" s="391"/>
      <c r="T38" s="15"/>
      <c r="U38" s="15"/>
      <c r="V38" s="15"/>
      <c r="W38" s="15"/>
      <c r="X38" s="391"/>
      <c r="Y38" s="391"/>
      <c r="Z38" s="391"/>
      <c r="AA38" s="218"/>
      <c r="AB38" s="145"/>
    </row>
    <row r="39" spans="2:28" ht="15" x14ac:dyDescent="0.25">
      <c r="B39" s="233"/>
      <c r="C39" s="400"/>
      <c r="D39" s="234"/>
      <c r="E39" s="235"/>
      <c r="F39" s="235"/>
      <c r="G39" s="236"/>
      <c r="H39" s="235"/>
      <c r="I39" s="235"/>
      <c r="J39" s="235"/>
      <c r="K39" s="235"/>
      <c r="L39" s="235"/>
      <c r="M39" s="235"/>
      <c r="N39" s="235"/>
      <c r="O39" s="236"/>
      <c r="P39" s="235"/>
      <c r="Q39" s="29"/>
      <c r="R39" s="29"/>
      <c r="S39" s="29"/>
      <c r="T39" s="29"/>
      <c r="U39" s="29"/>
      <c r="V39" s="29"/>
      <c r="W39" s="29"/>
      <c r="X39" s="29"/>
      <c r="Y39" s="29"/>
      <c r="Z39" s="237"/>
      <c r="AA39" s="237"/>
      <c r="AB39" s="896"/>
    </row>
    <row r="40" spans="2:28" ht="15" x14ac:dyDescent="0.25">
      <c r="Q40" s="56"/>
      <c r="R40" s="56"/>
      <c r="S40" s="56"/>
      <c r="T40" s="56"/>
      <c r="U40" s="56"/>
      <c r="V40" s="56"/>
      <c r="W40" s="56"/>
      <c r="X40" s="56"/>
      <c r="Y40" s="56"/>
      <c r="Z40" s="126"/>
      <c r="AA40" s="126"/>
    </row>
  </sheetData>
  <sheetProtection formatColumns="0" insertColumns="0" insertRows="0"/>
  <mergeCells count="43">
    <mergeCell ref="F37:I37"/>
    <mergeCell ref="N37:Q37"/>
    <mergeCell ref="U37:X37"/>
    <mergeCell ref="F34:I34"/>
    <mergeCell ref="N34:Q34"/>
    <mergeCell ref="U34:X34"/>
    <mergeCell ref="F36:I36"/>
    <mergeCell ref="N36:Q36"/>
    <mergeCell ref="U36:X36"/>
    <mergeCell ref="F31:I31"/>
    <mergeCell ref="N31:Q31"/>
    <mergeCell ref="U31:X31"/>
    <mergeCell ref="F33:I33"/>
    <mergeCell ref="N33:Q33"/>
    <mergeCell ref="U33:X33"/>
    <mergeCell ref="C26:T26"/>
    <mergeCell ref="W26:AA26"/>
    <mergeCell ref="W27:AA27"/>
    <mergeCell ref="F30:I30"/>
    <mergeCell ref="N30:Q30"/>
    <mergeCell ref="U30:X30"/>
    <mergeCell ref="C20:T20"/>
    <mergeCell ref="W20:AA20"/>
    <mergeCell ref="C22:T22"/>
    <mergeCell ref="W22:AA22"/>
    <mergeCell ref="C24:T24"/>
    <mergeCell ref="W24:AA24"/>
    <mergeCell ref="Z13:Z14"/>
    <mergeCell ref="AA13:AA14"/>
    <mergeCell ref="C16:T16"/>
    <mergeCell ref="W16:AA16"/>
    <mergeCell ref="C18:T18"/>
    <mergeCell ref="W18:AA18"/>
    <mergeCell ref="C13:M13"/>
    <mergeCell ref="N13:V13"/>
    <mergeCell ref="W13:W14"/>
    <mergeCell ref="X13:X14"/>
    <mergeCell ref="Y13:Y14"/>
    <mergeCell ref="C7:AA7"/>
    <mergeCell ref="C8:AA8"/>
    <mergeCell ref="C9:AA9"/>
    <mergeCell ref="G11:H11"/>
    <mergeCell ref="K11:M11"/>
  </mergeCells>
  <printOptions horizontalCentered="1"/>
  <pageMargins left="0.25" right="0.25" top="0.75" bottom="0.75" header="0.3" footer="0.3"/>
  <pageSetup paperSize="5" scale="31" orientation="landscape" r:id="rId1"/>
  <headerFooter>
    <oddFooter>&amp;R&amp;P/&amp;N  &amp;D  &amp;T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tabColor rgb="FF92D050"/>
    <pageSetUpPr fitToPage="1"/>
  </sheetPr>
  <dimension ref="B1:T61"/>
  <sheetViews>
    <sheetView showGridLines="0" zoomScale="70" zoomScaleNormal="70" workbookViewId="0">
      <selection activeCell="E4" sqref="E4"/>
    </sheetView>
  </sheetViews>
  <sheetFormatPr baseColWidth="10" defaultRowHeight="15" x14ac:dyDescent="0.25"/>
  <cols>
    <col min="1" max="1" width="4.5703125" customWidth="1"/>
    <col min="2" max="2" width="1.5703125" customWidth="1"/>
    <col min="5" max="5" width="15" customWidth="1"/>
    <col min="6" max="6" width="15.140625" customWidth="1"/>
    <col min="10" max="10" width="14.140625" customWidth="1"/>
    <col min="11" max="11" width="16.42578125" customWidth="1"/>
    <col min="12" max="12" width="13.7109375" customWidth="1"/>
    <col min="13" max="13" width="17.5703125" customWidth="1"/>
    <col min="15" max="15" width="17.5703125" customWidth="1"/>
    <col min="16" max="16" width="22.85546875" bestFit="1" customWidth="1"/>
    <col min="18" max="18" width="13.5703125" customWidth="1"/>
    <col min="19" max="19" width="23.7109375" bestFit="1" customWidth="1"/>
    <col min="20" max="20" width="1.85546875" customWidth="1"/>
  </cols>
  <sheetData>
    <row r="1" spans="2:20" x14ac:dyDescent="0.25"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</row>
    <row r="2" spans="2:20" x14ac:dyDescent="0.25">
      <c r="B2" s="317"/>
      <c r="C2" s="964"/>
      <c r="D2" s="964"/>
      <c r="E2" s="964"/>
      <c r="F2" s="964"/>
      <c r="G2" s="964"/>
      <c r="H2" s="964"/>
      <c r="I2" s="964"/>
      <c r="J2" s="964"/>
      <c r="K2" s="964"/>
      <c r="L2" s="964"/>
      <c r="M2" s="964"/>
      <c r="N2" s="964"/>
      <c r="O2" s="964"/>
      <c r="P2" s="964"/>
      <c r="Q2" s="964"/>
      <c r="R2" s="964"/>
      <c r="S2" s="964"/>
      <c r="T2" s="278"/>
    </row>
    <row r="3" spans="2:20" x14ac:dyDescent="0.25">
      <c r="B3" s="174"/>
      <c r="T3" s="172"/>
    </row>
    <row r="4" spans="2:20" x14ac:dyDescent="0.25">
      <c r="B4" s="174"/>
      <c r="T4" s="172"/>
    </row>
    <row r="5" spans="2:20" x14ac:dyDescent="0.25">
      <c r="B5" s="174"/>
      <c r="T5" s="172"/>
    </row>
    <row r="6" spans="2:20" ht="19.5" x14ac:dyDescent="0.3">
      <c r="B6" s="174"/>
      <c r="C6" s="1297" t="s">
        <v>19</v>
      </c>
      <c r="D6" s="1297"/>
      <c r="E6" s="1297"/>
      <c r="F6" s="1297"/>
      <c r="G6" s="1297"/>
      <c r="H6" s="1297"/>
      <c r="I6" s="1297"/>
      <c r="J6" s="1297"/>
      <c r="K6" s="1297"/>
      <c r="L6" s="1297"/>
      <c r="M6" s="1297"/>
      <c r="N6" s="1297"/>
      <c r="O6" s="1297"/>
      <c r="P6" s="1297"/>
      <c r="Q6" s="1297"/>
      <c r="R6" s="1297"/>
      <c r="S6" s="1297"/>
      <c r="T6" s="172"/>
    </row>
    <row r="7" spans="2:20" x14ac:dyDescent="0.25">
      <c r="B7" s="174"/>
      <c r="C7" s="1298" t="s">
        <v>236</v>
      </c>
      <c r="D7" s="1298"/>
      <c r="E7" s="1298"/>
      <c r="F7" s="1298"/>
      <c r="G7" s="1298"/>
      <c r="H7" s="1298"/>
      <c r="I7" s="1298"/>
      <c r="J7" s="1298"/>
      <c r="K7" s="1298"/>
      <c r="L7" s="1298"/>
      <c r="M7" s="1298"/>
      <c r="N7" s="1298"/>
      <c r="O7" s="1298"/>
      <c r="P7" s="1298"/>
      <c r="Q7" s="1298"/>
      <c r="R7" s="1298"/>
      <c r="S7" s="1298"/>
      <c r="T7" s="172"/>
    </row>
    <row r="8" spans="2:20" ht="3" customHeight="1" x14ac:dyDescent="0.25">
      <c r="B8" s="174"/>
      <c r="C8" s="1298"/>
      <c r="D8" s="1298"/>
      <c r="E8" s="1298"/>
      <c r="F8" s="1298"/>
      <c r="G8" s="1298"/>
      <c r="H8" s="1298"/>
      <c r="I8" s="1298"/>
      <c r="J8" s="1298"/>
      <c r="K8" s="1298"/>
      <c r="L8" s="1298"/>
      <c r="M8" s="1298"/>
      <c r="N8" s="1298"/>
      <c r="O8" s="1298"/>
      <c r="P8" s="1298"/>
      <c r="Q8" s="1298"/>
      <c r="R8" s="1298"/>
      <c r="S8" s="1298"/>
      <c r="T8" s="172"/>
    </row>
    <row r="9" spans="2:20" ht="16.5" x14ac:dyDescent="0.25">
      <c r="B9" s="174"/>
      <c r="C9" s="1299" t="s">
        <v>0</v>
      </c>
      <c r="D9" s="1299"/>
      <c r="E9" s="1299"/>
      <c r="F9" s="1299"/>
      <c r="G9" s="1299"/>
      <c r="H9" s="1299"/>
      <c r="I9" s="1299"/>
      <c r="J9" s="1299"/>
      <c r="K9" s="1299"/>
      <c r="L9" s="1299"/>
      <c r="M9" s="1299"/>
      <c r="N9" s="1299"/>
      <c r="O9" s="1299"/>
      <c r="P9" s="1299"/>
      <c r="Q9" s="1299"/>
      <c r="R9" s="1299"/>
      <c r="S9" s="1299"/>
      <c r="T9" s="172"/>
    </row>
    <row r="10" spans="2:20" ht="20.25" x14ac:dyDescent="0.3">
      <c r="B10" s="174"/>
      <c r="C10" s="13"/>
      <c r="D10" s="13"/>
      <c r="E10" s="13"/>
      <c r="F10" s="13"/>
      <c r="G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72"/>
    </row>
    <row r="11" spans="2:20" ht="20.25" x14ac:dyDescent="0.3">
      <c r="B11" s="174"/>
      <c r="D11" s="38" t="s">
        <v>175</v>
      </c>
      <c r="E11" s="810">
        <f>'Datos Generales'!C6</f>
        <v>45473</v>
      </c>
      <c r="F11" s="38" t="s">
        <v>24</v>
      </c>
      <c r="G11" s="1249" t="str">
        <f>'Datos Generales'!C7</f>
        <v>Dirección General de Presupuesto (DIGEPRES)</v>
      </c>
      <c r="H11" s="1292"/>
      <c r="I11" s="1292"/>
      <c r="J11" s="1250"/>
      <c r="K11" s="38" t="s">
        <v>14</v>
      </c>
      <c r="L11" s="801" t="str">
        <f>'Datos Generales'!C8</f>
        <v>0205</v>
      </c>
      <c r="M11" s="38" t="s">
        <v>20</v>
      </c>
      <c r="N11" s="801" t="str">
        <f>'Datos Generales'!C9</f>
        <v>01</v>
      </c>
      <c r="O11" s="38" t="s">
        <v>15</v>
      </c>
      <c r="P11" s="801" t="str">
        <f>'Datos Generales'!C10</f>
        <v>01</v>
      </c>
      <c r="Q11" s="38" t="s">
        <v>16</v>
      </c>
      <c r="R11" s="801" t="str">
        <f>'Datos Generales'!C11</f>
        <v>0010</v>
      </c>
      <c r="S11" s="34"/>
      <c r="T11" s="172"/>
    </row>
    <row r="12" spans="2:20" ht="20.25" x14ac:dyDescent="0.3">
      <c r="B12" s="174"/>
      <c r="C12" s="34"/>
      <c r="J12" s="13"/>
      <c r="K12" s="13"/>
      <c r="O12" s="13"/>
      <c r="P12" s="13"/>
      <c r="Q12" s="13"/>
      <c r="R12" s="310"/>
      <c r="S12" s="310"/>
      <c r="T12" s="172"/>
    </row>
    <row r="13" spans="2:20" x14ac:dyDescent="0.25">
      <c r="B13" s="174"/>
      <c r="C13" s="311"/>
      <c r="D13" s="311"/>
      <c r="E13" s="311"/>
      <c r="F13" s="311"/>
      <c r="G13" s="311"/>
      <c r="H13" s="311"/>
      <c r="I13" s="311"/>
      <c r="J13" s="311"/>
      <c r="K13" s="311"/>
      <c r="L13" s="311"/>
      <c r="M13" s="311"/>
      <c r="N13" s="311"/>
      <c r="O13" s="311"/>
      <c r="P13" s="311"/>
      <c r="Q13" s="311"/>
      <c r="R13" s="1300"/>
      <c r="S13" s="1300"/>
      <c r="T13" s="172"/>
    </row>
    <row r="14" spans="2:20" ht="15.75" x14ac:dyDescent="0.25">
      <c r="B14" s="174"/>
      <c r="C14" s="1236" t="s">
        <v>12</v>
      </c>
      <c r="D14" s="1236"/>
      <c r="E14" s="1236"/>
      <c r="F14" s="1236"/>
      <c r="G14" s="1236"/>
      <c r="H14" s="1236"/>
      <c r="I14" s="1236"/>
      <c r="J14" s="1236" t="s">
        <v>237</v>
      </c>
      <c r="K14" s="1236"/>
      <c r="L14" s="1236"/>
      <c r="M14" s="1236"/>
      <c r="N14" s="1236"/>
      <c r="O14" s="1236"/>
      <c r="P14" s="1236"/>
      <c r="Q14" s="1236"/>
      <c r="R14" s="1236" t="s">
        <v>73</v>
      </c>
      <c r="S14" s="1236" t="s">
        <v>74</v>
      </c>
      <c r="T14" s="172"/>
    </row>
    <row r="15" spans="2:20" ht="47.25" x14ac:dyDescent="0.25">
      <c r="B15" s="174"/>
      <c r="C15" s="538" t="s">
        <v>238</v>
      </c>
      <c r="D15" s="538" t="s">
        <v>70</v>
      </c>
      <c r="E15" s="538" t="s">
        <v>44</v>
      </c>
      <c r="F15" s="538" t="s">
        <v>62</v>
      </c>
      <c r="G15" s="538" t="s">
        <v>57</v>
      </c>
      <c r="H15" s="538" t="s">
        <v>59</v>
      </c>
      <c r="I15" s="538" t="s">
        <v>65</v>
      </c>
      <c r="J15" s="538" t="s">
        <v>72</v>
      </c>
      <c r="K15" s="538" t="s">
        <v>166</v>
      </c>
      <c r="L15" s="538" t="s">
        <v>326</v>
      </c>
      <c r="M15" s="544" t="s">
        <v>327</v>
      </c>
      <c r="N15" s="544" t="s">
        <v>239</v>
      </c>
      <c r="O15" s="544" t="s">
        <v>210</v>
      </c>
      <c r="P15" s="544" t="s">
        <v>325</v>
      </c>
      <c r="Q15" s="538" t="s">
        <v>240</v>
      </c>
      <c r="R15" s="1236"/>
      <c r="S15" s="1236"/>
      <c r="T15" s="172"/>
    </row>
    <row r="16" spans="2:20" x14ac:dyDescent="0.25">
      <c r="B16" s="174"/>
      <c r="C16" s="574" t="s">
        <v>361</v>
      </c>
      <c r="D16" s="574" t="s">
        <v>370</v>
      </c>
      <c r="E16" s="574" t="s">
        <v>475</v>
      </c>
      <c r="F16" s="574" t="s">
        <v>356</v>
      </c>
      <c r="G16" s="574" t="s">
        <v>476</v>
      </c>
      <c r="H16" s="574" t="s">
        <v>477</v>
      </c>
      <c r="I16" s="574" t="s">
        <v>450</v>
      </c>
      <c r="J16" s="574" t="s">
        <v>478</v>
      </c>
      <c r="K16" s="574" t="s">
        <v>478</v>
      </c>
      <c r="L16" s="574" t="s">
        <v>478</v>
      </c>
      <c r="M16" s="574" t="s">
        <v>478</v>
      </c>
      <c r="N16" s="574" t="s">
        <v>478</v>
      </c>
      <c r="O16" s="574" t="s">
        <v>478</v>
      </c>
      <c r="P16" s="574" t="s">
        <v>478</v>
      </c>
      <c r="Q16" s="574"/>
      <c r="R16" s="574" t="s">
        <v>480</v>
      </c>
      <c r="S16" s="962">
        <v>31502214.27</v>
      </c>
      <c r="T16" s="172"/>
    </row>
    <row r="17" spans="2:20" x14ac:dyDescent="0.25">
      <c r="B17" s="174"/>
      <c r="C17" s="574" t="s">
        <v>479</v>
      </c>
      <c r="D17" s="574" t="s">
        <v>482</v>
      </c>
      <c r="E17" s="574" t="s">
        <v>475</v>
      </c>
      <c r="F17" s="574" t="s">
        <v>356</v>
      </c>
      <c r="G17" s="574" t="s">
        <v>476</v>
      </c>
      <c r="H17" s="574" t="s">
        <v>477</v>
      </c>
      <c r="I17" s="574" t="s">
        <v>450</v>
      </c>
      <c r="J17" s="574" t="s">
        <v>478</v>
      </c>
      <c r="K17" s="574" t="s">
        <v>478</v>
      </c>
      <c r="L17" s="574" t="s">
        <v>478</v>
      </c>
      <c r="M17" s="574" t="s">
        <v>478</v>
      </c>
      <c r="N17" s="574" t="s">
        <v>478</v>
      </c>
      <c r="O17" s="574" t="s">
        <v>478</v>
      </c>
      <c r="P17" s="574" t="s">
        <v>478</v>
      </c>
      <c r="Q17" s="574"/>
      <c r="R17" s="574" t="s">
        <v>481</v>
      </c>
      <c r="S17" s="962">
        <v>763200</v>
      </c>
      <c r="T17" s="172"/>
    </row>
    <row r="18" spans="2:20" x14ac:dyDescent="0.25">
      <c r="B18" s="174"/>
      <c r="C18" s="574" t="s">
        <v>361</v>
      </c>
      <c r="D18" s="574" t="s">
        <v>370</v>
      </c>
      <c r="E18" s="574" t="s">
        <v>475</v>
      </c>
      <c r="F18" s="574" t="s">
        <v>356</v>
      </c>
      <c r="G18" s="574" t="s">
        <v>476</v>
      </c>
      <c r="H18" s="574" t="s">
        <v>477</v>
      </c>
      <c r="I18" s="574" t="s">
        <v>451</v>
      </c>
      <c r="J18" s="574" t="s">
        <v>478</v>
      </c>
      <c r="K18" s="574" t="s">
        <v>478</v>
      </c>
      <c r="L18" s="574" t="s">
        <v>478</v>
      </c>
      <c r="M18" s="574" t="s">
        <v>478</v>
      </c>
      <c r="N18" s="574" t="s">
        <v>478</v>
      </c>
      <c r="O18" s="574" t="s">
        <v>478</v>
      </c>
      <c r="P18" s="574" t="s">
        <v>478</v>
      </c>
      <c r="Q18" s="574"/>
      <c r="R18" s="574" t="s">
        <v>480</v>
      </c>
      <c r="S18" s="962">
        <v>234461.05</v>
      </c>
      <c r="T18" s="172"/>
    </row>
    <row r="19" spans="2:20" x14ac:dyDescent="0.25">
      <c r="B19" s="174"/>
      <c r="C19" s="574" t="s">
        <v>361</v>
      </c>
      <c r="D19" s="574" t="s">
        <v>370</v>
      </c>
      <c r="E19" s="574" t="s">
        <v>475</v>
      </c>
      <c r="F19" s="574" t="s">
        <v>356</v>
      </c>
      <c r="G19" s="574" t="s">
        <v>476</v>
      </c>
      <c r="H19" s="574" t="s">
        <v>477</v>
      </c>
      <c r="I19" s="574" t="s">
        <v>452</v>
      </c>
      <c r="J19" s="574" t="s">
        <v>478</v>
      </c>
      <c r="K19" s="574" t="s">
        <v>478</v>
      </c>
      <c r="L19" s="574" t="s">
        <v>478</v>
      </c>
      <c r="M19" s="574" t="s">
        <v>478</v>
      </c>
      <c r="N19" s="574" t="s">
        <v>478</v>
      </c>
      <c r="O19" s="574" t="s">
        <v>478</v>
      </c>
      <c r="P19" s="574" t="s">
        <v>478</v>
      </c>
      <c r="Q19" s="574"/>
      <c r="R19" s="574" t="s">
        <v>480</v>
      </c>
      <c r="S19" s="962">
        <v>57968416.310000002</v>
      </c>
      <c r="T19" s="172"/>
    </row>
    <row r="20" spans="2:20" x14ac:dyDescent="0.25">
      <c r="B20" s="174"/>
      <c r="C20" s="574" t="s">
        <v>483</v>
      </c>
      <c r="D20" s="574" t="s">
        <v>482</v>
      </c>
      <c r="E20" s="574" t="s">
        <v>475</v>
      </c>
      <c r="F20" s="574" t="s">
        <v>356</v>
      </c>
      <c r="G20" s="574" t="s">
        <v>476</v>
      </c>
      <c r="H20" s="574" t="s">
        <v>477</v>
      </c>
      <c r="I20" s="574" t="s">
        <v>452</v>
      </c>
      <c r="J20" s="574" t="s">
        <v>478</v>
      </c>
      <c r="K20" s="574" t="s">
        <v>478</v>
      </c>
      <c r="L20" s="574" t="s">
        <v>478</v>
      </c>
      <c r="M20" s="574" t="s">
        <v>478</v>
      </c>
      <c r="N20" s="574" t="s">
        <v>478</v>
      </c>
      <c r="O20" s="574" t="s">
        <v>478</v>
      </c>
      <c r="P20" s="574" t="s">
        <v>478</v>
      </c>
      <c r="Q20" s="574"/>
      <c r="R20" s="574" t="s">
        <v>480</v>
      </c>
      <c r="S20" s="962">
        <v>3838132.97</v>
      </c>
      <c r="T20" s="172"/>
    </row>
    <row r="21" spans="2:20" x14ac:dyDescent="0.25">
      <c r="B21" s="174"/>
      <c r="C21" s="574" t="s">
        <v>479</v>
      </c>
      <c r="D21" s="574" t="s">
        <v>484</v>
      </c>
      <c r="E21" s="574" t="s">
        <v>475</v>
      </c>
      <c r="F21" s="574" t="s">
        <v>356</v>
      </c>
      <c r="G21" s="574" t="s">
        <v>476</v>
      </c>
      <c r="H21" s="574" t="s">
        <v>477</v>
      </c>
      <c r="I21" s="574" t="s">
        <v>452</v>
      </c>
      <c r="J21" s="574" t="s">
        <v>478</v>
      </c>
      <c r="K21" s="574" t="s">
        <v>478</v>
      </c>
      <c r="L21" s="574" t="s">
        <v>478</v>
      </c>
      <c r="M21" s="574" t="s">
        <v>478</v>
      </c>
      <c r="N21" s="574" t="s">
        <v>478</v>
      </c>
      <c r="O21" s="574" t="s">
        <v>478</v>
      </c>
      <c r="P21" s="574" t="s">
        <v>478</v>
      </c>
      <c r="Q21" s="574"/>
      <c r="R21" s="574" t="s">
        <v>481</v>
      </c>
      <c r="S21" s="962">
        <v>1413639.4</v>
      </c>
      <c r="T21" s="172"/>
    </row>
    <row r="22" spans="2:20" x14ac:dyDescent="0.25">
      <c r="B22" s="174"/>
      <c r="C22" s="574" t="s">
        <v>361</v>
      </c>
      <c r="D22" s="574" t="s">
        <v>370</v>
      </c>
      <c r="E22" s="574" t="s">
        <v>475</v>
      </c>
      <c r="F22" s="574" t="s">
        <v>356</v>
      </c>
      <c r="G22" s="574" t="s">
        <v>476</v>
      </c>
      <c r="H22" s="574" t="s">
        <v>477</v>
      </c>
      <c r="I22" s="574" t="s">
        <v>453</v>
      </c>
      <c r="J22" s="574" t="s">
        <v>478</v>
      </c>
      <c r="K22" s="574" t="s">
        <v>478</v>
      </c>
      <c r="L22" s="574" t="s">
        <v>478</v>
      </c>
      <c r="M22" s="574" t="s">
        <v>478</v>
      </c>
      <c r="N22" s="574" t="s">
        <v>478</v>
      </c>
      <c r="O22" s="574" t="s">
        <v>478</v>
      </c>
      <c r="P22" s="574" t="s">
        <v>478</v>
      </c>
      <c r="Q22" s="574"/>
      <c r="R22" s="574" t="s">
        <v>480</v>
      </c>
      <c r="S22" s="962">
        <v>4607620.12</v>
      </c>
      <c r="T22" s="172"/>
    </row>
    <row r="23" spans="2:20" x14ac:dyDescent="0.25">
      <c r="B23" s="174"/>
      <c r="C23" s="574" t="s">
        <v>361</v>
      </c>
      <c r="D23" s="574" t="s">
        <v>370</v>
      </c>
      <c r="E23" s="574" t="s">
        <v>475</v>
      </c>
      <c r="F23" s="574" t="s">
        <v>356</v>
      </c>
      <c r="G23" s="574" t="s">
        <v>476</v>
      </c>
      <c r="H23" s="574" t="s">
        <v>477</v>
      </c>
      <c r="I23" s="574" t="s">
        <v>454</v>
      </c>
      <c r="J23" s="574" t="s">
        <v>478</v>
      </c>
      <c r="K23" s="574" t="s">
        <v>478</v>
      </c>
      <c r="L23" s="574" t="s">
        <v>478</v>
      </c>
      <c r="M23" s="574" t="s">
        <v>478</v>
      </c>
      <c r="N23" s="574" t="s">
        <v>478</v>
      </c>
      <c r="O23" s="574" t="s">
        <v>478</v>
      </c>
      <c r="P23" s="574" t="s">
        <v>478</v>
      </c>
      <c r="Q23" s="574"/>
      <c r="R23" s="574" t="s">
        <v>480</v>
      </c>
      <c r="S23" s="962">
        <v>1707207.57</v>
      </c>
      <c r="T23" s="172"/>
    </row>
    <row r="24" spans="2:20" x14ac:dyDescent="0.25">
      <c r="B24" s="174"/>
      <c r="C24" s="574" t="s">
        <v>483</v>
      </c>
      <c r="D24" s="574" t="s">
        <v>484</v>
      </c>
      <c r="E24" s="574" t="s">
        <v>475</v>
      </c>
      <c r="F24" s="574" t="s">
        <v>356</v>
      </c>
      <c r="G24" s="574" t="s">
        <v>476</v>
      </c>
      <c r="H24" s="574" t="s">
        <v>477</v>
      </c>
      <c r="I24" s="574" t="s">
        <v>454</v>
      </c>
      <c r="J24" s="574" t="s">
        <v>478</v>
      </c>
      <c r="K24" s="574" t="s">
        <v>478</v>
      </c>
      <c r="L24" s="574" t="s">
        <v>478</v>
      </c>
      <c r="M24" s="574" t="s">
        <v>478</v>
      </c>
      <c r="N24" s="574" t="s">
        <v>478</v>
      </c>
      <c r="O24" s="574" t="s">
        <v>478</v>
      </c>
      <c r="P24" s="574" t="s">
        <v>478</v>
      </c>
      <c r="Q24" s="574"/>
      <c r="R24" s="574" t="s">
        <v>480</v>
      </c>
      <c r="S24" s="962">
        <v>27140</v>
      </c>
      <c r="T24" s="172"/>
    </row>
    <row r="25" spans="2:20" x14ac:dyDescent="0.25">
      <c r="B25" s="174"/>
      <c r="C25" s="574" t="s">
        <v>361</v>
      </c>
      <c r="D25" s="574" t="s">
        <v>370</v>
      </c>
      <c r="E25" s="574" t="s">
        <v>475</v>
      </c>
      <c r="F25" s="574" t="s">
        <v>356</v>
      </c>
      <c r="G25" s="574" t="s">
        <v>476</v>
      </c>
      <c r="H25" s="574" t="s">
        <v>477</v>
      </c>
      <c r="I25" s="574" t="s">
        <v>455</v>
      </c>
      <c r="J25" s="574" t="s">
        <v>478</v>
      </c>
      <c r="K25" s="574" t="s">
        <v>478</v>
      </c>
      <c r="L25" s="574" t="s">
        <v>478</v>
      </c>
      <c r="M25" s="574" t="s">
        <v>478</v>
      </c>
      <c r="N25" s="574" t="s">
        <v>478</v>
      </c>
      <c r="O25" s="574" t="s">
        <v>478</v>
      </c>
      <c r="P25" s="574" t="s">
        <v>478</v>
      </c>
      <c r="Q25" s="574"/>
      <c r="R25" s="574" t="s">
        <v>480</v>
      </c>
      <c r="S25" s="962">
        <v>71536.27</v>
      </c>
      <c r="T25" s="172"/>
    </row>
    <row r="26" spans="2:20" x14ac:dyDescent="0.25">
      <c r="B26" s="174"/>
      <c r="C26" s="574" t="s">
        <v>361</v>
      </c>
      <c r="D26" s="574" t="s">
        <v>370</v>
      </c>
      <c r="E26" s="574" t="s">
        <v>475</v>
      </c>
      <c r="F26" s="574" t="s">
        <v>356</v>
      </c>
      <c r="G26" s="574" t="s">
        <v>476</v>
      </c>
      <c r="H26" s="574" t="s">
        <v>477</v>
      </c>
      <c r="I26" s="574" t="s">
        <v>456</v>
      </c>
      <c r="J26" s="574" t="s">
        <v>478</v>
      </c>
      <c r="K26" s="574" t="s">
        <v>478</v>
      </c>
      <c r="L26" s="574" t="s">
        <v>478</v>
      </c>
      <c r="M26" s="574" t="s">
        <v>478</v>
      </c>
      <c r="N26" s="574" t="s">
        <v>478</v>
      </c>
      <c r="O26" s="574" t="s">
        <v>478</v>
      </c>
      <c r="P26" s="574" t="s">
        <v>478</v>
      </c>
      <c r="Q26" s="574"/>
      <c r="R26" s="574" t="s">
        <v>480</v>
      </c>
      <c r="S26" s="962">
        <v>204141.62</v>
      </c>
      <c r="T26" s="172"/>
    </row>
    <row r="27" spans="2:20" x14ac:dyDescent="0.25">
      <c r="B27" s="174"/>
      <c r="C27" s="574" t="s">
        <v>483</v>
      </c>
      <c r="D27" s="574" t="s">
        <v>484</v>
      </c>
      <c r="E27" s="574" t="s">
        <v>475</v>
      </c>
      <c r="F27" s="574" t="s">
        <v>356</v>
      </c>
      <c r="G27" s="574" t="s">
        <v>476</v>
      </c>
      <c r="H27" s="574" t="s">
        <v>477</v>
      </c>
      <c r="I27" s="574" t="s">
        <v>456</v>
      </c>
      <c r="J27" s="574" t="s">
        <v>478</v>
      </c>
      <c r="K27" s="574" t="s">
        <v>478</v>
      </c>
      <c r="L27" s="574" t="s">
        <v>478</v>
      </c>
      <c r="M27" s="574" t="s">
        <v>478</v>
      </c>
      <c r="N27" s="574" t="s">
        <v>478</v>
      </c>
      <c r="O27" s="574" t="s">
        <v>478</v>
      </c>
      <c r="P27" s="574" t="s">
        <v>478</v>
      </c>
      <c r="Q27" s="574"/>
      <c r="R27" s="574" t="s">
        <v>480</v>
      </c>
      <c r="S27" s="962">
        <v>233740</v>
      </c>
      <c r="T27" s="172"/>
    </row>
    <row r="28" spans="2:20" x14ac:dyDescent="0.25">
      <c r="B28" s="174"/>
      <c r="C28" s="574" t="s">
        <v>361</v>
      </c>
      <c r="D28" s="574" t="s">
        <v>370</v>
      </c>
      <c r="E28" s="574" t="s">
        <v>475</v>
      </c>
      <c r="F28" s="574" t="s">
        <v>356</v>
      </c>
      <c r="G28" s="574" t="s">
        <v>476</v>
      </c>
      <c r="H28" s="574" t="s">
        <v>477</v>
      </c>
      <c r="I28" s="574" t="s">
        <v>457</v>
      </c>
      <c r="J28" s="574" t="s">
        <v>478</v>
      </c>
      <c r="K28" s="574" t="s">
        <v>478</v>
      </c>
      <c r="L28" s="574" t="s">
        <v>478</v>
      </c>
      <c r="M28" s="574" t="s">
        <v>478</v>
      </c>
      <c r="N28" s="574" t="s">
        <v>478</v>
      </c>
      <c r="O28" s="574" t="s">
        <v>478</v>
      </c>
      <c r="P28" s="574" t="s">
        <v>478</v>
      </c>
      <c r="Q28" s="574"/>
      <c r="R28" s="574" t="s">
        <v>480</v>
      </c>
      <c r="S28" s="962">
        <v>215094.81</v>
      </c>
      <c r="T28" s="172"/>
    </row>
    <row r="29" spans="2:20" x14ac:dyDescent="0.25">
      <c r="B29" s="174"/>
      <c r="C29" s="574" t="s">
        <v>361</v>
      </c>
      <c r="D29" s="574" t="s">
        <v>370</v>
      </c>
      <c r="E29" s="574" t="s">
        <v>475</v>
      </c>
      <c r="F29" s="574" t="s">
        <v>356</v>
      </c>
      <c r="G29" s="574" t="s">
        <v>476</v>
      </c>
      <c r="H29" s="574" t="s">
        <v>477</v>
      </c>
      <c r="I29" s="574" t="s">
        <v>458</v>
      </c>
      <c r="J29" s="574" t="s">
        <v>478</v>
      </c>
      <c r="K29" s="574" t="s">
        <v>478</v>
      </c>
      <c r="L29" s="574" t="s">
        <v>478</v>
      </c>
      <c r="M29" s="574" t="s">
        <v>478</v>
      </c>
      <c r="N29" s="574" t="s">
        <v>478</v>
      </c>
      <c r="O29" s="574" t="s">
        <v>478</v>
      </c>
      <c r="P29" s="574" t="s">
        <v>478</v>
      </c>
      <c r="Q29" s="574"/>
      <c r="R29" s="574" t="s">
        <v>480</v>
      </c>
      <c r="S29" s="962">
        <v>451975.4</v>
      </c>
      <c r="T29" s="172"/>
    </row>
    <row r="30" spans="2:20" x14ac:dyDescent="0.25">
      <c r="B30" s="174"/>
      <c r="C30" s="574" t="s">
        <v>361</v>
      </c>
      <c r="D30" s="574" t="s">
        <v>370</v>
      </c>
      <c r="E30" s="574" t="s">
        <v>475</v>
      </c>
      <c r="F30" s="574" t="s">
        <v>356</v>
      </c>
      <c r="G30" s="574" t="s">
        <v>476</v>
      </c>
      <c r="H30" s="574" t="s">
        <v>477</v>
      </c>
      <c r="I30" s="574" t="s">
        <v>459</v>
      </c>
      <c r="J30" s="574" t="s">
        <v>478</v>
      </c>
      <c r="K30" s="574" t="s">
        <v>478</v>
      </c>
      <c r="L30" s="574" t="s">
        <v>478</v>
      </c>
      <c r="M30" s="574" t="s">
        <v>478</v>
      </c>
      <c r="N30" s="574" t="s">
        <v>478</v>
      </c>
      <c r="O30" s="574" t="s">
        <v>478</v>
      </c>
      <c r="P30" s="574" t="s">
        <v>478</v>
      </c>
      <c r="Q30" s="574"/>
      <c r="R30" s="574" t="s">
        <v>480</v>
      </c>
      <c r="S30" s="962">
        <v>3540</v>
      </c>
      <c r="T30" s="172"/>
    </row>
    <row r="31" spans="2:20" x14ac:dyDescent="0.25">
      <c r="B31" s="174"/>
      <c r="C31" s="574" t="s">
        <v>361</v>
      </c>
      <c r="D31" s="574" t="s">
        <v>370</v>
      </c>
      <c r="E31" s="574" t="s">
        <v>475</v>
      </c>
      <c r="F31" s="574" t="s">
        <v>356</v>
      </c>
      <c r="G31" s="574" t="s">
        <v>476</v>
      </c>
      <c r="H31" s="574" t="s">
        <v>477</v>
      </c>
      <c r="I31" s="574" t="s">
        <v>460</v>
      </c>
      <c r="J31" s="574" t="s">
        <v>478</v>
      </c>
      <c r="K31" s="574" t="s">
        <v>478</v>
      </c>
      <c r="L31" s="574" t="s">
        <v>478</v>
      </c>
      <c r="M31" s="574" t="s">
        <v>478</v>
      </c>
      <c r="N31" s="574" t="s">
        <v>478</v>
      </c>
      <c r="O31" s="574" t="s">
        <v>478</v>
      </c>
      <c r="P31" s="574" t="s">
        <v>478</v>
      </c>
      <c r="Q31" s="574"/>
      <c r="R31" s="574" t="s">
        <v>480</v>
      </c>
      <c r="S31" s="962">
        <v>2360</v>
      </c>
      <c r="T31" s="172"/>
    </row>
    <row r="32" spans="2:20" x14ac:dyDescent="0.25">
      <c r="B32" s="174"/>
      <c r="C32" s="574" t="s">
        <v>361</v>
      </c>
      <c r="D32" s="574" t="s">
        <v>370</v>
      </c>
      <c r="E32" s="574" t="s">
        <v>475</v>
      </c>
      <c r="F32" s="574" t="s">
        <v>356</v>
      </c>
      <c r="G32" s="574" t="s">
        <v>476</v>
      </c>
      <c r="H32" s="574" t="s">
        <v>477</v>
      </c>
      <c r="I32" s="574" t="s">
        <v>461</v>
      </c>
      <c r="J32" s="574" t="s">
        <v>478</v>
      </c>
      <c r="K32" s="574" t="s">
        <v>478</v>
      </c>
      <c r="L32" s="574" t="s">
        <v>478</v>
      </c>
      <c r="M32" s="574" t="s">
        <v>478</v>
      </c>
      <c r="N32" s="574" t="s">
        <v>478</v>
      </c>
      <c r="O32" s="574" t="s">
        <v>478</v>
      </c>
      <c r="P32" s="574" t="s">
        <v>478</v>
      </c>
      <c r="Q32" s="574"/>
      <c r="R32" s="574" t="s">
        <v>480</v>
      </c>
      <c r="S32" s="962">
        <v>40122305.049999997</v>
      </c>
      <c r="T32" s="172"/>
    </row>
    <row r="33" spans="2:20" x14ac:dyDescent="0.25">
      <c r="B33" s="174"/>
      <c r="C33" s="574" t="s">
        <v>361</v>
      </c>
      <c r="D33" s="574" t="s">
        <v>370</v>
      </c>
      <c r="E33" s="574" t="s">
        <v>475</v>
      </c>
      <c r="F33" s="574" t="s">
        <v>356</v>
      </c>
      <c r="G33" s="574" t="s">
        <v>476</v>
      </c>
      <c r="H33" s="574" t="s">
        <v>477</v>
      </c>
      <c r="I33" s="574" t="s">
        <v>462</v>
      </c>
      <c r="J33" s="574" t="s">
        <v>478</v>
      </c>
      <c r="K33" s="574" t="s">
        <v>478</v>
      </c>
      <c r="L33" s="574" t="s">
        <v>478</v>
      </c>
      <c r="M33" s="574" t="s">
        <v>478</v>
      </c>
      <c r="N33" s="574" t="s">
        <v>478</v>
      </c>
      <c r="O33" s="574" t="s">
        <v>478</v>
      </c>
      <c r="P33" s="574" t="s">
        <v>478</v>
      </c>
      <c r="Q33" s="574"/>
      <c r="R33" s="574" t="s">
        <v>480</v>
      </c>
      <c r="S33" s="962">
        <v>32054.7</v>
      </c>
      <c r="T33" s="172"/>
    </row>
    <row r="34" spans="2:20" x14ac:dyDescent="0.25">
      <c r="B34" s="174"/>
      <c r="C34" s="574" t="s">
        <v>361</v>
      </c>
      <c r="D34" s="574" t="s">
        <v>370</v>
      </c>
      <c r="E34" s="574" t="s">
        <v>475</v>
      </c>
      <c r="F34" s="574" t="s">
        <v>356</v>
      </c>
      <c r="G34" s="574" t="s">
        <v>476</v>
      </c>
      <c r="H34" s="574" t="s">
        <v>477</v>
      </c>
      <c r="I34" s="574" t="s">
        <v>463</v>
      </c>
      <c r="J34" s="574" t="s">
        <v>478</v>
      </c>
      <c r="K34" s="574" t="s">
        <v>478</v>
      </c>
      <c r="L34" s="574" t="s">
        <v>478</v>
      </c>
      <c r="M34" s="574" t="s">
        <v>478</v>
      </c>
      <c r="N34" s="574" t="s">
        <v>478</v>
      </c>
      <c r="O34" s="574" t="s">
        <v>478</v>
      </c>
      <c r="P34" s="574" t="s">
        <v>478</v>
      </c>
      <c r="Q34" s="574"/>
      <c r="R34" s="574" t="s">
        <v>480</v>
      </c>
      <c r="S34" s="962">
        <v>32365.1</v>
      </c>
      <c r="T34" s="172"/>
    </row>
    <row r="35" spans="2:20" x14ac:dyDescent="0.25">
      <c r="B35" s="174"/>
      <c r="C35" s="574" t="s">
        <v>361</v>
      </c>
      <c r="D35" s="574" t="s">
        <v>370</v>
      </c>
      <c r="E35" s="574" t="s">
        <v>475</v>
      </c>
      <c r="F35" s="574" t="s">
        <v>356</v>
      </c>
      <c r="G35" s="574" t="s">
        <v>476</v>
      </c>
      <c r="H35" s="574" t="s">
        <v>477</v>
      </c>
      <c r="I35" s="574" t="s">
        <v>464</v>
      </c>
      <c r="J35" s="574" t="s">
        <v>478</v>
      </c>
      <c r="K35" s="574" t="s">
        <v>478</v>
      </c>
      <c r="L35" s="574" t="s">
        <v>478</v>
      </c>
      <c r="M35" s="574" t="s">
        <v>478</v>
      </c>
      <c r="N35" s="574" t="s">
        <v>478</v>
      </c>
      <c r="O35" s="574" t="s">
        <v>478</v>
      </c>
      <c r="P35" s="574" t="s">
        <v>478</v>
      </c>
      <c r="Q35" s="574"/>
      <c r="R35" s="574" t="s">
        <v>480</v>
      </c>
      <c r="S35" s="962">
        <v>121556.65</v>
      </c>
      <c r="T35" s="172"/>
    </row>
    <row r="36" spans="2:20" x14ac:dyDescent="0.25">
      <c r="B36" s="174"/>
      <c r="C36" s="574" t="s">
        <v>361</v>
      </c>
      <c r="D36" s="574" t="s">
        <v>370</v>
      </c>
      <c r="E36" s="574" t="s">
        <v>475</v>
      </c>
      <c r="F36" s="574" t="s">
        <v>356</v>
      </c>
      <c r="G36" s="574" t="s">
        <v>476</v>
      </c>
      <c r="H36" s="574" t="s">
        <v>477</v>
      </c>
      <c r="I36" s="574" t="s">
        <v>465</v>
      </c>
      <c r="J36" s="574" t="s">
        <v>478</v>
      </c>
      <c r="K36" s="574" t="s">
        <v>478</v>
      </c>
      <c r="L36" s="574" t="s">
        <v>478</v>
      </c>
      <c r="M36" s="574" t="s">
        <v>478</v>
      </c>
      <c r="N36" s="574" t="s">
        <v>478</v>
      </c>
      <c r="O36" s="574" t="s">
        <v>478</v>
      </c>
      <c r="P36" s="574" t="s">
        <v>478</v>
      </c>
      <c r="Q36" s="574"/>
      <c r="R36" s="574" t="s">
        <v>480</v>
      </c>
      <c r="S36" s="962">
        <v>941621.51</v>
      </c>
      <c r="T36" s="172"/>
    </row>
    <row r="37" spans="2:20" x14ac:dyDescent="0.25">
      <c r="B37" s="174"/>
      <c r="C37" s="574" t="s">
        <v>361</v>
      </c>
      <c r="D37" s="574" t="s">
        <v>370</v>
      </c>
      <c r="E37" s="574" t="s">
        <v>475</v>
      </c>
      <c r="F37" s="574" t="s">
        <v>356</v>
      </c>
      <c r="G37" s="574" t="s">
        <v>476</v>
      </c>
      <c r="H37" s="574" t="s">
        <v>477</v>
      </c>
      <c r="I37" s="574" t="s">
        <v>466</v>
      </c>
      <c r="J37" s="574" t="s">
        <v>478</v>
      </c>
      <c r="K37" s="574" t="s">
        <v>478</v>
      </c>
      <c r="L37" s="574" t="s">
        <v>478</v>
      </c>
      <c r="M37" s="574" t="s">
        <v>478</v>
      </c>
      <c r="N37" s="574" t="s">
        <v>478</v>
      </c>
      <c r="O37" s="574" t="s">
        <v>478</v>
      </c>
      <c r="P37" s="574" t="s">
        <v>478</v>
      </c>
      <c r="Q37" s="574"/>
      <c r="R37" s="574" t="s">
        <v>480</v>
      </c>
      <c r="S37" s="962">
        <v>1427178.82</v>
      </c>
      <c r="T37" s="172"/>
    </row>
    <row r="38" spans="2:20" x14ac:dyDescent="0.25">
      <c r="B38" s="174"/>
      <c r="C38" s="574" t="s">
        <v>361</v>
      </c>
      <c r="D38" s="574" t="s">
        <v>370</v>
      </c>
      <c r="E38" s="574" t="s">
        <v>475</v>
      </c>
      <c r="F38" s="574" t="s">
        <v>356</v>
      </c>
      <c r="G38" s="574" t="s">
        <v>476</v>
      </c>
      <c r="H38" s="574" t="s">
        <v>477</v>
      </c>
      <c r="I38" s="574" t="s">
        <v>467</v>
      </c>
      <c r="J38" s="574" t="s">
        <v>478</v>
      </c>
      <c r="K38" s="574" t="s">
        <v>478</v>
      </c>
      <c r="L38" s="574" t="s">
        <v>478</v>
      </c>
      <c r="M38" s="574" t="s">
        <v>478</v>
      </c>
      <c r="N38" s="574" t="s">
        <v>478</v>
      </c>
      <c r="O38" s="574" t="s">
        <v>478</v>
      </c>
      <c r="P38" s="574" t="s">
        <v>478</v>
      </c>
      <c r="Q38" s="574"/>
      <c r="R38" s="574" t="s">
        <v>480</v>
      </c>
      <c r="S38" s="962">
        <v>3755310.46</v>
      </c>
      <c r="T38" s="172"/>
    </row>
    <row r="39" spans="2:20" x14ac:dyDescent="0.25">
      <c r="B39" s="174"/>
      <c r="C39" s="574" t="s">
        <v>483</v>
      </c>
      <c r="D39" s="574" t="s">
        <v>484</v>
      </c>
      <c r="E39" s="574" t="s">
        <v>475</v>
      </c>
      <c r="F39" s="574" t="s">
        <v>356</v>
      </c>
      <c r="G39" s="574" t="s">
        <v>476</v>
      </c>
      <c r="H39" s="574" t="s">
        <v>477</v>
      </c>
      <c r="I39" s="574" t="s">
        <v>467</v>
      </c>
      <c r="J39" s="574" t="s">
        <v>478</v>
      </c>
      <c r="K39" s="574" t="s">
        <v>478</v>
      </c>
      <c r="L39" s="574" t="s">
        <v>478</v>
      </c>
      <c r="M39" s="574" t="s">
        <v>478</v>
      </c>
      <c r="N39" s="574" t="s">
        <v>478</v>
      </c>
      <c r="O39" s="574" t="s">
        <v>478</v>
      </c>
      <c r="P39" s="574" t="s">
        <v>478</v>
      </c>
      <c r="Q39" s="574"/>
      <c r="R39" s="574" t="s">
        <v>480</v>
      </c>
      <c r="S39" s="962">
        <v>34260</v>
      </c>
      <c r="T39" s="172"/>
    </row>
    <row r="40" spans="2:20" x14ac:dyDescent="0.25">
      <c r="B40" s="174"/>
      <c r="C40" s="574" t="s">
        <v>361</v>
      </c>
      <c r="D40" s="574" t="s">
        <v>370</v>
      </c>
      <c r="E40" s="574" t="s">
        <v>475</v>
      </c>
      <c r="F40" s="574" t="s">
        <v>356</v>
      </c>
      <c r="G40" s="574" t="s">
        <v>476</v>
      </c>
      <c r="H40" s="574" t="s">
        <v>477</v>
      </c>
      <c r="I40" s="574" t="s">
        <v>468</v>
      </c>
      <c r="J40" s="574" t="s">
        <v>478</v>
      </c>
      <c r="K40" s="574" t="s">
        <v>478</v>
      </c>
      <c r="L40" s="574" t="s">
        <v>478</v>
      </c>
      <c r="M40" s="574" t="s">
        <v>478</v>
      </c>
      <c r="N40" s="574" t="s">
        <v>478</v>
      </c>
      <c r="O40" s="574" t="s">
        <v>478</v>
      </c>
      <c r="P40" s="574" t="s">
        <v>478</v>
      </c>
      <c r="Q40" s="574"/>
      <c r="R40" s="574" t="s">
        <v>480</v>
      </c>
      <c r="S40" s="962">
        <v>8546998.0299999993</v>
      </c>
      <c r="T40" s="172"/>
    </row>
    <row r="41" spans="2:20" x14ac:dyDescent="0.25">
      <c r="B41" s="174"/>
      <c r="C41" s="574" t="s">
        <v>361</v>
      </c>
      <c r="D41" s="574" t="s">
        <v>370</v>
      </c>
      <c r="E41" s="574" t="s">
        <v>475</v>
      </c>
      <c r="F41" s="574" t="s">
        <v>356</v>
      </c>
      <c r="G41" s="574" t="s">
        <v>476</v>
      </c>
      <c r="H41" s="574" t="s">
        <v>477</v>
      </c>
      <c r="I41" s="574" t="s">
        <v>469</v>
      </c>
      <c r="J41" s="574" t="s">
        <v>478</v>
      </c>
      <c r="K41" s="574" t="s">
        <v>478</v>
      </c>
      <c r="L41" s="574" t="s">
        <v>478</v>
      </c>
      <c r="M41" s="574" t="s">
        <v>478</v>
      </c>
      <c r="N41" s="574" t="s">
        <v>478</v>
      </c>
      <c r="O41" s="574" t="s">
        <v>478</v>
      </c>
      <c r="P41" s="574" t="s">
        <v>478</v>
      </c>
      <c r="Q41" s="574"/>
      <c r="R41" s="574" t="s">
        <v>480</v>
      </c>
      <c r="S41" s="962">
        <v>650652.03</v>
      </c>
      <c r="T41" s="172"/>
    </row>
    <row r="42" spans="2:20" x14ac:dyDescent="0.25">
      <c r="B42" s="174"/>
      <c r="C42" s="574" t="s">
        <v>361</v>
      </c>
      <c r="D42" s="574" t="s">
        <v>370</v>
      </c>
      <c r="E42" s="574" t="s">
        <v>475</v>
      </c>
      <c r="F42" s="574" t="s">
        <v>356</v>
      </c>
      <c r="G42" s="574" t="s">
        <v>476</v>
      </c>
      <c r="H42" s="574" t="s">
        <v>477</v>
      </c>
      <c r="I42" s="574" t="s">
        <v>470</v>
      </c>
      <c r="J42" s="574" t="s">
        <v>478</v>
      </c>
      <c r="K42" s="574" t="s">
        <v>478</v>
      </c>
      <c r="L42" s="574" t="s">
        <v>478</v>
      </c>
      <c r="M42" s="574" t="s">
        <v>478</v>
      </c>
      <c r="N42" s="574" t="s">
        <v>478</v>
      </c>
      <c r="O42" s="574" t="s">
        <v>478</v>
      </c>
      <c r="P42" s="574" t="s">
        <v>478</v>
      </c>
      <c r="Q42" s="574"/>
      <c r="R42" s="574" t="s">
        <v>480</v>
      </c>
      <c r="S42" s="962">
        <v>89850</v>
      </c>
      <c r="T42" s="172"/>
    </row>
    <row r="43" spans="2:20" x14ac:dyDescent="0.25">
      <c r="B43" s="174"/>
      <c r="C43" s="574" t="s">
        <v>361</v>
      </c>
      <c r="D43" s="574" t="s">
        <v>370</v>
      </c>
      <c r="E43" s="574" t="s">
        <v>475</v>
      </c>
      <c r="F43" s="574" t="s">
        <v>356</v>
      </c>
      <c r="G43" s="574" t="s">
        <v>476</v>
      </c>
      <c r="H43" s="574" t="s">
        <v>477</v>
      </c>
      <c r="I43" s="574" t="s">
        <v>471</v>
      </c>
      <c r="J43" s="574" t="s">
        <v>478</v>
      </c>
      <c r="K43" s="574" t="s">
        <v>478</v>
      </c>
      <c r="L43" s="574" t="s">
        <v>478</v>
      </c>
      <c r="M43" s="574" t="s">
        <v>478</v>
      </c>
      <c r="N43" s="574" t="s">
        <v>478</v>
      </c>
      <c r="O43" s="574" t="s">
        <v>478</v>
      </c>
      <c r="P43" s="574" t="s">
        <v>478</v>
      </c>
      <c r="Q43" s="574"/>
      <c r="R43" s="574" t="s">
        <v>480</v>
      </c>
      <c r="S43" s="962">
        <v>102660</v>
      </c>
      <c r="T43" s="172"/>
    </row>
    <row r="44" spans="2:20" x14ac:dyDescent="0.25">
      <c r="B44" s="174"/>
      <c r="C44" s="574" t="s">
        <v>361</v>
      </c>
      <c r="D44" s="574" t="s">
        <v>370</v>
      </c>
      <c r="E44" s="574" t="s">
        <v>475</v>
      </c>
      <c r="F44" s="574" t="s">
        <v>356</v>
      </c>
      <c r="G44" s="574" t="s">
        <v>476</v>
      </c>
      <c r="H44" s="574" t="s">
        <v>477</v>
      </c>
      <c r="I44" s="574" t="s">
        <v>472</v>
      </c>
      <c r="J44" s="574" t="s">
        <v>478</v>
      </c>
      <c r="K44" s="574" t="s">
        <v>478</v>
      </c>
      <c r="L44" s="574" t="s">
        <v>478</v>
      </c>
      <c r="M44" s="574" t="s">
        <v>478</v>
      </c>
      <c r="N44" s="574" t="s">
        <v>478</v>
      </c>
      <c r="O44" s="574" t="s">
        <v>478</v>
      </c>
      <c r="P44" s="574" t="s">
        <v>478</v>
      </c>
      <c r="Q44" s="574"/>
      <c r="R44" s="574" t="s">
        <v>480</v>
      </c>
      <c r="S44" s="962">
        <v>1087800.58</v>
      </c>
      <c r="T44" s="172"/>
    </row>
    <row r="45" spans="2:20" x14ac:dyDescent="0.25">
      <c r="B45" s="174"/>
      <c r="C45" s="574" t="s">
        <v>361</v>
      </c>
      <c r="D45" s="574" t="s">
        <v>370</v>
      </c>
      <c r="E45" s="574" t="s">
        <v>475</v>
      </c>
      <c r="F45" s="574" t="s">
        <v>356</v>
      </c>
      <c r="G45" s="574" t="s">
        <v>476</v>
      </c>
      <c r="H45" s="574" t="s">
        <v>477</v>
      </c>
      <c r="I45" s="574" t="s">
        <v>473</v>
      </c>
      <c r="J45" s="574" t="s">
        <v>478</v>
      </c>
      <c r="K45" s="574" t="s">
        <v>478</v>
      </c>
      <c r="L45" s="574" t="s">
        <v>478</v>
      </c>
      <c r="M45" s="574" t="s">
        <v>478</v>
      </c>
      <c r="N45" s="574" t="s">
        <v>478</v>
      </c>
      <c r="O45" s="574" t="s">
        <v>478</v>
      </c>
      <c r="P45" s="574" t="s">
        <v>478</v>
      </c>
      <c r="Q45" s="574"/>
      <c r="R45" s="574" t="s">
        <v>480</v>
      </c>
      <c r="S45" s="962">
        <v>463803.15</v>
      </c>
      <c r="T45" s="172"/>
    </row>
    <row r="46" spans="2:20" x14ac:dyDescent="0.25">
      <c r="B46" s="174"/>
      <c r="C46" s="574" t="s">
        <v>483</v>
      </c>
      <c r="D46" s="574" t="s">
        <v>484</v>
      </c>
      <c r="E46" s="574" t="s">
        <v>475</v>
      </c>
      <c r="F46" s="574" t="s">
        <v>356</v>
      </c>
      <c r="G46" s="574" t="s">
        <v>476</v>
      </c>
      <c r="H46" s="574" t="s">
        <v>477</v>
      </c>
      <c r="I46" s="574" t="s">
        <v>473</v>
      </c>
      <c r="J46" s="574" t="s">
        <v>478</v>
      </c>
      <c r="K46" s="574" t="s">
        <v>478</v>
      </c>
      <c r="L46" s="574" t="s">
        <v>478</v>
      </c>
      <c r="M46" s="574" t="s">
        <v>478</v>
      </c>
      <c r="N46" s="574" t="s">
        <v>478</v>
      </c>
      <c r="O46" s="574" t="s">
        <v>478</v>
      </c>
      <c r="P46" s="574" t="s">
        <v>478</v>
      </c>
      <c r="Q46" s="574"/>
      <c r="R46" s="574" t="s">
        <v>480</v>
      </c>
      <c r="S46" s="962">
        <v>470000</v>
      </c>
      <c r="T46" s="172"/>
    </row>
    <row r="47" spans="2:20" x14ac:dyDescent="0.25">
      <c r="B47" s="174"/>
      <c r="C47" s="574" t="s">
        <v>361</v>
      </c>
      <c r="D47" s="574" t="s">
        <v>370</v>
      </c>
      <c r="E47" s="574" t="s">
        <v>475</v>
      </c>
      <c r="F47" s="574" t="s">
        <v>356</v>
      </c>
      <c r="G47" s="574" t="s">
        <v>476</v>
      </c>
      <c r="H47" s="574" t="s">
        <v>477</v>
      </c>
      <c r="I47" s="574" t="s">
        <v>474</v>
      </c>
      <c r="J47" s="574" t="s">
        <v>478</v>
      </c>
      <c r="K47" s="574" t="s">
        <v>478</v>
      </c>
      <c r="L47" s="574" t="s">
        <v>478</v>
      </c>
      <c r="M47" s="574" t="s">
        <v>478</v>
      </c>
      <c r="N47" s="574" t="s">
        <v>478</v>
      </c>
      <c r="O47" s="574" t="s">
        <v>478</v>
      </c>
      <c r="P47" s="574" t="s">
        <v>478</v>
      </c>
      <c r="Q47" s="574"/>
      <c r="R47" s="574" t="s">
        <v>480</v>
      </c>
      <c r="S47" s="962">
        <v>1845900</v>
      </c>
      <c r="T47" s="172"/>
    </row>
    <row r="48" spans="2:20" ht="15.75" x14ac:dyDescent="0.25">
      <c r="B48" s="174"/>
      <c r="C48" s="1302"/>
      <c r="D48" s="1302"/>
      <c r="E48" s="1302"/>
      <c r="F48" s="1302"/>
      <c r="G48" s="1302"/>
      <c r="H48" s="1302"/>
      <c r="I48" s="1302"/>
      <c r="J48" s="1302"/>
      <c r="K48" s="1302"/>
      <c r="L48" s="1302"/>
      <c r="M48" s="1302"/>
      <c r="N48" s="1302"/>
      <c r="O48" s="1302"/>
      <c r="P48" s="1302"/>
      <c r="Q48" s="1302"/>
      <c r="R48" s="1303"/>
      <c r="S48" s="963">
        <f>SUM(S16:S47)</f>
        <v>162968735.87</v>
      </c>
      <c r="T48" s="172"/>
    </row>
    <row r="49" spans="2:20" x14ac:dyDescent="0.25">
      <c r="B49" s="174"/>
      <c r="S49" s="192" t="s">
        <v>241</v>
      </c>
      <c r="T49" s="172"/>
    </row>
    <row r="50" spans="2:20" x14ac:dyDescent="0.25">
      <c r="B50" s="174"/>
      <c r="S50" s="192"/>
      <c r="T50" s="172"/>
    </row>
    <row r="51" spans="2:20" x14ac:dyDescent="0.25">
      <c r="B51" s="174"/>
      <c r="S51" s="192"/>
      <c r="T51" s="172"/>
    </row>
    <row r="52" spans="2:20" ht="15.75" x14ac:dyDescent="0.25">
      <c r="B52" s="174"/>
      <c r="D52" s="1294"/>
      <c r="E52" s="1294"/>
      <c r="F52" s="1294"/>
      <c r="G52" s="1294"/>
      <c r="H52" s="21"/>
      <c r="I52" s="21"/>
      <c r="J52" s="1047"/>
      <c r="K52" s="1047"/>
      <c r="L52" s="1047"/>
      <c r="M52" s="1047"/>
      <c r="N52" s="94"/>
      <c r="P52" s="1274"/>
      <c r="Q52" s="1274"/>
      <c r="R52" s="1274"/>
      <c r="T52" s="172"/>
    </row>
    <row r="53" spans="2:20" ht="15.75" x14ac:dyDescent="0.25">
      <c r="B53" s="174"/>
      <c r="D53" s="1273" t="str">
        <f>'Datos Generales'!C16</f>
        <v>Preparado por</v>
      </c>
      <c r="E53" s="1273"/>
      <c r="F53" s="1273"/>
      <c r="G53" s="1273"/>
      <c r="H53" s="21"/>
      <c r="I53" s="21"/>
      <c r="J53" s="1273" t="str">
        <f>'Datos Generales'!D16</f>
        <v>Revisado por</v>
      </c>
      <c r="K53" s="1273"/>
      <c r="L53" s="1273"/>
      <c r="M53" s="1273"/>
      <c r="N53" s="21"/>
      <c r="P53" s="1273" t="str">
        <f>'Datos Generales'!E16</f>
        <v>Autorizado por</v>
      </c>
      <c r="Q53" s="1273"/>
      <c r="R53" s="1273"/>
      <c r="T53" s="172"/>
    </row>
    <row r="54" spans="2:20" ht="15.75" x14ac:dyDescent="0.25">
      <c r="B54" s="174"/>
      <c r="D54" s="275"/>
      <c r="E54" s="275"/>
      <c r="F54" s="275"/>
      <c r="G54" s="275"/>
      <c r="H54" s="21"/>
      <c r="I54" s="21"/>
      <c r="J54" s="275"/>
      <c r="K54" s="275"/>
      <c r="L54" s="275"/>
      <c r="M54" s="275"/>
      <c r="N54" s="21"/>
      <c r="P54" s="275"/>
      <c r="Q54" s="275"/>
      <c r="R54" s="275"/>
      <c r="T54" s="172"/>
    </row>
    <row r="55" spans="2:20" ht="21.75" customHeight="1" x14ac:dyDescent="0.25">
      <c r="B55" s="174"/>
      <c r="D55" s="1295"/>
      <c r="E55" s="1295"/>
      <c r="F55" s="1295"/>
      <c r="G55" s="1295"/>
      <c r="H55" s="258"/>
      <c r="I55" s="258"/>
      <c r="J55" s="1293"/>
      <c r="K55" s="1293"/>
      <c r="L55" s="1293"/>
      <c r="M55" s="1293"/>
      <c r="N55" s="258"/>
      <c r="P55" s="1293"/>
      <c r="Q55" s="1293"/>
      <c r="R55" s="1293"/>
      <c r="T55" s="172"/>
    </row>
    <row r="56" spans="2:20" ht="15.75" x14ac:dyDescent="0.25">
      <c r="B56" s="174"/>
      <c r="D56" s="1273" t="str">
        <f>'Datos Generales'!C17</f>
        <v>Puesto que ocupa</v>
      </c>
      <c r="E56" s="1273"/>
      <c r="F56" s="1273"/>
      <c r="G56" s="1273"/>
      <c r="H56" s="258"/>
      <c r="I56" s="258"/>
      <c r="J56" s="1273" t="str">
        <f>'Datos Generales'!D17</f>
        <v>Puesto que ocupa</v>
      </c>
      <c r="K56" s="1273"/>
      <c r="L56" s="1273"/>
      <c r="M56" s="1273"/>
      <c r="N56" s="258"/>
      <c r="P56" s="1273" t="str">
        <f>'Datos Generales'!E17</f>
        <v>Puesto que ocupa</v>
      </c>
      <c r="Q56" s="1273"/>
      <c r="R56" s="1273"/>
      <c r="T56" s="172"/>
    </row>
    <row r="57" spans="2:20" ht="15.75" x14ac:dyDescent="0.25">
      <c r="B57" s="174"/>
      <c r="D57" s="275"/>
      <c r="E57" s="275"/>
      <c r="F57" s="275"/>
      <c r="G57" s="275"/>
      <c r="H57" s="258"/>
      <c r="I57" s="258"/>
      <c r="J57" s="275"/>
      <c r="K57" s="275"/>
      <c r="L57" s="275"/>
      <c r="M57" s="275"/>
      <c r="N57" s="258"/>
      <c r="P57" s="275"/>
      <c r="Q57" s="275"/>
      <c r="R57" s="275"/>
      <c r="T57" s="172"/>
    </row>
    <row r="58" spans="2:20" ht="24.75" customHeight="1" x14ac:dyDescent="0.25">
      <c r="B58" s="174"/>
      <c r="D58" s="1294"/>
      <c r="E58" s="1294"/>
      <c r="F58" s="1294"/>
      <c r="G58" s="1294"/>
      <c r="H58" s="598"/>
      <c r="I58" s="598"/>
      <c r="J58" s="1235"/>
      <c r="K58" s="1235"/>
      <c r="L58" s="1235"/>
      <c r="M58" s="1235"/>
      <c r="N58" s="599"/>
      <c r="P58" s="1301"/>
      <c r="Q58" s="1301"/>
      <c r="R58" s="1301"/>
      <c r="T58" s="172"/>
    </row>
    <row r="59" spans="2:20" ht="15.75" x14ac:dyDescent="0.25">
      <c r="B59" s="174"/>
      <c r="D59" s="1273" t="s">
        <v>201</v>
      </c>
      <c r="E59" s="1273"/>
      <c r="F59" s="1273"/>
      <c r="G59" s="1273"/>
      <c r="H59" s="596"/>
      <c r="I59" s="596"/>
      <c r="J59" s="1273" t="s">
        <v>202</v>
      </c>
      <c r="K59" s="1273"/>
      <c r="L59" s="1273"/>
      <c r="M59" s="1273"/>
      <c r="N59" s="258"/>
      <c r="P59" s="1273" t="s">
        <v>209</v>
      </c>
      <c r="Q59" s="1273"/>
      <c r="R59" s="1273"/>
      <c r="T59" s="172"/>
    </row>
    <row r="60" spans="2:20" ht="15.75" x14ac:dyDescent="0.25">
      <c r="B60" s="174"/>
      <c r="D60" s="312"/>
      <c r="E60" s="600"/>
      <c r="F60" s="600"/>
      <c r="G60" s="600"/>
      <c r="H60" s="600"/>
      <c r="I60" s="601"/>
      <c r="J60" s="602"/>
      <c r="K60" s="602"/>
      <c r="L60" s="602"/>
      <c r="M60" s="603"/>
      <c r="N60" s="603"/>
      <c r="O60" s="603"/>
      <c r="P60" s="541"/>
      <c r="Q60" s="541"/>
      <c r="T60" s="172"/>
    </row>
    <row r="61" spans="2:20" x14ac:dyDescent="0.25">
      <c r="B61" s="84"/>
      <c r="C61" s="85"/>
      <c r="D61" s="1296"/>
      <c r="E61" s="1296"/>
      <c r="F61" s="1296"/>
      <c r="G61" s="1296"/>
      <c r="H61" s="1296"/>
      <c r="I61" s="313"/>
      <c r="J61" s="314"/>
      <c r="K61" s="314"/>
      <c r="L61" s="314"/>
      <c r="M61" s="314"/>
      <c r="N61" s="314"/>
      <c r="O61" s="314"/>
      <c r="P61" s="314"/>
      <c r="Q61" s="314"/>
      <c r="R61" s="85"/>
      <c r="S61" s="85"/>
      <c r="T61" s="86"/>
    </row>
  </sheetData>
  <sheetProtection formatColumns="0" formatRows="0" insertRows="0"/>
  <mergeCells count="29">
    <mergeCell ref="D59:G59"/>
    <mergeCell ref="D58:G58"/>
    <mergeCell ref="D61:H61"/>
    <mergeCell ref="C6:S6"/>
    <mergeCell ref="C7:S8"/>
    <mergeCell ref="C9:S9"/>
    <mergeCell ref="R13:S13"/>
    <mergeCell ref="C14:I14"/>
    <mergeCell ref="J14:Q14"/>
    <mergeCell ref="R14:R15"/>
    <mergeCell ref="S14:S15"/>
    <mergeCell ref="G11:J11"/>
    <mergeCell ref="P59:R59"/>
    <mergeCell ref="P58:R58"/>
    <mergeCell ref="C48:R48"/>
    <mergeCell ref="D53:G53"/>
    <mergeCell ref="D52:G52"/>
    <mergeCell ref="D56:G56"/>
    <mergeCell ref="D55:G55"/>
    <mergeCell ref="J58:M58"/>
    <mergeCell ref="P53:R53"/>
    <mergeCell ref="P52:R52"/>
    <mergeCell ref="P56:R56"/>
    <mergeCell ref="P55:R55"/>
    <mergeCell ref="J59:M59"/>
    <mergeCell ref="J52:M52"/>
    <mergeCell ref="J53:M53"/>
    <mergeCell ref="J56:M56"/>
    <mergeCell ref="J55:M55"/>
  </mergeCells>
  <printOptions horizontalCentered="1"/>
  <pageMargins left="0.11811023622047245" right="0.11811023622047245" top="0.74803149606299213" bottom="0.74803149606299213" header="0.31496062992125984" footer="0.31496062992125984"/>
  <pageSetup scale="53" orientation="landscape" r:id="rId1"/>
  <drawing r:id="rId2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76">
    <tabColor rgb="FF92D050"/>
    <pageSetUpPr fitToPage="1"/>
  </sheetPr>
  <dimension ref="B2:J45"/>
  <sheetViews>
    <sheetView showGridLines="0" zoomScale="85" zoomScaleNormal="85" zoomScaleSheetLayoutView="75" workbookViewId="0">
      <selection activeCell="G21" sqref="G21"/>
    </sheetView>
  </sheetViews>
  <sheetFormatPr baseColWidth="10" defaultColWidth="9.140625" defaultRowHeight="12.75" x14ac:dyDescent="0.2"/>
  <cols>
    <col min="1" max="1" width="3.42578125" style="66" customWidth="1"/>
    <col min="2" max="2" width="4.5703125" style="66" customWidth="1"/>
    <col min="3" max="3" width="23.28515625" style="73" bestFit="1" customWidth="1"/>
    <col min="4" max="4" width="20" style="73" customWidth="1"/>
    <col min="5" max="5" width="26.42578125" style="66" customWidth="1"/>
    <col min="6" max="6" width="24.5703125" style="66" customWidth="1"/>
    <col min="7" max="7" width="23.85546875" style="66" bestFit="1" customWidth="1"/>
    <col min="8" max="8" width="2.85546875" style="66" customWidth="1"/>
    <col min="9" max="9" width="9.140625" style="66"/>
    <col min="10" max="10" width="0" style="66" hidden="1" customWidth="1"/>
    <col min="11" max="16384" width="9.140625" style="66"/>
  </cols>
  <sheetData>
    <row r="2" spans="2:8" ht="6.75" customHeight="1" x14ac:dyDescent="0.2">
      <c r="B2" s="209"/>
      <c r="C2" s="213"/>
      <c r="D2" s="213"/>
      <c r="E2" s="203"/>
      <c r="F2" s="203"/>
      <c r="G2" s="203"/>
      <c r="H2" s="204"/>
    </row>
    <row r="3" spans="2:8" ht="6.75" customHeight="1" x14ac:dyDescent="0.2">
      <c r="B3" s="210"/>
      <c r="H3" s="205"/>
    </row>
    <row r="4" spans="2:8" ht="7.5" customHeight="1" x14ac:dyDescent="0.2">
      <c r="B4" s="210"/>
      <c r="E4" s="73"/>
      <c r="F4" s="73"/>
      <c r="G4" s="73"/>
      <c r="H4" s="205"/>
    </row>
    <row r="5" spans="2:8" x14ac:dyDescent="0.2">
      <c r="B5" s="210"/>
      <c r="E5" s="73"/>
      <c r="F5" s="73"/>
      <c r="G5" s="73"/>
      <c r="H5" s="205"/>
    </row>
    <row r="6" spans="2:8" x14ac:dyDescent="0.2">
      <c r="B6" s="210"/>
      <c r="E6" s="73"/>
      <c r="F6" s="73"/>
      <c r="G6" s="73"/>
      <c r="H6" s="205"/>
    </row>
    <row r="7" spans="2:8" x14ac:dyDescent="0.2">
      <c r="B7" s="210"/>
      <c r="E7" s="73"/>
      <c r="F7" s="73"/>
      <c r="G7" s="73"/>
      <c r="H7" s="205"/>
    </row>
    <row r="8" spans="2:8" s="73" customFormat="1" ht="18.75" x14ac:dyDescent="0.3">
      <c r="B8" s="927"/>
      <c r="C8" s="1411" t="s">
        <v>19</v>
      </c>
      <c r="D8" s="1411"/>
      <c r="E8" s="1411"/>
      <c r="F8" s="1411"/>
      <c r="G8" s="1411"/>
      <c r="H8" s="928"/>
    </row>
    <row r="9" spans="2:8" ht="15.75" x14ac:dyDescent="0.25">
      <c r="B9" s="929"/>
      <c r="C9" s="1412" t="s">
        <v>208</v>
      </c>
      <c r="D9" s="1412"/>
      <c r="E9" s="1412"/>
      <c r="F9" s="1412"/>
      <c r="G9" s="1412"/>
      <c r="H9" s="930"/>
    </row>
    <row r="10" spans="2:8" ht="15.75" x14ac:dyDescent="0.25">
      <c r="B10" s="321"/>
      <c r="C10" s="1413" t="s">
        <v>120</v>
      </c>
      <c r="D10" s="1413"/>
      <c r="E10" s="1413"/>
      <c r="F10" s="1413"/>
      <c r="G10" s="1413"/>
      <c r="H10" s="322"/>
    </row>
    <row r="11" spans="2:8" ht="11.25" customHeight="1" x14ac:dyDescent="0.25">
      <c r="B11" s="302"/>
      <c r="C11" s="303"/>
      <c r="D11" s="303"/>
      <c r="E11" s="303"/>
      <c r="F11" s="303"/>
      <c r="G11" s="303"/>
      <c r="H11" s="304"/>
    </row>
    <row r="12" spans="2:8" s="69" customFormat="1" ht="15.75" x14ac:dyDescent="0.25">
      <c r="B12" s="300"/>
      <c r="C12" s="920"/>
      <c r="D12" s="238" t="s">
        <v>246</v>
      </c>
      <c r="E12" s="1425">
        <f>'Datos Generales'!C6</f>
        <v>45473</v>
      </c>
      <c r="F12" s="1426"/>
      <c r="G12" s="215"/>
      <c r="H12" s="301"/>
    </row>
    <row r="13" spans="2:8" s="69" customFormat="1" ht="3.75" customHeight="1" x14ac:dyDescent="0.25">
      <c r="B13" s="300"/>
      <c r="C13" s="920"/>
      <c r="D13" s="238"/>
      <c r="E13" s="691"/>
      <c r="F13" s="691"/>
      <c r="G13" s="921"/>
      <c r="H13" s="301"/>
    </row>
    <row r="14" spans="2:8" s="69" customFormat="1" ht="15.75" x14ac:dyDescent="0.25">
      <c r="B14" s="302"/>
      <c r="C14" s="920"/>
      <c r="D14" s="238" t="s">
        <v>26</v>
      </c>
      <c r="E14" s="1421" t="str">
        <f>'Datos Generales'!C7</f>
        <v>Dirección General de Presupuesto (DIGEPRES)</v>
      </c>
      <c r="F14" s="1421"/>
      <c r="G14" s="66"/>
      <c r="H14" s="304"/>
    </row>
    <row r="15" spans="2:8" s="69" customFormat="1" ht="12.75" customHeight="1" x14ac:dyDescent="0.25">
      <c r="B15" s="302"/>
      <c r="C15" s="920"/>
      <c r="D15" s="238"/>
      <c r="E15" s="919"/>
      <c r="F15" s="919"/>
      <c r="G15" s="73"/>
      <c r="H15" s="304"/>
    </row>
    <row r="16" spans="2:8" s="69" customFormat="1" ht="15.75" x14ac:dyDescent="0.25">
      <c r="B16" s="240"/>
      <c r="C16" s="1422" t="s">
        <v>253</v>
      </c>
      <c r="D16" s="1423"/>
      <c r="E16" s="1424"/>
      <c r="F16" s="1424"/>
      <c r="H16" s="241"/>
    </row>
    <row r="17" spans="2:10" s="69" customFormat="1" ht="15.75" x14ac:dyDescent="0.25">
      <c r="B17" s="240"/>
      <c r="C17" s="922"/>
      <c r="E17" s="67"/>
      <c r="G17" s="68"/>
      <c r="H17" s="241"/>
      <c r="J17" s="69" t="s">
        <v>287</v>
      </c>
    </row>
    <row r="18" spans="2:10" x14ac:dyDescent="0.2">
      <c r="B18" s="210"/>
      <c r="E18" s="923"/>
      <c r="F18" s="923"/>
      <c r="H18" s="205"/>
      <c r="J18" s="66" t="s">
        <v>288</v>
      </c>
    </row>
    <row r="19" spans="2:10" ht="15.75" customHeight="1" x14ac:dyDescent="0.2">
      <c r="B19" s="210"/>
      <c r="C19" s="1420" t="s">
        <v>68</v>
      </c>
      <c r="D19" s="1417" t="s">
        <v>147</v>
      </c>
      <c r="E19" s="1417" t="s">
        <v>225</v>
      </c>
      <c r="F19" s="1417" t="s">
        <v>158</v>
      </c>
      <c r="G19" s="1417" t="s">
        <v>155</v>
      </c>
      <c r="H19" s="205"/>
      <c r="J19" s="66" t="s">
        <v>154</v>
      </c>
    </row>
    <row r="20" spans="2:10" ht="27" customHeight="1" x14ac:dyDescent="0.2">
      <c r="B20" s="210"/>
      <c r="C20" s="1420"/>
      <c r="D20" s="1418"/>
      <c r="E20" s="1418"/>
      <c r="F20" s="1418"/>
      <c r="G20" s="1418"/>
      <c r="H20" s="205"/>
    </row>
    <row r="21" spans="2:10" ht="18" customHeight="1" x14ac:dyDescent="0.25">
      <c r="B21" s="210"/>
      <c r="C21" s="536">
        <v>1</v>
      </c>
      <c r="D21" s="694"/>
      <c r="E21" s="689"/>
      <c r="F21" s="695"/>
      <c r="G21" s="960" t="s">
        <v>369</v>
      </c>
      <c r="H21" s="205"/>
      <c r="J21" s="66" t="s">
        <v>335</v>
      </c>
    </row>
    <row r="22" spans="2:10" ht="18" customHeight="1" x14ac:dyDescent="0.25">
      <c r="B22" s="210"/>
      <c r="C22" s="536">
        <v>2</v>
      </c>
      <c r="D22" s="694"/>
      <c r="E22" s="689"/>
      <c r="F22" s="695"/>
      <c r="G22" s="696"/>
      <c r="H22" s="205"/>
      <c r="J22" s="66" t="s">
        <v>189</v>
      </c>
    </row>
    <row r="23" spans="2:10" ht="18" customHeight="1" x14ac:dyDescent="0.25">
      <c r="B23" s="210"/>
      <c r="C23" s="536">
        <v>3</v>
      </c>
      <c r="D23" s="694"/>
      <c r="E23" s="689"/>
      <c r="F23" s="695"/>
      <c r="G23" s="696"/>
      <c r="H23" s="205"/>
      <c r="J23" s="66" t="s">
        <v>291</v>
      </c>
    </row>
    <row r="24" spans="2:10" ht="18" customHeight="1" x14ac:dyDescent="0.25">
      <c r="B24" s="210"/>
      <c r="C24" s="536">
        <v>4</v>
      </c>
      <c r="D24" s="694"/>
      <c r="E24" s="689"/>
      <c r="F24" s="695"/>
      <c r="G24" s="696"/>
      <c r="H24" s="205"/>
      <c r="J24" s="66" t="s">
        <v>146</v>
      </c>
    </row>
    <row r="25" spans="2:10" ht="18" customHeight="1" x14ac:dyDescent="0.25">
      <c r="B25" s="210"/>
      <c r="C25" s="536">
        <v>5</v>
      </c>
      <c r="D25" s="694"/>
      <c r="E25" s="689"/>
      <c r="F25" s="695"/>
      <c r="G25" s="696"/>
      <c r="H25" s="205"/>
    </row>
    <row r="26" spans="2:10" ht="18" customHeight="1" x14ac:dyDescent="0.25">
      <c r="B26" s="210"/>
      <c r="C26" s="536">
        <v>6</v>
      </c>
      <c r="D26" s="694"/>
      <c r="E26" s="689"/>
      <c r="F26" s="695"/>
      <c r="G26" s="696"/>
      <c r="H26" s="205"/>
    </row>
    <row r="27" spans="2:10" ht="18" customHeight="1" x14ac:dyDescent="0.25">
      <c r="B27" s="210"/>
      <c r="C27" s="536">
        <v>7</v>
      </c>
      <c r="D27" s="694"/>
      <c r="E27" s="689"/>
      <c r="F27" s="695"/>
      <c r="G27" s="696"/>
      <c r="H27" s="205"/>
    </row>
    <row r="28" spans="2:10" ht="18" customHeight="1" x14ac:dyDescent="0.25">
      <c r="B28" s="210"/>
      <c r="C28" s="536">
        <v>8</v>
      </c>
      <c r="D28" s="694"/>
      <c r="E28" s="689"/>
      <c r="F28" s="695"/>
      <c r="G28" s="696"/>
      <c r="H28" s="205"/>
    </row>
    <row r="29" spans="2:10" ht="18" customHeight="1" x14ac:dyDescent="0.25">
      <c r="B29" s="210"/>
      <c r="C29" s="536">
        <v>9</v>
      </c>
      <c r="D29" s="694"/>
      <c r="E29" s="689"/>
      <c r="F29" s="695"/>
      <c r="G29" s="696"/>
      <c r="H29" s="205"/>
    </row>
    <row r="30" spans="2:10" ht="18" customHeight="1" x14ac:dyDescent="0.25">
      <c r="B30" s="210"/>
      <c r="C30" s="536">
        <v>10</v>
      </c>
      <c r="D30" s="694"/>
      <c r="E30" s="689"/>
      <c r="F30" s="695"/>
      <c r="G30" s="696"/>
      <c r="H30" s="205"/>
    </row>
    <row r="31" spans="2:10" ht="18" customHeight="1" x14ac:dyDescent="0.25">
      <c r="B31" s="210"/>
      <c r="C31" s="536">
        <v>11</v>
      </c>
      <c r="D31" s="694"/>
      <c r="E31" s="689"/>
      <c r="F31" s="695"/>
      <c r="G31" s="696"/>
      <c r="H31" s="205"/>
    </row>
    <row r="32" spans="2:10" ht="18" customHeight="1" x14ac:dyDescent="0.25">
      <c r="B32" s="210"/>
      <c r="C32" s="536">
        <v>12</v>
      </c>
      <c r="D32" s="694"/>
      <c r="E32" s="689"/>
      <c r="F32" s="695"/>
      <c r="G32" s="696"/>
      <c r="H32" s="205"/>
    </row>
    <row r="33" spans="2:8" ht="18" customHeight="1" x14ac:dyDescent="0.25">
      <c r="B33" s="210"/>
      <c r="C33" s="536">
        <v>13</v>
      </c>
      <c r="D33" s="694"/>
      <c r="E33" s="689"/>
      <c r="F33" s="695"/>
      <c r="G33" s="696"/>
      <c r="H33" s="205"/>
    </row>
    <row r="34" spans="2:8" ht="18" customHeight="1" x14ac:dyDescent="0.25">
      <c r="B34" s="210"/>
      <c r="C34" s="536">
        <v>14</v>
      </c>
      <c r="D34" s="694"/>
      <c r="E34" s="689"/>
      <c r="F34" s="695"/>
      <c r="G34" s="696"/>
      <c r="H34" s="205"/>
    </row>
    <row r="35" spans="2:8" ht="18" customHeight="1" x14ac:dyDescent="0.25">
      <c r="B35" s="210"/>
      <c r="C35" s="536">
        <v>15</v>
      </c>
      <c r="D35" s="694"/>
      <c r="E35" s="690"/>
      <c r="F35" s="695"/>
      <c r="G35" s="696"/>
      <c r="H35" s="205"/>
    </row>
    <row r="36" spans="2:8" ht="18" customHeight="1" x14ac:dyDescent="0.2">
      <c r="B36" s="210"/>
      <c r="E36" s="1419"/>
      <c r="F36" s="1419"/>
      <c r="G36" s="1419"/>
      <c r="H36" s="205"/>
    </row>
    <row r="37" spans="2:8" ht="53.25" customHeight="1" x14ac:dyDescent="0.2">
      <c r="B37" s="210"/>
      <c r="C37" s="1414" t="s">
        <v>56</v>
      </c>
      <c r="D37" s="1415"/>
      <c r="E37" s="1415"/>
      <c r="F37" s="1415"/>
      <c r="G37" s="1416"/>
      <c r="H37" s="205"/>
    </row>
    <row r="38" spans="2:8" x14ac:dyDescent="0.2">
      <c r="B38" s="210"/>
      <c r="G38" s="924" t="s">
        <v>226</v>
      </c>
      <c r="H38" s="205"/>
    </row>
    <row r="39" spans="2:8" ht="28.5" customHeight="1" x14ac:dyDescent="0.25">
      <c r="B39" s="210"/>
      <c r="C39" s="642"/>
      <c r="D39" s="925"/>
      <c r="E39" s="693"/>
      <c r="F39" s="919"/>
      <c r="G39" s="693"/>
      <c r="H39" s="205"/>
    </row>
    <row r="40" spans="2:8" ht="15.75" x14ac:dyDescent="0.25">
      <c r="B40" s="210"/>
      <c r="C40" s="303" t="str">
        <f>'Datos Generales'!C16</f>
        <v>Preparado por</v>
      </c>
      <c r="D40" s="692"/>
      <c r="E40" s="771" t="str">
        <f>'Datos Generales'!D16</f>
        <v>Revisado por</v>
      </c>
      <c r="F40" s="692"/>
      <c r="G40" s="303" t="str">
        <f>'Datos Generales'!E16</f>
        <v>Autorizado por</v>
      </c>
      <c r="H40" s="205"/>
    </row>
    <row r="41" spans="2:8" ht="26.25" customHeight="1" x14ac:dyDescent="0.25">
      <c r="B41" s="210"/>
      <c r="C41" s="642"/>
      <c r="D41" s="919"/>
      <c r="E41" s="693"/>
      <c r="F41" s="919"/>
      <c r="G41" s="693"/>
      <c r="H41" s="205"/>
    </row>
    <row r="42" spans="2:8" ht="15.75" x14ac:dyDescent="0.25">
      <c r="B42" s="210"/>
      <c r="C42" s="303" t="str">
        <f>'Datos Generales'!C17</f>
        <v>Puesto que ocupa</v>
      </c>
      <c r="D42" s="692"/>
      <c r="E42" s="771" t="str">
        <f>'Datos Generales'!D17</f>
        <v>Puesto que ocupa</v>
      </c>
      <c r="F42" s="692"/>
      <c r="G42" s="303" t="str">
        <f>'Datos Generales'!E17</f>
        <v>Puesto que ocupa</v>
      </c>
      <c r="H42" s="205"/>
    </row>
    <row r="43" spans="2:8" ht="21.75" customHeight="1" x14ac:dyDescent="0.25">
      <c r="B43" s="210"/>
      <c r="C43" s="643"/>
      <c r="D43" s="919"/>
      <c r="E43" s="643"/>
      <c r="F43" s="919"/>
      <c r="G43" s="643"/>
      <c r="H43" s="205"/>
    </row>
    <row r="44" spans="2:8" ht="15.75" x14ac:dyDescent="0.25">
      <c r="B44" s="210"/>
      <c r="C44" s="303" t="s">
        <v>201</v>
      </c>
      <c r="D44" s="692"/>
      <c r="E44" s="771" t="s">
        <v>202</v>
      </c>
      <c r="F44" s="692"/>
      <c r="G44" s="303" t="s">
        <v>209</v>
      </c>
      <c r="H44" s="205"/>
    </row>
    <row r="45" spans="2:8" ht="18" customHeight="1" x14ac:dyDescent="0.2">
      <c r="B45" s="212"/>
      <c r="C45" s="214"/>
      <c r="D45" s="214"/>
      <c r="E45" s="206"/>
      <c r="F45" s="206"/>
      <c r="G45" s="206"/>
      <c r="H45" s="207"/>
    </row>
  </sheetData>
  <sheetProtection formatColumns="0" insertRows="0"/>
  <mergeCells count="14">
    <mergeCell ref="C8:G8"/>
    <mergeCell ref="C9:G9"/>
    <mergeCell ref="C10:G10"/>
    <mergeCell ref="C37:G37"/>
    <mergeCell ref="E19:E20"/>
    <mergeCell ref="D19:D20"/>
    <mergeCell ref="E36:G36"/>
    <mergeCell ref="F19:F20"/>
    <mergeCell ref="C19:C20"/>
    <mergeCell ref="G19:G20"/>
    <mergeCell ref="E14:F14"/>
    <mergeCell ref="C16:D16"/>
    <mergeCell ref="E16:F16"/>
    <mergeCell ref="E12:F12"/>
  </mergeCells>
  <dataValidations count="2">
    <dataValidation type="list" allowBlank="1" showInputMessage="1" showErrorMessage="1" errorTitle="Entrada no válida" error="Seleccione un organismo recaudador de la lista." promptTitle="Organismo Recaudador" prompt="Seleccione Organismo Recaudador" sqref="E16" xr:uid="{00000000-0002-0000-1300-000000000000}">
      <formula1>$J$17:$J$19</formula1>
    </dataValidation>
    <dataValidation type="list" allowBlank="1" showInputMessage="1" showErrorMessage="1" errorTitle="Entrada no válida" error="Seleccione el tipo de contribuyente según la lista desplegable" promptTitle="Tipo de Contribuyente" prompt="Seleccione el tipo de contribuyente" sqref="E19:E35" xr:uid="{00000000-0002-0000-1300-000001000000}">
      <formula1>$J$21:$J$24</formula1>
    </dataValidation>
  </dataValidations>
  <printOptions horizontalCentered="1"/>
  <pageMargins left="0.11811023622047245" right="0.11811023622047245" top="0.74803149606299213" bottom="0.74803149606299213" header="0.31496062992125984" footer="0.31496062992125984"/>
  <pageSetup scale="82" orientation="portrait" r:id="rId1"/>
  <headerFooter alignWithMargins="0">
    <oddFooter xml:space="preserve">&amp;R&amp;P/&amp;N  &amp;D  </oddFooter>
  </headerFooter>
  <ignoredErrors>
    <ignoredError sqref="E12:F15 G42" unlockedFormula="1"/>
  </ignoredErrors>
  <drawing r:id="rId2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77">
    <tabColor rgb="FF92D050"/>
    <pageSetUpPr fitToPage="1"/>
  </sheetPr>
  <dimension ref="B2:R47"/>
  <sheetViews>
    <sheetView showGridLines="0" zoomScale="85" zoomScaleNormal="85" zoomScaleSheetLayoutView="100" workbookViewId="0">
      <selection activeCell="U23" sqref="U23"/>
    </sheetView>
  </sheetViews>
  <sheetFormatPr baseColWidth="10" defaultColWidth="9.140625" defaultRowHeight="12.75" x14ac:dyDescent="0.2"/>
  <cols>
    <col min="1" max="1" width="3.28515625" style="66" customWidth="1"/>
    <col min="2" max="2" width="1.42578125" style="66" customWidth="1"/>
    <col min="3" max="3" width="3.5703125" style="73" customWidth="1"/>
    <col min="4" max="4" width="24.140625" style="66" customWidth="1"/>
    <col min="5" max="5" width="18.140625" style="66" customWidth="1"/>
    <col min="6" max="6" width="19.7109375" style="66" customWidth="1"/>
    <col min="7" max="7" width="13.7109375" style="66" customWidth="1"/>
    <col min="8" max="8" width="16" style="66" customWidth="1"/>
    <col min="9" max="9" width="15.7109375" style="66" bestFit="1" customWidth="1"/>
    <col min="10" max="10" width="1.42578125" style="66" customWidth="1"/>
    <col min="11" max="11" width="9.140625" style="66" customWidth="1"/>
    <col min="12" max="13" width="9.140625" style="66"/>
    <col min="14" max="19" width="0" style="66" hidden="1" customWidth="1"/>
    <col min="20" max="16384" width="9.140625" style="66"/>
  </cols>
  <sheetData>
    <row r="2" spans="2:18" x14ac:dyDescent="0.2">
      <c r="B2" s="209"/>
      <c r="C2" s="213"/>
      <c r="D2" s="203"/>
      <c r="E2" s="203"/>
      <c r="F2" s="203"/>
      <c r="G2" s="203"/>
      <c r="H2" s="203"/>
      <c r="I2" s="203"/>
      <c r="J2" s="204"/>
    </row>
    <row r="3" spans="2:18" x14ac:dyDescent="0.2">
      <c r="B3" s="210"/>
      <c r="J3" s="205"/>
    </row>
    <row r="4" spans="2:18" x14ac:dyDescent="0.2">
      <c r="B4" s="210"/>
      <c r="J4" s="205"/>
    </row>
    <row r="5" spans="2:18" x14ac:dyDescent="0.2">
      <c r="B5" s="210"/>
      <c r="J5" s="205"/>
      <c r="N5" s="69" t="s">
        <v>287</v>
      </c>
      <c r="R5" s="66" t="s">
        <v>145</v>
      </c>
    </row>
    <row r="6" spans="2:18" x14ac:dyDescent="0.2">
      <c r="B6" s="210"/>
      <c r="J6" s="205"/>
      <c r="N6" s="66" t="s">
        <v>288</v>
      </c>
      <c r="R6" s="66" t="s">
        <v>189</v>
      </c>
    </row>
    <row r="7" spans="2:18" ht="18.75" x14ac:dyDescent="0.3">
      <c r="B7" s="927"/>
      <c r="C7" s="1411" t="s">
        <v>19</v>
      </c>
      <c r="D7" s="1411"/>
      <c r="E7" s="1411"/>
      <c r="F7" s="1411"/>
      <c r="G7" s="1411"/>
      <c r="H7" s="1411"/>
      <c r="I7" s="1411"/>
      <c r="J7" s="928"/>
      <c r="N7" s="66" t="s">
        <v>154</v>
      </c>
      <c r="R7" s="66" t="s">
        <v>291</v>
      </c>
    </row>
    <row r="8" spans="2:18" ht="15.75" x14ac:dyDescent="0.25">
      <c r="B8" s="929"/>
      <c r="C8" s="1412" t="s">
        <v>336</v>
      </c>
      <c r="D8" s="1412"/>
      <c r="E8" s="1412"/>
      <c r="F8" s="1412"/>
      <c r="G8" s="1412"/>
      <c r="H8" s="1412"/>
      <c r="I8" s="1412"/>
      <c r="J8" s="930"/>
      <c r="R8" s="66" t="s">
        <v>289</v>
      </c>
    </row>
    <row r="9" spans="2:18" ht="15.75" x14ac:dyDescent="0.25">
      <c r="B9" s="321"/>
      <c r="C9" s="1413" t="s">
        <v>120</v>
      </c>
      <c r="D9" s="1413"/>
      <c r="E9" s="1413"/>
      <c r="F9" s="1413"/>
      <c r="G9" s="1413"/>
      <c r="H9" s="1413"/>
      <c r="I9" s="1413"/>
      <c r="J9" s="322"/>
    </row>
    <row r="10" spans="2:18" ht="13.5" customHeight="1" x14ac:dyDescent="0.25">
      <c r="B10" s="302"/>
      <c r="C10" s="303"/>
      <c r="D10" s="303"/>
      <c r="E10" s="303"/>
      <c r="F10" s="303"/>
      <c r="G10" s="303"/>
      <c r="H10" s="303"/>
      <c r="I10" s="303"/>
      <c r="J10" s="304"/>
    </row>
    <row r="11" spans="2:18" ht="16.5" customHeight="1" x14ac:dyDescent="0.25">
      <c r="B11" s="302"/>
      <c r="C11" s="303"/>
      <c r="D11" s="238" t="s">
        <v>175</v>
      </c>
      <c r="E11" s="1425">
        <f>'Datos Generales'!C6</f>
        <v>45473</v>
      </c>
      <c r="F11" s="1426"/>
      <c r="G11" s="691"/>
      <c r="H11" s="691"/>
      <c r="I11" s="303"/>
      <c r="J11" s="304"/>
    </row>
    <row r="12" spans="2:18" ht="3" customHeight="1" x14ac:dyDescent="0.25">
      <c r="B12" s="321"/>
      <c r="C12" s="68"/>
      <c r="D12" s="238"/>
      <c r="E12" s="691"/>
      <c r="F12" s="691"/>
      <c r="G12" s="691"/>
      <c r="H12" s="691"/>
      <c r="I12" s="68"/>
      <c r="J12" s="322"/>
      <c r="K12" s="68"/>
      <c r="L12" s="68"/>
      <c r="M12" s="68"/>
    </row>
    <row r="13" spans="2:18" ht="15.75" x14ac:dyDescent="0.25">
      <c r="B13" s="210"/>
      <c r="D13" s="238" t="s">
        <v>24</v>
      </c>
      <c r="E13" s="1421" t="str">
        <f>'Datos Generales'!C7</f>
        <v>Dirección General de Presupuesto (DIGEPRES)</v>
      </c>
      <c r="F13" s="1421"/>
      <c r="G13" s="1421"/>
      <c r="H13" s="692"/>
      <c r="J13" s="205"/>
    </row>
    <row r="14" spans="2:18" ht="16.5" customHeight="1" x14ac:dyDescent="0.25">
      <c r="B14" s="210"/>
      <c r="D14" s="238"/>
      <c r="J14" s="205"/>
    </row>
    <row r="15" spans="2:18" ht="15.75" x14ac:dyDescent="0.25">
      <c r="B15" s="210"/>
      <c r="D15" s="238" t="s">
        <v>253</v>
      </c>
      <c r="E15" s="1439"/>
      <c r="F15" s="1439"/>
      <c r="G15" s="68"/>
      <c r="H15" s="68"/>
      <c r="I15" s="68"/>
      <c r="J15" s="205"/>
      <c r="L15" s="407"/>
    </row>
    <row r="16" spans="2:18" ht="3" customHeight="1" x14ac:dyDescent="0.25">
      <c r="B16" s="210"/>
      <c r="D16" s="67"/>
      <c r="E16" s="67"/>
      <c r="F16" s="67"/>
      <c r="G16" s="68"/>
      <c r="H16" s="68"/>
      <c r="I16" s="68"/>
      <c r="J16" s="205"/>
    </row>
    <row r="17" spans="2:10" ht="15.75" x14ac:dyDescent="0.25">
      <c r="B17" s="239"/>
      <c r="D17" s="238" t="s">
        <v>290</v>
      </c>
      <c r="E17" s="703"/>
      <c r="F17" s="704"/>
      <c r="G17" s="408"/>
      <c r="H17" s="408"/>
      <c r="I17" s="70"/>
      <c r="J17" s="208"/>
    </row>
    <row r="18" spans="2:10" x14ac:dyDescent="0.2">
      <c r="B18" s="210"/>
      <c r="D18" s="69"/>
      <c r="E18" s="71"/>
      <c r="F18" s="71"/>
      <c r="G18" s="71"/>
      <c r="H18" s="71"/>
      <c r="I18" s="71"/>
      <c r="J18" s="205"/>
    </row>
    <row r="19" spans="2:10" ht="15.75" x14ac:dyDescent="0.2">
      <c r="B19" s="210"/>
      <c r="C19" s="1437" t="s">
        <v>68</v>
      </c>
      <c r="D19" s="1417" t="s">
        <v>147</v>
      </c>
      <c r="E19" s="1435" t="s">
        <v>148</v>
      </c>
      <c r="F19" s="1436"/>
      <c r="G19" s="1436"/>
      <c r="H19" s="1436"/>
      <c r="I19" s="1420" t="s">
        <v>149</v>
      </c>
      <c r="J19" s="205"/>
    </row>
    <row r="20" spans="2:10" ht="15" customHeight="1" x14ac:dyDescent="0.25">
      <c r="B20" s="210"/>
      <c r="C20" s="1438"/>
      <c r="D20" s="1418"/>
      <c r="E20" s="698" t="s">
        <v>150</v>
      </c>
      <c r="F20" s="699" t="s">
        <v>151</v>
      </c>
      <c r="G20" s="699" t="s">
        <v>152</v>
      </c>
      <c r="H20" s="699" t="s">
        <v>153</v>
      </c>
      <c r="I20" s="1420"/>
      <c r="J20" s="205"/>
    </row>
    <row r="21" spans="2:10" ht="15.75" x14ac:dyDescent="0.25">
      <c r="B21" s="210"/>
      <c r="C21" s="700">
        <v>1</v>
      </c>
      <c r="D21" s="701"/>
      <c r="E21" s="695"/>
      <c r="F21" s="695"/>
      <c r="G21" s="695"/>
      <c r="H21" s="695"/>
      <c r="I21" s="961" t="s">
        <v>369</v>
      </c>
      <c r="J21" s="205"/>
    </row>
    <row r="22" spans="2:10" ht="15.75" x14ac:dyDescent="0.25">
      <c r="B22" s="210"/>
      <c r="C22" s="700">
        <v>2</v>
      </c>
      <c r="D22" s="701"/>
      <c r="E22" s="695"/>
      <c r="F22" s="695"/>
      <c r="G22" s="695"/>
      <c r="H22" s="695"/>
      <c r="I22" s="695"/>
      <c r="J22" s="205"/>
    </row>
    <row r="23" spans="2:10" ht="15.75" x14ac:dyDescent="0.25">
      <c r="B23" s="210"/>
      <c r="C23" s="700">
        <v>3</v>
      </c>
      <c r="D23" s="701"/>
      <c r="E23" s="695"/>
      <c r="F23" s="695"/>
      <c r="G23" s="695"/>
      <c r="H23" s="695"/>
      <c r="I23" s="695"/>
      <c r="J23" s="205"/>
    </row>
    <row r="24" spans="2:10" ht="15.75" x14ac:dyDescent="0.25">
      <c r="B24" s="210"/>
      <c r="C24" s="700">
        <v>4</v>
      </c>
      <c r="D24" s="701"/>
      <c r="E24" s="695"/>
      <c r="F24" s="695"/>
      <c r="G24" s="695"/>
      <c r="H24" s="695"/>
      <c r="I24" s="695"/>
      <c r="J24" s="242"/>
    </row>
    <row r="25" spans="2:10" ht="15.75" x14ac:dyDescent="0.25">
      <c r="B25" s="210"/>
      <c r="C25" s="700">
        <v>5</v>
      </c>
      <c r="D25" s="701"/>
      <c r="E25" s="695"/>
      <c r="F25" s="695"/>
      <c r="G25" s="695"/>
      <c r="H25" s="695"/>
      <c r="I25" s="695"/>
      <c r="J25" s="242"/>
    </row>
    <row r="26" spans="2:10" ht="15.75" x14ac:dyDescent="0.25">
      <c r="B26" s="210"/>
      <c r="C26" s="700">
        <v>6</v>
      </c>
      <c r="D26" s="701"/>
      <c r="E26" s="695"/>
      <c r="F26" s="695"/>
      <c r="G26" s="695"/>
      <c r="H26" s="695"/>
      <c r="I26" s="695"/>
      <c r="J26" s="242"/>
    </row>
    <row r="27" spans="2:10" ht="15.75" x14ac:dyDescent="0.25">
      <c r="B27" s="210"/>
      <c r="C27" s="700">
        <v>7</v>
      </c>
      <c r="D27" s="701"/>
      <c r="E27" s="695"/>
      <c r="F27" s="695"/>
      <c r="G27" s="695"/>
      <c r="H27" s="695"/>
      <c r="I27" s="695"/>
      <c r="J27" s="242"/>
    </row>
    <row r="28" spans="2:10" ht="15.75" x14ac:dyDescent="0.25">
      <c r="B28" s="210"/>
      <c r="C28" s="700">
        <v>8</v>
      </c>
      <c r="D28" s="701"/>
      <c r="E28" s="695"/>
      <c r="F28" s="695"/>
      <c r="G28" s="695"/>
      <c r="H28" s="695"/>
      <c r="I28" s="695"/>
      <c r="J28" s="242"/>
    </row>
    <row r="29" spans="2:10" ht="15.75" x14ac:dyDescent="0.25">
      <c r="B29" s="210"/>
      <c r="C29" s="700">
        <v>9</v>
      </c>
      <c r="D29" s="701"/>
      <c r="E29" s="695"/>
      <c r="F29" s="695"/>
      <c r="G29" s="695"/>
      <c r="H29" s="695"/>
      <c r="I29" s="695"/>
      <c r="J29" s="242"/>
    </row>
    <row r="30" spans="2:10" ht="15.75" x14ac:dyDescent="0.25">
      <c r="B30" s="210"/>
      <c r="C30" s="700">
        <v>10</v>
      </c>
      <c r="D30" s="701"/>
      <c r="E30" s="695"/>
      <c r="F30" s="695"/>
      <c r="G30" s="695"/>
      <c r="H30" s="695"/>
      <c r="I30" s="695"/>
      <c r="J30" s="242"/>
    </row>
    <row r="31" spans="2:10" ht="15.75" x14ac:dyDescent="0.25">
      <c r="B31" s="210"/>
      <c r="C31" s="700">
        <v>11</v>
      </c>
      <c r="D31" s="701"/>
      <c r="E31" s="695"/>
      <c r="F31" s="695"/>
      <c r="G31" s="695"/>
      <c r="H31" s="695"/>
      <c r="I31" s="695"/>
      <c r="J31" s="242"/>
    </row>
    <row r="32" spans="2:10" ht="15.75" x14ac:dyDescent="0.25">
      <c r="B32" s="210"/>
      <c r="C32" s="700">
        <v>12</v>
      </c>
      <c r="D32" s="701"/>
      <c r="E32" s="695"/>
      <c r="F32" s="695"/>
      <c r="G32" s="695"/>
      <c r="H32" s="695"/>
      <c r="I32" s="695"/>
      <c r="J32" s="242"/>
    </row>
    <row r="33" spans="2:10" ht="15.75" x14ac:dyDescent="0.25">
      <c r="B33" s="210"/>
      <c r="C33" s="700">
        <v>13</v>
      </c>
      <c r="D33" s="701"/>
      <c r="E33" s="695"/>
      <c r="F33" s="695"/>
      <c r="G33" s="695"/>
      <c r="H33" s="695"/>
      <c r="I33" s="695"/>
      <c r="J33" s="205"/>
    </row>
    <row r="34" spans="2:10" ht="15.75" x14ac:dyDescent="0.25">
      <c r="B34" s="210"/>
      <c r="C34" s="700">
        <v>14</v>
      </c>
      <c r="D34" s="701"/>
      <c r="E34" s="695"/>
      <c r="F34" s="695"/>
      <c r="G34" s="695"/>
      <c r="H34" s="695"/>
      <c r="I34" s="695"/>
      <c r="J34" s="205"/>
    </row>
    <row r="35" spans="2:10" ht="15.75" x14ac:dyDescent="0.25">
      <c r="B35" s="210"/>
      <c r="C35" s="700">
        <v>15</v>
      </c>
      <c r="D35" s="701"/>
      <c r="E35" s="695"/>
      <c r="F35" s="695"/>
      <c r="G35" s="695"/>
      <c r="H35" s="695"/>
      <c r="I35" s="695"/>
      <c r="J35" s="205"/>
    </row>
    <row r="36" spans="2:10" ht="18" customHeight="1" x14ac:dyDescent="0.2">
      <c r="B36" s="210"/>
      <c r="D36" s="926"/>
      <c r="E36" s="72"/>
      <c r="F36" s="72"/>
      <c r="G36" s="72"/>
      <c r="H36" s="72"/>
      <c r="I36" s="72"/>
      <c r="J36" s="205"/>
    </row>
    <row r="37" spans="2:10" ht="30.75" customHeight="1" x14ac:dyDescent="0.2">
      <c r="B37" s="210"/>
      <c r="C37" s="1429" t="s">
        <v>56</v>
      </c>
      <c r="D37" s="1430"/>
      <c r="E37" s="1430"/>
      <c r="F37" s="1430"/>
      <c r="G37" s="1430"/>
      <c r="H37" s="1430"/>
      <c r="I37" s="1431"/>
      <c r="J37" s="205"/>
    </row>
    <row r="38" spans="2:10" ht="25.5" customHeight="1" x14ac:dyDescent="0.2">
      <c r="B38" s="210"/>
      <c r="C38" s="1432"/>
      <c r="D38" s="1433"/>
      <c r="E38" s="1433"/>
      <c r="F38" s="1433"/>
      <c r="G38" s="1433"/>
      <c r="H38" s="1433"/>
      <c r="I38" s="1434"/>
      <c r="J38" s="205"/>
    </row>
    <row r="39" spans="2:10" x14ac:dyDescent="0.2">
      <c r="B39" s="210"/>
      <c r="I39" s="924" t="s">
        <v>190</v>
      </c>
      <c r="J39" s="205"/>
    </row>
    <row r="40" spans="2:10" ht="9.75" customHeight="1" x14ac:dyDescent="0.25">
      <c r="B40" s="210"/>
      <c r="D40" s="692"/>
      <c r="E40" s="692"/>
      <c r="F40" s="692"/>
      <c r="G40" s="692"/>
      <c r="H40" s="692"/>
      <c r="I40" s="238"/>
      <c r="J40" s="205"/>
    </row>
    <row r="41" spans="2:10" ht="15.75" x14ac:dyDescent="0.25">
      <c r="B41" s="210"/>
      <c r="D41" s="693"/>
      <c r="E41" s="919"/>
      <c r="F41" s="693"/>
      <c r="G41" s="919"/>
      <c r="H41" s="1427"/>
      <c r="I41" s="1427"/>
      <c r="J41" s="205"/>
    </row>
    <row r="42" spans="2:10" ht="15.75" x14ac:dyDescent="0.25">
      <c r="B42" s="210"/>
      <c r="D42" s="303" t="str">
        <f>'Datos Generales'!C16</f>
        <v>Preparado por</v>
      </c>
      <c r="E42" s="919"/>
      <c r="F42" s="697" t="str">
        <f>'Datos Generales'!D16</f>
        <v>Revisado por</v>
      </c>
      <c r="G42" s="303"/>
      <c r="H42" s="1428" t="str">
        <f>'Datos Generales'!E16</f>
        <v>Autorizado por</v>
      </c>
      <c r="I42" s="1428"/>
      <c r="J42" s="205"/>
    </row>
    <row r="43" spans="2:10" ht="23.25" customHeight="1" x14ac:dyDescent="0.25">
      <c r="B43" s="210"/>
      <c r="D43" s="702"/>
      <c r="E43" s="692"/>
      <c r="F43" s="702"/>
      <c r="G43" s="692"/>
      <c r="H43" s="1427"/>
      <c r="I43" s="1427"/>
      <c r="J43" s="205"/>
    </row>
    <row r="44" spans="2:10" ht="15.75" x14ac:dyDescent="0.25">
      <c r="B44" s="210"/>
      <c r="D44" s="303" t="str">
        <f>'Datos Generales'!C17</f>
        <v>Puesto que ocupa</v>
      </c>
      <c r="E44" s="919"/>
      <c r="F44" s="697" t="str">
        <f>'Datos Generales'!D17</f>
        <v>Puesto que ocupa</v>
      </c>
      <c r="G44" s="303"/>
      <c r="H44" s="1428" t="str">
        <f>'Datos Generales'!E17</f>
        <v>Puesto que ocupa</v>
      </c>
      <c r="I44" s="1428"/>
      <c r="J44" s="205"/>
    </row>
    <row r="45" spans="2:10" ht="24.75" customHeight="1" x14ac:dyDescent="0.25">
      <c r="B45" s="210"/>
      <c r="D45" s="643"/>
      <c r="E45" s="692"/>
      <c r="F45" s="643"/>
      <c r="G45" s="692"/>
      <c r="H45" s="1275"/>
      <c r="I45" s="1275"/>
      <c r="J45" s="205"/>
    </row>
    <row r="46" spans="2:10" ht="15.75" x14ac:dyDescent="0.25">
      <c r="B46" s="210"/>
      <c r="D46" s="303" t="s">
        <v>201</v>
      </c>
      <c r="E46" s="919"/>
      <c r="F46" s="697" t="s">
        <v>202</v>
      </c>
      <c r="G46" s="303"/>
      <c r="H46" s="1428" t="s">
        <v>209</v>
      </c>
      <c r="I46" s="1428"/>
      <c r="J46" s="205"/>
    </row>
    <row r="47" spans="2:10" x14ac:dyDescent="0.2">
      <c r="B47" s="212"/>
      <c r="C47" s="214"/>
      <c r="D47" s="206"/>
      <c r="E47" s="206"/>
      <c r="F47" s="206"/>
      <c r="G47" s="206"/>
      <c r="H47" s="206"/>
      <c r="I47" s="206"/>
      <c r="J47" s="207"/>
    </row>
  </sheetData>
  <sheetProtection formatColumns="0" insertRows="0"/>
  <mergeCells count="17">
    <mergeCell ref="E11:F11"/>
    <mergeCell ref="E15:F15"/>
    <mergeCell ref="C7:I7"/>
    <mergeCell ref="C8:I8"/>
    <mergeCell ref="C9:I9"/>
    <mergeCell ref="D19:D20"/>
    <mergeCell ref="C37:I38"/>
    <mergeCell ref="E19:H19"/>
    <mergeCell ref="I19:I20"/>
    <mergeCell ref="C19:C20"/>
    <mergeCell ref="H41:I41"/>
    <mergeCell ref="H43:I43"/>
    <mergeCell ref="E13:G13"/>
    <mergeCell ref="H44:I44"/>
    <mergeCell ref="H46:I46"/>
    <mergeCell ref="H42:I42"/>
    <mergeCell ref="H45:I45"/>
  </mergeCells>
  <dataValidations count="2">
    <dataValidation type="list" allowBlank="1" showInputMessage="1" showErrorMessage="1" errorTitle="Entrada no válida" error="Seleccione un Organismo Recaudador de la lista. " promptTitle="Organismo Recaudador" prompt="Seleccione Organismo Recaudador" sqref="E15:F15" xr:uid="{00000000-0002-0000-1400-000000000000}">
      <formula1>$N$5:$N$7</formula1>
    </dataValidation>
    <dataValidation type="list" allowBlank="1" showInputMessage="1" showErrorMessage="1" errorTitle="Entrada no válida" error="Seleccione un tipo de contribuyente de la lista. " promptTitle="Tipo de Contribuyente" prompt="Seleccione el tipo de contribuyente. " sqref="E17" xr:uid="{00000000-0002-0000-1400-000001000000}">
      <formula1>$R$5:$R$8</formula1>
    </dataValidation>
  </dataValidations>
  <printOptions horizontalCentered="1"/>
  <pageMargins left="0.11811023622047245" right="0.11811023622047245" top="0.74803149606299213" bottom="0.74803149606299213" header="0.31496062992125984" footer="0.31496062992125984"/>
  <pageSetup scale="91" orientation="portrait" r:id="rId1"/>
  <headerFooter alignWithMargins="0">
    <oddFooter xml:space="preserve">&amp;R&amp;P/&amp;N  &amp;D  </oddFooter>
  </headerFooter>
  <colBreaks count="1" manualBreakCount="1">
    <brk id="10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tabColor rgb="FF92D050"/>
  </sheetPr>
  <dimension ref="B2:W46"/>
  <sheetViews>
    <sheetView showGridLines="0" zoomScale="70" zoomScaleNormal="70" zoomScaleSheetLayoutView="75" workbookViewId="0">
      <selection activeCell="R43" sqref="R43:T43"/>
    </sheetView>
  </sheetViews>
  <sheetFormatPr baseColWidth="10" defaultRowHeight="15" x14ac:dyDescent="0.25"/>
  <cols>
    <col min="1" max="1" width="3.85546875" customWidth="1"/>
    <col min="2" max="2" width="1.5703125" customWidth="1"/>
    <col min="3" max="3" width="6.85546875" style="1" customWidth="1"/>
    <col min="4" max="4" width="10.42578125" style="1" customWidth="1"/>
    <col min="5" max="5" width="14.28515625" style="1" customWidth="1"/>
    <col min="6" max="6" width="9.5703125" style="1" customWidth="1"/>
    <col min="7" max="7" width="8.5703125" style="2" customWidth="1"/>
    <col min="8" max="8" width="12.7109375" style="2" customWidth="1"/>
    <col min="9" max="9" width="27" style="1" customWidth="1"/>
    <col min="10" max="10" width="26.7109375" style="1" customWidth="1"/>
    <col min="11" max="11" width="15.28515625" style="1" customWidth="1"/>
    <col min="12" max="12" width="13.140625" style="1" customWidth="1"/>
    <col min="13" max="13" width="13.7109375" style="1" customWidth="1"/>
    <col min="14" max="14" width="28.7109375" style="1" customWidth="1"/>
    <col min="15" max="15" width="15.42578125" style="1" customWidth="1"/>
    <col min="16" max="16" width="13.7109375" style="1" bestFit="1" customWidth="1"/>
    <col min="17" max="17" width="18.28515625" style="1" customWidth="1"/>
    <col min="18" max="18" width="16.140625" style="1" customWidth="1"/>
    <col min="19" max="19" width="17.5703125" style="1" customWidth="1"/>
    <col min="20" max="20" width="27.85546875" style="1" customWidth="1"/>
    <col min="21" max="21" width="16.5703125" style="1" customWidth="1"/>
    <col min="22" max="22" width="15.85546875" style="1" customWidth="1"/>
    <col min="23" max="23" width="1.7109375" customWidth="1"/>
    <col min="250" max="250" width="5.42578125" customWidth="1"/>
    <col min="251" max="251" width="7.85546875" bestFit="1" customWidth="1"/>
    <col min="252" max="252" width="13.140625" bestFit="1" customWidth="1"/>
    <col min="253" max="253" width="8.42578125" bestFit="1" customWidth="1"/>
    <col min="254" max="254" width="13.140625" bestFit="1" customWidth="1"/>
    <col min="255" max="255" width="13.5703125" customWidth="1"/>
    <col min="256" max="256" width="11.85546875" customWidth="1"/>
    <col min="257" max="258" width="13" customWidth="1"/>
    <col min="259" max="259" width="12.28515625" customWidth="1"/>
    <col min="260" max="260" width="19" customWidth="1"/>
    <col min="261" max="262" width="13.7109375" customWidth="1"/>
    <col min="263" max="263" width="17.42578125" customWidth="1"/>
    <col min="264" max="264" width="19.42578125" customWidth="1"/>
    <col min="265" max="265" width="23.42578125" customWidth="1"/>
    <col min="506" max="506" width="5.42578125" customWidth="1"/>
    <col min="507" max="507" width="7.85546875" bestFit="1" customWidth="1"/>
    <col min="508" max="508" width="13.140625" bestFit="1" customWidth="1"/>
    <col min="509" max="509" width="8.42578125" bestFit="1" customWidth="1"/>
    <col min="510" max="510" width="13.140625" bestFit="1" customWidth="1"/>
    <col min="511" max="511" width="13.5703125" customWidth="1"/>
    <col min="512" max="512" width="11.85546875" customWidth="1"/>
    <col min="513" max="514" width="13" customWidth="1"/>
    <col min="515" max="515" width="12.28515625" customWidth="1"/>
    <col min="516" max="516" width="19" customWidth="1"/>
    <col min="517" max="518" width="13.7109375" customWidth="1"/>
    <col min="519" max="519" width="17.42578125" customWidth="1"/>
    <col min="520" max="520" width="19.42578125" customWidth="1"/>
    <col min="521" max="521" width="23.42578125" customWidth="1"/>
    <col min="762" max="762" width="5.42578125" customWidth="1"/>
    <col min="763" max="763" width="7.85546875" bestFit="1" customWidth="1"/>
    <col min="764" max="764" width="13.140625" bestFit="1" customWidth="1"/>
    <col min="765" max="765" width="8.42578125" bestFit="1" customWidth="1"/>
    <col min="766" max="766" width="13.140625" bestFit="1" customWidth="1"/>
    <col min="767" max="767" width="13.5703125" customWidth="1"/>
    <col min="768" max="768" width="11.85546875" customWidth="1"/>
    <col min="769" max="770" width="13" customWidth="1"/>
    <col min="771" max="771" width="12.28515625" customWidth="1"/>
    <col min="772" max="772" width="19" customWidth="1"/>
    <col min="773" max="774" width="13.7109375" customWidth="1"/>
    <col min="775" max="775" width="17.42578125" customWidth="1"/>
    <col min="776" max="776" width="19.42578125" customWidth="1"/>
    <col min="777" max="777" width="23.42578125" customWidth="1"/>
    <col min="1018" max="1018" width="5.42578125" customWidth="1"/>
    <col min="1019" max="1019" width="7.85546875" bestFit="1" customWidth="1"/>
    <col min="1020" max="1020" width="13.140625" bestFit="1" customWidth="1"/>
    <col min="1021" max="1021" width="8.42578125" bestFit="1" customWidth="1"/>
    <col min="1022" max="1022" width="13.140625" bestFit="1" customWidth="1"/>
    <col min="1023" max="1023" width="13.5703125" customWidth="1"/>
    <col min="1024" max="1024" width="11.85546875" customWidth="1"/>
    <col min="1025" max="1026" width="13" customWidth="1"/>
    <col min="1027" max="1027" width="12.28515625" customWidth="1"/>
    <col min="1028" max="1028" width="19" customWidth="1"/>
    <col min="1029" max="1030" width="13.7109375" customWidth="1"/>
    <col min="1031" max="1031" width="17.42578125" customWidth="1"/>
    <col min="1032" max="1032" width="19.42578125" customWidth="1"/>
    <col min="1033" max="1033" width="23.42578125" customWidth="1"/>
    <col min="1274" max="1274" width="5.42578125" customWidth="1"/>
    <col min="1275" max="1275" width="7.85546875" bestFit="1" customWidth="1"/>
    <col min="1276" max="1276" width="13.140625" bestFit="1" customWidth="1"/>
    <col min="1277" max="1277" width="8.42578125" bestFit="1" customWidth="1"/>
    <col min="1278" max="1278" width="13.140625" bestFit="1" customWidth="1"/>
    <col min="1279" max="1279" width="13.5703125" customWidth="1"/>
    <col min="1280" max="1280" width="11.85546875" customWidth="1"/>
    <col min="1281" max="1282" width="13" customWidth="1"/>
    <col min="1283" max="1283" width="12.28515625" customWidth="1"/>
    <col min="1284" max="1284" width="19" customWidth="1"/>
    <col min="1285" max="1286" width="13.7109375" customWidth="1"/>
    <col min="1287" max="1287" width="17.42578125" customWidth="1"/>
    <col min="1288" max="1288" width="19.42578125" customWidth="1"/>
    <col min="1289" max="1289" width="23.42578125" customWidth="1"/>
    <col min="1530" max="1530" width="5.42578125" customWidth="1"/>
    <col min="1531" max="1531" width="7.85546875" bestFit="1" customWidth="1"/>
    <col min="1532" max="1532" width="13.140625" bestFit="1" customWidth="1"/>
    <col min="1533" max="1533" width="8.42578125" bestFit="1" customWidth="1"/>
    <col min="1534" max="1534" width="13.140625" bestFit="1" customWidth="1"/>
    <col min="1535" max="1535" width="13.5703125" customWidth="1"/>
    <col min="1536" max="1536" width="11.85546875" customWidth="1"/>
    <col min="1537" max="1538" width="13" customWidth="1"/>
    <col min="1539" max="1539" width="12.28515625" customWidth="1"/>
    <col min="1540" max="1540" width="19" customWidth="1"/>
    <col min="1541" max="1542" width="13.7109375" customWidth="1"/>
    <col min="1543" max="1543" width="17.42578125" customWidth="1"/>
    <col min="1544" max="1544" width="19.42578125" customWidth="1"/>
    <col min="1545" max="1545" width="23.42578125" customWidth="1"/>
    <col min="1786" max="1786" width="5.42578125" customWidth="1"/>
    <col min="1787" max="1787" width="7.85546875" bestFit="1" customWidth="1"/>
    <col min="1788" max="1788" width="13.140625" bestFit="1" customWidth="1"/>
    <col min="1789" max="1789" width="8.42578125" bestFit="1" customWidth="1"/>
    <col min="1790" max="1790" width="13.140625" bestFit="1" customWidth="1"/>
    <col min="1791" max="1791" width="13.5703125" customWidth="1"/>
    <col min="1792" max="1792" width="11.85546875" customWidth="1"/>
    <col min="1793" max="1794" width="13" customWidth="1"/>
    <col min="1795" max="1795" width="12.28515625" customWidth="1"/>
    <col min="1796" max="1796" width="19" customWidth="1"/>
    <col min="1797" max="1798" width="13.7109375" customWidth="1"/>
    <col min="1799" max="1799" width="17.42578125" customWidth="1"/>
    <col min="1800" max="1800" width="19.42578125" customWidth="1"/>
    <col min="1801" max="1801" width="23.42578125" customWidth="1"/>
    <col min="2042" max="2042" width="5.42578125" customWidth="1"/>
    <col min="2043" max="2043" width="7.85546875" bestFit="1" customWidth="1"/>
    <col min="2044" max="2044" width="13.140625" bestFit="1" customWidth="1"/>
    <col min="2045" max="2045" width="8.42578125" bestFit="1" customWidth="1"/>
    <col min="2046" max="2046" width="13.140625" bestFit="1" customWidth="1"/>
    <col min="2047" max="2047" width="13.5703125" customWidth="1"/>
    <col min="2048" max="2048" width="11.85546875" customWidth="1"/>
    <col min="2049" max="2050" width="13" customWidth="1"/>
    <col min="2051" max="2051" width="12.28515625" customWidth="1"/>
    <col min="2052" max="2052" width="19" customWidth="1"/>
    <col min="2053" max="2054" width="13.7109375" customWidth="1"/>
    <col min="2055" max="2055" width="17.42578125" customWidth="1"/>
    <col min="2056" max="2056" width="19.42578125" customWidth="1"/>
    <col min="2057" max="2057" width="23.42578125" customWidth="1"/>
    <col min="2298" max="2298" width="5.42578125" customWidth="1"/>
    <col min="2299" max="2299" width="7.85546875" bestFit="1" customWidth="1"/>
    <col min="2300" max="2300" width="13.140625" bestFit="1" customWidth="1"/>
    <col min="2301" max="2301" width="8.42578125" bestFit="1" customWidth="1"/>
    <col min="2302" max="2302" width="13.140625" bestFit="1" customWidth="1"/>
    <col min="2303" max="2303" width="13.5703125" customWidth="1"/>
    <col min="2304" max="2304" width="11.85546875" customWidth="1"/>
    <col min="2305" max="2306" width="13" customWidth="1"/>
    <col min="2307" max="2307" width="12.28515625" customWidth="1"/>
    <col min="2308" max="2308" width="19" customWidth="1"/>
    <col min="2309" max="2310" width="13.7109375" customWidth="1"/>
    <col min="2311" max="2311" width="17.42578125" customWidth="1"/>
    <col min="2312" max="2312" width="19.42578125" customWidth="1"/>
    <col min="2313" max="2313" width="23.42578125" customWidth="1"/>
    <col min="2554" max="2554" width="5.42578125" customWidth="1"/>
    <col min="2555" max="2555" width="7.85546875" bestFit="1" customWidth="1"/>
    <col min="2556" max="2556" width="13.140625" bestFit="1" customWidth="1"/>
    <col min="2557" max="2557" width="8.42578125" bestFit="1" customWidth="1"/>
    <col min="2558" max="2558" width="13.140625" bestFit="1" customWidth="1"/>
    <col min="2559" max="2559" width="13.5703125" customWidth="1"/>
    <col min="2560" max="2560" width="11.85546875" customWidth="1"/>
    <col min="2561" max="2562" width="13" customWidth="1"/>
    <col min="2563" max="2563" width="12.28515625" customWidth="1"/>
    <col min="2564" max="2564" width="19" customWidth="1"/>
    <col min="2565" max="2566" width="13.7109375" customWidth="1"/>
    <col min="2567" max="2567" width="17.42578125" customWidth="1"/>
    <col min="2568" max="2568" width="19.42578125" customWidth="1"/>
    <col min="2569" max="2569" width="23.42578125" customWidth="1"/>
    <col min="2810" max="2810" width="5.42578125" customWidth="1"/>
    <col min="2811" max="2811" width="7.85546875" bestFit="1" customWidth="1"/>
    <col min="2812" max="2812" width="13.140625" bestFit="1" customWidth="1"/>
    <col min="2813" max="2813" width="8.42578125" bestFit="1" customWidth="1"/>
    <col min="2814" max="2814" width="13.140625" bestFit="1" customWidth="1"/>
    <col min="2815" max="2815" width="13.5703125" customWidth="1"/>
    <col min="2816" max="2816" width="11.85546875" customWidth="1"/>
    <col min="2817" max="2818" width="13" customWidth="1"/>
    <col min="2819" max="2819" width="12.28515625" customWidth="1"/>
    <col min="2820" max="2820" width="19" customWidth="1"/>
    <col min="2821" max="2822" width="13.7109375" customWidth="1"/>
    <col min="2823" max="2823" width="17.42578125" customWidth="1"/>
    <col min="2824" max="2824" width="19.42578125" customWidth="1"/>
    <col min="2825" max="2825" width="23.42578125" customWidth="1"/>
    <col min="3066" max="3066" width="5.42578125" customWidth="1"/>
    <col min="3067" max="3067" width="7.85546875" bestFit="1" customWidth="1"/>
    <col min="3068" max="3068" width="13.140625" bestFit="1" customWidth="1"/>
    <col min="3069" max="3069" width="8.42578125" bestFit="1" customWidth="1"/>
    <col min="3070" max="3070" width="13.140625" bestFit="1" customWidth="1"/>
    <col min="3071" max="3071" width="13.5703125" customWidth="1"/>
    <col min="3072" max="3072" width="11.85546875" customWidth="1"/>
    <col min="3073" max="3074" width="13" customWidth="1"/>
    <col min="3075" max="3075" width="12.28515625" customWidth="1"/>
    <col min="3076" max="3076" width="19" customWidth="1"/>
    <col min="3077" max="3078" width="13.7109375" customWidth="1"/>
    <col min="3079" max="3079" width="17.42578125" customWidth="1"/>
    <col min="3080" max="3080" width="19.42578125" customWidth="1"/>
    <col min="3081" max="3081" width="23.42578125" customWidth="1"/>
    <col min="3322" max="3322" width="5.42578125" customWidth="1"/>
    <col min="3323" max="3323" width="7.85546875" bestFit="1" customWidth="1"/>
    <col min="3324" max="3324" width="13.140625" bestFit="1" customWidth="1"/>
    <col min="3325" max="3325" width="8.42578125" bestFit="1" customWidth="1"/>
    <col min="3326" max="3326" width="13.140625" bestFit="1" customWidth="1"/>
    <col min="3327" max="3327" width="13.5703125" customWidth="1"/>
    <col min="3328" max="3328" width="11.85546875" customWidth="1"/>
    <col min="3329" max="3330" width="13" customWidth="1"/>
    <col min="3331" max="3331" width="12.28515625" customWidth="1"/>
    <col min="3332" max="3332" width="19" customWidth="1"/>
    <col min="3333" max="3334" width="13.7109375" customWidth="1"/>
    <col min="3335" max="3335" width="17.42578125" customWidth="1"/>
    <col min="3336" max="3336" width="19.42578125" customWidth="1"/>
    <col min="3337" max="3337" width="23.42578125" customWidth="1"/>
    <col min="3578" max="3578" width="5.42578125" customWidth="1"/>
    <col min="3579" max="3579" width="7.85546875" bestFit="1" customWidth="1"/>
    <col min="3580" max="3580" width="13.140625" bestFit="1" customWidth="1"/>
    <col min="3581" max="3581" width="8.42578125" bestFit="1" customWidth="1"/>
    <col min="3582" max="3582" width="13.140625" bestFit="1" customWidth="1"/>
    <col min="3583" max="3583" width="13.5703125" customWidth="1"/>
    <col min="3584" max="3584" width="11.85546875" customWidth="1"/>
    <col min="3585" max="3586" width="13" customWidth="1"/>
    <col min="3587" max="3587" width="12.28515625" customWidth="1"/>
    <col min="3588" max="3588" width="19" customWidth="1"/>
    <col min="3589" max="3590" width="13.7109375" customWidth="1"/>
    <col min="3591" max="3591" width="17.42578125" customWidth="1"/>
    <col min="3592" max="3592" width="19.42578125" customWidth="1"/>
    <col min="3593" max="3593" width="23.42578125" customWidth="1"/>
    <col min="3834" max="3834" width="5.42578125" customWidth="1"/>
    <col min="3835" max="3835" width="7.85546875" bestFit="1" customWidth="1"/>
    <col min="3836" max="3836" width="13.140625" bestFit="1" customWidth="1"/>
    <col min="3837" max="3837" width="8.42578125" bestFit="1" customWidth="1"/>
    <col min="3838" max="3838" width="13.140625" bestFit="1" customWidth="1"/>
    <col min="3839" max="3839" width="13.5703125" customWidth="1"/>
    <col min="3840" max="3840" width="11.85546875" customWidth="1"/>
    <col min="3841" max="3842" width="13" customWidth="1"/>
    <col min="3843" max="3843" width="12.28515625" customWidth="1"/>
    <col min="3844" max="3844" width="19" customWidth="1"/>
    <col min="3845" max="3846" width="13.7109375" customWidth="1"/>
    <col min="3847" max="3847" width="17.42578125" customWidth="1"/>
    <col min="3848" max="3848" width="19.42578125" customWidth="1"/>
    <col min="3849" max="3849" width="23.42578125" customWidth="1"/>
    <col min="4090" max="4090" width="5.42578125" customWidth="1"/>
    <col min="4091" max="4091" width="7.85546875" bestFit="1" customWidth="1"/>
    <col min="4092" max="4092" width="13.140625" bestFit="1" customWidth="1"/>
    <col min="4093" max="4093" width="8.42578125" bestFit="1" customWidth="1"/>
    <col min="4094" max="4094" width="13.140625" bestFit="1" customWidth="1"/>
    <col min="4095" max="4095" width="13.5703125" customWidth="1"/>
    <col min="4096" max="4096" width="11.85546875" customWidth="1"/>
    <col min="4097" max="4098" width="13" customWidth="1"/>
    <col min="4099" max="4099" width="12.28515625" customWidth="1"/>
    <col min="4100" max="4100" width="19" customWidth="1"/>
    <col min="4101" max="4102" width="13.7109375" customWidth="1"/>
    <col min="4103" max="4103" width="17.42578125" customWidth="1"/>
    <col min="4104" max="4104" width="19.42578125" customWidth="1"/>
    <col min="4105" max="4105" width="23.42578125" customWidth="1"/>
    <col min="4346" max="4346" width="5.42578125" customWidth="1"/>
    <col min="4347" max="4347" width="7.85546875" bestFit="1" customWidth="1"/>
    <col min="4348" max="4348" width="13.140625" bestFit="1" customWidth="1"/>
    <col min="4349" max="4349" width="8.42578125" bestFit="1" customWidth="1"/>
    <col min="4350" max="4350" width="13.140625" bestFit="1" customWidth="1"/>
    <col min="4351" max="4351" width="13.5703125" customWidth="1"/>
    <col min="4352" max="4352" width="11.85546875" customWidth="1"/>
    <col min="4353" max="4354" width="13" customWidth="1"/>
    <col min="4355" max="4355" width="12.28515625" customWidth="1"/>
    <col min="4356" max="4356" width="19" customWidth="1"/>
    <col min="4357" max="4358" width="13.7109375" customWidth="1"/>
    <col min="4359" max="4359" width="17.42578125" customWidth="1"/>
    <col min="4360" max="4360" width="19.42578125" customWidth="1"/>
    <col min="4361" max="4361" width="23.42578125" customWidth="1"/>
    <col min="4602" max="4602" width="5.42578125" customWidth="1"/>
    <col min="4603" max="4603" width="7.85546875" bestFit="1" customWidth="1"/>
    <col min="4604" max="4604" width="13.140625" bestFit="1" customWidth="1"/>
    <col min="4605" max="4605" width="8.42578125" bestFit="1" customWidth="1"/>
    <col min="4606" max="4606" width="13.140625" bestFit="1" customWidth="1"/>
    <col min="4607" max="4607" width="13.5703125" customWidth="1"/>
    <col min="4608" max="4608" width="11.85546875" customWidth="1"/>
    <col min="4609" max="4610" width="13" customWidth="1"/>
    <col min="4611" max="4611" width="12.28515625" customWidth="1"/>
    <col min="4612" max="4612" width="19" customWidth="1"/>
    <col min="4613" max="4614" width="13.7109375" customWidth="1"/>
    <col min="4615" max="4615" width="17.42578125" customWidth="1"/>
    <col min="4616" max="4616" width="19.42578125" customWidth="1"/>
    <col min="4617" max="4617" width="23.42578125" customWidth="1"/>
    <col min="4858" max="4858" width="5.42578125" customWidth="1"/>
    <col min="4859" max="4859" width="7.85546875" bestFit="1" customWidth="1"/>
    <col min="4860" max="4860" width="13.140625" bestFit="1" customWidth="1"/>
    <col min="4861" max="4861" width="8.42578125" bestFit="1" customWidth="1"/>
    <col min="4862" max="4862" width="13.140625" bestFit="1" customWidth="1"/>
    <col min="4863" max="4863" width="13.5703125" customWidth="1"/>
    <col min="4864" max="4864" width="11.85546875" customWidth="1"/>
    <col min="4865" max="4866" width="13" customWidth="1"/>
    <col min="4867" max="4867" width="12.28515625" customWidth="1"/>
    <col min="4868" max="4868" width="19" customWidth="1"/>
    <col min="4869" max="4870" width="13.7109375" customWidth="1"/>
    <col min="4871" max="4871" width="17.42578125" customWidth="1"/>
    <col min="4872" max="4872" width="19.42578125" customWidth="1"/>
    <col min="4873" max="4873" width="23.42578125" customWidth="1"/>
    <col min="5114" max="5114" width="5.42578125" customWidth="1"/>
    <col min="5115" max="5115" width="7.85546875" bestFit="1" customWidth="1"/>
    <col min="5116" max="5116" width="13.140625" bestFit="1" customWidth="1"/>
    <col min="5117" max="5117" width="8.42578125" bestFit="1" customWidth="1"/>
    <col min="5118" max="5118" width="13.140625" bestFit="1" customWidth="1"/>
    <col min="5119" max="5119" width="13.5703125" customWidth="1"/>
    <col min="5120" max="5120" width="11.85546875" customWidth="1"/>
    <col min="5121" max="5122" width="13" customWidth="1"/>
    <col min="5123" max="5123" width="12.28515625" customWidth="1"/>
    <col min="5124" max="5124" width="19" customWidth="1"/>
    <col min="5125" max="5126" width="13.7109375" customWidth="1"/>
    <col min="5127" max="5127" width="17.42578125" customWidth="1"/>
    <col min="5128" max="5128" width="19.42578125" customWidth="1"/>
    <col min="5129" max="5129" width="23.42578125" customWidth="1"/>
    <col min="5370" max="5370" width="5.42578125" customWidth="1"/>
    <col min="5371" max="5371" width="7.85546875" bestFit="1" customWidth="1"/>
    <col min="5372" max="5372" width="13.140625" bestFit="1" customWidth="1"/>
    <col min="5373" max="5373" width="8.42578125" bestFit="1" customWidth="1"/>
    <col min="5374" max="5374" width="13.140625" bestFit="1" customWidth="1"/>
    <col min="5375" max="5375" width="13.5703125" customWidth="1"/>
    <col min="5376" max="5376" width="11.85546875" customWidth="1"/>
    <col min="5377" max="5378" width="13" customWidth="1"/>
    <col min="5379" max="5379" width="12.28515625" customWidth="1"/>
    <col min="5380" max="5380" width="19" customWidth="1"/>
    <col min="5381" max="5382" width="13.7109375" customWidth="1"/>
    <col min="5383" max="5383" width="17.42578125" customWidth="1"/>
    <col min="5384" max="5384" width="19.42578125" customWidth="1"/>
    <col min="5385" max="5385" width="23.42578125" customWidth="1"/>
    <col min="5626" max="5626" width="5.42578125" customWidth="1"/>
    <col min="5627" max="5627" width="7.85546875" bestFit="1" customWidth="1"/>
    <col min="5628" max="5628" width="13.140625" bestFit="1" customWidth="1"/>
    <col min="5629" max="5629" width="8.42578125" bestFit="1" customWidth="1"/>
    <col min="5630" max="5630" width="13.140625" bestFit="1" customWidth="1"/>
    <col min="5631" max="5631" width="13.5703125" customWidth="1"/>
    <col min="5632" max="5632" width="11.85546875" customWidth="1"/>
    <col min="5633" max="5634" width="13" customWidth="1"/>
    <col min="5635" max="5635" width="12.28515625" customWidth="1"/>
    <col min="5636" max="5636" width="19" customWidth="1"/>
    <col min="5637" max="5638" width="13.7109375" customWidth="1"/>
    <col min="5639" max="5639" width="17.42578125" customWidth="1"/>
    <col min="5640" max="5640" width="19.42578125" customWidth="1"/>
    <col min="5641" max="5641" width="23.42578125" customWidth="1"/>
    <col min="5882" max="5882" width="5.42578125" customWidth="1"/>
    <col min="5883" max="5883" width="7.85546875" bestFit="1" customWidth="1"/>
    <col min="5884" max="5884" width="13.140625" bestFit="1" customWidth="1"/>
    <col min="5885" max="5885" width="8.42578125" bestFit="1" customWidth="1"/>
    <col min="5886" max="5886" width="13.140625" bestFit="1" customWidth="1"/>
    <col min="5887" max="5887" width="13.5703125" customWidth="1"/>
    <col min="5888" max="5888" width="11.85546875" customWidth="1"/>
    <col min="5889" max="5890" width="13" customWidth="1"/>
    <col min="5891" max="5891" width="12.28515625" customWidth="1"/>
    <col min="5892" max="5892" width="19" customWidth="1"/>
    <col min="5893" max="5894" width="13.7109375" customWidth="1"/>
    <col min="5895" max="5895" width="17.42578125" customWidth="1"/>
    <col min="5896" max="5896" width="19.42578125" customWidth="1"/>
    <col min="5897" max="5897" width="23.42578125" customWidth="1"/>
    <col min="6138" max="6138" width="5.42578125" customWidth="1"/>
    <col min="6139" max="6139" width="7.85546875" bestFit="1" customWidth="1"/>
    <col min="6140" max="6140" width="13.140625" bestFit="1" customWidth="1"/>
    <col min="6141" max="6141" width="8.42578125" bestFit="1" customWidth="1"/>
    <col min="6142" max="6142" width="13.140625" bestFit="1" customWidth="1"/>
    <col min="6143" max="6143" width="13.5703125" customWidth="1"/>
    <col min="6144" max="6144" width="11.85546875" customWidth="1"/>
    <col min="6145" max="6146" width="13" customWidth="1"/>
    <col min="6147" max="6147" width="12.28515625" customWidth="1"/>
    <col min="6148" max="6148" width="19" customWidth="1"/>
    <col min="6149" max="6150" width="13.7109375" customWidth="1"/>
    <col min="6151" max="6151" width="17.42578125" customWidth="1"/>
    <col min="6152" max="6152" width="19.42578125" customWidth="1"/>
    <col min="6153" max="6153" width="23.42578125" customWidth="1"/>
    <col min="6394" max="6394" width="5.42578125" customWidth="1"/>
    <col min="6395" max="6395" width="7.85546875" bestFit="1" customWidth="1"/>
    <col min="6396" max="6396" width="13.140625" bestFit="1" customWidth="1"/>
    <col min="6397" max="6397" width="8.42578125" bestFit="1" customWidth="1"/>
    <col min="6398" max="6398" width="13.140625" bestFit="1" customWidth="1"/>
    <col min="6399" max="6399" width="13.5703125" customWidth="1"/>
    <col min="6400" max="6400" width="11.85546875" customWidth="1"/>
    <col min="6401" max="6402" width="13" customWidth="1"/>
    <col min="6403" max="6403" width="12.28515625" customWidth="1"/>
    <col min="6404" max="6404" width="19" customWidth="1"/>
    <col min="6405" max="6406" width="13.7109375" customWidth="1"/>
    <col min="6407" max="6407" width="17.42578125" customWidth="1"/>
    <col min="6408" max="6408" width="19.42578125" customWidth="1"/>
    <col min="6409" max="6409" width="23.42578125" customWidth="1"/>
    <col min="6650" max="6650" width="5.42578125" customWidth="1"/>
    <col min="6651" max="6651" width="7.85546875" bestFit="1" customWidth="1"/>
    <col min="6652" max="6652" width="13.140625" bestFit="1" customWidth="1"/>
    <col min="6653" max="6653" width="8.42578125" bestFit="1" customWidth="1"/>
    <col min="6654" max="6654" width="13.140625" bestFit="1" customWidth="1"/>
    <col min="6655" max="6655" width="13.5703125" customWidth="1"/>
    <col min="6656" max="6656" width="11.85546875" customWidth="1"/>
    <col min="6657" max="6658" width="13" customWidth="1"/>
    <col min="6659" max="6659" width="12.28515625" customWidth="1"/>
    <col min="6660" max="6660" width="19" customWidth="1"/>
    <col min="6661" max="6662" width="13.7109375" customWidth="1"/>
    <col min="6663" max="6663" width="17.42578125" customWidth="1"/>
    <col min="6664" max="6664" width="19.42578125" customWidth="1"/>
    <col min="6665" max="6665" width="23.42578125" customWidth="1"/>
    <col min="6906" max="6906" width="5.42578125" customWidth="1"/>
    <col min="6907" max="6907" width="7.85546875" bestFit="1" customWidth="1"/>
    <col min="6908" max="6908" width="13.140625" bestFit="1" customWidth="1"/>
    <col min="6909" max="6909" width="8.42578125" bestFit="1" customWidth="1"/>
    <col min="6910" max="6910" width="13.140625" bestFit="1" customWidth="1"/>
    <col min="6911" max="6911" width="13.5703125" customWidth="1"/>
    <col min="6912" max="6912" width="11.85546875" customWidth="1"/>
    <col min="6913" max="6914" width="13" customWidth="1"/>
    <col min="6915" max="6915" width="12.28515625" customWidth="1"/>
    <col min="6916" max="6916" width="19" customWidth="1"/>
    <col min="6917" max="6918" width="13.7109375" customWidth="1"/>
    <col min="6919" max="6919" width="17.42578125" customWidth="1"/>
    <col min="6920" max="6920" width="19.42578125" customWidth="1"/>
    <col min="6921" max="6921" width="23.42578125" customWidth="1"/>
    <col min="7162" max="7162" width="5.42578125" customWidth="1"/>
    <col min="7163" max="7163" width="7.85546875" bestFit="1" customWidth="1"/>
    <col min="7164" max="7164" width="13.140625" bestFit="1" customWidth="1"/>
    <col min="7165" max="7165" width="8.42578125" bestFit="1" customWidth="1"/>
    <col min="7166" max="7166" width="13.140625" bestFit="1" customWidth="1"/>
    <col min="7167" max="7167" width="13.5703125" customWidth="1"/>
    <col min="7168" max="7168" width="11.85546875" customWidth="1"/>
    <col min="7169" max="7170" width="13" customWidth="1"/>
    <col min="7171" max="7171" width="12.28515625" customWidth="1"/>
    <col min="7172" max="7172" width="19" customWidth="1"/>
    <col min="7173" max="7174" width="13.7109375" customWidth="1"/>
    <col min="7175" max="7175" width="17.42578125" customWidth="1"/>
    <col min="7176" max="7176" width="19.42578125" customWidth="1"/>
    <col min="7177" max="7177" width="23.42578125" customWidth="1"/>
    <col min="7418" max="7418" width="5.42578125" customWidth="1"/>
    <col min="7419" max="7419" width="7.85546875" bestFit="1" customWidth="1"/>
    <col min="7420" max="7420" width="13.140625" bestFit="1" customWidth="1"/>
    <col min="7421" max="7421" width="8.42578125" bestFit="1" customWidth="1"/>
    <col min="7422" max="7422" width="13.140625" bestFit="1" customWidth="1"/>
    <col min="7423" max="7423" width="13.5703125" customWidth="1"/>
    <col min="7424" max="7424" width="11.85546875" customWidth="1"/>
    <col min="7425" max="7426" width="13" customWidth="1"/>
    <col min="7427" max="7427" width="12.28515625" customWidth="1"/>
    <col min="7428" max="7428" width="19" customWidth="1"/>
    <col min="7429" max="7430" width="13.7109375" customWidth="1"/>
    <col min="7431" max="7431" width="17.42578125" customWidth="1"/>
    <col min="7432" max="7432" width="19.42578125" customWidth="1"/>
    <col min="7433" max="7433" width="23.42578125" customWidth="1"/>
    <col min="7674" max="7674" width="5.42578125" customWidth="1"/>
    <col min="7675" max="7675" width="7.85546875" bestFit="1" customWidth="1"/>
    <col min="7676" max="7676" width="13.140625" bestFit="1" customWidth="1"/>
    <col min="7677" max="7677" width="8.42578125" bestFit="1" customWidth="1"/>
    <col min="7678" max="7678" width="13.140625" bestFit="1" customWidth="1"/>
    <col min="7679" max="7679" width="13.5703125" customWidth="1"/>
    <col min="7680" max="7680" width="11.85546875" customWidth="1"/>
    <col min="7681" max="7682" width="13" customWidth="1"/>
    <col min="7683" max="7683" width="12.28515625" customWidth="1"/>
    <col min="7684" max="7684" width="19" customWidth="1"/>
    <col min="7685" max="7686" width="13.7109375" customWidth="1"/>
    <col min="7687" max="7687" width="17.42578125" customWidth="1"/>
    <col min="7688" max="7688" width="19.42578125" customWidth="1"/>
    <col min="7689" max="7689" width="23.42578125" customWidth="1"/>
    <col min="7930" max="7930" width="5.42578125" customWidth="1"/>
    <col min="7931" max="7931" width="7.85546875" bestFit="1" customWidth="1"/>
    <col min="7932" max="7932" width="13.140625" bestFit="1" customWidth="1"/>
    <col min="7933" max="7933" width="8.42578125" bestFit="1" customWidth="1"/>
    <col min="7934" max="7934" width="13.140625" bestFit="1" customWidth="1"/>
    <col min="7935" max="7935" width="13.5703125" customWidth="1"/>
    <col min="7936" max="7936" width="11.85546875" customWidth="1"/>
    <col min="7937" max="7938" width="13" customWidth="1"/>
    <col min="7939" max="7939" width="12.28515625" customWidth="1"/>
    <col min="7940" max="7940" width="19" customWidth="1"/>
    <col min="7941" max="7942" width="13.7109375" customWidth="1"/>
    <col min="7943" max="7943" width="17.42578125" customWidth="1"/>
    <col min="7944" max="7944" width="19.42578125" customWidth="1"/>
    <col min="7945" max="7945" width="23.42578125" customWidth="1"/>
    <col min="8186" max="8186" width="5.42578125" customWidth="1"/>
    <col min="8187" max="8187" width="7.85546875" bestFit="1" customWidth="1"/>
    <col min="8188" max="8188" width="13.140625" bestFit="1" customWidth="1"/>
    <col min="8189" max="8189" width="8.42578125" bestFit="1" customWidth="1"/>
    <col min="8190" max="8190" width="13.140625" bestFit="1" customWidth="1"/>
    <col min="8191" max="8191" width="13.5703125" customWidth="1"/>
    <col min="8192" max="8192" width="11.85546875" customWidth="1"/>
    <col min="8193" max="8194" width="13" customWidth="1"/>
    <col min="8195" max="8195" width="12.28515625" customWidth="1"/>
    <col min="8196" max="8196" width="19" customWidth="1"/>
    <col min="8197" max="8198" width="13.7109375" customWidth="1"/>
    <col min="8199" max="8199" width="17.42578125" customWidth="1"/>
    <col min="8200" max="8200" width="19.42578125" customWidth="1"/>
    <col min="8201" max="8201" width="23.42578125" customWidth="1"/>
    <col min="8442" max="8442" width="5.42578125" customWidth="1"/>
    <col min="8443" max="8443" width="7.85546875" bestFit="1" customWidth="1"/>
    <col min="8444" max="8444" width="13.140625" bestFit="1" customWidth="1"/>
    <col min="8445" max="8445" width="8.42578125" bestFit="1" customWidth="1"/>
    <col min="8446" max="8446" width="13.140625" bestFit="1" customWidth="1"/>
    <col min="8447" max="8447" width="13.5703125" customWidth="1"/>
    <col min="8448" max="8448" width="11.85546875" customWidth="1"/>
    <col min="8449" max="8450" width="13" customWidth="1"/>
    <col min="8451" max="8451" width="12.28515625" customWidth="1"/>
    <col min="8452" max="8452" width="19" customWidth="1"/>
    <col min="8453" max="8454" width="13.7109375" customWidth="1"/>
    <col min="8455" max="8455" width="17.42578125" customWidth="1"/>
    <col min="8456" max="8456" width="19.42578125" customWidth="1"/>
    <col min="8457" max="8457" width="23.42578125" customWidth="1"/>
    <col min="8698" max="8698" width="5.42578125" customWidth="1"/>
    <col min="8699" max="8699" width="7.85546875" bestFit="1" customWidth="1"/>
    <col min="8700" max="8700" width="13.140625" bestFit="1" customWidth="1"/>
    <col min="8701" max="8701" width="8.42578125" bestFit="1" customWidth="1"/>
    <col min="8702" max="8702" width="13.140625" bestFit="1" customWidth="1"/>
    <col min="8703" max="8703" width="13.5703125" customWidth="1"/>
    <col min="8704" max="8704" width="11.85546875" customWidth="1"/>
    <col min="8705" max="8706" width="13" customWidth="1"/>
    <col min="8707" max="8707" width="12.28515625" customWidth="1"/>
    <col min="8708" max="8708" width="19" customWidth="1"/>
    <col min="8709" max="8710" width="13.7109375" customWidth="1"/>
    <col min="8711" max="8711" width="17.42578125" customWidth="1"/>
    <col min="8712" max="8712" width="19.42578125" customWidth="1"/>
    <col min="8713" max="8713" width="23.42578125" customWidth="1"/>
    <col min="8954" max="8954" width="5.42578125" customWidth="1"/>
    <col min="8955" max="8955" width="7.85546875" bestFit="1" customWidth="1"/>
    <col min="8956" max="8956" width="13.140625" bestFit="1" customWidth="1"/>
    <col min="8957" max="8957" width="8.42578125" bestFit="1" customWidth="1"/>
    <col min="8958" max="8958" width="13.140625" bestFit="1" customWidth="1"/>
    <col min="8959" max="8959" width="13.5703125" customWidth="1"/>
    <col min="8960" max="8960" width="11.85546875" customWidth="1"/>
    <col min="8961" max="8962" width="13" customWidth="1"/>
    <col min="8963" max="8963" width="12.28515625" customWidth="1"/>
    <col min="8964" max="8964" width="19" customWidth="1"/>
    <col min="8965" max="8966" width="13.7109375" customWidth="1"/>
    <col min="8967" max="8967" width="17.42578125" customWidth="1"/>
    <col min="8968" max="8968" width="19.42578125" customWidth="1"/>
    <col min="8969" max="8969" width="23.42578125" customWidth="1"/>
    <col min="9210" max="9210" width="5.42578125" customWidth="1"/>
    <col min="9211" max="9211" width="7.85546875" bestFit="1" customWidth="1"/>
    <col min="9212" max="9212" width="13.140625" bestFit="1" customWidth="1"/>
    <col min="9213" max="9213" width="8.42578125" bestFit="1" customWidth="1"/>
    <col min="9214" max="9214" width="13.140625" bestFit="1" customWidth="1"/>
    <col min="9215" max="9215" width="13.5703125" customWidth="1"/>
    <col min="9216" max="9216" width="11.85546875" customWidth="1"/>
    <col min="9217" max="9218" width="13" customWidth="1"/>
    <col min="9219" max="9219" width="12.28515625" customWidth="1"/>
    <col min="9220" max="9220" width="19" customWidth="1"/>
    <col min="9221" max="9222" width="13.7109375" customWidth="1"/>
    <col min="9223" max="9223" width="17.42578125" customWidth="1"/>
    <col min="9224" max="9224" width="19.42578125" customWidth="1"/>
    <col min="9225" max="9225" width="23.42578125" customWidth="1"/>
    <col min="9466" max="9466" width="5.42578125" customWidth="1"/>
    <col min="9467" max="9467" width="7.85546875" bestFit="1" customWidth="1"/>
    <col min="9468" max="9468" width="13.140625" bestFit="1" customWidth="1"/>
    <col min="9469" max="9469" width="8.42578125" bestFit="1" customWidth="1"/>
    <col min="9470" max="9470" width="13.140625" bestFit="1" customWidth="1"/>
    <col min="9471" max="9471" width="13.5703125" customWidth="1"/>
    <col min="9472" max="9472" width="11.85546875" customWidth="1"/>
    <col min="9473" max="9474" width="13" customWidth="1"/>
    <col min="9475" max="9475" width="12.28515625" customWidth="1"/>
    <col min="9476" max="9476" width="19" customWidth="1"/>
    <col min="9477" max="9478" width="13.7109375" customWidth="1"/>
    <col min="9479" max="9479" width="17.42578125" customWidth="1"/>
    <col min="9480" max="9480" width="19.42578125" customWidth="1"/>
    <col min="9481" max="9481" width="23.42578125" customWidth="1"/>
    <col min="9722" max="9722" width="5.42578125" customWidth="1"/>
    <col min="9723" max="9723" width="7.85546875" bestFit="1" customWidth="1"/>
    <col min="9724" max="9724" width="13.140625" bestFit="1" customWidth="1"/>
    <col min="9725" max="9725" width="8.42578125" bestFit="1" customWidth="1"/>
    <col min="9726" max="9726" width="13.140625" bestFit="1" customWidth="1"/>
    <col min="9727" max="9727" width="13.5703125" customWidth="1"/>
    <col min="9728" max="9728" width="11.85546875" customWidth="1"/>
    <col min="9729" max="9730" width="13" customWidth="1"/>
    <col min="9731" max="9731" width="12.28515625" customWidth="1"/>
    <col min="9732" max="9732" width="19" customWidth="1"/>
    <col min="9733" max="9734" width="13.7109375" customWidth="1"/>
    <col min="9735" max="9735" width="17.42578125" customWidth="1"/>
    <col min="9736" max="9736" width="19.42578125" customWidth="1"/>
    <col min="9737" max="9737" width="23.42578125" customWidth="1"/>
    <col min="9978" max="9978" width="5.42578125" customWidth="1"/>
    <col min="9979" max="9979" width="7.85546875" bestFit="1" customWidth="1"/>
    <col min="9980" max="9980" width="13.140625" bestFit="1" customWidth="1"/>
    <col min="9981" max="9981" width="8.42578125" bestFit="1" customWidth="1"/>
    <col min="9982" max="9982" width="13.140625" bestFit="1" customWidth="1"/>
    <col min="9983" max="9983" width="13.5703125" customWidth="1"/>
    <col min="9984" max="9984" width="11.85546875" customWidth="1"/>
    <col min="9985" max="9986" width="13" customWidth="1"/>
    <col min="9987" max="9987" width="12.28515625" customWidth="1"/>
    <col min="9988" max="9988" width="19" customWidth="1"/>
    <col min="9989" max="9990" width="13.7109375" customWidth="1"/>
    <col min="9991" max="9991" width="17.42578125" customWidth="1"/>
    <col min="9992" max="9992" width="19.42578125" customWidth="1"/>
    <col min="9993" max="9993" width="23.42578125" customWidth="1"/>
    <col min="10234" max="10234" width="5.42578125" customWidth="1"/>
    <col min="10235" max="10235" width="7.85546875" bestFit="1" customWidth="1"/>
    <col min="10236" max="10236" width="13.140625" bestFit="1" customWidth="1"/>
    <col min="10237" max="10237" width="8.42578125" bestFit="1" customWidth="1"/>
    <col min="10238" max="10238" width="13.140625" bestFit="1" customWidth="1"/>
    <col min="10239" max="10239" width="13.5703125" customWidth="1"/>
    <col min="10240" max="10240" width="11.85546875" customWidth="1"/>
    <col min="10241" max="10242" width="13" customWidth="1"/>
    <col min="10243" max="10243" width="12.28515625" customWidth="1"/>
    <col min="10244" max="10244" width="19" customWidth="1"/>
    <col min="10245" max="10246" width="13.7109375" customWidth="1"/>
    <col min="10247" max="10247" width="17.42578125" customWidth="1"/>
    <col min="10248" max="10248" width="19.42578125" customWidth="1"/>
    <col min="10249" max="10249" width="23.42578125" customWidth="1"/>
    <col min="10490" max="10490" width="5.42578125" customWidth="1"/>
    <col min="10491" max="10491" width="7.85546875" bestFit="1" customWidth="1"/>
    <col min="10492" max="10492" width="13.140625" bestFit="1" customWidth="1"/>
    <col min="10493" max="10493" width="8.42578125" bestFit="1" customWidth="1"/>
    <col min="10494" max="10494" width="13.140625" bestFit="1" customWidth="1"/>
    <col min="10495" max="10495" width="13.5703125" customWidth="1"/>
    <col min="10496" max="10496" width="11.85546875" customWidth="1"/>
    <col min="10497" max="10498" width="13" customWidth="1"/>
    <col min="10499" max="10499" width="12.28515625" customWidth="1"/>
    <col min="10500" max="10500" width="19" customWidth="1"/>
    <col min="10501" max="10502" width="13.7109375" customWidth="1"/>
    <col min="10503" max="10503" width="17.42578125" customWidth="1"/>
    <col min="10504" max="10504" width="19.42578125" customWidth="1"/>
    <col min="10505" max="10505" width="23.42578125" customWidth="1"/>
    <col min="10746" max="10746" width="5.42578125" customWidth="1"/>
    <col min="10747" max="10747" width="7.85546875" bestFit="1" customWidth="1"/>
    <col min="10748" max="10748" width="13.140625" bestFit="1" customWidth="1"/>
    <col min="10749" max="10749" width="8.42578125" bestFit="1" customWidth="1"/>
    <col min="10750" max="10750" width="13.140625" bestFit="1" customWidth="1"/>
    <col min="10751" max="10751" width="13.5703125" customWidth="1"/>
    <col min="10752" max="10752" width="11.85546875" customWidth="1"/>
    <col min="10753" max="10754" width="13" customWidth="1"/>
    <col min="10755" max="10755" width="12.28515625" customWidth="1"/>
    <col min="10756" max="10756" width="19" customWidth="1"/>
    <col min="10757" max="10758" width="13.7109375" customWidth="1"/>
    <col min="10759" max="10759" width="17.42578125" customWidth="1"/>
    <col min="10760" max="10760" width="19.42578125" customWidth="1"/>
    <col min="10761" max="10761" width="23.42578125" customWidth="1"/>
    <col min="11002" max="11002" width="5.42578125" customWidth="1"/>
    <col min="11003" max="11003" width="7.85546875" bestFit="1" customWidth="1"/>
    <col min="11004" max="11004" width="13.140625" bestFit="1" customWidth="1"/>
    <col min="11005" max="11005" width="8.42578125" bestFit="1" customWidth="1"/>
    <col min="11006" max="11006" width="13.140625" bestFit="1" customWidth="1"/>
    <col min="11007" max="11007" width="13.5703125" customWidth="1"/>
    <col min="11008" max="11008" width="11.85546875" customWidth="1"/>
    <col min="11009" max="11010" width="13" customWidth="1"/>
    <col min="11011" max="11011" width="12.28515625" customWidth="1"/>
    <col min="11012" max="11012" width="19" customWidth="1"/>
    <col min="11013" max="11014" width="13.7109375" customWidth="1"/>
    <col min="11015" max="11015" width="17.42578125" customWidth="1"/>
    <col min="11016" max="11016" width="19.42578125" customWidth="1"/>
    <col min="11017" max="11017" width="23.42578125" customWidth="1"/>
    <col min="11258" max="11258" width="5.42578125" customWidth="1"/>
    <col min="11259" max="11259" width="7.85546875" bestFit="1" customWidth="1"/>
    <col min="11260" max="11260" width="13.140625" bestFit="1" customWidth="1"/>
    <col min="11261" max="11261" width="8.42578125" bestFit="1" customWidth="1"/>
    <col min="11262" max="11262" width="13.140625" bestFit="1" customWidth="1"/>
    <col min="11263" max="11263" width="13.5703125" customWidth="1"/>
    <col min="11264" max="11264" width="11.85546875" customWidth="1"/>
    <col min="11265" max="11266" width="13" customWidth="1"/>
    <col min="11267" max="11267" width="12.28515625" customWidth="1"/>
    <col min="11268" max="11268" width="19" customWidth="1"/>
    <col min="11269" max="11270" width="13.7109375" customWidth="1"/>
    <col min="11271" max="11271" width="17.42578125" customWidth="1"/>
    <col min="11272" max="11272" width="19.42578125" customWidth="1"/>
    <col min="11273" max="11273" width="23.42578125" customWidth="1"/>
    <col min="11514" max="11514" width="5.42578125" customWidth="1"/>
    <col min="11515" max="11515" width="7.85546875" bestFit="1" customWidth="1"/>
    <col min="11516" max="11516" width="13.140625" bestFit="1" customWidth="1"/>
    <col min="11517" max="11517" width="8.42578125" bestFit="1" customWidth="1"/>
    <col min="11518" max="11518" width="13.140625" bestFit="1" customWidth="1"/>
    <col min="11519" max="11519" width="13.5703125" customWidth="1"/>
    <col min="11520" max="11520" width="11.85546875" customWidth="1"/>
    <col min="11521" max="11522" width="13" customWidth="1"/>
    <col min="11523" max="11523" width="12.28515625" customWidth="1"/>
    <col min="11524" max="11524" width="19" customWidth="1"/>
    <col min="11525" max="11526" width="13.7109375" customWidth="1"/>
    <col min="11527" max="11527" width="17.42578125" customWidth="1"/>
    <col min="11528" max="11528" width="19.42578125" customWidth="1"/>
    <col min="11529" max="11529" width="23.42578125" customWidth="1"/>
    <col min="11770" max="11770" width="5.42578125" customWidth="1"/>
    <col min="11771" max="11771" width="7.85546875" bestFit="1" customWidth="1"/>
    <col min="11772" max="11772" width="13.140625" bestFit="1" customWidth="1"/>
    <col min="11773" max="11773" width="8.42578125" bestFit="1" customWidth="1"/>
    <col min="11774" max="11774" width="13.140625" bestFit="1" customWidth="1"/>
    <col min="11775" max="11775" width="13.5703125" customWidth="1"/>
    <col min="11776" max="11776" width="11.85546875" customWidth="1"/>
    <col min="11777" max="11778" width="13" customWidth="1"/>
    <col min="11779" max="11779" width="12.28515625" customWidth="1"/>
    <col min="11780" max="11780" width="19" customWidth="1"/>
    <col min="11781" max="11782" width="13.7109375" customWidth="1"/>
    <col min="11783" max="11783" width="17.42578125" customWidth="1"/>
    <col min="11784" max="11784" width="19.42578125" customWidth="1"/>
    <col min="11785" max="11785" width="23.42578125" customWidth="1"/>
    <col min="12026" max="12026" width="5.42578125" customWidth="1"/>
    <col min="12027" max="12027" width="7.85546875" bestFit="1" customWidth="1"/>
    <col min="12028" max="12028" width="13.140625" bestFit="1" customWidth="1"/>
    <col min="12029" max="12029" width="8.42578125" bestFit="1" customWidth="1"/>
    <col min="12030" max="12030" width="13.140625" bestFit="1" customWidth="1"/>
    <col min="12031" max="12031" width="13.5703125" customWidth="1"/>
    <col min="12032" max="12032" width="11.85546875" customWidth="1"/>
    <col min="12033" max="12034" width="13" customWidth="1"/>
    <col min="12035" max="12035" width="12.28515625" customWidth="1"/>
    <col min="12036" max="12036" width="19" customWidth="1"/>
    <col min="12037" max="12038" width="13.7109375" customWidth="1"/>
    <col min="12039" max="12039" width="17.42578125" customWidth="1"/>
    <col min="12040" max="12040" width="19.42578125" customWidth="1"/>
    <col min="12041" max="12041" width="23.42578125" customWidth="1"/>
    <col min="12282" max="12282" width="5.42578125" customWidth="1"/>
    <col min="12283" max="12283" width="7.85546875" bestFit="1" customWidth="1"/>
    <col min="12284" max="12284" width="13.140625" bestFit="1" customWidth="1"/>
    <col min="12285" max="12285" width="8.42578125" bestFit="1" customWidth="1"/>
    <col min="12286" max="12286" width="13.140625" bestFit="1" customWidth="1"/>
    <col min="12287" max="12287" width="13.5703125" customWidth="1"/>
    <col min="12288" max="12288" width="11.85546875" customWidth="1"/>
    <col min="12289" max="12290" width="13" customWidth="1"/>
    <col min="12291" max="12291" width="12.28515625" customWidth="1"/>
    <col min="12292" max="12292" width="19" customWidth="1"/>
    <col min="12293" max="12294" width="13.7109375" customWidth="1"/>
    <col min="12295" max="12295" width="17.42578125" customWidth="1"/>
    <col min="12296" max="12296" width="19.42578125" customWidth="1"/>
    <col min="12297" max="12297" width="23.42578125" customWidth="1"/>
    <col min="12538" max="12538" width="5.42578125" customWidth="1"/>
    <col min="12539" max="12539" width="7.85546875" bestFit="1" customWidth="1"/>
    <col min="12540" max="12540" width="13.140625" bestFit="1" customWidth="1"/>
    <col min="12541" max="12541" width="8.42578125" bestFit="1" customWidth="1"/>
    <col min="12542" max="12542" width="13.140625" bestFit="1" customWidth="1"/>
    <col min="12543" max="12543" width="13.5703125" customWidth="1"/>
    <col min="12544" max="12544" width="11.85546875" customWidth="1"/>
    <col min="12545" max="12546" width="13" customWidth="1"/>
    <col min="12547" max="12547" width="12.28515625" customWidth="1"/>
    <col min="12548" max="12548" width="19" customWidth="1"/>
    <col min="12549" max="12550" width="13.7109375" customWidth="1"/>
    <col min="12551" max="12551" width="17.42578125" customWidth="1"/>
    <col min="12552" max="12552" width="19.42578125" customWidth="1"/>
    <col min="12553" max="12553" width="23.42578125" customWidth="1"/>
    <col min="12794" max="12794" width="5.42578125" customWidth="1"/>
    <col min="12795" max="12795" width="7.85546875" bestFit="1" customWidth="1"/>
    <col min="12796" max="12796" width="13.140625" bestFit="1" customWidth="1"/>
    <col min="12797" max="12797" width="8.42578125" bestFit="1" customWidth="1"/>
    <col min="12798" max="12798" width="13.140625" bestFit="1" customWidth="1"/>
    <col min="12799" max="12799" width="13.5703125" customWidth="1"/>
    <col min="12800" max="12800" width="11.85546875" customWidth="1"/>
    <col min="12801" max="12802" width="13" customWidth="1"/>
    <col min="12803" max="12803" width="12.28515625" customWidth="1"/>
    <col min="12804" max="12804" width="19" customWidth="1"/>
    <col min="12805" max="12806" width="13.7109375" customWidth="1"/>
    <col min="12807" max="12807" width="17.42578125" customWidth="1"/>
    <col min="12808" max="12808" width="19.42578125" customWidth="1"/>
    <col min="12809" max="12809" width="23.42578125" customWidth="1"/>
    <col min="13050" max="13050" width="5.42578125" customWidth="1"/>
    <col min="13051" max="13051" width="7.85546875" bestFit="1" customWidth="1"/>
    <col min="13052" max="13052" width="13.140625" bestFit="1" customWidth="1"/>
    <col min="13053" max="13053" width="8.42578125" bestFit="1" customWidth="1"/>
    <col min="13054" max="13054" width="13.140625" bestFit="1" customWidth="1"/>
    <col min="13055" max="13055" width="13.5703125" customWidth="1"/>
    <col min="13056" max="13056" width="11.85546875" customWidth="1"/>
    <col min="13057" max="13058" width="13" customWidth="1"/>
    <col min="13059" max="13059" width="12.28515625" customWidth="1"/>
    <col min="13060" max="13060" width="19" customWidth="1"/>
    <col min="13061" max="13062" width="13.7109375" customWidth="1"/>
    <col min="13063" max="13063" width="17.42578125" customWidth="1"/>
    <col min="13064" max="13064" width="19.42578125" customWidth="1"/>
    <col min="13065" max="13065" width="23.42578125" customWidth="1"/>
    <col min="13306" max="13306" width="5.42578125" customWidth="1"/>
    <col min="13307" max="13307" width="7.85546875" bestFit="1" customWidth="1"/>
    <col min="13308" max="13308" width="13.140625" bestFit="1" customWidth="1"/>
    <col min="13309" max="13309" width="8.42578125" bestFit="1" customWidth="1"/>
    <col min="13310" max="13310" width="13.140625" bestFit="1" customWidth="1"/>
    <col min="13311" max="13311" width="13.5703125" customWidth="1"/>
    <col min="13312" max="13312" width="11.85546875" customWidth="1"/>
    <col min="13313" max="13314" width="13" customWidth="1"/>
    <col min="13315" max="13315" width="12.28515625" customWidth="1"/>
    <col min="13316" max="13316" width="19" customWidth="1"/>
    <col min="13317" max="13318" width="13.7109375" customWidth="1"/>
    <col min="13319" max="13319" width="17.42578125" customWidth="1"/>
    <col min="13320" max="13320" width="19.42578125" customWidth="1"/>
    <col min="13321" max="13321" width="23.42578125" customWidth="1"/>
    <col min="13562" max="13562" width="5.42578125" customWidth="1"/>
    <col min="13563" max="13563" width="7.85546875" bestFit="1" customWidth="1"/>
    <col min="13564" max="13564" width="13.140625" bestFit="1" customWidth="1"/>
    <col min="13565" max="13565" width="8.42578125" bestFit="1" customWidth="1"/>
    <col min="13566" max="13566" width="13.140625" bestFit="1" customWidth="1"/>
    <col min="13567" max="13567" width="13.5703125" customWidth="1"/>
    <col min="13568" max="13568" width="11.85546875" customWidth="1"/>
    <col min="13569" max="13570" width="13" customWidth="1"/>
    <col min="13571" max="13571" width="12.28515625" customWidth="1"/>
    <col min="13572" max="13572" width="19" customWidth="1"/>
    <col min="13573" max="13574" width="13.7109375" customWidth="1"/>
    <col min="13575" max="13575" width="17.42578125" customWidth="1"/>
    <col min="13576" max="13576" width="19.42578125" customWidth="1"/>
    <col min="13577" max="13577" width="23.42578125" customWidth="1"/>
    <col min="13818" max="13818" width="5.42578125" customWidth="1"/>
    <col min="13819" max="13819" width="7.85546875" bestFit="1" customWidth="1"/>
    <col min="13820" max="13820" width="13.140625" bestFit="1" customWidth="1"/>
    <col min="13821" max="13821" width="8.42578125" bestFit="1" customWidth="1"/>
    <col min="13822" max="13822" width="13.140625" bestFit="1" customWidth="1"/>
    <col min="13823" max="13823" width="13.5703125" customWidth="1"/>
    <col min="13824" max="13824" width="11.85546875" customWidth="1"/>
    <col min="13825" max="13826" width="13" customWidth="1"/>
    <col min="13827" max="13827" width="12.28515625" customWidth="1"/>
    <col min="13828" max="13828" width="19" customWidth="1"/>
    <col min="13829" max="13830" width="13.7109375" customWidth="1"/>
    <col min="13831" max="13831" width="17.42578125" customWidth="1"/>
    <col min="13832" max="13832" width="19.42578125" customWidth="1"/>
    <col min="13833" max="13833" width="23.42578125" customWidth="1"/>
    <col min="14074" max="14074" width="5.42578125" customWidth="1"/>
    <col min="14075" max="14075" width="7.85546875" bestFit="1" customWidth="1"/>
    <col min="14076" max="14076" width="13.140625" bestFit="1" customWidth="1"/>
    <col min="14077" max="14077" width="8.42578125" bestFit="1" customWidth="1"/>
    <col min="14078" max="14078" width="13.140625" bestFit="1" customWidth="1"/>
    <col min="14079" max="14079" width="13.5703125" customWidth="1"/>
    <col min="14080" max="14080" width="11.85546875" customWidth="1"/>
    <col min="14081" max="14082" width="13" customWidth="1"/>
    <col min="14083" max="14083" width="12.28515625" customWidth="1"/>
    <col min="14084" max="14084" width="19" customWidth="1"/>
    <col min="14085" max="14086" width="13.7109375" customWidth="1"/>
    <col min="14087" max="14087" width="17.42578125" customWidth="1"/>
    <col min="14088" max="14088" width="19.42578125" customWidth="1"/>
    <col min="14089" max="14089" width="23.42578125" customWidth="1"/>
    <col min="14330" max="14330" width="5.42578125" customWidth="1"/>
    <col min="14331" max="14331" width="7.85546875" bestFit="1" customWidth="1"/>
    <col min="14332" max="14332" width="13.140625" bestFit="1" customWidth="1"/>
    <col min="14333" max="14333" width="8.42578125" bestFit="1" customWidth="1"/>
    <col min="14334" max="14334" width="13.140625" bestFit="1" customWidth="1"/>
    <col min="14335" max="14335" width="13.5703125" customWidth="1"/>
    <col min="14336" max="14336" width="11.85546875" customWidth="1"/>
    <col min="14337" max="14338" width="13" customWidth="1"/>
    <col min="14339" max="14339" width="12.28515625" customWidth="1"/>
    <col min="14340" max="14340" width="19" customWidth="1"/>
    <col min="14341" max="14342" width="13.7109375" customWidth="1"/>
    <col min="14343" max="14343" width="17.42578125" customWidth="1"/>
    <col min="14344" max="14344" width="19.42578125" customWidth="1"/>
    <col min="14345" max="14345" width="23.42578125" customWidth="1"/>
    <col min="14586" max="14586" width="5.42578125" customWidth="1"/>
    <col min="14587" max="14587" width="7.85546875" bestFit="1" customWidth="1"/>
    <col min="14588" max="14588" width="13.140625" bestFit="1" customWidth="1"/>
    <col min="14589" max="14589" width="8.42578125" bestFit="1" customWidth="1"/>
    <col min="14590" max="14590" width="13.140625" bestFit="1" customWidth="1"/>
    <col min="14591" max="14591" width="13.5703125" customWidth="1"/>
    <col min="14592" max="14592" width="11.85546875" customWidth="1"/>
    <col min="14593" max="14594" width="13" customWidth="1"/>
    <col min="14595" max="14595" width="12.28515625" customWidth="1"/>
    <col min="14596" max="14596" width="19" customWidth="1"/>
    <col min="14597" max="14598" width="13.7109375" customWidth="1"/>
    <col min="14599" max="14599" width="17.42578125" customWidth="1"/>
    <col min="14600" max="14600" width="19.42578125" customWidth="1"/>
    <col min="14601" max="14601" width="23.42578125" customWidth="1"/>
    <col min="14842" max="14842" width="5.42578125" customWidth="1"/>
    <col min="14843" max="14843" width="7.85546875" bestFit="1" customWidth="1"/>
    <col min="14844" max="14844" width="13.140625" bestFit="1" customWidth="1"/>
    <col min="14845" max="14845" width="8.42578125" bestFit="1" customWidth="1"/>
    <col min="14846" max="14846" width="13.140625" bestFit="1" customWidth="1"/>
    <col min="14847" max="14847" width="13.5703125" customWidth="1"/>
    <col min="14848" max="14848" width="11.85546875" customWidth="1"/>
    <col min="14849" max="14850" width="13" customWidth="1"/>
    <col min="14851" max="14851" width="12.28515625" customWidth="1"/>
    <col min="14852" max="14852" width="19" customWidth="1"/>
    <col min="14853" max="14854" width="13.7109375" customWidth="1"/>
    <col min="14855" max="14855" width="17.42578125" customWidth="1"/>
    <col min="14856" max="14856" width="19.42578125" customWidth="1"/>
    <col min="14857" max="14857" width="23.42578125" customWidth="1"/>
    <col min="15098" max="15098" width="5.42578125" customWidth="1"/>
    <col min="15099" max="15099" width="7.85546875" bestFit="1" customWidth="1"/>
    <col min="15100" max="15100" width="13.140625" bestFit="1" customWidth="1"/>
    <col min="15101" max="15101" width="8.42578125" bestFit="1" customWidth="1"/>
    <col min="15102" max="15102" width="13.140625" bestFit="1" customWidth="1"/>
    <col min="15103" max="15103" width="13.5703125" customWidth="1"/>
    <col min="15104" max="15104" width="11.85546875" customWidth="1"/>
    <col min="15105" max="15106" width="13" customWidth="1"/>
    <col min="15107" max="15107" width="12.28515625" customWidth="1"/>
    <col min="15108" max="15108" width="19" customWidth="1"/>
    <col min="15109" max="15110" width="13.7109375" customWidth="1"/>
    <col min="15111" max="15111" width="17.42578125" customWidth="1"/>
    <col min="15112" max="15112" width="19.42578125" customWidth="1"/>
    <col min="15113" max="15113" width="23.42578125" customWidth="1"/>
    <col min="15354" max="15354" width="5.42578125" customWidth="1"/>
    <col min="15355" max="15355" width="7.85546875" bestFit="1" customWidth="1"/>
    <col min="15356" max="15356" width="13.140625" bestFit="1" customWidth="1"/>
    <col min="15357" max="15357" width="8.42578125" bestFit="1" customWidth="1"/>
    <col min="15358" max="15358" width="13.140625" bestFit="1" customWidth="1"/>
    <col min="15359" max="15359" width="13.5703125" customWidth="1"/>
    <col min="15360" max="15360" width="11.85546875" customWidth="1"/>
    <col min="15361" max="15362" width="13" customWidth="1"/>
    <col min="15363" max="15363" width="12.28515625" customWidth="1"/>
    <col min="15364" max="15364" width="19" customWidth="1"/>
    <col min="15365" max="15366" width="13.7109375" customWidth="1"/>
    <col min="15367" max="15367" width="17.42578125" customWidth="1"/>
    <col min="15368" max="15368" width="19.42578125" customWidth="1"/>
    <col min="15369" max="15369" width="23.42578125" customWidth="1"/>
    <col min="15610" max="15610" width="5.42578125" customWidth="1"/>
    <col min="15611" max="15611" width="7.85546875" bestFit="1" customWidth="1"/>
    <col min="15612" max="15612" width="13.140625" bestFit="1" customWidth="1"/>
    <col min="15613" max="15613" width="8.42578125" bestFit="1" customWidth="1"/>
    <col min="15614" max="15614" width="13.140625" bestFit="1" customWidth="1"/>
    <col min="15615" max="15615" width="13.5703125" customWidth="1"/>
    <col min="15616" max="15616" width="11.85546875" customWidth="1"/>
    <col min="15617" max="15618" width="13" customWidth="1"/>
    <col min="15619" max="15619" width="12.28515625" customWidth="1"/>
    <col min="15620" max="15620" width="19" customWidth="1"/>
    <col min="15621" max="15622" width="13.7109375" customWidth="1"/>
    <col min="15623" max="15623" width="17.42578125" customWidth="1"/>
    <col min="15624" max="15624" width="19.42578125" customWidth="1"/>
    <col min="15625" max="15625" width="23.42578125" customWidth="1"/>
    <col min="15866" max="15866" width="5.42578125" customWidth="1"/>
    <col min="15867" max="15867" width="7.85546875" bestFit="1" customWidth="1"/>
    <col min="15868" max="15868" width="13.140625" bestFit="1" customWidth="1"/>
    <col min="15869" max="15869" width="8.42578125" bestFit="1" customWidth="1"/>
    <col min="15870" max="15870" width="13.140625" bestFit="1" customWidth="1"/>
    <col min="15871" max="15871" width="13.5703125" customWidth="1"/>
    <col min="15872" max="15872" width="11.85546875" customWidth="1"/>
    <col min="15873" max="15874" width="13" customWidth="1"/>
    <col min="15875" max="15875" width="12.28515625" customWidth="1"/>
    <col min="15876" max="15876" width="19" customWidth="1"/>
    <col min="15877" max="15878" width="13.7109375" customWidth="1"/>
    <col min="15879" max="15879" width="17.42578125" customWidth="1"/>
    <col min="15880" max="15880" width="19.42578125" customWidth="1"/>
    <col min="15881" max="15881" width="23.42578125" customWidth="1"/>
    <col min="16122" max="16122" width="5.42578125" customWidth="1"/>
    <col min="16123" max="16123" width="7.85546875" bestFit="1" customWidth="1"/>
    <col min="16124" max="16124" width="13.140625" bestFit="1" customWidth="1"/>
    <col min="16125" max="16125" width="8.42578125" bestFit="1" customWidth="1"/>
    <col min="16126" max="16126" width="13.140625" bestFit="1" customWidth="1"/>
    <col min="16127" max="16127" width="13.5703125" customWidth="1"/>
    <col min="16128" max="16128" width="11.85546875" customWidth="1"/>
    <col min="16129" max="16130" width="13" customWidth="1"/>
    <col min="16131" max="16131" width="12.28515625" customWidth="1"/>
    <col min="16132" max="16132" width="19" customWidth="1"/>
    <col min="16133" max="16134" width="13.7109375" customWidth="1"/>
    <col min="16135" max="16135" width="17.42578125" customWidth="1"/>
    <col min="16136" max="16136" width="19.42578125" customWidth="1"/>
    <col min="16137" max="16137" width="23.42578125" customWidth="1"/>
  </cols>
  <sheetData>
    <row r="2" spans="2:23" x14ac:dyDescent="0.25">
      <c r="B2" s="101"/>
      <c r="C2" s="82"/>
      <c r="D2" s="82"/>
      <c r="E2" s="82"/>
      <c r="F2" s="82"/>
      <c r="G2" s="169"/>
      <c r="H2" s="169"/>
      <c r="I2" s="82"/>
      <c r="J2" s="82"/>
      <c r="K2" s="82"/>
      <c r="L2" s="82"/>
      <c r="M2" s="82"/>
      <c r="N2" s="184"/>
      <c r="O2" s="82"/>
      <c r="P2" s="82"/>
      <c r="Q2" s="82"/>
      <c r="R2" s="82"/>
      <c r="S2" s="82"/>
      <c r="T2" s="82"/>
      <c r="U2" s="184"/>
      <c r="V2" s="82"/>
      <c r="W2" s="102"/>
    </row>
    <row r="3" spans="2:23" x14ac:dyDescent="0.25">
      <c r="B3" s="174"/>
      <c r="W3" s="172"/>
    </row>
    <row r="4" spans="2:23" ht="18.75" customHeight="1" x14ac:dyDescent="0.3">
      <c r="B4" s="174"/>
      <c r="C4" s="3"/>
      <c r="D4" s="3"/>
      <c r="E4" s="3"/>
      <c r="F4" s="3"/>
      <c r="G4" s="171"/>
      <c r="H4" s="171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172"/>
    </row>
    <row r="5" spans="2:23" ht="18.75" customHeight="1" x14ac:dyDescent="0.3">
      <c r="B5" s="174"/>
      <c r="C5" s="3"/>
      <c r="D5" s="3"/>
      <c r="E5" s="3"/>
      <c r="F5" s="3"/>
      <c r="G5" s="171"/>
      <c r="H5" s="171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172"/>
    </row>
    <row r="6" spans="2:23" ht="18.75" x14ac:dyDescent="0.3">
      <c r="B6" s="811"/>
      <c r="C6" s="1171" t="s">
        <v>19</v>
      </c>
      <c r="D6" s="1171"/>
      <c r="E6" s="1171"/>
      <c r="F6" s="1171"/>
      <c r="G6" s="1171"/>
      <c r="H6" s="1171"/>
      <c r="I6" s="1171"/>
      <c r="J6" s="1171"/>
      <c r="K6" s="1171"/>
      <c r="L6" s="1171"/>
      <c r="M6" s="1171"/>
      <c r="N6" s="1171"/>
      <c r="O6" s="1171"/>
      <c r="P6" s="1171"/>
      <c r="Q6" s="1171"/>
      <c r="R6" s="1171"/>
      <c r="S6" s="1171"/>
      <c r="T6" s="1171"/>
      <c r="U6" s="1171"/>
      <c r="V6" s="1171"/>
      <c r="W6" s="812"/>
    </row>
    <row r="7" spans="2:23" ht="15.75" x14ac:dyDescent="0.25">
      <c r="B7" s="463"/>
      <c r="C7" s="1173" t="s">
        <v>177</v>
      </c>
      <c r="D7" s="1173"/>
      <c r="E7" s="1173"/>
      <c r="F7" s="1173"/>
      <c r="G7" s="1173"/>
      <c r="H7" s="1173"/>
      <c r="I7" s="1173"/>
      <c r="J7" s="1173"/>
      <c r="K7" s="1173"/>
      <c r="L7" s="1173"/>
      <c r="M7" s="1173"/>
      <c r="N7" s="1173"/>
      <c r="O7" s="1173"/>
      <c r="P7" s="1173"/>
      <c r="Q7" s="1173"/>
      <c r="R7" s="1173"/>
      <c r="S7" s="1173"/>
      <c r="T7" s="1173"/>
      <c r="U7" s="1173"/>
      <c r="V7" s="1173"/>
      <c r="W7" s="461"/>
    </row>
    <row r="8" spans="2:23" ht="15.75" x14ac:dyDescent="0.25">
      <c r="B8" s="813"/>
      <c r="C8" s="1064" t="s">
        <v>0</v>
      </c>
      <c r="D8" s="1064"/>
      <c r="E8" s="1064"/>
      <c r="F8" s="1064"/>
      <c r="G8" s="1064"/>
      <c r="H8" s="1064"/>
      <c r="I8" s="1064"/>
      <c r="J8" s="1064"/>
      <c r="K8" s="1064"/>
      <c r="L8" s="1064"/>
      <c r="M8" s="1064"/>
      <c r="N8" s="1064"/>
      <c r="O8" s="1064"/>
      <c r="P8" s="1064"/>
      <c r="Q8" s="1064"/>
      <c r="R8" s="1064"/>
      <c r="S8" s="1064"/>
      <c r="T8" s="1064"/>
      <c r="U8" s="1064"/>
      <c r="V8" s="1064"/>
      <c r="W8" s="814"/>
    </row>
    <row r="9" spans="2:23" ht="20.25" x14ac:dyDescent="0.3">
      <c r="B9" s="174"/>
      <c r="C9" s="5"/>
      <c r="D9" s="5"/>
      <c r="E9" s="5"/>
      <c r="F9" s="5"/>
      <c r="G9" s="5"/>
      <c r="H9" s="5"/>
      <c r="I9" s="5"/>
      <c r="M9" s="5"/>
      <c r="N9" s="5"/>
      <c r="O9" s="5"/>
      <c r="P9" s="5"/>
      <c r="Q9" s="5"/>
      <c r="R9" s="5"/>
      <c r="S9" s="5"/>
      <c r="T9" s="5"/>
      <c r="U9" s="5"/>
      <c r="V9" s="5"/>
      <c r="W9" s="172"/>
    </row>
    <row r="10" spans="2:23" s="513" customFormat="1" ht="20.25" x14ac:dyDescent="0.25">
      <c r="B10" s="507"/>
      <c r="C10" s="508"/>
      <c r="D10" s="514" t="s">
        <v>175</v>
      </c>
      <c r="E10" s="509">
        <f>+'Datos Generales'!C6</f>
        <v>45473</v>
      </c>
      <c r="F10" s="510"/>
      <c r="G10" s="511"/>
      <c r="H10" s="514" t="s">
        <v>24</v>
      </c>
      <c r="I10" s="1272" t="str">
        <f>+'Datos Generales'!C7</f>
        <v>Dirección General de Presupuesto (DIGEPRES)</v>
      </c>
      <c r="J10" s="1272"/>
      <c r="K10" s="514" t="s">
        <v>14</v>
      </c>
      <c r="L10" s="801" t="str">
        <f>+'Datos Generales'!C8</f>
        <v>0205</v>
      </c>
      <c r="M10" s="515"/>
      <c r="N10" s="514" t="s">
        <v>20</v>
      </c>
      <c r="O10" s="801" t="str">
        <f>+'Datos Generales'!C9</f>
        <v>01</v>
      </c>
      <c r="P10" s="508"/>
      <c r="Q10" s="514" t="s">
        <v>15</v>
      </c>
      <c r="R10" s="801" t="str">
        <f>+'Datos Generales'!C10</f>
        <v>01</v>
      </c>
      <c r="S10" s="511"/>
      <c r="T10" s="514" t="s">
        <v>16</v>
      </c>
      <c r="U10" s="801" t="str">
        <f>+'Datos Generales'!C11</f>
        <v>0010</v>
      </c>
      <c r="W10" s="512"/>
    </row>
    <row r="11" spans="2:23" ht="6" customHeight="1" x14ac:dyDescent="0.3">
      <c r="B11" s="174"/>
      <c r="D11" s="358"/>
      <c r="E11" s="411"/>
      <c r="F11" s="3"/>
      <c r="G11" s="176"/>
      <c r="H11" s="358"/>
      <c r="I11" s="410"/>
      <c r="K11" s="358"/>
      <c r="L11" s="412"/>
      <c r="M11" s="320"/>
      <c r="N11" s="320"/>
      <c r="O11" s="358"/>
      <c r="P11" s="413"/>
      <c r="R11" s="358"/>
      <c r="S11" s="414"/>
      <c r="T11" s="176"/>
      <c r="U11" s="176"/>
      <c r="V11" s="358"/>
      <c r="W11" s="172"/>
    </row>
    <row r="12" spans="2:23" ht="19.5" customHeight="1" x14ac:dyDescent="0.25">
      <c r="B12" s="174"/>
      <c r="C12" s="2"/>
      <c r="D12" s="2"/>
      <c r="E12" s="2"/>
      <c r="F12" s="2"/>
      <c r="I12" s="2"/>
      <c r="J12" s="2"/>
      <c r="K12" s="2"/>
      <c r="L12" s="2"/>
      <c r="M12" s="2"/>
      <c r="N12" s="2"/>
      <c r="P12" s="720"/>
      <c r="Q12" s="720"/>
      <c r="R12" s="720"/>
      <c r="S12" s="720"/>
      <c r="V12" s="546" t="s">
        <v>11</v>
      </c>
      <c r="W12" s="172"/>
    </row>
    <row r="13" spans="2:23" ht="21" customHeight="1" x14ac:dyDescent="0.25">
      <c r="B13" s="174"/>
      <c r="C13" s="1307" t="s">
        <v>12</v>
      </c>
      <c r="D13" s="1308"/>
      <c r="E13" s="1308"/>
      <c r="F13" s="1308"/>
      <c r="G13" s="1308"/>
      <c r="H13" s="1308"/>
      <c r="I13" s="1308"/>
      <c r="J13" s="1308"/>
      <c r="K13" s="1308"/>
      <c r="L13" s="1306" t="s">
        <v>18</v>
      </c>
      <c r="M13" s="1309" t="s">
        <v>135</v>
      </c>
      <c r="N13" s="1304" t="s">
        <v>131</v>
      </c>
      <c r="O13" s="1304" t="s">
        <v>183</v>
      </c>
      <c r="P13" s="1304" t="s">
        <v>132</v>
      </c>
      <c r="Q13" s="1304" t="s">
        <v>133</v>
      </c>
      <c r="R13" s="1304" t="s">
        <v>134</v>
      </c>
      <c r="S13" s="1304" t="s">
        <v>160</v>
      </c>
      <c r="T13" s="1304" t="s">
        <v>342</v>
      </c>
      <c r="U13" s="1304" t="s">
        <v>159</v>
      </c>
      <c r="V13" s="1306" t="s">
        <v>56</v>
      </c>
      <c r="W13" s="172"/>
    </row>
    <row r="14" spans="2:23" ht="31.5" x14ac:dyDescent="0.25">
      <c r="B14" s="177"/>
      <c r="C14" s="604" t="s">
        <v>44</v>
      </c>
      <c r="D14" s="604" t="s">
        <v>45</v>
      </c>
      <c r="E14" s="604" t="s">
        <v>57</v>
      </c>
      <c r="F14" s="604" t="s">
        <v>126</v>
      </c>
      <c r="G14" s="604" t="s">
        <v>127</v>
      </c>
      <c r="H14" s="604" t="s">
        <v>128</v>
      </c>
      <c r="I14" s="597" t="s">
        <v>129</v>
      </c>
      <c r="J14" s="597" t="s">
        <v>80</v>
      </c>
      <c r="K14" s="605" t="s">
        <v>130</v>
      </c>
      <c r="L14" s="1305"/>
      <c r="M14" s="1310"/>
      <c r="N14" s="1305"/>
      <c r="O14" s="1305"/>
      <c r="P14" s="1305"/>
      <c r="Q14" s="1305"/>
      <c r="R14" s="1305"/>
      <c r="S14" s="1305"/>
      <c r="T14" s="1305"/>
      <c r="U14" s="1305"/>
      <c r="V14" s="1305"/>
      <c r="W14" s="178"/>
    </row>
    <row r="15" spans="2:23" s="54" customFormat="1" ht="15.75" x14ac:dyDescent="0.25">
      <c r="B15" s="174"/>
      <c r="C15" s="606"/>
      <c r="D15" s="606"/>
      <c r="E15" s="606"/>
      <c r="F15" s="606"/>
      <c r="G15" s="606"/>
      <c r="H15" s="606"/>
      <c r="I15" s="606"/>
      <c r="J15" s="606"/>
      <c r="K15" s="607"/>
      <c r="L15" s="608"/>
      <c r="M15" s="608"/>
      <c r="N15" s="609"/>
      <c r="O15" s="609"/>
      <c r="P15" s="610"/>
      <c r="Q15" s="611"/>
      <c r="R15" s="611"/>
      <c r="S15" s="611"/>
      <c r="T15" s="950" t="s">
        <v>369</v>
      </c>
      <c r="U15" s="611"/>
      <c r="V15" s="612"/>
      <c r="W15" s="172"/>
    </row>
    <row r="16" spans="2:23" ht="15.75" x14ac:dyDescent="0.25">
      <c r="B16" s="174"/>
      <c r="C16" s="606"/>
      <c r="D16" s="606"/>
      <c r="E16" s="606"/>
      <c r="F16" s="606"/>
      <c r="G16" s="606"/>
      <c r="H16" s="606"/>
      <c r="I16" s="606"/>
      <c r="J16" s="606"/>
      <c r="K16" s="607"/>
      <c r="L16" s="608"/>
      <c r="M16" s="608"/>
      <c r="N16" s="609"/>
      <c r="O16" s="609"/>
      <c r="P16" s="610"/>
      <c r="Q16" s="611"/>
      <c r="R16" s="611"/>
      <c r="S16" s="611"/>
      <c r="T16" s="611"/>
      <c r="U16" s="611"/>
      <c r="V16" s="613"/>
      <c r="W16" s="172"/>
    </row>
    <row r="17" spans="2:23" ht="15.75" x14ac:dyDescent="0.25">
      <c r="B17" s="174"/>
      <c r="C17" s="606"/>
      <c r="D17" s="606"/>
      <c r="E17" s="606"/>
      <c r="F17" s="606"/>
      <c r="G17" s="606"/>
      <c r="H17" s="606"/>
      <c r="I17" s="606"/>
      <c r="J17" s="606"/>
      <c r="K17" s="607"/>
      <c r="L17" s="608"/>
      <c r="M17" s="608"/>
      <c r="N17" s="609"/>
      <c r="O17" s="609"/>
      <c r="P17" s="610"/>
      <c r="Q17" s="611"/>
      <c r="R17" s="611"/>
      <c r="S17" s="611"/>
      <c r="T17" s="611"/>
      <c r="U17" s="611"/>
      <c r="V17" s="613"/>
      <c r="W17" s="172"/>
    </row>
    <row r="18" spans="2:23" ht="15.75" x14ac:dyDescent="0.25">
      <c r="B18" s="174"/>
      <c r="C18" s="606"/>
      <c r="D18" s="606"/>
      <c r="E18" s="606"/>
      <c r="F18" s="606"/>
      <c r="G18" s="606"/>
      <c r="H18" s="606"/>
      <c r="I18" s="606"/>
      <c r="J18" s="606"/>
      <c r="K18" s="607"/>
      <c r="L18" s="608"/>
      <c r="M18" s="608"/>
      <c r="N18" s="609"/>
      <c r="O18" s="609"/>
      <c r="P18" s="610"/>
      <c r="Q18" s="611"/>
      <c r="R18" s="611"/>
      <c r="S18" s="611"/>
      <c r="T18" s="611"/>
      <c r="U18" s="611"/>
      <c r="V18" s="614"/>
      <c r="W18" s="172"/>
    </row>
    <row r="19" spans="2:23" ht="15.75" x14ac:dyDescent="0.25">
      <c r="B19" s="174"/>
      <c r="C19" s="606"/>
      <c r="D19" s="606"/>
      <c r="E19" s="606"/>
      <c r="F19" s="606"/>
      <c r="G19" s="606"/>
      <c r="H19" s="606"/>
      <c r="I19" s="606"/>
      <c r="J19" s="606"/>
      <c r="K19" s="607"/>
      <c r="L19" s="608"/>
      <c r="M19" s="608"/>
      <c r="N19" s="609"/>
      <c r="O19" s="609"/>
      <c r="P19" s="610"/>
      <c r="Q19" s="611"/>
      <c r="R19" s="611"/>
      <c r="S19" s="611"/>
      <c r="T19" s="611"/>
      <c r="U19" s="611"/>
      <c r="V19" s="614"/>
      <c r="W19" s="172"/>
    </row>
    <row r="20" spans="2:23" ht="15.75" x14ac:dyDescent="0.25">
      <c r="B20" s="174"/>
      <c r="C20" s="606"/>
      <c r="D20" s="606"/>
      <c r="E20" s="606"/>
      <c r="F20" s="606"/>
      <c r="G20" s="606"/>
      <c r="H20" s="606"/>
      <c r="I20" s="606"/>
      <c r="J20" s="606"/>
      <c r="K20" s="607"/>
      <c r="L20" s="608"/>
      <c r="M20" s="608"/>
      <c r="N20" s="609"/>
      <c r="O20" s="609"/>
      <c r="P20" s="610"/>
      <c r="Q20" s="611"/>
      <c r="R20" s="611"/>
      <c r="S20" s="611"/>
      <c r="T20" s="611"/>
      <c r="U20" s="611"/>
      <c r="V20" s="614"/>
      <c r="W20" s="172"/>
    </row>
    <row r="21" spans="2:23" ht="15.75" x14ac:dyDescent="0.25">
      <c r="B21" s="174"/>
      <c r="C21" s="606"/>
      <c r="D21" s="606"/>
      <c r="E21" s="606"/>
      <c r="F21" s="606"/>
      <c r="G21" s="606"/>
      <c r="H21" s="606"/>
      <c r="I21" s="606"/>
      <c r="J21" s="606"/>
      <c r="K21" s="607"/>
      <c r="L21" s="608"/>
      <c r="M21" s="608"/>
      <c r="N21" s="609"/>
      <c r="O21" s="609"/>
      <c r="P21" s="610"/>
      <c r="Q21" s="611"/>
      <c r="R21" s="611"/>
      <c r="S21" s="611"/>
      <c r="T21" s="611"/>
      <c r="U21" s="611"/>
      <c r="V21" s="614"/>
      <c r="W21" s="172"/>
    </row>
    <row r="22" spans="2:23" ht="15.75" x14ac:dyDescent="0.25">
      <c r="B22" s="174"/>
      <c r="C22" s="606"/>
      <c r="D22" s="606"/>
      <c r="E22" s="606"/>
      <c r="F22" s="606"/>
      <c r="G22" s="606"/>
      <c r="H22" s="606"/>
      <c r="I22" s="606"/>
      <c r="J22" s="606"/>
      <c r="K22" s="607"/>
      <c r="L22" s="608"/>
      <c r="M22" s="608"/>
      <c r="N22" s="609"/>
      <c r="O22" s="609"/>
      <c r="P22" s="610"/>
      <c r="Q22" s="611"/>
      <c r="R22" s="611"/>
      <c r="S22" s="611"/>
      <c r="T22" s="611"/>
      <c r="U22" s="611"/>
      <c r="V22" s="614"/>
      <c r="W22" s="172"/>
    </row>
    <row r="23" spans="2:23" ht="15.75" x14ac:dyDescent="0.25">
      <c r="B23" s="174"/>
      <c r="C23" s="606"/>
      <c r="D23" s="606"/>
      <c r="E23" s="606"/>
      <c r="F23" s="606"/>
      <c r="G23" s="606"/>
      <c r="H23" s="606"/>
      <c r="I23" s="606"/>
      <c r="J23" s="606"/>
      <c r="K23" s="607"/>
      <c r="L23" s="608"/>
      <c r="M23" s="608"/>
      <c r="N23" s="609"/>
      <c r="O23" s="609"/>
      <c r="P23" s="610"/>
      <c r="Q23" s="611"/>
      <c r="R23" s="611"/>
      <c r="S23" s="611"/>
      <c r="T23" s="611"/>
      <c r="U23" s="611"/>
      <c r="V23" s="614"/>
      <c r="W23" s="172"/>
    </row>
    <row r="24" spans="2:23" ht="15.75" x14ac:dyDescent="0.25">
      <c r="B24" s="174"/>
      <c r="C24" s="606"/>
      <c r="D24" s="606"/>
      <c r="E24" s="606"/>
      <c r="F24" s="606"/>
      <c r="G24" s="606"/>
      <c r="H24" s="606"/>
      <c r="I24" s="606"/>
      <c r="J24" s="606"/>
      <c r="K24" s="607"/>
      <c r="L24" s="608"/>
      <c r="M24" s="608"/>
      <c r="N24" s="609"/>
      <c r="O24" s="609"/>
      <c r="P24" s="610"/>
      <c r="Q24" s="611"/>
      <c r="R24" s="611"/>
      <c r="S24" s="611"/>
      <c r="T24" s="611"/>
      <c r="U24" s="611"/>
      <c r="V24" s="614"/>
      <c r="W24" s="172"/>
    </row>
    <row r="25" spans="2:23" ht="15.75" x14ac:dyDescent="0.25">
      <c r="B25" s="174"/>
      <c r="C25" s="606"/>
      <c r="D25" s="606"/>
      <c r="E25" s="606"/>
      <c r="F25" s="606"/>
      <c r="G25" s="606"/>
      <c r="H25" s="606"/>
      <c r="I25" s="606"/>
      <c r="J25" s="606"/>
      <c r="K25" s="607"/>
      <c r="L25" s="608"/>
      <c r="M25" s="608"/>
      <c r="N25" s="609"/>
      <c r="O25" s="609"/>
      <c r="P25" s="610"/>
      <c r="Q25" s="611"/>
      <c r="R25" s="611"/>
      <c r="S25" s="611"/>
      <c r="T25" s="611"/>
      <c r="U25" s="611"/>
      <c r="V25" s="614"/>
      <c r="W25" s="172"/>
    </row>
    <row r="26" spans="2:23" ht="15.75" x14ac:dyDescent="0.25">
      <c r="B26" s="174"/>
      <c r="C26" s="606"/>
      <c r="D26" s="606"/>
      <c r="E26" s="606"/>
      <c r="F26" s="606"/>
      <c r="G26" s="606"/>
      <c r="H26" s="606"/>
      <c r="I26" s="606"/>
      <c r="J26" s="606"/>
      <c r="K26" s="607"/>
      <c r="L26" s="608"/>
      <c r="M26" s="608"/>
      <c r="N26" s="609"/>
      <c r="O26" s="609"/>
      <c r="P26" s="610"/>
      <c r="Q26" s="611"/>
      <c r="R26" s="611"/>
      <c r="S26" s="611"/>
      <c r="T26" s="611"/>
      <c r="U26" s="611"/>
      <c r="V26" s="614"/>
      <c r="W26" s="172"/>
    </row>
    <row r="27" spans="2:23" ht="15.75" x14ac:dyDescent="0.25">
      <c r="B27" s="174"/>
      <c r="C27" s="606"/>
      <c r="D27" s="606"/>
      <c r="E27" s="606"/>
      <c r="F27" s="606"/>
      <c r="G27" s="606"/>
      <c r="H27" s="606"/>
      <c r="I27" s="606"/>
      <c r="J27" s="606"/>
      <c r="K27" s="607"/>
      <c r="L27" s="608"/>
      <c r="M27" s="608"/>
      <c r="N27" s="609"/>
      <c r="O27" s="609"/>
      <c r="P27" s="610"/>
      <c r="Q27" s="611"/>
      <c r="R27" s="611"/>
      <c r="S27" s="611"/>
      <c r="T27" s="611"/>
      <c r="U27" s="611"/>
      <c r="V27" s="614"/>
      <c r="W27" s="172"/>
    </row>
    <row r="28" spans="2:23" ht="15.75" x14ac:dyDescent="0.25">
      <c r="B28" s="174"/>
      <c r="C28" s="606"/>
      <c r="D28" s="606"/>
      <c r="E28" s="606"/>
      <c r="F28" s="606"/>
      <c r="G28" s="606"/>
      <c r="H28" s="606"/>
      <c r="I28" s="606"/>
      <c r="J28" s="606"/>
      <c r="K28" s="607"/>
      <c r="L28" s="608"/>
      <c r="M28" s="608"/>
      <c r="N28" s="609"/>
      <c r="O28" s="609"/>
      <c r="P28" s="610"/>
      <c r="Q28" s="611"/>
      <c r="R28" s="611"/>
      <c r="S28" s="611"/>
      <c r="T28" s="611"/>
      <c r="U28" s="611"/>
      <c r="V28" s="614"/>
      <c r="W28" s="172"/>
    </row>
    <row r="29" spans="2:23" ht="15.75" x14ac:dyDescent="0.25">
      <c r="B29" s="174"/>
      <c r="C29" s="606"/>
      <c r="D29" s="606"/>
      <c r="E29" s="606"/>
      <c r="F29" s="606"/>
      <c r="G29" s="606"/>
      <c r="H29" s="606"/>
      <c r="I29" s="606"/>
      <c r="J29" s="606"/>
      <c r="K29" s="607"/>
      <c r="L29" s="608"/>
      <c r="M29" s="608"/>
      <c r="N29" s="609"/>
      <c r="O29" s="609"/>
      <c r="P29" s="610"/>
      <c r="Q29" s="611"/>
      <c r="R29" s="611"/>
      <c r="S29" s="611"/>
      <c r="T29" s="611"/>
      <c r="U29" s="611"/>
      <c r="V29" s="614"/>
      <c r="W29" s="172"/>
    </row>
    <row r="30" spans="2:23" ht="15.75" x14ac:dyDescent="0.25">
      <c r="B30" s="174"/>
      <c r="C30" s="606"/>
      <c r="D30" s="606"/>
      <c r="E30" s="606"/>
      <c r="F30" s="606"/>
      <c r="G30" s="606"/>
      <c r="H30" s="606"/>
      <c r="I30" s="606"/>
      <c r="J30" s="606"/>
      <c r="K30" s="607"/>
      <c r="L30" s="608"/>
      <c r="M30" s="608"/>
      <c r="N30" s="609"/>
      <c r="O30" s="609"/>
      <c r="P30" s="610"/>
      <c r="Q30" s="611"/>
      <c r="R30" s="611"/>
      <c r="S30" s="611"/>
      <c r="T30" s="611"/>
      <c r="U30" s="611"/>
      <c r="V30" s="614"/>
      <c r="W30" s="172"/>
    </row>
    <row r="31" spans="2:23" ht="15.75" x14ac:dyDescent="0.25">
      <c r="B31" s="174"/>
      <c r="C31" s="606"/>
      <c r="D31" s="606"/>
      <c r="E31" s="606"/>
      <c r="F31" s="606"/>
      <c r="G31" s="606"/>
      <c r="H31" s="606"/>
      <c r="I31" s="606"/>
      <c r="J31" s="606"/>
      <c r="K31" s="607"/>
      <c r="L31" s="608"/>
      <c r="M31" s="608"/>
      <c r="N31" s="609"/>
      <c r="O31" s="609"/>
      <c r="P31" s="610"/>
      <c r="Q31" s="611"/>
      <c r="R31" s="611"/>
      <c r="S31" s="611"/>
      <c r="T31" s="611"/>
      <c r="U31" s="611"/>
      <c r="V31" s="614"/>
      <c r="W31" s="172"/>
    </row>
    <row r="32" spans="2:23" ht="15.75" x14ac:dyDescent="0.25">
      <c r="B32" s="174"/>
      <c r="C32" s="606"/>
      <c r="D32" s="606"/>
      <c r="E32" s="606"/>
      <c r="F32" s="606"/>
      <c r="G32" s="606"/>
      <c r="H32" s="606"/>
      <c r="I32" s="606"/>
      <c r="J32" s="606"/>
      <c r="K32" s="607"/>
      <c r="L32" s="608"/>
      <c r="M32" s="608"/>
      <c r="N32" s="609"/>
      <c r="O32" s="609"/>
      <c r="P32" s="610"/>
      <c r="Q32" s="611"/>
      <c r="R32" s="611"/>
      <c r="S32" s="611"/>
      <c r="T32" s="611"/>
      <c r="U32" s="611"/>
      <c r="V32" s="614"/>
      <c r="W32" s="172"/>
    </row>
    <row r="33" spans="2:23" ht="15.75" x14ac:dyDescent="0.25">
      <c r="B33" s="174"/>
      <c r="C33" s="606"/>
      <c r="D33" s="606"/>
      <c r="E33" s="606"/>
      <c r="F33" s="606"/>
      <c r="G33" s="606"/>
      <c r="H33" s="606"/>
      <c r="I33" s="606"/>
      <c r="J33" s="606"/>
      <c r="K33" s="607"/>
      <c r="L33" s="608"/>
      <c r="M33" s="608"/>
      <c r="N33" s="609"/>
      <c r="O33" s="609"/>
      <c r="P33" s="610"/>
      <c r="Q33" s="611"/>
      <c r="R33" s="611"/>
      <c r="S33" s="611"/>
      <c r="T33" s="611"/>
      <c r="U33" s="611"/>
      <c r="V33" s="614"/>
      <c r="W33" s="172"/>
    </row>
    <row r="34" spans="2:23" ht="15.75" x14ac:dyDescent="0.25">
      <c r="B34" s="174"/>
      <c r="C34" s="615"/>
      <c r="D34" s="616"/>
      <c r="E34" s="616"/>
      <c r="F34" s="617"/>
      <c r="G34" s="616"/>
      <c r="H34" s="618"/>
      <c r="I34" s="618"/>
      <c r="J34" s="617"/>
      <c r="K34" s="619"/>
      <c r="L34" s="619"/>
      <c r="M34" s="619"/>
      <c r="N34" s="620"/>
      <c r="O34" s="620"/>
      <c r="P34" s="621">
        <f>SUM(P15:P33)</f>
        <v>0</v>
      </c>
      <c r="Q34" s="621">
        <f>SUM(Q15:Q33)</f>
        <v>0</v>
      </c>
      <c r="R34" s="621">
        <f>SUM(R15:R33)</f>
        <v>0</v>
      </c>
      <c r="S34" s="621">
        <f>SUM(S15:S33)</f>
        <v>0</v>
      </c>
      <c r="T34" s="718"/>
      <c r="U34" s="621">
        <f>SUM(U15:U33)</f>
        <v>0</v>
      </c>
      <c r="V34" s="622"/>
      <c r="W34" s="172"/>
    </row>
    <row r="35" spans="2:23" x14ac:dyDescent="0.25">
      <c r="B35" s="174"/>
      <c r="V35" s="245" t="s">
        <v>178</v>
      </c>
      <c r="W35" s="172"/>
    </row>
    <row r="36" spans="2:23" x14ac:dyDescent="0.25">
      <c r="B36" s="174"/>
      <c r="W36" s="172"/>
    </row>
    <row r="37" spans="2:23" x14ac:dyDescent="0.25">
      <c r="B37" s="174"/>
      <c r="W37" s="172"/>
    </row>
    <row r="38" spans="2:23" x14ac:dyDescent="0.25">
      <c r="B38" s="174"/>
      <c r="W38" s="172"/>
    </row>
    <row r="39" spans="2:23" ht="15.75" x14ac:dyDescent="0.25">
      <c r="B39" s="174"/>
      <c r="E39" s="1239"/>
      <c r="F39" s="1239"/>
      <c r="G39" s="1239"/>
      <c r="H39" s="1239"/>
      <c r="I39" s="1239"/>
      <c r="J39" s="25"/>
      <c r="K39" s="1239"/>
      <c r="L39" s="1239"/>
      <c r="M39" s="1239"/>
      <c r="N39" s="1239"/>
      <c r="O39" s="1239"/>
      <c r="P39" s="25"/>
      <c r="Q39" s="25"/>
      <c r="R39" s="1239"/>
      <c r="S39" s="1239"/>
      <c r="T39" s="1239"/>
      <c r="U39" s="506"/>
      <c r="W39" s="172"/>
    </row>
    <row r="40" spans="2:23" ht="15.75" x14ac:dyDescent="0.25">
      <c r="B40" s="174"/>
      <c r="E40" s="1273" t="str">
        <f>'Datos Generales'!C16</f>
        <v>Preparado por</v>
      </c>
      <c r="F40" s="1273"/>
      <c r="G40" s="1273"/>
      <c r="H40" s="1273"/>
      <c r="I40" s="1273"/>
      <c r="J40" s="7"/>
      <c r="K40" s="1273" t="str">
        <f>'Datos Generales'!D16</f>
        <v>Revisado por</v>
      </c>
      <c r="L40" s="1273"/>
      <c r="M40" s="1273"/>
      <c r="N40" s="1273"/>
      <c r="O40" s="1273"/>
      <c r="P40" s="7"/>
      <c r="Q40" s="7"/>
      <c r="R40" s="1273" t="str">
        <f>'Datos Generales'!E16</f>
        <v>Autorizado por</v>
      </c>
      <c r="S40" s="1273"/>
      <c r="T40" s="1273"/>
      <c r="U40" s="275"/>
      <c r="W40" s="172"/>
    </row>
    <row r="41" spans="2:23" ht="21.75" customHeight="1" x14ac:dyDescent="0.25">
      <c r="B41" s="174"/>
      <c r="C41" s="55"/>
      <c r="D41" s="55"/>
      <c r="E41" s="1239"/>
      <c r="F41" s="1239"/>
      <c r="G41" s="1239"/>
      <c r="H41" s="1239"/>
      <c r="I41" s="1239"/>
      <c r="J41" s="7"/>
      <c r="K41" s="1239"/>
      <c r="L41" s="1239"/>
      <c r="M41" s="1239"/>
      <c r="N41" s="1239"/>
      <c r="O41" s="1239"/>
      <c r="P41" s="7"/>
      <c r="Q41" s="7"/>
      <c r="R41" s="1239"/>
      <c r="S41" s="1239"/>
      <c r="T41" s="1239"/>
      <c r="U41" s="593"/>
      <c r="W41" s="172"/>
    </row>
    <row r="42" spans="2:23" s="55" customFormat="1" ht="15.75" x14ac:dyDescent="0.25">
      <c r="B42" s="179"/>
      <c r="C42"/>
      <c r="D42"/>
      <c r="E42" s="1273" t="str">
        <f>'Datos Generales'!C17</f>
        <v>Puesto que ocupa</v>
      </c>
      <c r="F42" s="1273"/>
      <c r="G42" s="1273"/>
      <c r="H42" s="1273"/>
      <c r="I42" s="1273"/>
      <c r="J42" s="623"/>
      <c r="K42" s="1273" t="str">
        <f>'Datos Generales'!D17</f>
        <v>Puesto que ocupa</v>
      </c>
      <c r="L42" s="1273"/>
      <c r="M42" s="1273"/>
      <c r="N42" s="1273"/>
      <c r="O42" s="1273"/>
      <c r="P42" s="623"/>
      <c r="Q42" s="623"/>
      <c r="R42" s="1273" t="str">
        <f>'Datos Generales'!E17</f>
        <v>Puesto que ocupa</v>
      </c>
      <c r="S42" s="1273"/>
      <c r="T42" s="1273"/>
      <c r="U42" s="275"/>
      <c r="W42" s="180"/>
    </row>
    <row r="43" spans="2:23" ht="26.25" customHeight="1" x14ac:dyDescent="0.25">
      <c r="B43" s="174"/>
      <c r="C43"/>
      <c r="D43"/>
      <c r="E43" s="1275"/>
      <c r="F43" s="1275"/>
      <c r="G43" s="1275"/>
      <c r="H43" s="1275"/>
      <c r="I43" s="1275"/>
      <c r="J43" s="7"/>
      <c r="K43" s="1275"/>
      <c r="L43" s="1275"/>
      <c r="M43" s="1275"/>
      <c r="N43" s="1275"/>
      <c r="O43" s="1275"/>
      <c r="P43" s="7"/>
      <c r="Q43" s="7"/>
      <c r="R43" s="1275"/>
      <c r="S43" s="1275"/>
      <c r="T43" s="1275"/>
      <c r="U43" s="719"/>
      <c r="W43" s="172"/>
    </row>
    <row r="44" spans="2:23" ht="15.75" x14ac:dyDescent="0.25">
      <c r="B44" s="174"/>
      <c r="C44" s="54"/>
      <c r="D44" s="54"/>
      <c r="E44" s="1273" t="s">
        <v>201</v>
      </c>
      <c r="F44" s="1273"/>
      <c r="G44" s="1273"/>
      <c r="H44" s="1273"/>
      <c r="I44" s="1273"/>
      <c r="J44" s="7"/>
      <c r="K44" s="1273" t="s">
        <v>202</v>
      </c>
      <c r="L44" s="1273"/>
      <c r="M44" s="1273"/>
      <c r="N44" s="1273"/>
      <c r="O44" s="1273"/>
      <c r="P44" s="7"/>
      <c r="Q44" s="7"/>
      <c r="R44" s="1273" t="s">
        <v>209</v>
      </c>
      <c r="S44" s="1273"/>
      <c r="T44" s="1273"/>
      <c r="U44" s="275"/>
      <c r="W44" s="172"/>
    </row>
    <row r="45" spans="2:23" s="54" customFormat="1" ht="15.75" x14ac:dyDescent="0.25">
      <c r="B45" s="177"/>
      <c r="C45"/>
      <c r="D45"/>
      <c r="E45" s="19"/>
      <c r="F45" s="19"/>
      <c r="G45" s="19"/>
      <c r="H45" s="19"/>
      <c r="I45" s="94"/>
      <c r="J45" s="94"/>
      <c r="K45" s="19"/>
      <c r="L45" s="19"/>
      <c r="M45" s="19"/>
      <c r="N45" s="19"/>
      <c r="O45" s="94"/>
      <c r="P45" s="94"/>
      <c r="Q45" s="94"/>
      <c r="R45" s="94"/>
      <c r="S45" s="87"/>
      <c r="T45" s="87"/>
      <c r="U45" s="87"/>
      <c r="V45" s="87"/>
      <c r="W45" s="178"/>
    </row>
    <row r="46" spans="2:23" x14ac:dyDescent="0.25">
      <c r="B46" s="84"/>
      <c r="C46" s="85"/>
      <c r="D46" s="85"/>
      <c r="E46" s="31"/>
      <c r="F46" s="78"/>
      <c r="G46" s="78"/>
      <c r="H46" s="85"/>
      <c r="I46" s="85"/>
      <c r="J46" s="85"/>
      <c r="K46" s="85"/>
      <c r="L46" s="165"/>
      <c r="M46" s="31"/>
      <c r="N46" s="31"/>
      <c r="O46" s="85"/>
      <c r="P46" s="85"/>
      <c r="Q46" s="31"/>
      <c r="R46" s="31"/>
      <c r="S46" s="31"/>
      <c r="T46" s="31"/>
      <c r="U46" s="31"/>
      <c r="V46" s="31"/>
      <c r="W46" s="86"/>
    </row>
  </sheetData>
  <sheetProtection formatColumns="0" formatRows="0" insertRows="0"/>
  <mergeCells count="34">
    <mergeCell ref="R44:T44"/>
    <mergeCell ref="V13:V14"/>
    <mergeCell ref="C13:K13"/>
    <mergeCell ref="L13:L14"/>
    <mergeCell ref="M13:M14"/>
    <mergeCell ref="O13:O14"/>
    <mergeCell ref="Q13:Q14"/>
    <mergeCell ref="R13:R14"/>
    <mergeCell ref="S13:S14"/>
    <mergeCell ref="E39:I39"/>
    <mergeCell ref="E44:I44"/>
    <mergeCell ref="K44:O44"/>
    <mergeCell ref="K41:O41"/>
    <mergeCell ref="K42:O42"/>
    <mergeCell ref="E41:I41"/>
    <mergeCell ref="E43:I43"/>
    <mergeCell ref="C6:V6"/>
    <mergeCell ref="C7:V7"/>
    <mergeCell ref="C8:V8"/>
    <mergeCell ref="T13:T14"/>
    <mergeCell ref="E40:I40"/>
    <mergeCell ref="I10:J10"/>
    <mergeCell ref="E42:I42"/>
    <mergeCell ref="R43:T43"/>
    <mergeCell ref="K43:O43"/>
    <mergeCell ref="P13:P14"/>
    <mergeCell ref="U13:U14"/>
    <mergeCell ref="N13:N14"/>
    <mergeCell ref="R39:T39"/>
    <mergeCell ref="R40:T40"/>
    <mergeCell ref="R42:T42"/>
    <mergeCell ref="R41:T41"/>
    <mergeCell ref="K39:O39"/>
    <mergeCell ref="K40:O40"/>
  </mergeCells>
  <printOptions horizontalCentered="1"/>
  <pageMargins left="0.11811023622047245" right="0.11811023622047245" top="0.74803149606299213" bottom="0.74803149606299213" header="0.11811023622047245" footer="0.11811023622047245"/>
  <pageSetup scale="40" orientation="landscape" r:id="rId1"/>
  <headerFooter>
    <oddFooter>&amp;R&amp;P/&amp;N  &amp;D  &amp;T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tabColor rgb="FF92D050"/>
  </sheetPr>
  <dimension ref="B2:S40"/>
  <sheetViews>
    <sheetView showGridLines="0" zoomScale="70" zoomScaleNormal="70" zoomScaleSheetLayoutView="75" workbookViewId="0">
      <selection activeCell="P22" sqref="P22"/>
    </sheetView>
  </sheetViews>
  <sheetFormatPr baseColWidth="10" defaultRowHeight="12.75" x14ac:dyDescent="0.2"/>
  <cols>
    <col min="1" max="1" width="2.7109375" style="1" customWidth="1"/>
    <col min="2" max="2" width="1.28515625" style="1" customWidth="1"/>
    <col min="3" max="3" width="18.85546875" style="1" customWidth="1"/>
    <col min="4" max="4" width="17.5703125" style="1" customWidth="1"/>
    <col min="5" max="5" width="15.28515625" style="45" bestFit="1" customWidth="1"/>
    <col min="6" max="6" width="14.5703125" style="1" customWidth="1"/>
    <col min="7" max="7" width="31.5703125" style="41" customWidth="1"/>
    <col min="8" max="8" width="17.7109375" style="1" customWidth="1"/>
    <col min="9" max="10" width="15.42578125" style="1" customWidth="1"/>
    <col min="11" max="11" width="19.28515625" style="1" customWidth="1"/>
    <col min="12" max="12" width="13.140625" style="1" customWidth="1"/>
    <col min="13" max="13" width="14.7109375" style="45" customWidth="1"/>
    <col min="14" max="14" width="19.5703125" style="41" customWidth="1"/>
    <col min="15" max="15" width="11.5703125" style="1" customWidth="1"/>
    <col min="16" max="16" width="20.140625" style="1" bestFit="1" customWidth="1"/>
    <col min="17" max="17" width="1.140625" style="1" customWidth="1"/>
    <col min="18" max="18" width="11.42578125" style="1"/>
    <col min="19" max="19" width="15.42578125" style="1" bestFit="1" customWidth="1"/>
    <col min="20" max="255" width="11.42578125" style="1"/>
    <col min="256" max="256" width="1.28515625" style="1" customWidth="1"/>
    <col min="257" max="257" width="2.140625" style="1" customWidth="1"/>
    <col min="258" max="258" width="18.85546875" style="1" customWidth="1"/>
    <col min="259" max="259" width="17.5703125" style="1" customWidth="1"/>
    <col min="260" max="260" width="15.28515625" style="1" bestFit="1" customWidth="1"/>
    <col min="261" max="261" width="13.42578125" style="1" customWidth="1"/>
    <col min="262" max="262" width="31.5703125" style="1" customWidth="1"/>
    <col min="263" max="263" width="11" style="1" customWidth="1"/>
    <col min="264" max="266" width="15.42578125" style="1" customWidth="1"/>
    <col min="267" max="267" width="13.140625" style="1" customWidth="1"/>
    <col min="268" max="268" width="12.5703125" style="1" customWidth="1"/>
    <col min="269" max="269" width="23" style="1" bestFit="1" customWidth="1"/>
    <col min="270" max="270" width="11.5703125" style="1" customWidth="1"/>
    <col min="271" max="271" width="20.140625" style="1" bestFit="1" customWidth="1"/>
    <col min="272" max="272" width="16.28515625" style="1" customWidth="1"/>
    <col min="273" max="273" width="2.28515625" style="1" customWidth="1"/>
    <col min="274" max="274" width="11.42578125" style="1"/>
    <col min="275" max="275" width="15.42578125" style="1" bestFit="1" customWidth="1"/>
    <col min="276" max="511" width="11.42578125" style="1"/>
    <col min="512" max="512" width="1.28515625" style="1" customWidth="1"/>
    <col min="513" max="513" width="2.140625" style="1" customWidth="1"/>
    <col min="514" max="514" width="18.85546875" style="1" customWidth="1"/>
    <col min="515" max="515" width="17.5703125" style="1" customWidth="1"/>
    <col min="516" max="516" width="15.28515625" style="1" bestFit="1" customWidth="1"/>
    <col min="517" max="517" width="13.42578125" style="1" customWidth="1"/>
    <col min="518" max="518" width="31.5703125" style="1" customWidth="1"/>
    <col min="519" max="519" width="11" style="1" customWidth="1"/>
    <col min="520" max="522" width="15.42578125" style="1" customWidth="1"/>
    <col min="523" max="523" width="13.140625" style="1" customWidth="1"/>
    <col min="524" max="524" width="12.5703125" style="1" customWidth="1"/>
    <col min="525" max="525" width="23" style="1" bestFit="1" customWidth="1"/>
    <col min="526" max="526" width="11.5703125" style="1" customWidth="1"/>
    <col min="527" max="527" width="20.140625" style="1" bestFit="1" customWidth="1"/>
    <col min="528" max="528" width="16.28515625" style="1" customWidth="1"/>
    <col min="529" max="529" width="2.28515625" style="1" customWidth="1"/>
    <col min="530" max="530" width="11.42578125" style="1"/>
    <col min="531" max="531" width="15.42578125" style="1" bestFit="1" customWidth="1"/>
    <col min="532" max="767" width="11.42578125" style="1"/>
    <col min="768" max="768" width="1.28515625" style="1" customWidth="1"/>
    <col min="769" max="769" width="2.140625" style="1" customWidth="1"/>
    <col min="770" max="770" width="18.85546875" style="1" customWidth="1"/>
    <col min="771" max="771" width="17.5703125" style="1" customWidth="1"/>
    <col min="772" max="772" width="15.28515625" style="1" bestFit="1" customWidth="1"/>
    <col min="773" max="773" width="13.42578125" style="1" customWidth="1"/>
    <col min="774" max="774" width="31.5703125" style="1" customWidth="1"/>
    <col min="775" max="775" width="11" style="1" customWidth="1"/>
    <col min="776" max="778" width="15.42578125" style="1" customWidth="1"/>
    <col min="779" max="779" width="13.140625" style="1" customWidth="1"/>
    <col min="780" max="780" width="12.5703125" style="1" customWidth="1"/>
    <col min="781" max="781" width="23" style="1" bestFit="1" customWidth="1"/>
    <col min="782" max="782" width="11.5703125" style="1" customWidth="1"/>
    <col min="783" max="783" width="20.140625" style="1" bestFit="1" customWidth="1"/>
    <col min="784" max="784" width="16.28515625" style="1" customWidth="1"/>
    <col min="785" max="785" width="2.28515625" style="1" customWidth="1"/>
    <col min="786" max="786" width="11.42578125" style="1"/>
    <col min="787" max="787" width="15.42578125" style="1" bestFit="1" customWidth="1"/>
    <col min="788" max="1023" width="11.42578125" style="1"/>
    <col min="1024" max="1024" width="1.28515625" style="1" customWidth="1"/>
    <col min="1025" max="1025" width="2.140625" style="1" customWidth="1"/>
    <col min="1026" max="1026" width="18.85546875" style="1" customWidth="1"/>
    <col min="1027" max="1027" width="17.5703125" style="1" customWidth="1"/>
    <col min="1028" max="1028" width="15.28515625" style="1" bestFit="1" customWidth="1"/>
    <col min="1029" max="1029" width="13.42578125" style="1" customWidth="1"/>
    <col min="1030" max="1030" width="31.5703125" style="1" customWidth="1"/>
    <col min="1031" max="1031" width="11" style="1" customWidth="1"/>
    <col min="1032" max="1034" width="15.42578125" style="1" customWidth="1"/>
    <col min="1035" max="1035" width="13.140625" style="1" customWidth="1"/>
    <col min="1036" max="1036" width="12.5703125" style="1" customWidth="1"/>
    <col min="1037" max="1037" width="23" style="1" bestFit="1" customWidth="1"/>
    <col min="1038" max="1038" width="11.5703125" style="1" customWidth="1"/>
    <col min="1039" max="1039" width="20.140625" style="1" bestFit="1" customWidth="1"/>
    <col min="1040" max="1040" width="16.28515625" style="1" customWidth="1"/>
    <col min="1041" max="1041" width="2.28515625" style="1" customWidth="1"/>
    <col min="1042" max="1042" width="11.42578125" style="1"/>
    <col min="1043" max="1043" width="15.42578125" style="1" bestFit="1" customWidth="1"/>
    <col min="1044" max="1279" width="11.42578125" style="1"/>
    <col min="1280" max="1280" width="1.28515625" style="1" customWidth="1"/>
    <col min="1281" max="1281" width="2.140625" style="1" customWidth="1"/>
    <col min="1282" max="1282" width="18.85546875" style="1" customWidth="1"/>
    <col min="1283" max="1283" width="17.5703125" style="1" customWidth="1"/>
    <col min="1284" max="1284" width="15.28515625" style="1" bestFit="1" customWidth="1"/>
    <col min="1285" max="1285" width="13.42578125" style="1" customWidth="1"/>
    <col min="1286" max="1286" width="31.5703125" style="1" customWidth="1"/>
    <col min="1287" max="1287" width="11" style="1" customWidth="1"/>
    <col min="1288" max="1290" width="15.42578125" style="1" customWidth="1"/>
    <col min="1291" max="1291" width="13.140625" style="1" customWidth="1"/>
    <col min="1292" max="1292" width="12.5703125" style="1" customWidth="1"/>
    <col min="1293" max="1293" width="23" style="1" bestFit="1" customWidth="1"/>
    <col min="1294" max="1294" width="11.5703125" style="1" customWidth="1"/>
    <col min="1295" max="1295" width="20.140625" style="1" bestFit="1" customWidth="1"/>
    <col min="1296" max="1296" width="16.28515625" style="1" customWidth="1"/>
    <col min="1297" max="1297" width="2.28515625" style="1" customWidth="1"/>
    <col min="1298" max="1298" width="11.42578125" style="1"/>
    <col min="1299" max="1299" width="15.42578125" style="1" bestFit="1" customWidth="1"/>
    <col min="1300" max="1535" width="11.42578125" style="1"/>
    <col min="1536" max="1536" width="1.28515625" style="1" customWidth="1"/>
    <col min="1537" max="1537" width="2.140625" style="1" customWidth="1"/>
    <col min="1538" max="1538" width="18.85546875" style="1" customWidth="1"/>
    <col min="1539" max="1539" width="17.5703125" style="1" customWidth="1"/>
    <col min="1540" max="1540" width="15.28515625" style="1" bestFit="1" customWidth="1"/>
    <col min="1541" max="1541" width="13.42578125" style="1" customWidth="1"/>
    <col min="1542" max="1542" width="31.5703125" style="1" customWidth="1"/>
    <col min="1543" max="1543" width="11" style="1" customWidth="1"/>
    <col min="1544" max="1546" width="15.42578125" style="1" customWidth="1"/>
    <col min="1547" max="1547" width="13.140625" style="1" customWidth="1"/>
    <col min="1548" max="1548" width="12.5703125" style="1" customWidth="1"/>
    <col min="1549" max="1549" width="23" style="1" bestFit="1" customWidth="1"/>
    <col min="1550" max="1550" width="11.5703125" style="1" customWidth="1"/>
    <col min="1551" max="1551" width="20.140625" style="1" bestFit="1" customWidth="1"/>
    <col min="1552" max="1552" width="16.28515625" style="1" customWidth="1"/>
    <col min="1553" max="1553" width="2.28515625" style="1" customWidth="1"/>
    <col min="1554" max="1554" width="11.42578125" style="1"/>
    <col min="1555" max="1555" width="15.42578125" style="1" bestFit="1" customWidth="1"/>
    <col min="1556" max="1791" width="11.42578125" style="1"/>
    <col min="1792" max="1792" width="1.28515625" style="1" customWidth="1"/>
    <col min="1793" max="1793" width="2.140625" style="1" customWidth="1"/>
    <col min="1794" max="1794" width="18.85546875" style="1" customWidth="1"/>
    <col min="1795" max="1795" width="17.5703125" style="1" customWidth="1"/>
    <col min="1796" max="1796" width="15.28515625" style="1" bestFit="1" customWidth="1"/>
    <col min="1797" max="1797" width="13.42578125" style="1" customWidth="1"/>
    <col min="1798" max="1798" width="31.5703125" style="1" customWidth="1"/>
    <col min="1799" max="1799" width="11" style="1" customWidth="1"/>
    <col min="1800" max="1802" width="15.42578125" style="1" customWidth="1"/>
    <col min="1803" max="1803" width="13.140625" style="1" customWidth="1"/>
    <col min="1804" max="1804" width="12.5703125" style="1" customWidth="1"/>
    <col min="1805" max="1805" width="23" style="1" bestFit="1" customWidth="1"/>
    <col min="1806" max="1806" width="11.5703125" style="1" customWidth="1"/>
    <col min="1807" max="1807" width="20.140625" style="1" bestFit="1" customWidth="1"/>
    <col min="1808" max="1808" width="16.28515625" style="1" customWidth="1"/>
    <col min="1809" max="1809" width="2.28515625" style="1" customWidth="1"/>
    <col min="1810" max="1810" width="11.42578125" style="1"/>
    <col min="1811" max="1811" width="15.42578125" style="1" bestFit="1" customWidth="1"/>
    <col min="1812" max="2047" width="11.42578125" style="1"/>
    <col min="2048" max="2048" width="1.28515625" style="1" customWidth="1"/>
    <col min="2049" max="2049" width="2.140625" style="1" customWidth="1"/>
    <col min="2050" max="2050" width="18.85546875" style="1" customWidth="1"/>
    <col min="2051" max="2051" width="17.5703125" style="1" customWidth="1"/>
    <col min="2052" max="2052" width="15.28515625" style="1" bestFit="1" customWidth="1"/>
    <col min="2053" max="2053" width="13.42578125" style="1" customWidth="1"/>
    <col min="2054" max="2054" width="31.5703125" style="1" customWidth="1"/>
    <col min="2055" max="2055" width="11" style="1" customWidth="1"/>
    <col min="2056" max="2058" width="15.42578125" style="1" customWidth="1"/>
    <col min="2059" max="2059" width="13.140625" style="1" customWidth="1"/>
    <col min="2060" max="2060" width="12.5703125" style="1" customWidth="1"/>
    <col min="2061" max="2061" width="23" style="1" bestFit="1" customWidth="1"/>
    <col min="2062" max="2062" width="11.5703125" style="1" customWidth="1"/>
    <col min="2063" max="2063" width="20.140625" style="1" bestFit="1" customWidth="1"/>
    <col min="2064" max="2064" width="16.28515625" style="1" customWidth="1"/>
    <col min="2065" max="2065" width="2.28515625" style="1" customWidth="1"/>
    <col min="2066" max="2066" width="11.42578125" style="1"/>
    <col min="2067" max="2067" width="15.42578125" style="1" bestFit="1" customWidth="1"/>
    <col min="2068" max="2303" width="11.42578125" style="1"/>
    <col min="2304" max="2304" width="1.28515625" style="1" customWidth="1"/>
    <col min="2305" max="2305" width="2.140625" style="1" customWidth="1"/>
    <col min="2306" max="2306" width="18.85546875" style="1" customWidth="1"/>
    <col min="2307" max="2307" width="17.5703125" style="1" customWidth="1"/>
    <col min="2308" max="2308" width="15.28515625" style="1" bestFit="1" customWidth="1"/>
    <col min="2309" max="2309" width="13.42578125" style="1" customWidth="1"/>
    <col min="2310" max="2310" width="31.5703125" style="1" customWidth="1"/>
    <col min="2311" max="2311" width="11" style="1" customWidth="1"/>
    <col min="2312" max="2314" width="15.42578125" style="1" customWidth="1"/>
    <col min="2315" max="2315" width="13.140625" style="1" customWidth="1"/>
    <col min="2316" max="2316" width="12.5703125" style="1" customWidth="1"/>
    <col min="2317" max="2317" width="23" style="1" bestFit="1" customWidth="1"/>
    <col min="2318" max="2318" width="11.5703125" style="1" customWidth="1"/>
    <col min="2319" max="2319" width="20.140625" style="1" bestFit="1" customWidth="1"/>
    <col min="2320" max="2320" width="16.28515625" style="1" customWidth="1"/>
    <col min="2321" max="2321" width="2.28515625" style="1" customWidth="1"/>
    <col min="2322" max="2322" width="11.42578125" style="1"/>
    <col min="2323" max="2323" width="15.42578125" style="1" bestFit="1" customWidth="1"/>
    <col min="2324" max="2559" width="11.42578125" style="1"/>
    <col min="2560" max="2560" width="1.28515625" style="1" customWidth="1"/>
    <col min="2561" max="2561" width="2.140625" style="1" customWidth="1"/>
    <col min="2562" max="2562" width="18.85546875" style="1" customWidth="1"/>
    <col min="2563" max="2563" width="17.5703125" style="1" customWidth="1"/>
    <col min="2564" max="2564" width="15.28515625" style="1" bestFit="1" customWidth="1"/>
    <col min="2565" max="2565" width="13.42578125" style="1" customWidth="1"/>
    <col min="2566" max="2566" width="31.5703125" style="1" customWidth="1"/>
    <col min="2567" max="2567" width="11" style="1" customWidth="1"/>
    <col min="2568" max="2570" width="15.42578125" style="1" customWidth="1"/>
    <col min="2571" max="2571" width="13.140625" style="1" customWidth="1"/>
    <col min="2572" max="2572" width="12.5703125" style="1" customWidth="1"/>
    <col min="2573" max="2573" width="23" style="1" bestFit="1" customWidth="1"/>
    <col min="2574" max="2574" width="11.5703125" style="1" customWidth="1"/>
    <col min="2575" max="2575" width="20.140625" style="1" bestFit="1" customWidth="1"/>
    <col min="2576" max="2576" width="16.28515625" style="1" customWidth="1"/>
    <col min="2577" max="2577" width="2.28515625" style="1" customWidth="1"/>
    <col min="2578" max="2578" width="11.42578125" style="1"/>
    <col min="2579" max="2579" width="15.42578125" style="1" bestFit="1" customWidth="1"/>
    <col min="2580" max="2815" width="11.42578125" style="1"/>
    <col min="2816" max="2816" width="1.28515625" style="1" customWidth="1"/>
    <col min="2817" max="2817" width="2.140625" style="1" customWidth="1"/>
    <col min="2818" max="2818" width="18.85546875" style="1" customWidth="1"/>
    <col min="2819" max="2819" width="17.5703125" style="1" customWidth="1"/>
    <col min="2820" max="2820" width="15.28515625" style="1" bestFit="1" customWidth="1"/>
    <col min="2821" max="2821" width="13.42578125" style="1" customWidth="1"/>
    <col min="2822" max="2822" width="31.5703125" style="1" customWidth="1"/>
    <col min="2823" max="2823" width="11" style="1" customWidth="1"/>
    <col min="2824" max="2826" width="15.42578125" style="1" customWidth="1"/>
    <col min="2827" max="2827" width="13.140625" style="1" customWidth="1"/>
    <col min="2828" max="2828" width="12.5703125" style="1" customWidth="1"/>
    <col min="2829" max="2829" width="23" style="1" bestFit="1" customWidth="1"/>
    <col min="2830" max="2830" width="11.5703125" style="1" customWidth="1"/>
    <col min="2831" max="2831" width="20.140625" style="1" bestFit="1" customWidth="1"/>
    <col min="2832" max="2832" width="16.28515625" style="1" customWidth="1"/>
    <col min="2833" max="2833" width="2.28515625" style="1" customWidth="1"/>
    <col min="2834" max="2834" width="11.42578125" style="1"/>
    <col min="2835" max="2835" width="15.42578125" style="1" bestFit="1" customWidth="1"/>
    <col min="2836" max="3071" width="11.42578125" style="1"/>
    <col min="3072" max="3072" width="1.28515625" style="1" customWidth="1"/>
    <col min="3073" max="3073" width="2.140625" style="1" customWidth="1"/>
    <col min="3074" max="3074" width="18.85546875" style="1" customWidth="1"/>
    <col min="3075" max="3075" width="17.5703125" style="1" customWidth="1"/>
    <col min="3076" max="3076" width="15.28515625" style="1" bestFit="1" customWidth="1"/>
    <col min="3077" max="3077" width="13.42578125" style="1" customWidth="1"/>
    <col min="3078" max="3078" width="31.5703125" style="1" customWidth="1"/>
    <col min="3079" max="3079" width="11" style="1" customWidth="1"/>
    <col min="3080" max="3082" width="15.42578125" style="1" customWidth="1"/>
    <col min="3083" max="3083" width="13.140625" style="1" customWidth="1"/>
    <col min="3084" max="3084" width="12.5703125" style="1" customWidth="1"/>
    <col min="3085" max="3085" width="23" style="1" bestFit="1" customWidth="1"/>
    <col min="3086" max="3086" width="11.5703125" style="1" customWidth="1"/>
    <col min="3087" max="3087" width="20.140625" style="1" bestFit="1" customWidth="1"/>
    <col min="3088" max="3088" width="16.28515625" style="1" customWidth="1"/>
    <col min="3089" max="3089" width="2.28515625" style="1" customWidth="1"/>
    <col min="3090" max="3090" width="11.42578125" style="1"/>
    <col min="3091" max="3091" width="15.42578125" style="1" bestFit="1" customWidth="1"/>
    <col min="3092" max="3327" width="11.42578125" style="1"/>
    <col min="3328" max="3328" width="1.28515625" style="1" customWidth="1"/>
    <col min="3329" max="3329" width="2.140625" style="1" customWidth="1"/>
    <col min="3330" max="3330" width="18.85546875" style="1" customWidth="1"/>
    <col min="3331" max="3331" width="17.5703125" style="1" customWidth="1"/>
    <col min="3332" max="3332" width="15.28515625" style="1" bestFit="1" customWidth="1"/>
    <col min="3333" max="3333" width="13.42578125" style="1" customWidth="1"/>
    <col min="3334" max="3334" width="31.5703125" style="1" customWidth="1"/>
    <col min="3335" max="3335" width="11" style="1" customWidth="1"/>
    <col min="3336" max="3338" width="15.42578125" style="1" customWidth="1"/>
    <col min="3339" max="3339" width="13.140625" style="1" customWidth="1"/>
    <col min="3340" max="3340" width="12.5703125" style="1" customWidth="1"/>
    <col min="3341" max="3341" width="23" style="1" bestFit="1" customWidth="1"/>
    <col min="3342" max="3342" width="11.5703125" style="1" customWidth="1"/>
    <col min="3343" max="3343" width="20.140625" style="1" bestFit="1" customWidth="1"/>
    <col min="3344" max="3344" width="16.28515625" style="1" customWidth="1"/>
    <col min="3345" max="3345" width="2.28515625" style="1" customWidth="1"/>
    <col min="3346" max="3346" width="11.42578125" style="1"/>
    <col min="3347" max="3347" width="15.42578125" style="1" bestFit="1" customWidth="1"/>
    <col min="3348" max="3583" width="11.42578125" style="1"/>
    <col min="3584" max="3584" width="1.28515625" style="1" customWidth="1"/>
    <col min="3585" max="3585" width="2.140625" style="1" customWidth="1"/>
    <col min="3586" max="3586" width="18.85546875" style="1" customWidth="1"/>
    <col min="3587" max="3587" width="17.5703125" style="1" customWidth="1"/>
    <col min="3588" max="3588" width="15.28515625" style="1" bestFit="1" customWidth="1"/>
    <col min="3589" max="3589" width="13.42578125" style="1" customWidth="1"/>
    <col min="3590" max="3590" width="31.5703125" style="1" customWidth="1"/>
    <col min="3591" max="3591" width="11" style="1" customWidth="1"/>
    <col min="3592" max="3594" width="15.42578125" style="1" customWidth="1"/>
    <col min="3595" max="3595" width="13.140625" style="1" customWidth="1"/>
    <col min="3596" max="3596" width="12.5703125" style="1" customWidth="1"/>
    <col min="3597" max="3597" width="23" style="1" bestFit="1" customWidth="1"/>
    <col min="3598" max="3598" width="11.5703125" style="1" customWidth="1"/>
    <col min="3599" max="3599" width="20.140625" style="1" bestFit="1" customWidth="1"/>
    <col min="3600" max="3600" width="16.28515625" style="1" customWidth="1"/>
    <col min="3601" max="3601" width="2.28515625" style="1" customWidth="1"/>
    <col min="3602" max="3602" width="11.42578125" style="1"/>
    <col min="3603" max="3603" width="15.42578125" style="1" bestFit="1" customWidth="1"/>
    <col min="3604" max="3839" width="11.42578125" style="1"/>
    <col min="3840" max="3840" width="1.28515625" style="1" customWidth="1"/>
    <col min="3841" max="3841" width="2.140625" style="1" customWidth="1"/>
    <col min="3842" max="3842" width="18.85546875" style="1" customWidth="1"/>
    <col min="3843" max="3843" width="17.5703125" style="1" customWidth="1"/>
    <col min="3844" max="3844" width="15.28515625" style="1" bestFit="1" customWidth="1"/>
    <col min="3845" max="3845" width="13.42578125" style="1" customWidth="1"/>
    <col min="3846" max="3846" width="31.5703125" style="1" customWidth="1"/>
    <col min="3847" max="3847" width="11" style="1" customWidth="1"/>
    <col min="3848" max="3850" width="15.42578125" style="1" customWidth="1"/>
    <col min="3851" max="3851" width="13.140625" style="1" customWidth="1"/>
    <col min="3852" max="3852" width="12.5703125" style="1" customWidth="1"/>
    <col min="3853" max="3853" width="23" style="1" bestFit="1" customWidth="1"/>
    <col min="3854" max="3854" width="11.5703125" style="1" customWidth="1"/>
    <col min="3855" max="3855" width="20.140625" style="1" bestFit="1" customWidth="1"/>
    <col min="3856" max="3856" width="16.28515625" style="1" customWidth="1"/>
    <col min="3857" max="3857" width="2.28515625" style="1" customWidth="1"/>
    <col min="3858" max="3858" width="11.42578125" style="1"/>
    <col min="3859" max="3859" width="15.42578125" style="1" bestFit="1" customWidth="1"/>
    <col min="3860" max="4095" width="11.42578125" style="1"/>
    <col min="4096" max="4096" width="1.28515625" style="1" customWidth="1"/>
    <col min="4097" max="4097" width="2.140625" style="1" customWidth="1"/>
    <col min="4098" max="4098" width="18.85546875" style="1" customWidth="1"/>
    <col min="4099" max="4099" width="17.5703125" style="1" customWidth="1"/>
    <col min="4100" max="4100" width="15.28515625" style="1" bestFit="1" customWidth="1"/>
    <col min="4101" max="4101" width="13.42578125" style="1" customWidth="1"/>
    <col min="4102" max="4102" width="31.5703125" style="1" customWidth="1"/>
    <col min="4103" max="4103" width="11" style="1" customWidth="1"/>
    <col min="4104" max="4106" width="15.42578125" style="1" customWidth="1"/>
    <col min="4107" max="4107" width="13.140625" style="1" customWidth="1"/>
    <col min="4108" max="4108" width="12.5703125" style="1" customWidth="1"/>
    <col min="4109" max="4109" width="23" style="1" bestFit="1" customWidth="1"/>
    <col min="4110" max="4110" width="11.5703125" style="1" customWidth="1"/>
    <col min="4111" max="4111" width="20.140625" style="1" bestFit="1" customWidth="1"/>
    <col min="4112" max="4112" width="16.28515625" style="1" customWidth="1"/>
    <col min="4113" max="4113" width="2.28515625" style="1" customWidth="1"/>
    <col min="4114" max="4114" width="11.42578125" style="1"/>
    <col min="4115" max="4115" width="15.42578125" style="1" bestFit="1" customWidth="1"/>
    <col min="4116" max="4351" width="11.42578125" style="1"/>
    <col min="4352" max="4352" width="1.28515625" style="1" customWidth="1"/>
    <col min="4353" max="4353" width="2.140625" style="1" customWidth="1"/>
    <col min="4354" max="4354" width="18.85546875" style="1" customWidth="1"/>
    <col min="4355" max="4355" width="17.5703125" style="1" customWidth="1"/>
    <col min="4356" max="4356" width="15.28515625" style="1" bestFit="1" customWidth="1"/>
    <col min="4357" max="4357" width="13.42578125" style="1" customWidth="1"/>
    <col min="4358" max="4358" width="31.5703125" style="1" customWidth="1"/>
    <col min="4359" max="4359" width="11" style="1" customWidth="1"/>
    <col min="4360" max="4362" width="15.42578125" style="1" customWidth="1"/>
    <col min="4363" max="4363" width="13.140625" style="1" customWidth="1"/>
    <col min="4364" max="4364" width="12.5703125" style="1" customWidth="1"/>
    <col min="4365" max="4365" width="23" style="1" bestFit="1" customWidth="1"/>
    <col min="4366" max="4366" width="11.5703125" style="1" customWidth="1"/>
    <col min="4367" max="4367" width="20.140625" style="1" bestFit="1" customWidth="1"/>
    <col min="4368" max="4368" width="16.28515625" style="1" customWidth="1"/>
    <col min="4369" max="4369" width="2.28515625" style="1" customWidth="1"/>
    <col min="4370" max="4370" width="11.42578125" style="1"/>
    <col min="4371" max="4371" width="15.42578125" style="1" bestFit="1" customWidth="1"/>
    <col min="4372" max="4607" width="11.42578125" style="1"/>
    <col min="4608" max="4608" width="1.28515625" style="1" customWidth="1"/>
    <col min="4609" max="4609" width="2.140625" style="1" customWidth="1"/>
    <col min="4610" max="4610" width="18.85546875" style="1" customWidth="1"/>
    <col min="4611" max="4611" width="17.5703125" style="1" customWidth="1"/>
    <col min="4612" max="4612" width="15.28515625" style="1" bestFit="1" customWidth="1"/>
    <col min="4613" max="4613" width="13.42578125" style="1" customWidth="1"/>
    <col min="4614" max="4614" width="31.5703125" style="1" customWidth="1"/>
    <col min="4615" max="4615" width="11" style="1" customWidth="1"/>
    <col min="4616" max="4618" width="15.42578125" style="1" customWidth="1"/>
    <col min="4619" max="4619" width="13.140625" style="1" customWidth="1"/>
    <col min="4620" max="4620" width="12.5703125" style="1" customWidth="1"/>
    <col min="4621" max="4621" width="23" style="1" bestFit="1" customWidth="1"/>
    <col min="4622" max="4622" width="11.5703125" style="1" customWidth="1"/>
    <col min="4623" max="4623" width="20.140625" style="1" bestFit="1" customWidth="1"/>
    <col min="4624" max="4624" width="16.28515625" style="1" customWidth="1"/>
    <col min="4625" max="4625" width="2.28515625" style="1" customWidth="1"/>
    <col min="4626" max="4626" width="11.42578125" style="1"/>
    <col min="4627" max="4627" width="15.42578125" style="1" bestFit="1" customWidth="1"/>
    <col min="4628" max="4863" width="11.42578125" style="1"/>
    <col min="4864" max="4864" width="1.28515625" style="1" customWidth="1"/>
    <col min="4865" max="4865" width="2.140625" style="1" customWidth="1"/>
    <col min="4866" max="4866" width="18.85546875" style="1" customWidth="1"/>
    <col min="4867" max="4867" width="17.5703125" style="1" customWidth="1"/>
    <col min="4868" max="4868" width="15.28515625" style="1" bestFit="1" customWidth="1"/>
    <col min="4869" max="4869" width="13.42578125" style="1" customWidth="1"/>
    <col min="4870" max="4870" width="31.5703125" style="1" customWidth="1"/>
    <col min="4871" max="4871" width="11" style="1" customWidth="1"/>
    <col min="4872" max="4874" width="15.42578125" style="1" customWidth="1"/>
    <col min="4875" max="4875" width="13.140625" style="1" customWidth="1"/>
    <col min="4876" max="4876" width="12.5703125" style="1" customWidth="1"/>
    <col min="4877" max="4877" width="23" style="1" bestFit="1" customWidth="1"/>
    <col min="4878" max="4878" width="11.5703125" style="1" customWidth="1"/>
    <col min="4879" max="4879" width="20.140625" style="1" bestFit="1" customWidth="1"/>
    <col min="4880" max="4880" width="16.28515625" style="1" customWidth="1"/>
    <col min="4881" max="4881" width="2.28515625" style="1" customWidth="1"/>
    <col min="4882" max="4882" width="11.42578125" style="1"/>
    <col min="4883" max="4883" width="15.42578125" style="1" bestFit="1" customWidth="1"/>
    <col min="4884" max="5119" width="11.42578125" style="1"/>
    <col min="5120" max="5120" width="1.28515625" style="1" customWidth="1"/>
    <col min="5121" max="5121" width="2.140625" style="1" customWidth="1"/>
    <col min="5122" max="5122" width="18.85546875" style="1" customWidth="1"/>
    <col min="5123" max="5123" width="17.5703125" style="1" customWidth="1"/>
    <col min="5124" max="5124" width="15.28515625" style="1" bestFit="1" customWidth="1"/>
    <col min="5125" max="5125" width="13.42578125" style="1" customWidth="1"/>
    <col min="5126" max="5126" width="31.5703125" style="1" customWidth="1"/>
    <col min="5127" max="5127" width="11" style="1" customWidth="1"/>
    <col min="5128" max="5130" width="15.42578125" style="1" customWidth="1"/>
    <col min="5131" max="5131" width="13.140625" style="1" customWidth="1"/>
    <col min="5132" max="5132" width="12.5703125" style="1" customWidth="1"/>
    <col min="5133" max="5133" width="23" style="1" bestFit="1" customWidth="1"/>
    <col min="5134" max="5134" width="11.5703125" style="1" customWidth="1"/>
    <col min="5135" max="5135" width="20.140625" style="1" bestFit="1" customWidth="1"/>
    <col min="5136" max="5136" width="16.28515625" style="1" customWidth="1"/>
    <col min="5137" max="5137" width="2.28515625" style="1" customWidth="1"/>
    <col min="5138" max="5138" width="11.42578125" style="1"/>
    <col min="5139" max="5139" width="15.42578125" style="1" bestFit="1" customWidth="1"/>
    <col min="5140" max="5375" width="11.42578125" style="1"/>
    <col min="5376" max="5376" width="1.28515625" style="1" customWidth="1"/>
    <col min="5377" max="5377" width="2.140625" style="1" customWidth="1"/>
    <col min="5378" max="5378" width="18.85546875" style="1" customWidth="1"/>
    <col min="5379" max="5379" width="17.5703125" style="1" customWidth="1"/>
    <col min="5380" max="5380" width="15.28515625" style="1" bestFit="1" customWidth="1"/>
    <col min="5381" max="5381" width="13.42578125" style="1" customWidth="1"/>
    <col min="5382" max="5382" width="31.5703125" style="1" customWidth="1"/>
    <col min="5383" max="5383" width="11" style="1" customWidth="1"/>
    <col min="5384" max="5386" width="15.42578125" style="1" customWidth="1"/>
    <col min="5387" max="5387" width="13.140625" style="1" customWidth="1"/>
    <col min="5388" max="5388" width="12.5703125" style="1" customWidth="1"/>
    <col min="5389" max="5389" width="23" style="1" bestFit="1" customWidth="1"/>
    <col min="5390" max="5390" width="11.5703125" style="1" customWidth="1"/>
    <col min="5391" max="5391" width="20.140625" style="1" bestFit="1" customWidth="1"/>
    <col min="5392" max="5392" width="16.28515625" style="1" customWidth="1"/>
    <col min="5393" max="5393" width="2.28515625" style="1" customWidth="1"/>
    <col min="5394" max="5394" width="11.42578125" style="1"/>
    <col min="5395" max="5395" width="15.42578125" style="1" bestFit="1" customWidth="1"/>
    <col min="5396" max="5631" width="11.42578125" style="1"/>
    <col min="5632" max="5632" width="1.28515625" style="1" customWidth="1"/>
    <col min="5633" max="5633" width="2.140625" style="1" customWidth="1"/>
    <col min="5634" max="5634" width="18.85546875" style="1" customWidth="1"/>
    <col min="5635" max="5635" width="17.5703125" style="1" customWidth="1"/>
    <col min="5636" max="5636" width="15.28515625" style="1" bestFit="1" customWidth="1"/>
    <col min="5637" max="5637" width="13.42578125" style="1" customWidth="1"/>
    <col min="5638" max="5638" width="31.5703125" style="1" customWidth="1"/>
    <col min="5639" max="5639" width="11" style="1" customWidth="1"/>
    <col min="5640" max="5642" width="15.42578125" style="1" customWidth="1"/>
    <col min="5643" max="5643" width="13.140625" style="1" customWidth="1"/>
    <col min="5644" max="5644" width="12.5703125" style="1" customWidth="1"/>
    <col min="5645" max="5645" width="23" style="1" bestFit="1" customWidth="1"/>
    <col min="5646" max="5646" width="11.5703125" style="1" customWidth="1"/>
    <col min="5647" max="5647" width="20.140625" style="1" bestFit="1" customWidth="1"/>
    <col min="5648" max="5648" width="16.28515625" style="1" customWidth="1"/>
    <col min="5649" max="5649" width="2.28515625" style="1" customWidth="1"/>
    <col min="5650" max="5650" width="11.42578125" style="1"/>
    <col min="5651" max="5651" width="15.42578125" style="1" bestFit="1" customWidth="1"/>
    <col min="5652" max="5887" width="11.42578125" style="1"/>
    <col min="5888" max="5888" width="1.28515625" style="1" customWidth="1"/>
    <col min="5889" max="5889" width="2.140625" style="1" customWidth="1"/>
    <col min="5890" max="5890" width="18.85546875" style="1" customWidth="1"/>
    <col min="5891" max="5891" width="17.5703125" style="1" customWidth="1"/>
    <col min="5892" max="5892" width="15.28515625" style="1" bestFit="1" customWidth="1"/>
    <col min="5893" max="5893" width="13.42578125" style="1" customWidth="1"/>
    <col min="5894" max="5894" width="31.5703125" style="1" customWidth="1"/>
    <col min="5895" max="5895" width="11" style="1" customWidth="1"/>
    <col min="5896" max="5898" width="15.42578125" style="1" customWidth="1"/>
    <col min="5899" max="5899" width="13.140625" style="1" customWidth="1"/>
    <col min="5900" max="5900" width="12.5703125" style="1" customWidth="1"/>
    <col min="5901" max="5901" width="23" style="1" bestFit="1" customWidth="1"/>
    <col min="5902" max="5902" width="11.5703125" style="1" customWidth="1"/>
    <col min="5903" max="5903" width="20.140625" style="1" bestFit="1" customWidth="1"/>
    <col min="5904" max="5904" width="16.28515625" style="1" customWidth="1"/>
    <col min="5905" max="5905" width="2.28515625" style="1" customWidth="1"/>
    <col min="5906" max="5906" width="11.42578125" style="1"/>
    <col min="5907" max="5907" width="15.42578125" style="1" bestFit="1" customWidth="1"/>
    <col min="5908" max="6143" width="11.42578125" style="1"/>
    <col min="6144" max="6144" width="1.28515625" style="1" customWidth="1"/>
    <col min="6145" max="6145" width="2.140625" style="1" customWidth="1"/>
    <col min="6146" max="6146" width="18.85546875" style="1" customWidth="1"/>
    <col min="6147" max="6147" width="17.5703125" style="1" customWidth="1"/>
    <col min="6148" max="6148" width="15.28515625" style="1" bestFit="1" customWidth="1"/>
    <col min="6149" max="6149" width="13.42578125" style="1" customWidth="1"/>
    <col min="6150" max="6150" width="31.5703125" style="1" customWidth="1"/>
    <col min="6151" max="6151" width="11" style="1" customWidth="1"/>
    <col min="6152" max="6154" width="15.42578125" style="1" customWidth="1"/>
    <col min="6155" max="6155" width="13.140625" style="1" customWidth="1"/>
    <col min="6156" max="6156" width="12.5703125" style="1" customWidth="1"/>
    <col min="6157" max="6157" width="23" style="1" bestFit="1" customWidth="1"/>
    <col min="6158" max="6158" width="11.5703125" style="1" customWidth="1"/>
    <col min="6159" max="6159" width="20.140625" style="1" bestFit="1" customWidth="1"/>
    <col min="6160" max="6160" width="16.28515625" style="1" customWidth="1"/>
    <col min="6161" max="6161" width="2.28515625" style="1" customWidth="1"/>
    <col min="6162" max="6162" width="11.42578125" style="1"/>
    <col min="6163" max="6163" width="15.42578125" style="1" bestFit="1" customWidth="1"/>
    <col min="6164" max="6399" width="11.42578125" style="1"/>
    <col min="6400" max="6400" width="1.28515625" style="1" customWidth="1"/>
    <col min="6401" max="6401" width="2.140625" style="1" customWidth="1"/>
    <col min="6402" max="6402" width="18.85546875" style="1" customWidth="1"/>
    <col min="6403" max="6403" width="17.5703125" style="1" customWidth="1"/>
    <col min="6404" max="6404" width="15.28515625" style="1" bestFit="1" customWidth="1"/>
    <col min="6405" max="6405" width="13.42578125" style="1" customWidth="1"/>
    <col min="6406" max="6406" width="31.5703125" style="1" customWidth="1"/>
    <col min="6407" max="6407" width="11" style="1" customWidth="1"/>
    <col min="6408" max="6410" width="15.42578125" style="1" customWidth="1"/>
    <col min="6411" max="6411" width="13.140625" style="1" customWidth="1"/>
    <col min="6412" max="6412" width="12.5703125" style="1" customWidth="1"/>
    <col min="6413" max="6413" width="23" style="1" bestFit="1" customWidth="1"/>
    <col min="6414" max="6414" width="11.5703125" style="1" customWidth="1"/>
    <col min="6415" max="6415" width="20.140625" style="1" bestFit="1" customWidth="1"/>
    <col min="6416" max="6416" width="16.28515625" style="1" customWidth="1"/>
    <col min="6417" max="6417" width="2.28515625" style="1" customWidth="1"/>
    <col min="6418" max="6418" width="11.42578125" style="1"/>
    <col min="6419" max="6419" width="15.42578125" style="1" bestFit="1" customWidth="1"/>
    <col min="6420" max="6655" width="11.42578125" style="1"/>
    <col min="6656" max="6656" width="1.28515625" style="1" customWidth="1"/>
    <col min="6657" max="6657" width="2.140625" style="1" customWidth="1"/>
    <col min="6658" max="6658" width="18.85546875" style="1" customWidth="1"/>
    <col min="6659" max="6659" width="17.5703125" style="1" customWidth="1"/>
    <col min="6660" max="6660" width="15.28515625" style="1" bestFit="1" customWidth="1"/>
    <col min="6661" max="6661" width="13.42578125" style="1" customWidth="1"/>
    <col min="6662" max="6662" width="31.5703125" style="1" customWidth="1"/>
    <col min="6663" max="6663" width="11" style="1" customWidth="1"/>
    <col min="6664" max="6666" width="15.42578125" style="1" customWidth="1"/>
    <col min="6667" max="6667" width="13.140625" style="1" customWidth="1"/>
    <col min="6668" max="6668" width="12.5703125" style="1" customWidth="1"/>
    <col min="6669" max="6669" width="23" style="1" bestFit="1" customWidth="1"/>
    <col min="6670" max="6670" width="11.5703125" style="1" customWidth="1"/>
    <col min="6671" max="6671" width="20.140625" style="1" bestFit="1" customWidth="1"/>
    <col min="6672" max="6672" width="16.28515625" style="1" customWidth="1"/>
    <col min="6673" max="6673" width="2.28515625" style="1" customWidth="1"/>
    <col min="6674" max="6674" width="11.42578125" style="1"/>
    <col min="6675" max="6675" width="15.42578125" style="1" bestFit="1" customWidth="1"/>
    <col min="6676" max="6911" width="11.42578125" style="1"/>
    <col min="6912" max="6912" width="1.28515625" style="1" customWidth="1"/>
    <col min="6913" max="6913" width="2.140625" style="1" customWidth="1"/>
    <col min="6914" max="6914" width="18.85546875" style="1" customWidth="1"/>
    <col min="6915" max="6915" width="17.5703125" style="1" customWidth="1"/>
    <col min="6916" max="6916" width="15.28515625" style="1" bestFit="1" customWidth="1"/>
    <col min="6917" max="6917" width="13.42578125" style="1" customWidth="1"/>
    <col min="6918" max="6918" width="31.5703125" style="1" customWidth="1"/>
    <col min="6919" max="6919" width="11" style="1" customWidth="1"/>
    <col min="6920" max="6922" width="15.42578125" style="1" customWidth="1"/>
    <col min="6923" max="6923" width="13.140625" style="1" customWidth="1"/>
    <col min="6924" max="6924" width="12.5703125" style="1" customWidth="1"/>
    <col min="6925" max="6925" width="23" style="1" bestFit="1" customWidth="1"/>
    <col min="6926" max="6926" width="11.5703125" style="1" customWidth="1"/>
    <col min="6927" max="6927" width="20.140625" style="1" bestFit="1" customWidth="1"/>
    <col min="6928" max="6928" width="16.28515625" style="1" customWidth="1"/>
    <col min="6929" max="6929" width="2.28515625" style="1" customWidth="1"/>
    <col min="6930" max="6930" width="11.42578125" style="1"/>
    <col min="6931" max="6931" width="15.42578125" style="1" bestFit="1" customWidth="1"/>
    <col min="6932" max="7167" width="11.42578125" style="1"/>
    <col min="7168" max="7168" width="1.28515625" style="1" customWidth="1"/>
    <col min="7169" max="7169" width="2.140625" style="1" customWidth="1"/>
    <col min="7170" max="7170" width="18.85546875" style="1" customWidth="1"/>
    <col min="7171" max="7171" width="17.5703125" style="1" customWidth="1"/>
    <col min="7172" max="7172" width="15.28515625" style="1" bestFit="1" customWidth="1"/>
    <col min="7173" max="7173" width="13.42578125" style="1" customWidth="1"/>
    <col min="7174" max="7174" width="31.5703125" style="1" customWidth="1"/>
    <col min="7175" max="7175" width="11" style="1" customWidth="1"/>
    <col min="7176" max="7178" width="15.42578125" style="1" customWidth="1"/>
    <col min="7179" max="7179" width="13.140625" style="1" customWidth="1"/>
    <col min="7180" max="7180" width="12.5703125" style="1" customWidth="1"/>
    <col min="7181" max="7181" width="23" style="1" bestFit="1" customWidth="1"/>
    <col min="7182" max="7182" width="11.5703125" style="1" customWidth="1"/>
    <col min="7183" max="7183" width="20.140625" style="1" bestFit="1" customWidth="1"/>
    <col min="7184" max="7184" width="16.28515625" style="1" customWidth="1"/>
    <col min="7185" max="7185" width="2.28515625" style="1" customWidth="1"/>
    <col min="7186" max="7186" width="11.42578125" style="1"/>
    <col min="7187" max="7187" width="15.42578125" style="1" bestFit="1" customWidth="1"/>
    <col min="7188" max="7423" width="11.42578125" style="1"/>
    <col min="7424" max="7424" width="1.28515625" style="1" customWidth="1"/>
    <col min="7425" max="7425" width="2.140625" style="1" customWidth="1"/>
    <col min="7426" max="7426" width="18.85546875" style="1" customWidth="1"/>
    <col min="7427" max="7427" width="17.5703125" style="1" customWidth="1"/>
    <col min="7428" max="7428" width="15.28515625" style="1" bestFit="1" customWidth="1"/>
    <col min="7429" max="7429" width="13.42578125" style="1" customWidth="1"/>
    <col min="7430" max="7430" width="31.5703125" style="1" customWidth="1"/>
    <col min="7431" max="7431" width="11" style="1" customWidth="1"/>
    <col min="7432" max="7434" width="15.42578125" style="1" customWidth="1"/>
    <col min="7435" max="7435" width="13.140625" style="1" customWidth="1"/>
    <col min="7436" max="7436" width="12.5703125" style="1" customWidth="1"/>
    <col min="7437" max="7437" width="23" style="1" bestFit="1" customWidth="1"/>
    <col min="7438" max="7438" width="11.5703125" style="1" customWidth="1"/>
    <col min="7439" max="7439" width="20.140625" style="1" bestFit="1" customWidth="1"/>
    <col min="7440" max="7440" width="16.28515625" style="1" customWidth="1"/>
    <col min="7441" max="7441" width="2.28515625" style="1" customWidth="1"/>
    <col min="7442" max="7442" width="11.42578125" style="1"/>
    <col min="7443" max="7443" width="15.42578125" style="1" bestFit="1" customWidth="1"/>
    <col min="7444" max="7679" width="11.42578125" style="1"/>
    <col min="7680" max="7680" width="1.28515625" style="1" customWidth="1"/>
    <col min="7681" max="7681" width="2.140625" style="1" customWidth="1"/>
    <col min="7682" max="7682" width="18.85546875" style="1" customWidth="1"/>
    <col min="7683" max="7683" width="17.5703125" style="1" customWidth="1"/>
    <col min="7684" max="7684" width="15.28515625" style="1" bestFit="1" customWidth="1"/>
    <col min="7685" max="7685" width="13.42578125" style="1" customWidth="1"/>
    <col min="7686" max="7686" width="31.5703125" style="1" customWidth="1"/>
    <col min="7687" max="7687" width="11" style="1" customWidth="1"/>
    <col min="7688" max="7690" width="15.42578125" style="1" customWidth="1"/>
    <col min="7691" max="7691" width="13.140625" style="1" customWidth="1"/>
    <col min="7692" max="7692" width="12.5703125" style="1" customWidth="1"/>
    <col min="7693" max="7693" width="23" style="1" bestFit="1" customWidth="1"/>
    <col min="7694" max="7694" width="11.5703125" style="1" customWidth="1"/>
    <col min="7695" max="7695" width="20.140625" style="1" bestFit="1" customWidth="1"/>
    <col min="7696" max="7696" width="16.28515625" style="1" customWidth="1"/>
    <col min="7697" max="7697" width="2.28515625" style="1" customWidth="1"/>
    <col min="7698" max="7698" width="11.42578125" style="1"/>
    <col min="7699" max="7699" width="15.42578125" style="1" bestFit="1" customWidth="1"/>
    <col min="7700" max="7935" width="11.42578125" style="1"/>
    <col min="7936" max="7936" width="1.28515625" style="1" customWidth="1"/>
    <col min="7937" max="7937" width="2.140625" style="1" customWidth="1"/>
    <col min="7938" max="7938" width="18.85546875" style="1" customWidth="1"/>
    <col min="7939" max="7939" width="17.5703125" style="1" customWidth="1"/>
    <col min="7940" max="7940" width="15.28515625" style="1" bestFit="1" customWidth="1"/>
    <col min="7941" max="7941" width="13.42578125" style="1" customWidth="1"/>
    <col min="7942" max="7942" width="31.5703125" style="1" customWidth="1"/>
    <col min="7943" max="7943" width="11" style="1" customWidth="1"/>
    <col min="7944" max="7946" width="15.42578125" style="1" customWidth="1"/>
    <col min="7947" max="7947" width="13.140625" style="1" customWidth="1"/>
    <col min="7948" max="7948" width="12.5703125" style="1" customWidth="1"/>
    <col min="7949" max="7949" width="23" style="1" bestFit="1" customWidth="1"/>
    <col min="7950" max="7950" width="11.5703125" style="1" customWidth="1"/>
    <col min="7951" max="7951" width="20.140625" style="1" bestFit="1" customWidth="1"/>
    <col min="7952" max="7952" width="16.28515625" style="1" customWidth="1"/>
    <col min="7953" max="7953" width="2.28515625" style="1" customWidth="1"/>
    <col min="7954" max="7954" width="11.42578125" style="1"/>
    <col min="7955" max="7955" width="15.42578125" style="1" bestFit="1" customWidth="1"/>
    <col min="7956" max="8191" width="11.42578125" style="1"/>
    <col min="8192" max="8192" width="1.28515625" style="1" customWidth="1"/>
    <col min="8193" max="8193" width="2.140625" style="1" customWidth="1"/>
    <col min="8194" max="8194" width="18.85546875" style="1" customWidth="1"/>
    <col min="8195" max="8195" width="17.5703125" style="1" customWidth="1"/>
    <col min="8196" max="8196" width="15.28515625" style="1" bestFit="1" customWidth="1"/>
    <col min="8197" max="8197" width="13.42578125" style="1" customWidth="1"/>
    <col min="8198" max="8198" width="31.5703125" style="1" customWidth="1"/>
    <col min="8199" max="8199" width="11" style="1" customWidth="1"/>
    <col min="8200" max="8202" width="15.42578125" style="1" customWidth="1"/>
    <col min="8203" max="8203" width="13.140625" style="1" customWidth="1"/>
    <col min="8204" max="8204" width="12.5703125" style="1" customWidth="1"/>
    <col min="8205" max="8205" width="23" style="1" bestFit="1" customWidth="1"/>
    <col min="8206" max="8206" width="11.5703125" style="1" customWidth="1"/>
    <col min="8207" max="8207" width="20.140625" style="1" bestFit="1" customWidth="1"/>
    <col min="8208" max="8208" width="16.28515625" style="1" customWidth="1"/>
    <col min="8209" max="8209" width="2.28515625" style="1" customWidth="1"/>
    <col min="8210" max="8210" width="11.42578125" style="1"/>
    <col min="8211" max="8211" width="15.42578125" style="1" bestFit="1" customWidth="1"/>
    <col min="8212" max="8447" width="11.42578125" style="1"/>
    <col min="8448" max="8448" width="1.28515625" style="1" customWidth="1"/>
    <col min="8449" max="8449" width="2.140625" style="1" customWidth="1"/>
    <col min="8450" max="8450" width="18.85546875" style="1" customWidth="1"/>
    <col min="8451" max="8451" width="17.5703125" style="1" customWidth="1"/>
    <col min="8452" max="8452" width="15.28515625" style="1" bestFit="1" customWidth="1"/>
    <col min="8453" max="8453" width="13.42578125" style="1" customWidth="1"/>
    <col min="8454" max="8454" width="31.5703125" style="1" customWidth="1"/>
    <col min="8455" max="8455" width="11" style="1" customWidth="1"/>
    <col min="8456" max="8458" width="15.42578125" style="1" customWidth="1"/>
    <col min="8459" max="8459" width="13.140625" style="1" customWidth="1"/>
    <col min="8460" max="8460" width="12.5703125" style="1" customWidth="1"/>
    <col min="8461" max="8461" width="23" style="1" bestFit="1" customWidth="1"/>
    <col min="8462" max="8462" width="11.5703125" style="1" customWidth="1"/>
    <col min="8463" max="8463" width="20.140625" style="1" bestFit="1" customWidth="1"/>
    <col min="8464" max="8464" width="16.28515625" style="1" customWidth="1"/>
    <col min="8465" max="8465" width="2.28515625" style="1" customWidth="1"/>
    <col min="8466" max="8466" width="11.42578125" style="1"/>
    <col min="8467" max="8467" width="15.42578125" style="1" bestFit="1" customWidth="1"/>
    <col min="8468" max="8703" width="11.42578125" style="1"/>
    <col min="8704" max="8704" width="1.28515625" style="1" customWidth="1"/>
    <col min="8705" max="8705" width="2.140625" style="1" customWidth="1"/>
    <col min="8706" max="8706" width="18.85546875" style="1" customWidth="1"/>
    <col min="8707" max="8707" width="17.5703125" style="1" customWidth="1"/>
    <col min="8708" max="8708" width="15.28515625" style="1" bestFit="1" customWidth="1"/>
    <col min="8709" max="8709" width="13.42578125" style="1" customWidth="1"/>
    <col min="8710" max="8710" width="31.5703125" style="1" customWidth="1"/>
    <col min="8711" max="8711" width="11" style="1" customWidth="1"/>
    <col min="8712" max="8714" width="15.42578125" style="1" customWidth="1"/>
    <col min="8715" max="8715" width="13.140625" style="1" customWidth="1"/>
    <col min="8716" max="8716" width="12.5703125" style="1" customWidth="1"/>
    <col min="8717" max="8717" width="23" style="1" bestFit="1" customWidth="1"/>
    <col min="8718" max="8718" width="11.5703125" style="1" customWidth="1"/>
    <col min="8719" max="8719" width="20.140625" style="1" bestFit="1" customWidth="1"/>
    <col min="8720" max="8720" width="16.28515625" style="1" customWidth="1"/>
    <col min="8721" max="8721" width="2.28515625" style="1" customWidth="1"/>
    <col min="8722" max="8722" width="11.42578125" style="1"/>
    <col min="8723" max="8723" width="15.42578125" style="1" bestFit="1" customWidth="1"/>
    <col min="8724" max="8959" width="11.42578125" style="1"/>
    <col min="8960" max="8960" width="1.28515625" style="1" customWidth="1"/>
    <col min="8961" max="8961" width="2.140625" style="1" customWidth="1"/>
    <col min="8962" max="8962" width="18.85546875" style="1" customWidth="1"/>
    <col min="8963" max="8963" width="17.5703125" style="1" customWidth="1"/>
    <col min="8964" max="8964" width="15.28515625" style="1" bestFit="1" customWidth="1"/>
    <col min="8965" max="8965" width="13.42578125" style="1" customWidth="1"/>
    <col min="8966" max="8966" width="31.5703125" style="1" customWidth="1"/>
    <col min="8967" max="8967" width="11" style="1" customWidth="1"/>
    <col min="8968" max="8970" width="15.42578125" style="1" customWidth="1"/>
    <col min="8971" max="8971" width="13.140625" style="1" customWidth="1"/>
    <col min="8972" max="8972" width="12.5703125" style="1" customWidth="1"/>
    <col min="8973" max="8973" width="23" style="1" bestFit="1" customWidth="1"/>
    <col min="8974" max="8974" width="11.5703125" style="1" customWidth="1"/>
    <col min="8975" max="8975" width="20.140625" style="1" bestFit="1" customWidth="1"/>
    <col min="8976" max="8976" width="16.28515625" style="1" customWidth="1"/>
    <col min="8977" max="8977" width="2.28515625" style="1" customWidth="1"/>
    <col min="8978" max="8978" width="11.42578125" style="1"/>
    <col min="8979" max="8979" width="15.42578125" style="1" bestFit="1" customWidth="1"/>
    <col min="8980" max="9215" width="11.42578125" style="1"/>
    <col min="9216" max="9216" width="1.28515625" style="1" customWidth="1"/>
    <col min="9217" max="9217" width="2.140625" style="1" customWidth="1"/>
    <col min="9218" max="9218" width="18.85546875" style="1" customWidth="1"/>
    <col min="9219" max="9219" width="17.5703125" style="1" customWidth="1"/>
    <col min="9220" max="9220" width="15.28515625" style="1" bestFit="1" customWidth="1"/>
    <col min="9221" max="9221" width="13.42578125" style="1" customWidth="1"/>
    <col min="9222" max="9222" width="31.5703125" style="1" customWidth="1"/>
    <col min="9223" max="9223" width="11" style="1" customWidth="1"/>
    <col min="9224" max="9226" width="15.42578125" style="1" customWidth="1"/>
    <col min="9227" max="9227" width="13.140625" style="1" customWidth="1"/>
    <col min="9228" max="9228" width="12.5703125" style="1" customWidth="1"/>
    <col min="9229" max="9229" width="23" style="1" bestFit="1" customWidth="1"/>
    <col min="9230" max="9230" width="11.5703125" style="1" customWidth="1"/>
    <col min="9231" max="9231" width="20.140625" style="1" bestFit="1" customWidth="1"/>
    <col min="9232" max="9232" width="16.28515625" style="1" customWidth="1"/>
    <col min="9233" max="9233" width="2.28515625" style="1" customWidth="1"/>
    <col min="9234" max="9234" width="11.42578125" style="1"/>
    <col min="9235" max="9235" width="15.42578125" style="1" bestFit="1" customWidth="1"/>
    <col min="9236" max="9471" width="11.42578125" style="1"/>
    <col min="9472" max="9472" width="1.28515625" style="1" customWidth="1"/>
    <col min="9473" max="9473" width="2.140625" style="1" customWidth="1"/>
    <col min="9474" max="9474" width="18.85546875" style="1" customWidth="1"/>
    <col min="9475" max="9475" width="17.5703125" style="1" customWidth="1"/>
    <col min="9476" max="9476" width="15.28515625" style="1" bestFit="1" customWidth="1"/>
    <col min="9477" max="9477" width="13.42578125" style="1" customWidth="1"/>
    <col min="9478" max="9478" width="31.5703125" style="1" customWidth="1"/>
    <col min="9479" max="9479" width="11" style="1" customWidth="1"/>
    <col min="9480" max="9482" width="15.42578125" style="1" customWidth="1"/>
    <col min="9483" max="9483" width="13.140625" style="1" customWidth="1"/>
    <col min="9484" max="9484" width="12.5703125" style="1" customWidth="1"/>
    <col min="9485" max="9485" width="23" style="1" bestFit="1" customWidth="1"/>
    <col min="9486" max="9486" width="11.5703125" style="1" customWidth="1"/>
    <col min="9487" max="9487" width="20.140625" style="1" bestFit="1" customWidth="1"/>
    <col min="9488" max="9488" width="16.28515625" style="1" customWidth="1"/>
    <col min="9489" max="9489" width="2.28515625" style="1" customWidth="1"/>
    <col min="9490" max="9490" width="11.42578125" style="1"/>
    <col min="9491" max="9491" width="15.42578125" style="1" bestFit="1" customWidth="1"/>
    <col min="9492" max="9727" width="11.42578125" style="1"/>
    <col min="9728" max="9728" width="1.28515625" style="1" customWidth="1"/>
    <col min="9729" max="9729" width="2.140625" style="1" customWidth="1"/>
    <col min="9730" max="9730" width="18.85546875" style="1" customWidth="1"/>
    <col min="9731" max="9731" width="17.5703125" style="1" customWidth="1"/>
    <col min="9732" max="9732" width="15.28515625" style="1" bestFit="1" customWidth="1"/>
    <col min="9733" max="9733" width="13.42578125" style="1" customWidth="1"/>
    <col min="9734" max="9734" width="31.5703125" style="1" customWidth="1"/>
    <col min="9735" max="9735" width="11" style="1" customWidth="1"/>
    <col min="9736" max="9738" width="15.42578125" style="1" customWidth="1"/>
    <col min="9739" max="9739" width="13.140625" style="1" customWidth="1"/>
    <col min="9740" max="9740" width="12.5703125" style="1" customWidth="1"/>
    <col min="9741" max="9741" width="23" style="1" bestFit="1" customWidth="1"/>
    <col min="9742" max="9742" width="11.5703125" style="1" customWidth="1"/>
    <col min="9743" max="9743" width="20.140625" style="1" bestFit="1" customWidth="1"/>
    <col min="9744" max="9744" width="16.28515625" style="1" customWidth="1"/>
    <col min="9745" max="9745" width="2.28515625" style="1" customWidth="1"/>
    <col min="9746" max="9746" width="11.42578125" style="1"/>
    <col min="9747" max="9747" width="15.42578125" style="1" bestFit="1" customWidth="1"/>
    <col min="9748" max="9983" width="11.42578125" style="1"/>
    <col min="9984" max="9984" width="1.28515625" style="1" customWidth="1"/>
    <col min="9985" max="9985" width="2.140625" style="1" customWidth="1"/>
    <col min="9986" max="9986" width="18.85546875" style="1" customWidth="1"/>
    <col min="9987" max="9987" width="17.5703125" style="1" customWidth="1"/>
    <col min="9988" max="9988" width="15.28515625" style="1" bestFit="1" customWidth="1"/>
    <col min="9989" max="9989" width="13.42578125" style="1" customWidth="1"/>
    <col min="9990" max="9990" width="31.5703125" style="1" customWidth="1"/>
    <col min="9991" max="9991" width="11" style="1" customWidth="1"/>
    <col min="9992" max="9994" width="15.42578125" style="1" customWidth="1"/>
    <col min="9995" max="9995" width="13.140625" style="1" customWidth="1"/>
    <col min="9996" max="9996" width="12.5703125" style="1" customWidth="1"/>
    <col min="9997" max="9997" width="23" style="1" bestFit="1" customWidth="1"/>
    <col min="9998" max="9998" width="11.5703125" style="1" customWidth="1"/>
    <col min="9999" max="9999" width="20.140625" style="1" bestFit="1" customWidth="1"/>
    <col min="10000" max="10000" width="16.28515625" style="1" customWidth="1"/>
    <col min="10001" max="10001" width="2.28515625" style="1" customWidth="1"/>
    <col min="10002" max="10002" width="11.42578125" style="1"/>
    <col min="10003" max="10003" width="15.42578125" style="1" bestFit="1" customWidth="1"/>
    <col min="10004" max="10239" width="11.42578125" style="1"/>
    <col min="10240" max="10240" width="1.28515625" style="1" customWidth="1"/>
    <col min="10241" max="10241" width="2.140625" style="1" customWidth="1"/>
    <col min="10242" max="10242" width="18.85546875" style="1" customWidth="1"/>
    <col min="10243" max="10243" width="17.5703125" style="1" customWidth="1"/>
    <col min="10244" max="10244" width="15.28515625" style="1" bestFit="1" customWidth="1"/>
    <col min="10245" max="10245" width="13.42578125" style="1" customWidth="1"/>
    <col min="10246" max="10246" width="31.5703125" style="1" customWidth="1"/>
    <col min="10247" max="10247" width="11" style="1" customWidth="1"/>
    <col min="10248" max="10250" width="15.42578125" style="1" customWidth="1"/>
    <col min="10251" max="10251" width="13.140625" style="1" customWidth="1"/>
    <col min="10252" max="10252" width="12.5703125" style="1" customWidth="1"/>
    <col min="10253" max="10253" width="23" style="1" bestFit="1" customWidth="1"/>
    <col min="10254" max="10254" width="11.5703125" style="1" customWidth="1"/>
    <col min="10255" max="10255" width="20.140625" style="1" bestFit="1" customWidth="1"/>
    <col min="10256" max="10256" width="16.28515625" style="1" customWidth="1"/>
    <col min="10257" max="10257" width="2.28515625" style="1" customWidth="1"/>
    <col min="10258" max="10258" width="11.42578125" style="1"/>
    <col min="10259" max="10259" width="15.42578125" style="1" bestFit="1" customWidth="1"/>
    <col min="10260" max="10495" width="11.42578125" style="1"/>
    <col min="10496" max="10496" width="1.28515625" style="1" customWidth="1"/>
    <col min="10497" max="10497" width="2.140625" style="1" customWidth="1"/>
    <col min="10498" max="10498" width="18.85546875" style="1" customWidth="1"/>
    <col min="10499" max="10499" width="17.5703125" style="1" customWidth="1"/>
    <col min="10500" max="10500" width="15.28515625" style="1" bestFit="1" customWidth="1"/>
    <col min="10501" max="10501" width="13.42578125" style="1" customWidth="1"/>
    <col min="10502" max="10502" width="31.5703125" style="1" customWidth="1"/>
    <col min="10503" max="10503" width="11" style="1" customWidth="1"/>
    <col min="10504" max="10506" width="15.42578125" style="1" customWidth="1"/>
    <col min="10507" max="10507" width="13.140625" style="1" customWidth="1"/>
    <col min="10508" max="10508" width="12.5703125" style="1" customWidth="1"/>
    <col min="10509" max="10509" width="23" style="1" bestFit="1" customWidth="1"/>
    <col min="10510" max="10510" width="11.5703125" style="1" customWidth="1"/>
    <col min="10511" max="10511" width="20.140625" style="1" bestFit="1" customWidth="1"/>
    <col min="10512" max="10512" width="16.28515625" style="1" customWidth="1"/>
    <col min="10513" max="10513" width="2.28515625" style="1" customWidth="1"/>
    <col min="10514" max="10514" width="11.42578125" style="1"/>
    <col min="10515" max="10515" width="15.42578125" style="1" bestFit="1" customWidth="1"/>
    <col min="10516" max="10751" width="11.42578125" style="1"/>
    <col min="10752" max="10752" width="1.28515625" style="1" customWidth="1"/>
    <col min="10753" max="10753" width="2.140625" style="1" customWidth="1"/>
    <col min="10754" max="10754" width="18.85546875" style="1" customWidth="1"/>
    <col min="10755" max="10755" width="17.5703125" style="1" customWidth="1"/>
    <col min="10756" max="10756" width="15.28515625" style="1" bestFit="1" customWidth="1"/>
    <col min="10757" max="10757" width="13.42578125" style="1" customWidth="1"/>
    <col min="10758" max="10758" width="31.5703125" style="1" customWidth="1"/>
    <col min="10759" max="10759" width="11" style="1" customWidth="1"/>
    <col min="10760" max="10762" width="15.42578125" style="1" customWidth="1"/>
    <col min="10763" max="10763" width="13.140625" style="1" customWidth="1"/>
    <col min="10764" max="10764" width="12.5703125" style="1" customWidth="1"/>
    <col min="10765" max="10765" width="23" style="1" bestFit="1" customWidth="1"/>
    <col min="10766" max="10766" width="11.5703125" style="1" customWidth="1"/>
    <col min="10767" max="10767" width="20.140625" style="1" bestFit="1" customWidth="1"/>
    <col min="10768" max="10768" width="16.28515625" style="1" customWidth="1"/>
    <col min="10769" max="10769" width="2.28515625" style="1" customWidth="1"/>
    <col min="10770" max="10770" width="11.42578125" style="1"/>
    <col min="10771" max="10771" width="15.42578125" style="1" bestFit="1" customWidth="1"/>
    <col min="10772" max="11007" width="11.42578125" style="1"/>
    <col min="11008" max="11008" width="1.28515625" style="1" customWidth="1"/>
    <col min="11009" max="11009" width="2.140625" style="1" customWidth="1"/>
    <col min="11010" max="11010" width="18.85546875" style="1" customWidth="1"/>
    <col min="11011" max="11011" width="17.5703125" style="1" customWidth="1"/>
    <col min="11012" max="11012" width="15.28515625" style="1" bestFit="1" customWidth="1"/>
    <col min="11013" max="11013" width="13.42578125" style="1" customWidth="1"/>
    <col min="11014" max="11014" width="31.5703125" style="1" customWidth="1"/>
    <col min="11015" max="11015" width="11" style="1" customWidth="1"/>
    <col min="11016" max="11018" width="15.42578125" style="1" customWidth="1"/>
    <col min="11019" max="11019" width="13.140625" style="1" customWidth="1"/>
    <col min="11020" max="11020" width="12.5703125" style="1" customWidth="1"/>
    <col min="11021" max="11021" width="23" style="1" bestFit="1" customWidth="1"/>
    <col min="11022" max="11022" width="11.5703125" style="1" customWidth="1"/>
    <col min="11023" max="11023" width="20.140625" style="1" bestFit="1" customWidth="1"/>
    <col min="11024" max="11024" width="16.28515625" style="1" customWidth="1"/>
    <col min="11025" max="11025" width="2.28515625" style="1" customWidth="1"/>
    <col min="11026" max="11026" width="11.42578125" style="1"/>
    <col min="11027" max="11027" width="15.42578125" style="1" bestFit="1" customWidth="1"/>
    <col min="11028" max="11263" width="11.42578125" style="1"/>
    <col min="11264" max="11264" width="1.28515625" style="1" customWidth="1"/>
    <col min="11265" max="11265" width="2.140625" style="1" customWidth="1"/>
    <col min="11266" max="11266" width="18.85546875" style="1" customWidth="1"/>
    <col min="11267" max="11267" width="17.5703125" style="1" customWidth="1"/>
    <col min="11268" max="11268" width="15.28515625" style="1" bestFit="1" customWidth="1"/>
    <col min="11269" max="11269" width="13.42578125" style="1" customWidth="1"/>
    <col min="11270" max="11270" width="31.5703125" style="1" customWidth="1"/>
    <col min="11271" max="11271" width="11" style="1" customWidth="1"/>
    <col min="11272" max="11274" width="15.42578125" style="1" customWidth="1"/>
    <col min="11275" max="11275" width="13.140625" style="1" customWidth="1"/>
    <col min="11276" max="11276" width="12.5703125" style="1" customWidth="1"/>
    <col min="11277" max="11277" width="23" style="1" bestFit="1" customWidth="1"/>
    <col min="11278" max="11278" width="11.5703125" style="1" customWidth="1"/>
    <col min="11279" max="11279" width="20.140625" style="1" bestFit="1" customWidth="1"/>
    <col min="11280" max="11280" width="16.28515625" style="1" customWidth="1"/>
    <col min="11281" max="11281" width="2.28515625" style="1" customWidth="1"/>
    <col min="11282" max="11282" width="11.42578125" style="1"/>
    <col min="11283" max="11283" width="15.42578125" style="1" bestFit="1" customWidth="1"/>
    <col min="11284" max="11519" width="11.42578125" style="1"/>
    <col min="11520" max="11520" width="1.28515625" style="1" customWidth="1"/>
    <col min="11521" max="11521" width="2.140625" style="1" customWidth="1"/>
    <col min="11522" max="11522" width="18.85546875" style="1" customWidth="1"/>
    <col min="11523" max="11523" width="17.5703125" style="1" customWidth="1"/>
    <col min="11524" max="11524" width="15.28515625" style="1" bestFit="1" customWidth="1"/>
    <col min="11525" max="11525" width="13.42578125" style="1" customWidth="1"/>
    <col min="11526" max="11526" width="31.5703125" style="1" customWidth="1"/>
    <col min="11527" max="11527" width="11" style="1" customWidth="1"/>
    <col min="11528" max="11530" width="15.42578125" style="1" customWidth="1"/>
    <col min="11531" max="11531" width="13.140625" style="1" customWidth="1"/>
    <col min="11532" max="11532" width="12.5703125" style="1" customWidth="1"/>
    <col min="11533" max="11533" width="23" style="1" bestFit="1" customWidth="1"/>
    <col min="11534" max="11534" width="11.5703125" style="1" customWidth="1"/>
    <col min="11535" max="11535" width="20.140625" style="1" bestFit="1" customWidth="1"/>
    <col min="11536" max="11536" width="16.28515625" style="1" customWidth="1"/>
    <col min="11537" max="11537" width="2.28515625" style="1" customWidth="1"/>
    <col min="11538" max="11538" width="11.42578125" style="1"/>
    <col min="11539" max="11539" width="15.42578125" style="1" bestFit="1" customWidth="1"/>
    <col min="11540" max="11775" width="11.42578125" style="1"/>
    <col min="11776" max="11776" width="1.28515625" style="1" customWidth="1"/>
    <col min="11777" max="11777" width="2.140625" style="1" customWidth="1"/>
    <col min="11778" max="11778" width="18.85546875" style="1" customWidth="1"/>
    <col min="11779" max="11779" width="17.5703125" style="1" customWidth="1"/>
    <col min="11780" max="11780" width="15.28515625" style="1" bestFit="1" customWidth="1"/>
    <col min="11781" max="11781" width="13.42578125" style="1" customWidth="1"/>
    <col min="11782" max="11782" width="31.5703125" style="1" customWidth="1"/>
    <col min="11783" max="11783" width="11" style="1" customWidth="1"/>
    <col min="11784" max="11786" width="15.42578125" style="1" customWidth="1"/>
    <col min="11787" max="11787" width="13.140625" style="1" customWidth="1"/>
    <col min="11788" max="11788" width="12.5703125" style="1" customWidth="1"/>
    <col min="11789" max="11789" width="23" style="1" bestFit="1" customWidth="1"/>
    <col min="11790" max="11790" width="11.5703125" style="1" customWidth="1"/>
    <col min="11791" max="11791" width="20.140625" style="1" bestFit="1" customWidth="1"/>
    <col min="11792" max="11792" width="16.28515625" style="1" customWidth="1"/>
    <col min="11793" max="11793" width="2.28515625" style="1" customWidth="1"/>
    <col min="11794" max="11794" width="11.42578125" style="1"/>
    <col min="11795" max="11795" width="15.42578125" style="1" bestFit="1" customWidth="1"/>
    <col min="11796" max="12031" width="11.42578125" style="1"/>
    <col min="12032" max="12032" width="1.28515625" style="1" customWidth="1"/>
    <col min="12033" max="12033" width="2.140625" style="1" customWidth="1"/>
    <col min="12034" max="12034" width="18.85546875" style="1" customWidth="1"/>
    <col min="12035" max="12035" width="17.5703125" style="1" customWidth="1"/>
    <col min="12036" max="12036" width="15.28515625" style="1" bestFit="1" customWidth="1"/>
    <col min="12037" max="12037" width="13.42578125" style="1" customWidth="1"/>
    <col min="12038" max="12038" width="31.5703125" style="1" customWidth="1"/>
    <col min="12039" max="12039" width="11" style="1" customWidth="1"/>
    <col min="12040" max="12042" width="15.42578125" style="1" customWidth="1"/>
    <col min="12043" max="12043" width="13.140625" style="1" customWidth="1"/>
    <col min="12044" max="12044" width="12.5703125" style="1" customWidth="1"/>
    <col min="12045" max="12045" width="23" style="1" bestFit="1" customWidth="1"/>
    <col min="12046" max="12046" width="11.5703125" style="1" customWidth="1"/>
    <col min="12047" max="12047" width="20.140625" style="1" bestFit="1" customWidth="1"/>
    <col min="12048" max="12048" width="16.28515625" style="1" customWidth="1"/>
    <col min="12049" max="12049" width="2.28515625" style="1" customWidth="1"/>
    <col min="12050" max="12050" width="11.42578125" style="1"/>
    <col min="12051" max="12051" width="15.42578125" style="1" bestFit="1" customWidth="1"/>
    <col min="12052" max="12287" width="11.42578125" style="1"/>
    <col min="12288" max="12288" width="1.28515625" style="1" customWidth="1"/>
    <col min="12289" max="12289" width="2.140625" style="1" customWidth="1"/>
    <col min="12290" max="12290" width="18.85546875" style="1" customWidth="1"/>
    <col min="12291" max="12291" width="17.5703125" style="1" customWidth="1"/>
    <col min="12292" max="12292" width="15.28515625" style="1" bestFit="1" customWidth="1"/>
    <col min="12293" max="12293" width="13.42578125" style="1" customWidth="1"/>
    <col min="12294" max="12294" width="31.5703125" style="1" customWidth="1"/>
    <col min="12295" max="12295" width="11" style="1" customWidth="1"/>
    <col min="12296" max="12298" width="15.42578125" style="1" customWidth="1"/>
    <col min="12299" max="12299" width="13.140625" style="1" customWidth="1"/>
    <col min="12300" max="12300" width="12.5703125" style="1" customWidth="1"/>
    <col min="12301" max="12301" width="23" style="1" bestFit="1" customWidth="1"/>
    <col min="12302" max="12302" width="11.5703125" style="1" customWidth="1"/>
    <col min="12303" max="12303" width="20.140625" style="1" bestFit="1" customWidth="1"/>
    <col min="12304" max="12304" width="16.28515625" style="1" customWidth="1"/>
    <col min="12305" max="12305" width="2.28515625" style="1" customWidth="1"/>
    <col min="12306" max="12306" width="11.42578125" style="1"/>
    <col min="12307" max="12307" width="15.42578125" style="1" bestFit="1" customWidth="1"/>
    <col min="12308" max="12543" width="11.42578125" style="1"/>
    <col min="12544" max="12544" width="1.28515625" style="1" customWidth="1"/>
    <col min="12545" max="12545" width="2.140625" style="1" customWidth="1"/>
    <col min="12546" max="12546" width="18.85546875" style="1" customWidth="1"/>
    <col min="12547" max="12547" width="17.5703125" style="1" customWidth="1"/>
    <col min="12548" max="12548" width="15.28515625" style="1" bestFit="1" customWidth="1"/>
    <col min="12549" max="12549" width="13.42578125" style="1" customWidth="1"/>
    <col min="12550" max="12550" width="31.5703125" style="1" customWidth="1"/>
    <col min="12551" max="12551" width="11" style="1" customWidth="1"/>
    <col min="12552" max="12554" width="15.42578125" style="1" customWidth="1"/>
    <col min="12555" max="12555" width="13.140625" style="1" customWidth="1"/>
    <col min="12556" max="12556" width="12.5703125" style="1" customWidth="1"/>
    <col min="12557" max="12557" width="23" style="1" bestFit="1" customWidth="1"/>
    <col min="12558" max="12558" width="11.5703125" style="1" customWidth="1"/>
    <col min="12559" max="12559" width="20.140625" style="1" bestFit="1" customWidth="1"/>
    <col min="12560" max="12560" width="16.28515625" style="1" customWidth="1"/>
    <col min="12561" max="12561" width="2.28515625" style="1" customWidth="1"/>
    <col min="12562" max="12562" width="11.42578125" style="1"/>
    <col min="12563" max="12563" width="15.42578125" style="1" bestFit="1" customWidth="1"/>
    <col min="12564" max="12799" width="11.42578125" style="1"/>
    <col min="12800" max="12800" width="1.28515625" style="1" customWidth="1"/>
    <col min="12801" max="12801" width="2.140625" style="1" customWidth="1"/>
    <col min="12802" max="12802" width="18.85546875" style="1" customWidth="1"/>
    <col min="12803" max="12803" width="17.5703125" style="1" customWidth="1"/>
    <col min="12804" max="12804" width="15.28515625" style="1" bestFit="1" customWidth="1"/>
    <col min="12805" max="12805" width="13.42578125" style="1" customWidth="1"/>
    <col min="12806" max="12806" width="31.5703125" style="1" customWidth="1"/>
    <col min="12807" max="12807" width="11" style="1" customWidth="1"/>
    <col min="12808" max="12810" width="15.42578125" style="1" customWidth="1"/>
    <col min="12811" max="12811" width="13.140625" style="1" customWidth="1"/>
    <col min="12812" max="12812" width="12.5703125" style="1" customWidth="1"/>
    <col min="12813" max="12813" width="23" style="1" bestFit="1" customWidth="1"/>
    <col min="12814" max="12814" width="11.5703125" style="1" customWidth="1"/>
    <col min="12815" max="12815" width="20.140625" style="1" bestFit="1" customWidth="1"/>
    <col min="12816" max="12816" width="16.28515625" style="1" customWidth="1"/>
    <col min="12817" max="12817" width="2.28515625" style="1" customWidth="1"/>
    <col min="12818" max="12818" width="11.42578125" style="1"/>
    <col min="12819" max="12819" width="15.42578125" style="1" bestFit="1" customWidth="1"/>
    <col min="12820" max="13055" width="11.42578125" style="1"/>
    <col min="13056" max="13056" width="1.28515625" style="1" customWidth="1"/>
    <col min="13057" max="13057" width="2.140625" style="1" customWidth="1"/>
    <col min="13058" max="13058" width="18.85546875" style="1" customWidth="1"/>
    <col min="13059" max="13059" width="17.5703125" style="1" customWidth="1"/>
    <col min="13060" max="13060" width="15.28515625" style="1" bestFit="1" customWidth="1"/>
    <col min="13061" max="13061" width="13.42578125" style="1" customWidth="1"/>
    <col min="13062" max="13062" width="31.5703125" style="1" customWidth="1"/>
    <col min="13063" max="13063" width="11" style="1" customWidth="1"/>
    <col min="13064" max="13066" width="15.42578125" style="1" customWidth="1"/>
    <col min="13067" max="13067" width="13.140625" style="1" customWidth="1"/>
    <col min="13068" max="13068" width="12.5703125" style="1" customWidth="1"/>
    <col min="13069" max="13069" width="23" style="1" bestFit="1" customWidth="1"/>
    <col min="13070" max="13070" width="11.5703125" style="1" customWidth="1"/>
    <col min="13071" max="13071" width="20.140625" style="1" bestFit="1" customWidth="1"/>
    <col min="13072" max="13072" width="16.28515625" style="1" customWidth="1"/>
    <col min="13073" max="13073" width="2.28515625" style="1" customWidth="1"/>
    <col min="13074" max="13074" width="11.42578125" style="1"/>
    <col min="13075" max="13075" width="15.42578125" style="1" bestFit="1" customWidth="1"/>
    <col min="13076" max="13311" width="11.42578125" style="1"/>
    <col min="13312" max="13312" width="1.28515625" style="1" customWidth="1"/>
    <col min="13313" max="13313" width="2.140625" style="1" customWidth="1"/>
    <col min="13314" max="13314" width="18.85546875" style="1" customWidth="1"/>
    <col min="13315" max="13315" width="17.5703125" style="1" customWidth="1"/>
    <col min="13316" max="13316" width="15.28515625" style="1" bestFit="1" customWidth="1"/>
    <col min="13317" max="13317" width="13.42578125" style="1" customWidth="1"/>
    <col min="13318" max="13318" width="31.5703125" style="1" customWidth="1"/>
    <col min="13319" max="13319" width="11" style="1" customWidth="1"/>
    <col min="13320" max="13322" width="15.42578125" style="1" customWidth="1"/>
    <col min="13323" max="13323" width="13.140625" style="1" customWidth="1"/>
    <col min="13324" max="13324" width="12.5703125" style="1" customWidth="1"/>
    <col min="13325" max="13325" width="23" style="1" bestFit="1" customWidth="1"/>
    <col min="13326" max="13326" width="11.5703125" style="1" customWidth="1"/>
    <col min="13327" max="13327" width="20.140625" style="1" bestFit="1" customWidth="1"/>
    <col min="13328" max="13328" width="16.28515625" style="1" customWidth="1"/>
    <col min="13329" max="13329" width="2.28515625" style="1" customWidth="1"/>
    <col min="13330" max="13330" width="11.42578125" style="1"/>
    <col min="13331" max="13331" width="15.42578125" style="1" bestFit="1" customWidth="1"/>
    <col min="13332" max="13567" width="11.42578125" style="1"/>
    <col min="13568" max="13568" width="1.28515625" style="1" customWidth="1"/>
    <col min="13569" max="13569" width="2.140625" style="1" customWidth="1"/>
    <col min="13570" max="13570" width="18.85546875" style="1" customWidth="1"/>
    <col min="13571" max="13571" width="17.5703125" style="1" customWidth="1"/>
    <col min="13572" max="13572" width="15.28515625" style="1" bestFit="1" customWidth="1"/>
    <col min="13573" max="13573" width="13.42578125" style="1" customWidth="1"/>
    <col min="13574" max="13574" width="31.5703125" style="1" customWidth="1"/>
    <col min="13575" max="13575" width="11" style="1" customWidth="1"/>
    <col min="13576" max="13578" width="15.42578125" style="1" customWidth="1"/>
    <col min="13579" max="13579" width="13.140625" style="1" customWidth="1"/>
    <col min="13580" max="13580" width="12.5703125" style="1" customWidth="1"/>
    <col min="13581" max="13581" width="23" style="1" bestFit="1" customWidth="1"/>
    <col min="13582" max="13582" width="11.5703125" style="1" customWidth="1"/>
    <col min="13583" max="13583" width="20.140625" style="1" bestFit="1" customWidth="1"/>
    <col min="13584" max="13584" width="16.28515625" style="1" customWidth="1"/>
    <col min="13585" max="13585" width="2.28515625" style="1" customWidth="1"/>
    <col min="13586" max="13586" width="11.42578125" style="1"/>
    <col min="13587" max="13587" width="15.42578125" style="1" bestFit="1" customWidth="1"/>
    <col min="13588" max="13823" width="11.42578125" style="1"/>
    <col min="13824" max="13824" width="1.28515625" style="1" customWidth="1"/>
    <col min="13825" max="13825" width="2.140625" style="1" customWidth="1"/>
    <col min="13826" max="13826" width="18.85546875" style="1" customWidth="1"/>
    <col min="13827" max="13827" width="17.5703125" style="1" customWidth="1"/>
    <col min="13828" max="13828" width="15.28515625" style="1" bestFit="1" customWidth="1"/>
    <col min="13829" max="13829" width="13.42578125" style="1" customWidth="1"/>
    <col min="13830" max="13830" width="31.5703125" style="1" customWidth="1"/>
    <col min="13831" max="13831" width="11" style="1" customWidth="1"/>
    <col min="13832" max="13834" width="15.42578125" style="1" customWidth="1"/>
    <col min="13835" max="13835" width="13.140625" style="1" customWidth="1"/>
    <col min="13836" max="13836" width="12.5703125" style="1" customWidth="1"/>
    <col min="13837" max="13837" width="23" style="1" bestFit="1" customWidth="1"/>
    <col min="13838" max="13838" width="11.5703125" style="1" customWidth="1"/>
    <col min="13839" max="13839" width="20.140625" style="1" bestFit="1" customWidth="1"/>
    <col min="13840" max="13840" width="16.28515625" style="1" customWidth="1"/>
    <col min="13841" max="13841" width="2.28515625" style="1" customWidth="1"/>
    <col min="13842" max="13842" width="11.42578125" style="1"/>
    <col min="13843" max="13843" width="15.42578125" style="1" bestFit="1" customWidth="1"/>
    <col min="13844" max="14079" width="11.42578125" style="1"/>
    <col min="14080" max="14080" width="1.28515625" style="1" customWidth="1"/>
    <col min="14081" max="14081" width="2.140625" style="1" customWidth="1"/>
    <col min="14082" max="14082" width="18.85546875" style="1" customWidth="1"/>
    <col min="14083" max="14083" width="17.5703125" style="1" customWidth="1"/>
    <col min="14084" max="14084" width="15.28515625" style="1" bestFit="1" customWidth="1"/>
    <col min="14085" max="14085" width="13.42578125" style="1" customWidth="1"/>
    <col min="14086" max="14086" width="31.5703125" style="1" customWidth="1"/>
    <col min="14087" max="14087" width="11" style="1" customWidth="1"/>
    <col min="14088" max="14090" width="15.42578125" style="1" customWidth="1"/>
    <col min="14091" max="14091" width="13.140625" style="1" customWidth="1"/>
    <col min="14092" max="14092" width="12.5703125" style="1" customWidth="1"/>
    <col min="14093" max="14093" width="23" style="1" bestFit="1" customWidth="1"/>
    <col min="14094" max="14094" width="11.5703125" style="1" customWidth="1"/>
    <col min="14095" max="14095" width="20.140625" style="1" bestFit="1" customWidth="1"/>
    <col min="14096" max="14096" width="16.28515625" style="1" customWidth="1"/>
    <col min="14097" max="14097" width="2.28515625" style="1" customWidth="1"/>
    <col min="14098" max="14098" width="11.42578125" style="1"/>
    <col min="14099" max="14099" width="15.42578125" style="1" bestFit="1" customWidth="1"/>
    <col min="14100" max="14335" width="11.42578125" style="1"/>
    <col min="14336" max="14336" width="1.28515625" style="1" customWidth="1"/>
    <col min="14337" max="14337" width="2.140625" style="1" customWidth="1"/>
    <col min="14338" max="14338" width="18.85546875" style="1" customWidth="1"/>
    <col min="14339" max="14339" width="17.5703125" style="1" customWidth="1"/>
    <col min="14340" max="14340" width="15.28515625" style="1" bestFit="1" customWidth="1"/>
    <col min="14341" max="14341" width="13.42578125" style="1" customWidth="1"/>
    <col min="14342" max="14342" width="31.5703125" style="1" customWidth="1"/>
    <col min="14343" max="14343" width="11" style="1" customWidth="1"/>
    <col min="14344" max="14346" width="15.42578125" style="1" customWidth="1"/>
    <col min="14347" max="14347" width="13.140625" style="1" customWidth="1"/>
    <col min="14348" max="14348" width="12.5703125" style="1" customWidth="1"/>
    <col min="14349" max="14349" width="23" style="1" bestFit="1" customWidth="1"/>
    <col min="14350" max="14350" width="11.5703125" style="1" customWidth="1"/>
    <col min="14351" max="14351" width="20.140625" style="1" bestFit="1" customWidth="1"/>
    <col min="14352" max="14352" width="16.28515625" style="1" customWidth="1"/>
    <col min="14353" max="14353" width="2.28515625" style="1" customWidth="1"/>
    <col min="14354" max="14354" width="11.42578125" style="1"/>
    <col min="14355" max="14355" width="15.42578125" style="1" bestFit="1" customWidth="1"/>
    <col min="14356" max="14591" width="11.42578125" style="1"/>
    <col min="14592" max="14592" width="1.28515625" style="1" customWidth="1"/>
    <col min="14593" max="14593" width="2.140625" style="1" customWidth="1"/>
    <col min="14594" max="14594" width="18.85546875" style="1" customWidth="1"/>
    <col min="14595" max="14595" width="17.5703125" style="1" customWidth="1"/>
    <col min="14596" max="14596" width="15.28515625" style="1" bestFit="1" customWidth="1"/>
    <col min="14597" max="14597" width="13.42578125" style="1" customWidth="1"/>
    <col min="14598" max="14598" width="31.5703125" style="1" customWidth="1"/>
    <col min="14599" max="14599" width="11" style="1" customWidth="1"/>
    <col min="14600" max="14602" width="15.42578125" style="1" customWidth="1"/>
    <col min="14603" max="14603" width="13.140625" style="1" customWidth="1"/>
    <col min="14604" max="14604" width="12.5703125" style="1" customWidth="1"/>
    <col min="14605" max="14605" width="23" style="1" bestFit="1" customWidth="1"/>
    <col min="14606" max="14606" width="11.5703125" style="1" customWidth="1"/>
    <col min="14607" max="14607" width="20.140625" style="1" bestFit="1" customWidth="1"/>
    <col min="14608" max="14608" width="16.28515625" style="1" customWidth="1"/>
    <col min="14609" max="14609" width="2.28515625" style="1" customWidth="1"/>
    <col min="14610" max="14610" width="11.42578125" style="1"/>
    <col min="14611" max="14611" width="15.42578125" style="1" bestFit="1" customWidth="1"/>
    <col min="14612" max="14847" width="11.42578125" style="1"/>
    <col min="14848" max="14848" width="1.28515625" style="1" customWidth="1"/>
    <col min="14849" max="14849" width="2.140625" style="1" customWidth="1"/>
    <col min="14850" max="14850" width="18.85546875" style="1" customWidth="1"/>
    <col min="14851" max="14851" width="17.5703125" style="1" customWidth="1"/>
    <col min="14852" max="14852" width="15.28515625" style="1" bestFit="1" customWidth="1"/>
    <col min="14853" max="14853" width="13.42578125" style="1" customWidth="1"/>
    <col min="14854" max="14854" width="31.5703125" style="1" customWidth="1"/>
    <col min="14855" max="14855" width="11" style="1" customWidth="1"/>
    <col min="14856" max="14858" width="15.42578125" style="1" customWidth="1"/>
    <col min="14859" max="14859" width="13.140625" style="1" customWidth="1"/>
    <col min="14860" max="14860" width="12.5703125" style="1" customWidth="1"/>
    <col min="14861" max="14861" width="23" style="1" bestFit="1" customWidth="1"/>
    <col min="14862" max="14862" width="11.5703125" style="1" customWidth="1"/>
    <col min="14863" max="14863" width="20.140625" style="1" bestFit="1" customWidth="1"/>
    <col min="14864" max="14864" width="16.28515625" style="1" customWidth="1"/>
    <col min="14865" max="14865" width="2.28515625" style="1" customWidth="1"/>
    <col min="14866" max="14866" width="11.42578125" style="1"/>
    <col min="14867" max="14867" width="15.42578125" style="1" bestFit="1" customWidth="1"/>
    <col min="14868" max="15103" width="11.42578125" style="1"/>
    <col min="15104" max="15104" width="1.28515625" style="1" customWidth="1"/>
    <col min="15105" max="15105" width="2.140625" style="1" customWidth="1"/>
    <col min="15106" max="15106" width="18.85546875" style="1" customWidth="1"/>
    <col min="15107" max="15107" width="17.5703125" style="1" customWidth="1"/>
    <col min="15108" max="15108" width="15.28515625" style="1" bestFit="1" customWidth="1"/>
    <col min="15109" max="15109" width="13.42578125" style="1" customWidth="1"/>
    <col min="15110" max="15110" width="31.5703125" style="1" customWidth="1"/>
    <col min="15111" max="15111" width="11" style="1" customWidth="1"/>
    <col min="15112" max="15114" width="15.42578125" style="1" customWidth="1"/>
    <col min="15115" max="15115" width="13.140625" style="1" customWidth="1"/>
    <col min="15116" max="15116" width="12.5703125" style="1" customWidth="1"/>
    <col min="15117" max="15117" width="23" style="1" bestFit="1" customWidth="1"/>
    <col min="15118" max="15118" width="11.5703125" style="1" customWidth="1"/>
    <col min="15119" max="15119" width="20.140625" style="1" bestFit="1" customWidth="1"/>
    <col min="15120" max="15120" width="16.28515625" style="1" customWidth="1"/>
    <col min="15121" max="15121" width="2.28515625" style="1" customWidth="1"/>
    <col min="15122" max="15122" width="11.42578125" style="1"/>
    <col min="15123" max="15123" width="15.42578125" style="1" bestFit="1" customWidth="1"/>
    <col min="15124" max="15359" width="11.42578125" style="1"/>
    <col min="15360" max="15360" width="1.28515625" style="1" customWidth="1"/>
    <col min="15361" max="15361" width="2.140625" style="1" customWidth="1"/>
    <col min="15362" max="15362" width="18.85546875" style="1" customWidth="1"/>
    <col min="15363" max="15363" width="17.5703125" style="1" customWidth="1"/>
    <col min="15364" max="15364" width="15.28515625" style="1" bestFit="1" customWidth="1"/>
    <col min="15365" max="15365" width="13.42578125" style="1" customWidth="1"/>
    <col min="15366" max="15366" width="31.5703125" style="1" customWidth="1"/>
    <col min="15367" max="15367" width="11" style="1" customWidth="1"/>
    <col min="15368" max="15370" width="15.42578125" style="1" customWidth="1"/>
    <col min="15371" max="15371" width="13.140625" style="1" customWidth="1"/>
    <col min="15372" max="15372" width="12.5703125" style="1" customWidth="1"/>
    <col min="15373" max="15373" width="23" style="1" bestFit="1" customWidth="1"/>
    <col min="15374" max="15374" width="11.5703125" style="1" customWidth="1"/>
    <col min="15375" max="15375" width="20.140625" style="1" bestFit="1" customWidth="1"/>
    <col min="15376" max="15376" width="16.28515625" style="1" customWidth="1"/>
    <col min="15377" max="15377" width="2.28515625" style="1" customWidth="1"/>
    <col min="15378" max="15378" width="11.42578125" style="1"/>
    <col min="15379" max="15379" width="15.42578125" style="1" bestFit="1" customWidth="1"/>
    <col min="15380" max="15615" width="11.42578125" style="1"/>
    <col min="15616" max="15616" width="1.28515625" style="1" customWidth="1"/>
    <col min="15617" max="15617" width="2.140625" style="1" customWidth="1"/>
    <col min="15618" max="15618" width="18.85546875" style="1" customWidth="1"/>
    <col min="15619" max="15619" width="17.5703125" style="1" customWidth="1"/>
    <col min="15620" max="15620" width="15.28515625" style="1" bestFit="1" customWidth="1"/>
    <col min="15621" max="15621" width="13.42578125" style="1" customWidth="1"/>
    <col min="15622" max="15622" width="31.5703125" style="1" customWidth="1"/>
    <col min="15623" max="15623" width="11" style="1" customWidth="1"/>
    <col min="15624" max="15626" width="15.42578125" style="1" customWidth="1"/>
    <col min="15627" max="15627" width="13.140625" style="1" customWidth="1"/>
    <col min="15628" max="15628" width="12.5703125" style="1" customWidth="1"/>
    <col min="15629" max="15629" width="23" style="1" bestFit="1" customWidth="1"/>
    <col min="15630" max="15630" width="11.5703125" style="1" customWidth="1"/>
    <col min="15631" max="15631" width="20.140625" style="1" bestFit="1" customWidth="1"/>
    <col min="15632" max="15632" width="16.28515625" style="1" customWidth="1"/>
    <col min="15633" max="15633" width="2.28515625" style="1" customWidth="1"/>
    <col min="15634" max="15634" width="11.42578125" style="1"/>
    <col min="15635" max="15635" width="15.42578125" style="1" bestFit="1" customWidth="1"/>
    <col min="15636" max="15871" width="11.42578125" style="1"/>
    <col min="15872" max="15872" width="1.28515625" style="1" customWidth="1"/>
    <col min="15873" max="15873" width="2.140625" style="1" customWidth="1"/>
    <col min="15874" max="15874" width="18.85546875" style="1" customWidth="1"/>
    <col min="15875" max="15875" width="17.5703125" style="1" customWidth="1"/>
    <col min="15876" max="15876" width="15.28515625" style="1" bestFit="1" customWidth="1"/>
    <col min="15877" max="15877" width="13.42578125" style="1" customWidth="1"/>
    <col min="15878" max="15878" width="31.5703125" style="1" customWidth="1"/>
    <col min="15879" max="15879" width="11" style="1" customWidth="1"/>
    <col min="15880" max="15882" width="15.42578125" style="1" customWidth="1"/>
    <col min="15883" max="15883" width="13.140625" style="1" customWidth="1"/>
    <col min="15884" max="15884" width="12.5703125" style="1" customWidth="1"/>
    <col min="15885" max="15885" width="23" style="1" bestFit="1" customWidth="1"/>
    <col min="15886" max="15886" width="11.5703125" style="1" customWidth="1"/>
    <col min="15887" max="15887" width="20.140625" style="1" bestFit="1" customWidth="1"/>
    <col min="15888" max="15888" width="16.28515625" style="1" customWidth="1"/>
    <col min="15889" max="15889" width="2.28515625" style="1" customWidth="1"/>
    <col min="15890" max="15890" width="11.42578125" style="1"/>
    <col min="15891" max="15891" width="15.42578125" style="1" bestFit="1" customWidth="1"/>
    <col min="15892" max="16127" width="11.42578125" style="1"/>
    <col min="16128" max="16128" width="1.28515625" style="1" customWidth="1"/>
    <col min="16129" max="16129" width="2.140625" style="1" customWidth="1"/>
    <col min="16130" max="16130" width="18.85546875" style="1" customWidth="1"/>
    <col min="16131" max="16131" width="17.5703125" style="1" customWidth="1"/>
    <col min="16132" max="16132" width="15.28515625" style="1" bestFit="1" customWidth="1"/>
    <col min="16133" max="16133" width="13.42578125" style="1" customWidth="1"/>
    <col min="16134" max="16134" width="31.5703125" style="1" customWidth="1"/>
    <col min="16135" max="16135" width="11" style="1" customWidth="1"/>
    <col min="16136" max="16138" width="15.42578125" style="1" customWidth="1"/>
    <col min="16139" max="16139" width="13.140625" style="1" customWidth="1"/>
    <col min="16140" max="16140" width="12.5703125" style="1" customWidth="1"/>
    <col min="16141" max="16141" width="23" style="1" bestFit="1" customWidth="1"/>
    <col min="16142" max="16142" width="11.5703125" style="1" customWidth="1"/>
    <col min="16143" max="16143" width="20.140625" style="1" bestFit="1" customWidth="1"/>
    <col min="16144" max="16144" width="16.28515625" style="1" customWidth="1"/>
    <col min="16145" max="16145" width="2.28515625" style="1" customWidth="1"/>
    <col min="16146" max="16146" width="11.42578125" style="1"/>
    <col min="16147" max="16147" width="15.42578125" style="1" bestFit="1" customWidth="1"/>
    <col min="16148" max="16384" width="11.42578125" style="1"/>
  </cols>
  <sheetData>
    <row r="2" spans="2:19" x14ac:dyDescent="0.2">
      <c r="B2" s="182"/>
      <c r="C2" s="184"/>
      <c r="D2" s="184"/>
      <c r="E2" s="183"/>
      <c r="F2" s="184"/>
      <c r="G2" s="185"/>
      <c r="H2" s="184"/>
      <c r="I2" s="184"/>
      <c r="J2" s="184"/>
      <c r="K2" s="184"/>
      <c r="L2" s="184"/>
      <c r="M2" s="183"/>
      <c r="N2" s="185"/>
      <c r="O2" s="184"/>
      <c r="P2" s="184"/>
      <c r="Q2" s="186"/>
    </row>
    <row r="3" spans="2:19" x14ac:dyDescent="0.2">
      <c r="B3" s="83"/>
      <c r="Q3" s="121"/>
    </row>
    <row r="4" spans="2:19" x14ac:dyDescent="0.2">
      <c r="B4" s="83"/>
      <c r="Q4" s="121"/>
    </row>
    <row r="5" spans="2:19" x14ac:dyDescent="0.2">
      <c r="B5" s="83"/>
      <c r="Q5" s="121"/>
    </row>
    <row r="6" spans="2:19" x14ac:dyDescent="0.2">
      <c r="B6" s="83"/>
      <c r="Q6" s="121"/>
    </row>
    <row r="7" spans="2:19" ht="16.5" customHeight="1" x14ac:dyDescent="0.3">
      <c r="B7" s="811"/>
      <c r="C7" s="1171" t="s">
        <v>19</v>
      </c>
      <c r="D7" s="1171"/>
      <c r="E7" s="1171"/>
      <c r="F7" s="1171"/>
      <c r="G7" s="1171"/>
      <c r="H7" s="1171"/>
      <c r="I7" s="1171"/>
      <c r="J7" s="1171"/>
      <c r="K7" s="1171"/>
      <c r="L7" s="1171"/>
      <c r="M7" s="1171"/>
      <c r="N7" s="1171"/>
      <c r="O7" s="1171"/>
      <c r="P7" s="1171"/>
      <c r="Q7" s="812"/>
    </row>
    <row r="8" spans="2:19" ht="13.5" customHeight="1" x14ac:dyDescent="0.25">
      <c r="B8" s="463"/>
      <c r="C8" s="1173" t="s">
        <v>254</v>
      </c>
      <c r="D8" s="1173"/>
      <c r="E8" s="1173"/>
      <c r="F8" s="1173"/>
      <c r="G8" s="1173"/>
      <c r="H8" s="1173"/>
      <c r="I8" s="1173"/>
      <c r="J8" s="1173"/>
      <c r="K8" s="1173"/>
      <c r="L8" s="1173"/>
      <c r="M8" s="1173"/>
      <c r="N8" s="1173"/>
      <c r="O8" s="1173"/>
      <c r="P8" s="1173"/>
      <c r="Q8" s="461"/>
    </row>
    <row r="9" spans="2:19" ht="15" customHeight="1" x14ac:dyDescent="0.25">
      <c r="B9" s="813"/>
      <c r="C9" s="1064" t="s">
        <v>120</v>
      </c>
      <c r="D9" s="1064"/>
      <c r="E9" s="1064"/>
      <c r="F9" s="1064"/>
      <c r="G9" s="1064"/>
      <c r="H9" s="1064"/>
      <c r="I9" s="1064"/>
      <c r="J9" s="1064"/>
      <c r="K9" s="1064"/>
      <c r="L9" s="1064"/>
      <c r="M9" s="1064"/>
      <c r="N9" s="1064"/>
      <c r="O9" s="1064"/>
      <c r="P9" s="1064"/>
      <c r="Q9" s="814"/>
    </row>
    <row r="10" spans="2:19" ht="15" x14ac:dyDescent="0.25">
      <c r="B10" s="83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 s="121"/>
    </row>
    <row r="11" spans="2:19" ht="15.75" x14ac:dyDescent="0.2">
      <c r="B11" s="83"/>
      <c r="D11" s="514" t="s">
        <v>175</v>
      </c>
      <c r="E11" s="509">
        <f>'Datos Generales'!C6</f>
        <v>45473</v>
      </c>
      <c r="F11" s="514" t="s">
        <v>24</v>
      </c>
      <c r="G11" s="1249" t="str">
        <f>'Datos Generales'!C7</f>
        <v>Dirección General de Presupuesto (DIGEPRES)</v>
      </c>
      <c r="H11" s="1250"/>
      <c r="I11" s="514" t="s">
        <v>14</v>
      </c>
      <c r="J11" s="801" t="str">
        <f>'Datos Generales'!C8</f>
        <v>0205</v>
      </c>
      <c r="K11" s="514" t="s">
        <v>20</v>
      </c>
      <c r="L11" s="801" t="str">
        <f>'Datos Generales'!C9</f>
        <v>01</v>
      </c>
      <c r="M11" s="514" t="s">
        <v>15</v>
      </c>
      <c r="N11" s="801" t="str">
        <f>'Datos Generales'!C10</f>
        <v>01</v>
      </c>
      <c r="O11" s="514" t="s">
        <v>16</v>
      </c>
      <c r="P11" s="801" t="str">
        <f>'Datos Generales'!C11</f>
        <v>0010</v>
      </c>
      <c r="Q11" s="516"/>
    </row>
    <row r="12" spans="2:19" ht="15.75" x14ac:dyDescent="0.25">
      <c r="B12" s="83"/>
      <c r="E12" s="46"/>
      <c r="F12" s="22"/>
      <c r="G12" s="44"/>
      <c r="H12" s="23"/>
      <c r="I12" s="21"/>
      <c r="J12" s="21"/>
      <c r="K12" s="21"/>
      <c r="L12" s="21"/>
      <c r="M12" s="46"/>
      <c r="N12" s="1"/>
      <c r="Q12" s="121"/>
    </row>
    <row r="13" spans="2:19" ht="29.25" customHeight="1" x14ac:dyDescent="0.25">
      <c r="B13" s="83"/>
      <c r="E13" s="1"/>
      <c r="G13" s="1"/>
      <c r="I13" s="1320" t="s">
        <v>312</v>
      </c>
      <c r="J13" s="1321"/>
      <c r="K13" s="21"/>
      <c r="L13" s="21"/>
      <c r="M13" s="250"/>
      <c r="N13" s="32" t="s">
        <v>7</v>
      </c>
      <c r="O13" s="250"/>
      <c r="P13" s="250"/>
      <c r="Q13" s="187"/>
    </row>
    <row r="14" spans="2:19" ht="18.75" x14ac:dyDescent="0.25">
      <c r="B14" s="122"/>
      <c r="C14" s="1322" t="s">
        <v>340</v>
      </c>
      <c r="D14" s="1322"/>
      <c r="E14" s="1322"/>
      <c r="F14" s="1322"/>
      <c r="G14" s="1322"/>
      <c r="H14" s="1322"/>
      <c r="I14" s="1287" t="s">
        <v>311</v>
      </c>
      <c r="J14" s="1304" t="s">
        <v>317</v>
      </c>
      <c r="K14" s="1317" t="s">
        <v>341</v>
      </c>
      <c r="L14" s="1318"/>
      <c r="M14" s="1318"/>
      <c r="N14" s="1318"/>
      <c r="O14" s="1319"/>
      <c r="P14" s="1287" t="s">
        <v>318</v>
      </c>
      <c r="Q14" s="120"/>
      <c r="R14" s="24"/>
      <c r="S14" s="24"/>
    </row>
    <row r="15" spans="2:19" s="25" customFormat="1" ht="63" x14ac:dyDescent="0.25">
      <c r="B15" s="123"/>
      <c r="C15" s="630" t="s">
        <v>313</v>
      </c>
      <c r="D15" s="630" t="s">
        <v>314</v>
      </c>
      <c r="E15" s="630" t="s">
        <v>329</v>
      </c>
      <c r="F15" s="630" t="s">
        <v>316</v>
      </c>
      <c r="G15" s="630" t="s">
        <v>221</v>
      </c>
      <c r="H15" s="538" t="s">
        <v>310</v>
      </c>
      <c r="I15" s="1310"/>
      <c r="J15" s="1305"/>
      <c r="K15" s="631" t="s">
        <v>315</v>
      </c>
      <c r="L15" s="632" t="s">
        <v>21</v>
      </c>
      <c r="M15" s="630" t="s">
        <v>22</v>
      </c>
      <c r="N15" s="630" t="s">
        <v>69</v>
      </c>
      <c r="O15" s="538" t="s">
        <v>160</v>
      </c>
      <c r="P15" s="1310"/>
      <c r="Q15" s="188"/>
    </row>
    <row r="16" spans="2:19" s="26" customFormat="1" ht="15.75" x14ac:dyDescent="0.25">
      <c r="B16" s="122"/>
      <c r="C16" s="629"/>
      <c r="D16" s="629"/>
      <c r="E16" s="624"/>
      <c r="F16" s="629"/>
      <c r="G16" s="624"/>
      <c r="H16" s="625"/>
      <c r="I16" s="633"/>
      <c r="J16" s="629"/>
      <c r="K16" s="629"/>
      <c r="L16" s="624"/>
      <c r="M16" s="626"/>
      <c r="N16" s="951" t="s">
        <v>369</v>
      </c>
      <c r="O16" s="627"/>
      <c r="P16" s="627">
        <f>J13+I16-O16</f>
        <v>0</v>
      </c>
      <c r="Q16" s="120"/>
    </row>
    <row r="17" spans="2:17" s="25" customFormat="1" ht="15.75" x14ac:dyDescent="0.25">
      <c r="B17" s="122"/>
      <c r="C17" s="629"/>
      <c r="D17" s="629"/>
      <c r="E17" s="624"/>
      <c r="F17" s="629"/>
      <c r="G17" s="624"/>
      <c r="H17" s="625"/>
      <c r="I17" s="633"/>
      <c r="J17" s="629"/>
      <c r="K17" s="629"/>
      <c r="L17" s="624"/>
      <c r="M17" s="626"/>
      <c r="N17" s="629"/>
      <c r="O17" s="627"/>
      <c r="P17" s="722">
        <f t="shared" ref="P17:P30" si="0">P16+I17-O17</f>
        <v>0</v>
      </c>
      <c r="Q17" s="120"/>
    </row>
    <row r="18" spans="2:17" s="25" customFormat="1" ht="15.75" x14ac:dyDescent="0.25">
      <c r="B18" s="122"/>
      <c r="C18" s="629"/>
      <c r="D18" s="629"/>
      <c r="E18" s="624"/>
      <c r="F18" s="629"/>
      <c r="G18" s="624"/>
      <c r="H18" s="625"/>
      <c r="I18" s="633"/>
      <c r="J18" s="629"/>
      <c r="K18" s="629"/>
      <c r="L18" s="624"/>
      <c r="M18" s="626"/>
      <c r="N18" s="629"/>
      <c r="O18" s="627"/>
      <c r="P18" s="722">
        <f t="shared" si="0"/>
        <v>0</v>
      </c>
      <c r="Q18" s="120"/>
    </row>
    <row r="19" spans="2:17" s="25" customFormat="1" ht="15.75" x14ac:dyDescent="0.25">
      <c r="B19" s="122"/>
      <c r="C19" s="629"/>
      <c r="D19" s="629"/>
      <c r="E19" s="624"/>
      <c r="F19" s="629"/>
      <c r="G19" s="624"/>
      <c r="H19" s="625"/>
      <c r="I19" s="633"/>
      <c r="J19" s="629"/>
      <c r="K19" s="629"/>
      <c r="L19" s="624"/>
      <c r="M19" s="626"/>
      <c r="N19" s="629"/>
      <c r="O19" s="627"/>
      <c r="P19" s="722">
        <f t="shared" si="0"/>
        <v>0</v>
      </c>
      <c r="Q19" s="120"/>
    </row>
    <row r="20" spans="2:17" s="25" customFormat="1" ht="15.75" x14ac:dyDescent="0.25">
      <c r="B20" s="122"/>
      <c r="C20" s="629"/>
      <c r="D20" s="629"/>
      <c r="E20" s="624"/>
      <c r="F20" s="629"/>
      <c r="G20" s="624"/>
      <c r="H20" s="625"/>
      <c r="I20" s="633"/>
      <c r="J20" s="629"/>
      <c r="K20" s="629"/>
      <c r="L20" s="624"/>
      <c r="M20" s="626"/>
      <c r="N20" s="629"/>
      <c r="O20" s="627"/>
      <c r="P20" s="722">
        <f t="shared" si="0"/>
        <v>0</v>
      </c>
      <c r="Q20" s="120"/>
    </row>
    <row r="21" spans="2:17" s="25" customFormat="1" ht="15.75" x14ac:dyDescent="0.25">
      <c r="B21" s="122"/>
      <c r="C21" s="629"/>
      <c r="D21" s="629"/>
      <c r="E21" s="624"/>
      <c r="F21" s="629"/>
      <c r="G21" s="624"/>
      <c r="H21" s="625"/>
      <c r="I21" s="633"/>
      <c r="J21" s="629"/>
      <c r="K21" s="629"/>
      <c r="L21" s="624"/>
      <c r="M21" s="626"/>
      <c r="N21" s="629"/>
      <c r="O21" s="627"/>
      <c r="P21" s="722">
        <f t="shared" si="0"/>
        <v>0</v>
      </c>
      <c r="Q21" s="120"/>
    </row>
    <row r="22" spans="2:17" s="25" customFormat="1" ht="15.75" x14ac:dyDescent="0.25">
      <c r="B22" s="122"/>
      <c r="C22" s="629"/>
      <c r="D22" s="629"/>
      <c r="E22" s="624"/>
      <c r="F22" s="629"/>
      <c r="G22" s="624"/>
      <c r="H22" s="625"/>
      <c r="I22" s="633"/>
      <c r="J22" s="629"/>
      <c r="K22" s="629"/>
      <c r="L22" s="624"/>
      <c r="M22" s="626"/>
      <c r="N22" s="629"/>
      <c r="O22" s="627"/>
      <c r="P22" s="722">
        <f t="shared" si="0"/>
        <v>0</v>
      </c>
      <c r="Q22" s="120"/>
    </row>
    <row r="23" spans="2:17" s="25" customFormat="1" ht="15.75" x14ac:dyDescent="0.25">
      <c r="B23" s="122"/>
      <c r="C23" s="629"/>
      <c r="D23" s="629"/>
      <c r="E23" s="624"/>
      <c r="F23" s="629"/>
      <c r="G23" s="624"/>
      <c r="H23" s="625"/>
      <c r="I23" s="633"/>
      <c r="J23" s="629"/>
      <c r="K23" s="629"/>
      <c r="L23" s="624"/>
      <c r="M23" s="626"/>
      <c r="N23" s="629"/>
      <c r="O23" s="627"/>
      <c r="P23" s="722">
        <f t="shared" si="0"/>
        <v>0</v>
      </c>
      <c r="Q23" s="120"/>
    </row>
    <row r="24" spans="2:17" s="25" customFormat="1" ht="15.75" x14ac:dyDescent="0.25">
      <c r="B24" s="122"/>
      <c r="C24" s="629"/>
      <c r="D24" s="629"/>
      <c r="E24" s="624"/>
      <c r="F24" s="629"/>
      <c r="G24" s="624"/>
      <c r="H24" s="625"/>
      <c r="I24" s="633"/>
      <c r="J24" s="629"/>
      <c r="K24" s="629"/>
      <c r="L24" s="624"/>
      <c r="M24" s="626"/>
      <c r="N24" s="629"/>
      <c r="O24" s="627"/>
      <c r="P24" s="722">
        <f t="shared" si="0"/>
        <v>0</v>
      </c>
      <c r="Q24" s="120"/>
    </row>
    <row r="25" spans="2:17" s="25" customFormat="1" ht="15.75" x14ac:dyDescent="0.25">
      <c r="B25" s="122"/>
      <c r="C25" s="629"/>
      <c r="D25" s="629"/>
      <c r="E25" s="624"/>
      <c r="F25" s="629"/>
      <c r="G25" s="624"/>
      <c r="H25" s="625"/>
      <c r="I25" s="633"/>
      <c r="J25" s="629"/>
      <c r="K25" s="629"/>
      <c r="L25" s="624"/>
      <c r="M25" s="626"/>
      <c r="N25" s="629"/>
      <c r="O25" s="627"/>
      <c r="P25" s="722">
        <f t="shared" si="0"/>
        <v>0</v>
      </c>
      <c r="Q25" s="120"/>
    </row>
    <row r="26" spans="2:17" s="25" customFormat="1" ht="15.75" x14ac:dyDescent="0.25">
      <c r="B26" s="122"/>
      <c r="C26" s="629"/>
      <c r="D26" s="629"/>
      <c r="E26" s="624"/>
      <c r="F26" s="629"/>
      <c r="G26" s="624"/>
      <c r="H26" s="625"/>
      <c r="I26" s="633"/>
      <c r="J26" s="629"/>
      <c r="K26" s="629"/>
      <c r="L26" s="624"/>
      <c r="M26" s="626"/>
      <c r="N26" s="629"/>
      <c r="O26" s="627"/>
      <c r="P26" s="722">
        <f t="shared" si="0"/>
        <v>0</v>
      </c>
      <c r="Q26" s="120"/>
    </row>
    <row r="27" spans="2:17" s="25" customFormat="1" ht="15.75" x14ac:dyDescent="0.25">
      <c r="B27" s="122"/>
      <c r="C27" s="629"/>
      <c r="D27" s="629"/>
      <c r="E27" s="624"/>
      <c r="F27" s="629"/>
      <c r="G27" s="624"/>
      <c r="H27" s="625"/>
      <c r="I27" s="633"/>
      <c r="J27" s="629"/>
      <c r="K27" s="629"/>
      <c r="L27" s="624"/>
      <c r="M27" s="626"/>
      <c r="N27" s="629"/>
      <c r="O27" s="627"/>
      <c r="P27" s="722">
        <f t="shared" si="0"/>
        <v>0</v>
      </c>
      <c r="Q27" s="120"/>
    </row>
    <row r="28" spans="2:17" s="25" customFormat="1" ht="15.75" x14ac:dyDescent="0.25">
      <c r="B28" s="122"/>
      <c r="C28" s="629"/>
      <c r="D28" s="629"/>
      <c r="E28" s="624"/>
      <c r="F28" s="629"/>
      <c r="G28" s="624"/>
      <c r="H28" s="625"/>
      <c r="I28" s="633"/>
      <c r="J28" s="629"/>
      <c r="K28" s="629"/>
      <c r="L28" s="624"/>
      <c r="M28" s="626"/>
      <c r="N28" s="629"/>
      <c r="O28" s="627"/>
      <c r="P28" s="722">
        <f t="shared" si="0"/>
        <v>0</v>
      </c>
      <c r="Q28" s="120"/>
    </row>
    <row r="29" spans="2:17" s="25" customFormat="1" ht="15.75" x14ac:dyDescent="0.25">
      <c r="B29" s="122"/>
      <c r="C29" s="629"/>
      <c r="D29" s="629"/>
      <c r="E29" s="624"/>
      <c r="F29" s="629"/>
      <c r="G29" s="624"/>
      <c r="H29" s="625"/>
      <c r="I29" s="633"/>
      <c r="J29" s="629"/>
      <c r="K29" s="629"/>
      <c r="L29" s="624"/>
      <c r="M29" s="626"/>
      <c r="N29" s="629"/>
      <c r="O29" s="627"/>
      <c r="P29" s="722">
        <f t="shared" si="0"/>
        <v>0</v>
      </c>
      <c r="Q29" s="120"/>
    </row>
    <row r="30" spans="2:17" s="25" customFormat="1" ht="15.75" x14ac:dyDescent="0.25">
      <c r="B30" s="122"/>
      <c r="C30" s="629"/>
      <c r="D30" s="629"/>
      <c r="E30" s="624"/>
      <c r="F30" s="629"/>
      <c r="G30" s="624"/>
      <c r="H30" s="625"/>
      <c r="I30" s="633"/>
      <c r="J30" s="629"/>
      <c r="K30" s="629"/>
      <c r="L30" s="624"/>
      <c r="M30" s="626"/>
      <c r="N30" s="629"/>
      <c r="O30" s="627"/>
      <c r="P30" s="722">
        <f t="shared" si="0"/>
        <v>0</v>
      </c>
      <c r="Q30" s="120"/>
    </row>
    <row r="31" spans="2:17" s="25" customFormat="1" ht="15.75" x14ac:dyDescent="0.25">
      <c r="B31" s="122"/>
      <c r="C31" s="640"/>
      <c r="D31" s="640"/>
      <c r="E31" s="1312" t="s">
        <v>23</v>
      </c>
      <c r="F31" s="1313"/>
      <c r="G31" s="1313"/>
      <c r="H31" s="723">
        <f>SUM(H16:H30)</f>
        <v>0</v>
      </c>
      <c r="I31" s="634">
        <f>SUM(I16:I30)</f>
        <v>0</v>
      </c>
      <c r="J31" s="634"/>
      <c r="K31" s="634"/>
      <c r="L31" s="743"/>
      <c r="M31" s="744"/>
      <c r="N31" s="634"/>
      <c r="O31" s="634">
        <f>SUM(O16:O30)</f>
        <v>0</v>
      </c>
      <c r="P31" s="724">
        <f>P30</f>
        <v>0</v>
      </c>
      <c r="Q31" s="120"/>
    </row>
    <row r="32" spans="2:17" s="25" customFormat="1" ht="15" x14ac:dyDescent="0.25">
      <c r="B32" s="122"/>
      <c r="C32" s="1"/>
      <c r="D32" s="1"/>
      <c r="E32" s="45"/>
      <c r="F32" s="1"/>
      <c r="G32" s="41"/>
      <c r="H32" s="1"/>
      <c r="I32" s="1"/>
      <c r="J32" s="1"/>
      <c r="K32" s="1"/>
      <c r="L32" s="1"/>
      <c r="M32" s="45"/>
      <c r="N32" s="41"/>
      <c r="O32" s="1"/>
      <c r="P32" s="273" t="s">
        <v>179</v>
      </c>
      <c r="Q32" s="120"/>
    </row>
    <row r="33" spans="2:17" x14ac:dyDescent="0.2">
      <c r="B33" s="83"/>
      <c r="Q33" s="121"/>
    </row>
    <row r="34" spans="2:17" ht="15.75" x14ac:dyDescent="0.25">
      <c r="B34" s="83"/>
      <c r="C34" s="25"/>
      <c r="D34" s="1311"/>
      <c r="E34" s="1311"/>
      <c r="F34" s="1311"/>
      <c r="G34" s="7"/>
      <c r="H34" s="1316"/>
      <c r="I34" s="1316"/>
      <c r="J34" s="1316"/>
      <c r="K34" s="1316"/>
      <c r="L34" s="628"/>
      <c r="M34" s="1314"/>
      <c r="N34" s="1314"/>
      <c r="O34" s="1314"/>
      <c r="Q34" s="121"/>
    </row>
    <row r="35" spans="2:17" s="25" customFormat="1" ht="16.5" customHeight="1" x14ac:dyDescent="0.25">
      <c r="B35" s="122"/>
      <c r="C35" s="248"/>
      <c r="D35" s="1273" t="s">
        <v>5</v>
      </c>
      <c r="E35" s="1273"/>
      <c r="F35" s="1273"/>
      <c r="G35" s="21"/>
      <c r="H35" s="1273" t="s">
        <v>6</v>
      </c>
      <c r="I35" s="1273"/>
      <c r="J35" s="1273"/>
      <c r="K35" s="1273"/>
      <c r="L35" s="21"/>
      <c r="M35" s="1273" t="s">
        <v>200</v>
      </c>
      <c r="N35" s="1273"/>
      <c r="O35" s="1273"/>
      <c r="Q35" s="120"/>
    </row>
    <row r="36" spans="2:17" s="248" customFormat="1" ht="20.25" customHeight="1" x14ac:dyDescent="0.25">
      <c r="B36" s="247"/>
      <c r="C36" s="25"/>
      <c r="D36" s="1315"/>
      <c r="E36" s="1315"/>
      <c r="F36" s="1315"/>
      <c r="G36" s="7"/>
      <c r="H36" s="1173"/>
      <c r="I36" s="1173"/>
      <c r="J36" s="1173"/>
      <c r="K36" s="1173"/>
      <c r="L36" s="275"/>
      <c r="M36" s="1064"/>
      <c r="N36" s="1064"/>
      <c r="O36" s="1064"/>
      <c r="Q36" s="403"/>
    </row>
    <row r="37" spans="2:17" s="25" customFormat="1" ht="15.75" x14ac:dyDescent="0.25">
      <c r="B37" s="122"/>
      <c r="D37" s="1240" t="s">
        <v>199</v>
      </c>
      <c r="E37" s="1240"/>
      <c r="F37" s="1240"/>
      <c r="G37" s="258"/>
      <c r="H37" s="1240" t="s">
        <v>199</v>
      </c>
      <c r="I37" s="1240"/>
      <c r="J37" s="1240"/>
      <c r="K37" s="1240"/>
      <c r="L37" s="7"/>
      <c r="M37" s="1240" t="s">
        <v>199</v>
      </c>
      <c r="N37" s="1240"/>
      <c r="O37" s="1240"/>
      <c r="Q37" s="120"/>
    </row>
    <row r="38" spans="2:17" s="25" customFormat="1" ht="21" customHeight="1" x14ac:dyDescent="0.25">
      <c r="B38" s="122"/>
      <c r="C38" s="299"/>
      <c r="D38" s="1311"/>
      <c r="E38" s="1311"/>
      <c r="F38" s="1311"/>
      <c r="G38" s="7"/>
      <c r="H38" s="1316"/>
      <c r="I38" s="1316"/>
      <c r="J38" s="1316"/>
      <c r="K38" s="1316"/>
      <c r="L38" s="7"/>
      <c r="M38" s="1173"/>
      <c r="N38" s="1173"/>
      <c r="O38" s="1173"/>
      <c r="Q38" s="120"/>
    </row>
    <row r="39" spans="2:17" s="299" customFormat="1" ht="15.75" x14ac:dyDescent="0.25">
      <c r="B39" s="298"/>
      <c r="C39" s="25"/>
      <c r="D39" s="1240" t="s">
        <v>201</v>
      </c>
      <c r="E39" s="1240"/>
      <c r="F39" s="1240"/>
      <c r="G39" s="258"/>
      <c r="H39" s="1276" t="s">
        <v>202</v>
      </c>
      <c r="I39" s="1276"/>
      <c r="J39" s="1276"/>
      <c r="K39" s="1276"/>
      <c r="L39" s="405"/>
      <c r="M39" s="1276" t="s">
        <v>209</v>
      </c>
      <c r="N39" s="1276"/>
      <c r="O39" s="1276"/>
      <c r="Q39" s="815"/>
    </row>
    <row r="40" spans="2:17" x14ac:dyDescent="0.2">
      <c r="B40" s="124"/>
      <c r="C40" s="31"/>
      <c r="D40" s="31"/>
      <c r="E40" s="125"/>
      <c r="F40" s="31"/>
      <c r="G40" s="816"/>
      <c r="H40" s="31"/>
      <c r="I40" s="31"/>
      <c r="J40" s="31"/>
      <c r="K40" s="31"/>
      <c r="L40" s="31"/>
      <c r="M40" s="125"/>
      <c r="N40" s="816"/>
      <c r="O40" s="31"/>
      <c r="P40" s="31"/>
      <c r="Q40" s="175"/>
    </row>
  </sheetData>
  <sheetProtection formatColumns="0" insertColumns="0" insertRows="0"/>
  <mergeCells count="29">
    <mergeCell ref="C7:P7"/>
    <mergeCell ref="C8:P8"/>
    <mergeCell ref="C9:P9"/>
    <mergeCell ref="C14:H14"/>
    <mergeCell ref="I14:I15"/>
    <mergeCell ref="J14:J15"/>
    <mergeCell ref="H35:K35"/>
    <mergeCell ref="H34:K34"/>
    <mergeCell ref="D37:F37"/>
    <mergeCell ref="P14:P15"/>
    <mergeCell ref="G11:H11"/>
    <mergeCell ref="K14:O14"/>
    <mergeCell ref="I13:J13"/>
    <mergeCell ref="D39:F39"/>
    <mergeCell ref="D38:F38"/>
    <mergeCell ref="E31:G31"/>
    <mergeCell ref="M35:O35"/>
    <mergeCell ref="M34:O34"/>
    <mergeCell ref="M36:O36"/>
    <mergeCell ref="D36:F36"/>
    <mergeCell ref="H36:K36"/>
    <mergeCell ref="M37:O37"/>
    <mergeCell ref="M38:O38"/>
    <mergeCell ref="M39:O39"/>
    <mergeCell ref="H37:K37"/>
    <mergeCell ref="H39:K39"/>
    <mergeCell ref="H38:K38"/>
    <mergeCell ref="D35:F35"/>
    <mergeCell ref="D34:F34"/>
  </mergeCells>
  <printOptions horizontalCentered="1"/>
  <pageMargins left="0.25" right="0.25" top="0.75" bottom="0.75" header="0.3" footer="0.3"/>
  <pageSetup scale="54" orientation="landscape" r:id="rId1"/>
  <headerFooter>
    <oddFooter>&amp;R&amp;P/&amp;N  &amp;D  &amp;T</oddFooter>
  </headerFooter>
  <ignoredErrors>
    <ignoredError sqref="H31:I31 O16:P31" unlockedFormula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tabColor rgb="FF92D050"/>
    <pageSetUpPr fitToPage="1"/>
  </sheetPr>
  <dimension ref="B2:Q69"/>
  <sheetViews>
    <sheetView showGridLines="0" topLeftCell="A30" zoomScale="85" zoomScaleNormal="85" workbookViewId="0">
      <selection activeCell="F18" sqref="F18:F20"/>
    </sheetView>
  </sheetViews>
  <sheetFormatPr baseColWidth="10" defaultColWidth="11.42578125" defaultRowHeight="12.75" x14ac:dyDescent="0.2"/>
  <cols>
    <col min="1" max="1" width="3.42578125" style="382" customWidth="1"/>
    <col min="2" max="2" width="1.42578125" style="382" customWidth="1"/>
    <col min="3" max="3" width="12.7109375" style="382" customWidth="1"/>
    <col min="4" max="4" width="18.28515625" style="382" customWidth="1"/>
    <col min="5" max="5" width="18.85546875" style="382" bestFit="1" customWidth="1"/>
    <col min="6" max="6" width="74.28515625" style="383" bestFit="1" customWidth="1"/>
    <col min="7" max="7" width="20.5703125" style="384" customWidth="1"/>
    <col min="8" max="8" width="17.28515625" style="384" customWidth="1"/>
    <col min="9" max="9" width="21.85546875" style="384" customWidth="1"/>
    <col min="10" max="10" width="19.5703125" style="384" customWidth="1"/>
    <col min="11" max="11" width="21.85546875" style="384" bestFit="1" customWidth="1"/>
    <col min="12" max="12" width="16.140625" style="382" customWidth="1"/>
    <col min="13" max="13" width="1.28515625" style="382" customWidth="1"/>
    <col min="14" max="15" width="14.42578125" style="382" hidden="1" customWidth="1"/>
    <col min="16" max="16" width="0" style="382" hidden="1" customWidth="1"/>
    <col min="17" max="17" width="13.7109375" style="382" bestFit="1" customWidth="1"/>
    <col min="18" max="16384" width="11.42578125" style="382"/>
  </cols>
  <sheetData>
    <row r="2" spans="2:13" x14ac:dyDescent="0.2">
      <c r="B2" s="820"/>
      <c r="C2" s="817"/>
      <c r="D2" s="817"/>
      <c r="E2" s="817"/>
      <c r="F2" s="818"/>
      <c r="G2" s="819"/>
      <c r="H2" s="819"/>
      <c r="I2" s="819"/>
      <c r="J2" s="819"/>
      <c r="K2" s="819"/>
      <c r="L2" s="817"/>
      <c r="M2" s="821"/>
    </row>
    <row r="3" spans="2:13" x14ac:dyDescent="0.2">
      <c r="B3" s="828"/>
      <c r="M3" s="844"/>
    </row>
    <row r="4" spans="2:13" x14ac:dyDescent="0.2">
      <c r="B4" s="828"/>
      <c r="M4" s="844"/>
    </row>
    <row r="5" spans="2:13" x14ac:dyDescent="0.2">
      <c r="B5" s="828"/>
      <c r="M5" s="844"/>
    </row>
    <row r="6" spans="2:13" x14ac:dyDescent="0.2">
      <c r="B6" s="828"/>
      <c r="M6" s="844"/>
    </row>
    <row r="7" spans="2:13" s="361" customFormat="1" ht="16.5" customHeight="1" x14ac:dyDescent="0.3">
      <c r="B7" s="779"/>
      <c r="C7" s="1037" t="s">
        <v>19</v>
      </c>
      <c r="D7" s="1037"/>
      <c r="E7" s="1037"/>
      <c r="F7" s="1037"/>
      <c r="G7" s="1037"/>
      <c r="H7" s="1037"/>
      <c r="I7" s="1037"/>
      <c r="J7" s="1037"/>
      <c r="K7" s="1037"/>
      <c r="L7" s="1037"/>
      <c r="M7" s="822"/>
    </row>
    <row r="8" spans="2:13" s="361" customFormat="1" ht="15.75" x14ac:dyDescent="0.25">
      <c r="B8" s="460"/>
      <c r="C8" s="1040" t="s">
        <v>260</v>
      </c>
      <c r="D8" s="1040"/>
      <c r="E8" s="1040"/>
      <c r="F8" s="1040"/>
      <c r="G8" s="1040"/>
      <c r="H8" s="1040"/>
      <c r="I8" s="1040"/>
      <c r="J8" s="1040"/>
      <c r="K8" s="1040"/>
      <c r="L8" s="1040"/>
      <c r="M8" s="823"/>
    </row>
    <row r="9" spans="2:13" s="361" customFormat="1" ht="15.75" x14ac:dyDescent="0.25">
      <c r="B9" s="824"/>
      <c r="C9" s="1327" t="s">
        <v>120</v>
      </c>
      <c r="D9" s="1327"/>
      <c r="E9" s="1327"/>
      <c r="F9" s="1327"/>
      <c r="G9" s="1327"/>
      <c r="H9" s="1327"/>
      <c r="I9" s="1327"/>
      <c r="J9" s="1327"/>
      <c r="K9" s="1327"/>
      <c r="L9" s="1327"/>
      <c r="M9" s="825"/>
    </row>
    <row r="10" spans="2:13" s="361" customFormat="1" ht="15" x14ac:dyDescent="0.25">
      <c r="B10" s="826"/>
      <c r="C10" s="830"/>
      <c r="D10" s="830"/>
      <c r="E10" s="830"/>
      <c r="F10" s="830"/>
      <c r="G10" s="830"/>
      <c r="H10" s="830"/>
      <c r="I10" s="830"/>
      <c r="J10" s="830"/>
      <c r="K10" s="830"/>
      <c r="L10" s="830"/>
      <c r="M10" s="827"/>
    </row>
    <row r="11" spans="2:13" s="361" customFormat="1" ht="6" customHeight="1" x14ac:dyDescent="0.2">
      <c r="B11" s="362"/>
      <c r="F11" s="831"/>
      <c r="G11" s="832"/>
      <c r="H11" s="832"/>
      <c r="I11" s="832"/>
      <c r="J11" s="832"/>
      <c r="K11" s="832"/>
      <c r="M11" s="363"/>
    </row>
    <row r="12" spans="2:13" s="361" customFormat="1" ht="15" x14ac:dyDescent="0.25">
      <c r="B12" s="362"/>
      <c r="D12" s="20"/>
      <c r="F12" s="359" t="s">
        <v>24</v>
      </c>
      <c r="G12" s="1324" t="str">
        <f>+'Datos Generales'!C7</f>
        <v>Dirección General de Presupuesto (DIGEPRES)</v>
      </c>
      <c r="H12" s="1325"/>
      <c r="I12" s="1326"/>
      <c r="J12" s="20"/>
      <c r="K12" s="833"/>
      <c r="L12" s="20"/>
      <c r="M12" s="363"/>
    </row>
    <row r="13" spans="2:13" s="361" customFormat="1" ht="9" customHeight="1" x14ac:dyDescent="0.2">
      <c r="B13" s="362"/>
      <c r="D13" s="20"/>
      <c r="E13" s="359"/>
      <c r="F13" s="360"/>
      <c r="G13" s="360"/>
      <c r="H13" s="360"/>
      <c r="I13" s="20"/>
      <c r="J13" s="20"/>
      <c r="K13" s="833"/>
      <c r="L13" s="20"/>
      <c r="M13" s="363"/>
    </row>
    <row r="14" spans="2:13" s="361" customFormat="1" ht="15" x14ac:dyDescent="0.2">
      <c r="B14" s="362"/>
      <c r="C14" s="359" t="s">
        <v>175</v>
      </c>
      <c r="D14" s="392">
        <f>'Datos Generales'!C6</f>
        <v>45473</v>
      </c>
      <c r="E14" s="359" t="s">
        <v>14</v>
      </c>
      <c r="F14" s="847" t="str">
        <f>'Datos Generales'!C8</f>
        <v>0205</v>
      </c>
      <c r="G14" s="359" t="s">
        <v>20</v>
      </c>
      <c r="H14" s="847" t="str">
        <f>'Datos Generales'!C9</f>
        <v>01</v>
      </c>
      <c r="I14" s="359" t="s">
        <v>15</v>
      </c>
      <c r="J14" s="847" t="str">
        <f>+'Datos Generales'!C10</f>
        <v>01</v>
      </c>
      <c r="K14" s="359" t="s">
        <v>16</v>
      </c>
      <c r="L14" s="847" t="str">
        <f>+'Datos Generales'!C11</f>
        <v>0010</v>
      </c>
      <c r="M14" s="363"/>
    </row>
    <row r="15" spans="2:13" x14ac:dyDescent="0.2">
      <c r="B15" s="828"/>
      <c r="M15" s="844"/>
    </row>
    <row r="16" spans="2:13" x14ac:dyDescent="0.2">
      <c r="B16" s="828"/>
      <c r="M16" s="844"/>
    </row>
    <row r="17" spans="2:17" x14ac:dyDescent="0.2">
      <c r="B17" s="828"/>
      <c r="M17" s="844"/>
    </row>
    <row r="18" spans="2:17" s="366" customFormat="1" ht="15.75" customHeight="1" x14ac:dyDescent="0.2">
      <c r="B18" s="364"/>
      <c r="C18" s="1236" t="s">
        <v>52</v>
      </c>
      <c r="D18" s="1236" t="s">
        <v>185</v>
      </c>
      <c r="E18" s="1236" t="s">
        <v>163</v>
      </c>
      <c r="F18" s="1236" t="s">
        <v>262</v>
      </c>
      <c r="G18" s="635">
        <v>45292</v>
      </c>
      <c r="H18" s="1236" t="s">
        <v>261</v>
      </c>
      <c r="I18" s="1236"/>
      <c r="J18" s="1236" t="s">
        <v>264</v>
      </c>
      <c r="K18" s="635">
        <v>45473</v>
      </c>
      <c r="L18" s="1236" t="s">
        <v>56</v>
      </c>
      <c r="M18" s="365"/>
    </row>
    <row r="19" spans="2:17" s="366" customFormat="1" ht="34.5" customHeight="1" x14ac:dyDescent="0.2">
      <c r="B19" s="364"/>
      <c r="C19" s="1236"/>
      <c r="D19" s="1236"/>
      <c r="E19" s="1236"/>
      <c r="F19" s="1236"/>
      <c r="G19" s="1236" t="s">
        <v>156</v>
      </c>
      <c r="H19" s="1236" t="s">
        <v>338</v>
      </c>
      <c r="I19" s="1236" t="s">
        <v>263</v>
      </c>
      <c r="J19" s="1236"/>
      <c r="K19" s="1236" t="s">
        <v>157</v>
      </c>
      <c r="L19" s="1236"/>
      <c r="M19" s="365"/>
    </row>
    <row r="20" spans="2:17" s="366" customFormat="1" x14ac:dyDescent="0.2">
      <c r="B20" s="364"/>
      <c r="C20" s="1236"/>
      <c r="D20" s="1236"/>
      <c r="E20" s="1236"/>
      <c r="F20" s="1236"/>
      <c r="G20" s="1236"/>
      <c r="H20" s="1236"/>
      <c r="I20" s="1236"/>
      <c r="J20" s="1236"/>
      <c r="K20" s="1236"/>
      <c r="L20" s="1236"/>
      <c r="M20" s="365"/>
      <c r="N20" s="367" t="s">
        <v>245</v>
      </c>
      <c r="O20" s="367" t="s">
        <v>245</v>
      </c>
    </row>
    <row r="21" spans="2:17" s="361" customFormat="1" ht="15.75" x14ac:dyDescent="0.25">
      <c r="B21" s="362"/>
      <c r="C21" s="636" t="s">
        <v>361</v>
      </c>
      <c r="D21" s="637" t="s">
        <v>392</v>
      </c>
      <c r="E21" s="637" t="s">
        <v>427</v>
      </c>
      <c r="F21" s="638" t="s">
        <v>436</v>
      </c>
      <c r="G21" s="955">
        <v>118164.47999999998</v>
      </c>
      <c r="H21" s="957">
        <v>315820.78000000003</v>
      </c>
      <c r="I21" s="955">
        <v>0</v>
      </c>
      <c r="J21" s="955">
        <v>376610.36</v>
      </c>
      <c r="K21" s="952">
        <f>+G21+H21+I21-J21</f>
        <v>57374.900000000023</v>
      </c>
      <c r="L21" s="639"/>
      <c r="M21" s="363"/>
      <c r="N21" s="368">
        <v>45292</v>
      </c>
      <c r="O21" s="368">
        <v>45322</v>
      </c>
      <c r="Q21" s="956"/>
    </row>
    <row r="22" spans="2:17" s="361" customFormat="1" ht="15.75" hidden="1" x14ac:dyDescent="0.25">
      <c r="B22" s="362"/>
      <c r="C22" s="636" t="s">
        <v>361</v>
      </c>
      <c r="D22" s="637" t="s">
        <v>393</v>
      </c>
      <c r="E22" s="637" t="s">
        <v>427</v>
      </c>
      <c r="F22" s="638" t="s">
        <v>436</v>
      </c>
      <c r="G22" s="955">
        <v>0</v>
      </c>
      <c r="H22" s="957"/>
      <c r="I22" s="955"/>
      <c r="J22" s="955"/>
      <c r="K22" s="952">
        <f t="shared" ref="K22:K44" si="0">+G22+H22+I22-J22</f>
        <v>0</v>
      </c>
      <c r="L22" s="639"/>
      <c r="M22" s="363"/>
      <c r="N22" s="368">
        <v>45323</v>
      </c>
      <c r="O22" s="368">
        <v>45351</v>
      </c>
      <c r="Q22" s="956"/>
    </row>
    <row r="23" spans="2:17" s="361" customFormat="1" ht="15.75" hidden="1" x14ac:dyDescent="0.25">
      <c r="B23" s="362"/>
      <c r="C23" s="636" t="s">
        <v>361</v>
      </c>
      <c r="D23" s="637" t="s">
        <v>394</v>
      </c>
      <c r="E23" s="637" t="s">
        <v>427</v>
      </c>
      <c r="F23" s="638" t="s">
        <v>436</v>
      </c>
      <c r="G23" s="955">
        <v>0</v>
      </c>
      <c r="H23" s="957"/>
      <c r="I23" s="955"/>
      <c r="J23" s="955"/>
      <c r="K23" s="952">
        <f t="shared" si="0"/>
        <v>0</v>
      </c>
      <c r="L23" s="639"/>
      <c r="M23" s="363"/>
      <c r="N23" s="368">
        <v>45352</v>
      </c>
      <c r="O23" s="368">
        <v>45382</v>
      </c>
      <c r="Q23" s="956"/>
    </row>
    <row r="24" spans="2:17" s="361" customFormat="1" ht="15.75" x14ac:dyDescent="0.25">
      <c r="B24" s="362"/>
      <c r="C24" s="636" t="s">
        <v>361</v>
      </c>
      <c r="D24" s="637" t="s">
        <v>395</v>
      </c>
      <c r="E24" s="637" t="s">
        <v>428</v>
      </c>
      <c r="F24" s="638" t="s">
        <v>437</v>
      </c>
      <c r="G24" s="955">
        <v>1523.6000000000004</v>
      </c>
      <c r="H24" s="957"/>
      <c r="I24" s="955">
        <v>0</v>
      </c>
      <c r="J24" s="955">
        <v>0</v>
      </c>
      <c r="K24" s="952">
        <f t="shared" si="0"/>
        <v>1523.6000000000004</v>
      </c>
      <c r="L24" s="639"/>
      <c r="M24" s="363"/>
      <c r="N24" s="368">
        <v>45383</v>
      </c>
      <c r="O24" s="368">
        <v>45412</v>
      </c>
      <c r="Q24" s="956"/>
    </row>
    <row r="25" spans="2:17" s="361" customFormat="1" ht="15.75" x14ac:dyDescent="0.25">
      <c r="B25" s="362"/>
      <c r="C25" s="636" t="s">
        <v>361</v>
      </c>
      <c r="D25" s="637" t="s">
        <v>396</v>
      </c>
      <c r="E25" s="637" t="s">
        <v>428</v>
      </c>
      <c r="F25" s="638" t="s">
        <v>437</v>
      </c>
      <c r="G25" s="955">
        <v>11200</v>
      </c>
      <c r="H25" s="957">
        <v>2570</v>
      </c>
      <c r="I25" s="955">
        <v>0</v>
      </c>
      <c r="J25" s="955">
        <v>2570</v>
      </c>
      <c r="K25" s="952">
        <f t="shared" si="0"/>
        <v>11200</v>
      </c>
      <c r="L25" s="639"/>
      <c r="M25" s="363"/>
      <c r="N25" s="368">
        <v>45413</v>
      </c>
      <c r="O25" s="368">
        <v>45443</v>
      </c>
      <c r="Q25" s="956"/>
    </row>
    <row r="26" spans="2:17" s="361" customFormat="1" ht="15.75" x14ac:dyDescent="0.25">
      <c r="B26" s="362"/>
      <c r="C26" s="636" t="s">
        <v>361</v>
      </c>
      <c r="D26" s="637" t="s">
        <v>397</v>
      </c>
      <c r="E26" s="637" t="s">
        <v>428</v>
      </c>
      <c r="F26" s="638" t="s">
        <v>437</v>
      </c>
      <c r="G26" s="955">
        <v>6050</v>
      </c>
      <c r="H26" s="957">
        <v>240720</v>
      </c>
      <c r="I26" s="955">
        <v>0</v>
      </c>
      <c r="J26" s="955">
        <v>240720</v>
      </c>
      <c r="K26" s="952">
        <f t="shared" si="0"/>
        <v>6050</v>
      </c>
      <c r="L26" s="639"/>
      <c r="M26" s="363"/>
      <c r="N26" s="368">
        <v>45444</v>
      </c>
      <c r="O26" s="368">
        <v>45473</v>
      </c>
      <c r="Q26" s="956"/>
    </row>
    <row r="27" spans="2:17" s="361" customFormat="1" ht="15.75" x14ac:dyDescent="0.25">
      <c r="B27" s="362"/>
      <c r="C27" s="636" t="s">
        <v>361</v>
      </c>
      <c r="D27" s="637" t="s">
        <v>398</v>
      </c>
      <c r="E27" s="637" t="s">
        <v>429</v>
      </c>
      <c r="F27" s="638" t="s">
        <v>438</v>
      </c>
      <c r="G27" s="955">
        <v>100793.73999999999</v>
      </c>
      <c r="H27" s="957">
        <v>6625.58</v>
      </c>
      <c r="I27" s="955">
        <v>0</v>
      </c>
      <c r="J27" s="955">
        <v>57163.42</v>
      </c>
      <c r="K27" s="952">
        <f t="shared" si="0"/>
        <v>50255.899999999994</v>
      </c>
      <c r="L27" s="639"/>
      <c r="M27" s="363"/>
      <c r="N27" s="368">
        <v>45474</v>
      </c>
      <c r="O27" s="368">
        <v>45504</v>
      </c>
      <c r="Q27" s="956"/>
    </row>
    <row r="28" spans="2:17" s="361" customFormat="1" ht="15.75" x14ac:dyDescent="0.25">
      <c r="B28" s="362"/>
      <c r="C28" s="636" t="s">
        <v>361</v>
      </c>
      <c r="D28" s="637" t="s">
        <v>399</v>
      </c>
      <c r="E28" s="637" t="s">
        <v>429</v>
      </c>
      <c r="F28" s="638" t="s">
        <v>438</v>
      </c>
      <c r="G28" s="955">
        <v>208094.33999999991</v>
      </c>
      <c r="H28" s="957">
        <v>298131.34000000003</v>
      </c>
      <c r="I28" s="955">
        <v>0</v>
      </c>
      <c r="J28" s="955">
        <v>398154.3</v>
      </c>
      <c r="K28" s="952">
        <f t="shared" si="0"/>
        <v>108071.37999999995</v>
      </c>
      <c r="L28" s="639"/>
      <c r="M28" s="363"/>
      <c r="N28" s="368">
        <v>45505</v>
      </c>
      <c r="O28" s="368">
        <v>45535</v>
      </c>
      <c r="Q28" s="956"/>
    </row>
    <row r="29" spans="2:17" s="361" customFormat="1" ht="15.75" x14ac:dyDescent="0.25">
      <c r="B29" s="362"/>
      <c r="C29" s="636" t="s">
        <v>361</v>
      </c>
      <c r="D29" s="637" t="s">
        <v>400</v>
      </c>
      <c r="E29" s="637" t="s">
        <v>429</v>
      </c>
      <c r="F29" s="638" t="s">
        <v>438</v>
      </c>
      <c r="G29" s="955">
        <v>0</v>
      </c>
      <c r="H29" s="957">
        <v>2780</v>
      </c>
      <c r="I29" s="955">
        <v>0</v>
      </c>
      <c r="J29" s="955">
        <v>2780</v>
      </c>
      <c r="K29" s="952">
        <f t="shared" si="0"/>
        <v>0</v>
      </c>
      <c r="L29" s="639"/>
      <c r="M29" s="363"/>
      <c r="N29" s="368">
        <v>45536</v>
      </c>
      <c r="O29" s="368">
        <v>45565</v>
      </c>
      <c r="Q29" s="956"/>
    </row>
    <row r="30" spans="2:17" s="361" customFormat="1" ht="15.75" x14ac:dyDescent="0.25">
      <c r="B30" s="362"/>
      <c r="C30" s="636" t="s">
        <v>361</v>
      </c>
      <c r="D30" s="637" t="s">
        <v>401</v>
      </c>
      <c r="E30" s="637" t="s">
        <v>430</v>
      </c>
      <c r="F30" s="638" t="s">
        <v>439</v>
      </c>
      <c r="G30" s="955">
        <v>11200</v>
      </c>
      <c r="H30" s="957">
        <v>72527.45</v>
      </c>
      <c r="I30" s="955">
        <v>0</v>
      </c>
      <c r="J30" s="955">
        <v>74627.45</v>
      </c>
      <c r="K30" s="952">
        <f t="shared" si="0"/>
        <v>9100</v>
      </c>
      <c r="L30" s="639"/>
      <c r="M30" s="363"/>
      <c r="N30" s="368">
        <v>45566</v>
      </c>
      <c r="O30" s="368">
        <v>45596</v>
      </c>
      <c r="Q30" s="956"/>
    </row>
    <row r="31" spans="2:17" s="361" customFormat="1" ht="15.75" x14ac:dyDescent="0.25">
      <c r="B31" s="362"/>
      <c r="C31" s="636" t="s">
        <v>361</v>
      </c>
      <c r="D31" s="637" t="s">
        <v>402</v>
      </c>
      <c r="E31" s="637" t="s">
        <v>431</v>
      </c>
      <c r="F31" s="638" t="s">
        <v>440</v>
      </c>
      <c r="G31" s="955">
        <v>0</v>
      </c>
      <c r="H31" s="957">
        <v>32525.62</v>
      </c>
      <c r="I31" s="955">
        <v>0</v>
      </c>
      <c r="J31" s="955">
        <v>32525.62</v>
      </c>
      <c r="K31" s="952">
        <f t="shared" si="0"/>
        <v>0</v>
      </c>
      <c r="L31" s="639"/>
      <c r="M31" s="363"/>
      <c r="N31" s="368">
        <v>45597</v>
      </c>
      <c r="O31" s="368">
        <v>45626</v>
      </c>
      <c r="Q31" s="956"/>
    </row>
    <row r="32" spans="2:17" s="361" customFormat="1" ht="15.75" x14ac:dyDescent="0.25">
      <c r="B32" s="362"/>
      <c r="C32" s="636" t="s">
        <v>361</v>
      </c>
      <c r="D32" s="637" t="s">
        <v>446</v>
      </c>
      <c r="E32" s="637" t="s">
        <v>432</v>
      </c>
      <c r="F32" s="638" t="s">
        <v>441</v>
      </c>
      <c r="G32" s="955">
        <v>0</v>
      </c>
      <c r="H32" s="957">
        <v>935.83</v>
      </c>
      <c r="I32" s="955">
        <v>0</v>
      </c>
      <c r="J32" s="955"/>
      <c r="K32" s="952">
        <f t="shared" ref="K32" si="1">+G32+H32+I32-J32</f>
        <v>935.83</v>
      </c>
      <c r="L32" s="639"/>
      <c r="M32" s="363"/>
      <c r="N32" s="368">
        <v>45597</v>
      </c>
      <c r="O32" s="368">
        <v>45626</v>
      </c>
      <c r="Q32" s="956"/>
    </row>
    <row r="33" spans="2:17" s="361" customFormat="1" ht="15.75" x14ac:dyDescent="0.25">
      <c r="B33" s="362"/>
      <c r="C33" s="636" t="s">
        <v>361</v>
      </c>
      <c r="D33" s="637" t="s">
        <v>403</v>
      </c>
      <c r="E33" s="637" t="s">
        <v>432</v>
      </c>
      <c r="F33" s="638" t="s">
        <v>441</v>
      </c>
      <c r="G33" s="955">
        <v>59990.229999999989</v>
      </c>
      <c r="H33" s="957"/>
      <c r="I33" s="955">
        <v>0</v>
      </c>
      <c r="J33" s="955">
        <v>43601.15</v>
      </c>
      <c r="K33" s="952">
        <f t="shared" si="0"/>
        <v>16389.079999999987</v>
      </c>
      <c r="L33" s="639"/>
      <c r="M33" s="363"/>
      <c r="N33" s="368">
        <v>45627</v>
      </c>
      <c r="O33" s="368">
        <v>45657</v>
      </c>
      <c r="Q33" s="956"/>
    </row>
    <row r="34" spans="2:17" s="361" customFormat="1" ht="15.75" hidden="1" x14ac:dyDescent="0.25">
      <c r="B34" s="362"/>
      <c r="C34" s="636" t="s">
        <v>361</v>
      </c>
      <c r="D34" s="637" t="s">
        <v>404</v>
      </c>
      <c r="E34" s="637" t="s">
        <v>433</v>
      </c>
      <c r="F34" s="638" t="s">
        <v>442</v>
      </c>
      <c r="G34" s="955">
        <v>0</v>
      </c>
      <c r="H34" s="957"/>
      <c r="I34" s="955"/>
      <c r="J34" s="955"/>
      <c r="K34" s="952">
        <f t="shared" si="0"/>
        <v>0</v>
      </c>
      <c r="L34" s="639"/>
      <c r="M34" s="363"/>
      <c r="Q34" s="956"/>
    </row>
    <row r="35" spans="2:17" s="361" customFormat="1" ht="15.75" hidden="1" x14ac:dyDescent="0.25">
      <c r="B35" s="362"/>
      <c r="C35" s="636" t="s">
        <v>361</v>
      </c>
      <c r="D35" s="637" t="s">
        <v>405</v>
      </c>
      <c r="E35" s="637" t="s">
        <v>433</v>
      </c>
      <c r="F35" s="638" t="s">
        <v>442</v>
      </c>
      <c r="G35" s="955">
        <v>0</v>
      </c>
      <c r="H35" s="957"/>
      <c r="I35" s="955"/>
      <c r="J35" s="955"/>
      <c r="K35" s="952">
        <f t="shared" si="0"/>
        <v>0</v>
      </c>
      <c r="L35" s="639"/>
      <c r="M35" s="363"/>
      <c r="Q35" s="956"/>
    </row>
    <row r="36" spans="2:17" s="361" customFormat="1" ht="15.75" x14ac:dyDescent="0.25">
      <c r="B36" s="362"/>
      <c r="C36" s="636" t="s">
        <v>361</v>
      </c>
      <c r="D36" s="637" t="s">
        <v>406</v>
      </c>
      <c r="E36" s="637" t="s">
        <v>433</v>
      </c>
      <c r="F36" s="638" t="s">
        <v>442</v>
      </c>
      <c r="G36" s="955">
        <v>0</v>
      </c>
      <c r="H36" s="957">
        <v>8803.4</v>
      </c>
      <c r="I36" s="955"/>
      <c r="J36" s="955">
        <v>8803.4</v>
      </c>
      <c r="K36" s="952">
        <f t="shared" si="0"/>
        <v>0</v>
      </c>
      <c r="L36" s="639"/>
      <c r="M36" s="363"/>
      <c r="Q36" s="956"/>
    </row>
    <row r="37" spans="2:17" s="361" customFormat="1" ht="15.75" x14ac:dyDescent="0.25">
      <c r="B37" s="362"/>
      <c r="C37" s="636" t="s">
        <v>361</v>
      </c>
      <c r="D37" s="637" t="s">
        <v>407</v>
      </c>
      <c r="E37" s="637" t="s">
        <v>433</v>
      </c>
      <c r="F37" s="638" t="s">
        <v>442</v>
      </c>
      <c r="G37" s="955">
        <v>1599.9999999999991</v>
      </c>
      <c r="H37" s="957">
        <v>4412.99</v>
      </c>
      <c r="I37" s="955">
        <v>0</v>
      </c>
      <c r="J37" s="955">
        <v>4412.99</v>
      </c>
      <c r="K37" s="952">
        <f t="shared" si="0"/>
        <v>1599.9999999999991</v>
      </c>
      <c r="L37" s="639"/>
      <c r="M37" s="363"/>
      <c r="Q37" s="956"/>
    </row>
    <row r="38" spans="2:17" s="361" customFormat="1" ht="15.75" x14ac:dyDescent="0.25">
      <c r="B38" s="362"/>
      <c r="C38" s="636" t="s">
        <v>361</v>
      </c>
      <c r="D38" s="637" t="s">
        <v>408</v>
      </c>
      <c r="E38" s="637" t="s">
        <v>433</v>
      </c>
      <c r="F38" s="638" t="s">
        <v>442</v>
      </c>
      <c r="G38" s="955">
        <v>0</v>
      </c>
      <c r="H38" s="957">
        <v>188.8</v>
      </c>
      <c r="I38" s="955">
        <v>0</v>
      </c>
      <c r="J38" s="955">
        <v>188.8</v>
      </c>
      <c r="K38" s="952">
        <f t="shared" si="0"/>
        <v>0</v>
      </c>
      <c r="L38" s="639"/>
      <c r="M38" s="363"/>
      <c r="Q38" s="956"/>
    </row>
    <row r="39" spans="2:17" s="361" customFormat="1" ht="15.75" x14ac:dyDescent="0.25">
      <c r="B39" s="362"/>
      <c r="C39" s="636" t="s">
        <v>361</v>
      </c>
      <c r="D39" s="637" t="s">
        <v>409</v>
      </c>
      <c r="E39" s="637" t="s">
        <v>434</v>
      </c>
      <c r="F39" s="638" t="s">
        <v>443</v>
      </c>
      <c r="G39" s="955">
        <v>0</v>
      </c>
      <c r="H39" s="957">
        <v>1850000</v>
      </c>
      <c r="I39" s="955">
        <v>0</v>
      </c>
      <c r="J39" s="955">
        <v>1850000</v>
      </c>
      <c r="K39" s="952">
        <f t="shared" si="0"/>
        <v>0</v>
      </c>
      <c r="L39" s="639"/>
      <c r="M39" s="363"/>
      <c r="Q39" s="956"/>
    </row>
    <row r="40" spans="2:17" s="361" customFormat="1" ht="15.75" x14ac:dyDescent="0.25">
      <c r="B40" s="362"/>
      <c r="C40" s="636" t="s">
        <v>361</v>
      </c>
      <c r="D40" s="637" t="s">
        <v>410</v>
      </c>
      <c r="E40" s="637" t="s">
        <v>434</v>
      </c>
      <c r="F40" s="638" t="s">
        <v>443</v>
      </c>
      <c r="G40" s="955">
        <v>0</v>
      </c>
      <c r="H40" s="957">
        <v>1526000</v>
      </c>
      <c r="I40" s="955">
        <v>0</v>
      </c>
      <c r="J40" s="955">
        <v>1526000</v>
      </c>
      <c r="K40" s="952">
        <f t="shared" si="0"/>
        <v>0</v>
      </c>
      <c r="L40" s="639"/>
      <c r="M40" s="363"/>
      <c r="Q40" s="956"/>
    </row>
    <row r="41" spans="2:17" s="361" customFormat="1" ht="15.75" x14ac:dyDescent="0.25">
      <c r="B41" s="362"/>
      <c r="C41" s="636" t="s">
        <v>361</v>
      </c>
      <c r="D41" s="637" t="s">
        <v>411</v>
      </c>
      <c r="E41" s="637" t="s">
        <v>434</v>
      </c>
      <c r="F41" s="638" t="s">
        <v>443</v>
      </c>
      <c r="G41" s="955">
        <v>14655.779999999999</v>
      </c>
      <c r="H41" s="957"/>
      <c r="I41" s="955">
        <v>0</v>
      </c>
      <c r="J41" s="955">
        <v>6539.38</v>
      </c>
      <c r="K41" s="952">
        <f t="shared" si="0"/>
        <v>8116.3999999999987</v>
      </c>
      <c r="L41" s="639"/>
      <c r="M41" s="363"/>
      <c r="Q41" s="956"/>
    </row>
    <row r="42" spans="2:17" s="361" customFormat="1" ht="15.75" x14ac:dyDescent="0.25">
      <c r="B42" s="362"/>
      <c r="C42" s="636" t="s">
        <v>361</v>
      </c>
      <c r="D42" s="637" t="s">
        <v>412</v>
      </c>
      <c r="E42" s="637" t="s">
        <v>434</v>
      </c>
      <c r="F42" s="638" t="s">
        <v>443</v>
      </c>
      <c r="G42" s="955">
        <v>23400.1</v>
      </c>
      <c r="H42" s="957">
        <v>48852</v>
      </c>
      <c r="I42" s="955">
        <v>0</v>
      </c>
      <c r="J42" s="955">
        <v>66587.09</v>
      </c>
      <c r="K42" s="952">
        <f>+G42+H42+I42-J42</f>
        <v>5665.0100000000093</v>
      </c>
      <c r="L42" s="639"/>
      <c r="M42" s="363"/>
      <c r="Q42" s="956"/>
    </row>
    <row r="43" spans="2:17" s="361" customFormat="1" ht="15.75" x14ac:dyDescent="0.25">
      <c r="B43" s="362"/>
      <c r="C43" s="636" t="s">
        <v>361</v>
      </c>
      <c r="D43" s="637" t="s">
        <v>413</v>
      </c>
      <c r="E43" s="637" t="s">
        <v>434</v>
      </c>
      <c r="F43" s="638" t="s">
        <v>443</v>
      </c>
      <c r="G43" s="955">
        <v>0</v>
      </c>
      <c r="H43" s="957">
        <v>2673.59</v>
      </c>
      <c r="I43" s="955">
        <v>0</v>
      </c>
      <c r="J43" s="955">
        <v>2673.59</v>
      </c>
      <c r="K43" s="952">
        <f t="shared" si="0"/>
        <v>0</v>
      </c>
      <c r="L43" s="639"/>
      <c r="M43" s="363"/>
      <c r="Q43" s="956"/>
    </row>
    <row r="44" spans="2:17" s="361" customFormat="1" ht="15.75" x14ac:dyDescent="0.25">
      <c r="B44" s="362"/>
      <c r="C44" s="636" t="s">
        <v>361</v>
      </c>
      <c r="D44" s="637" t="s">
        <v>414</v>
      </c>
      <c r="E44" s="637" t="s">
        <v>434</v>
      </c>
      <c r="F44" s="638" t="s">
        <v>443</v>
      </c>
      <c r="G44" s="955">
        <v>0</v>
      </c>
      <c r="H44" s="957">
        <v>28612.67</v>
      </c>
      <c r="I44" s="955">
        <v>0</v>
      </c>
      <c r="J44" s="955">
        <v>28612.67</v>
      </c>
      <c r="K44" s="953">
        <f t="shared" si="0"/>
        <v>0</v>
      </c>
      <c r="L44" s="639"/>
      <c r="M44" s="363"/>
      <c r="Q44" s="956"/>
    </row>
    <row r="45" spans="2:17" s="361" customFormat="1" ht="15.75" x14ac:dyDescent="0.25">
      <c r="B45" s="362"/>
      <c r="C45" s="636" t="s">
        <v>361</v>
      </c>
      <c r="D45" s="637" t="s">
        <v>415</v>
      </c>
      <c r="E45" s="637" t="s">
        <v>435</v>
      </c>
      <c r="F45" s="638" t="s">
        <v>444</v>
      </c>
      <c r="G45" s="955">
        <v>178047.79</v>
      </c>
      <c r="H45" s="957">
        <v>123667.06</v>
      </c>
      <c r="I45" s="955">
        <v>0</v>
      </c>
      <c r="J45" s="955">
        <v>190190.98</v>
      </c>
      <c r="K45" s="952">
        <f>+G45+H45+I45-J45</f>
        <v>111523.86999999997</v>
      </c>
      <c r="L45" s="639"/>
      <c r="M45" s="363"/>
      <c r="N45" s="368">
        <v>45292</v>
      </c>
      <c r="O45" s="368">
        <v>45322</v>
      </c>
      <c r="Q45" s="956"/>
    </row>
    <row r="46" spans="2:17" s="361" customFormat="1" ht="15.75" x14ac:dyDescent="0.25">
      <c r="B46" s="362"/>
      <c r="C46" s="636" t="s">
        <v>361</v>
      </c>
      <c r="D46" s="637" t="s">
        <v>416</v>
      </c>
      <c r="E46" s="637" t="s">
        <v>435</v>
      </c>
      <c r="F46" s="638" t="s">
        <v>444</v>
      </c>
      <c r="G46" s="955">
        <v>780385.07</v>
      </c>
      <c r="H46" s="957">
        <v>889163.31</v>
      </c>
      <c r="I46" s="955">
        <v>0</v>
      </c>
      <c r="J46" s="955">
        <v>682611.57</v>
      </c>
      <c r="K46" s="952">
        <f t="shared" ref="K46:K57" si="2">+G46+H46+I46-J46</f>
        <v>986936.80999999994</v>
      </c>
      <c r="L46" s="639"/>
      <c r="M46" s="363"/>
      <c r="N46" s="368">
        <v>45323</v>
      </c>
      <c r="O46" s="368">
        <v>45351</v>
      </c>
      <c r="Q46" s="956"/>
    </row>
    <row r="47" spans="2:17" s="361" customFormat="1" ht="15.75" hidden="1" x14ac:dyDescent="0.25">
      <c r="B47" s="362"/>
      <c r="C47" s="636" t="s">
        <v>361</v>
      </c>
      <c r="D47" s="637" t="s">
        <v>417</v>
      </c>
      <c r="E47" s="637" t="s">
        <v>435</v>
      </c>
      <c r="F47" s="638" t="s">
        <v>444</v>
      </c>
      <c r="G47" s="955">
        <v>0</v>
      </c>
      <c r="H47" s="957"/>
      <c r="I47" s="955"/>
      <c r="J47" s="955"/>
      <c r="K47" s="952">
        <f t="shared" si="2"/>
        <v>0</v>
      </c>
      <c r="L47" s="639"/>
      <c r="M47" s="363"/>
      <c r="N47" s="368">
        <v>45352</v>
      </c>
      <c r="O47" s="368">
        <v>45382</v>
      </c>
      <c r="Q47" s="956"/>
    </row>
    <row r="48" spans="2:17" s="361" customFormat="1" ht="15.75" x14ac:dyDescent="0.25">
      <c r="B48" s="362"/>
      <c r="C48" s="636" t="s">
        <v>361</v>
      </c>
      <c r="D48" s="637" t="s">
        <v>418</v>
      </c>
      <c r="E48" s="637" t="s">
        <v>430</v>
      </c>
      <c r="F48" s="638" t="s">
        <v>439</v>
      </c>
      <c r="G48" s="955">
        <v>20002.36</v>
      </c>
      <c r="H48" s="957">
        <v>11375.36</v>
      </c>
      <c r="I48" s="955">
        <v>0</v>
      </c>
      <c r="J48" s="955">
        <v>521.47</v>
      </c>
      <c r="K48" s="952">
        <f t="shared" si="2"/>
        <v>30856.25</v>
      </c>
      <c r="L48" s="639"/>
      <c r="M48" s="363"/>
      <c r="N48" s="368">
        <v>45383</v>
      </c>
      <c r="O48" s="368">
        <v>45412</v>
      </c>
      <c r="Q48" s="956"/>
    </row>
    <row r="49" spans="2:17" s="361" customFormat="1" ht="15.75" x14ac:dyDescent="0.25">
      <c r="B49" s="362"/>
      <c r="C49" s="636" t="s">
        <v>361</v>
      </c>
      <c r="D49" s="637" t="s">
        <v>419</v>
      </c>
      <c r="E49" s="637" t="s">
        <v>435</v>
      </c>
      <c r="F49" s="638" t="s">
        <v>444</v>
      </c>
      <c r="G49" s="955">
        <v>10347.649999999998</v>
      </c>
      <c r="H49" s="957">
        <v>4551.62</v>
      </c>
      <c r="I49" s="955">
        <v>0</v>
      </c>
      <c r="J49" s="955">
        <v>0</v>
      </c>
      <c r="K49" s="952">
        <f t="shared" si="2"/>
        <v>14899.269999999997</v>
      </c>
      <c r="L49" s="639"/>
      <c r="M49" s="363"/>
      <c r="N49" s="368">
        <v>45413</v>
      </c>
      <c r="O49" s="368">
        <v>45443</v>
      </c>
      <c r="Q49" s="956"/>
    </row>
    <row r="50" spans="2:17" s="361" customFormat="1" ht="15.75" x14ac:dyDescent="0.25">
      <c r="B50" s="362"/>
      <c r="C50" s="636" t="s">
        <v>361</v>
      </c>
      <c r="D50" s="637" t="s">
        <v>420</v>
      </c>
      <c r="E50" s="637" t="s">
        <v>435</v>
      </c>
      <c r="F50" s="638" t="s">
        <v>444</v>
      </c>
      <c r="G50" s="955">
        <v>16810</v>
      </c>
      <c r="H50" s="957">
        <v>137436.29999999999</v>
      </c>
      <c r="I50" s="955">
        <v>0</v>
      </c>
      <c r="J50" s="955">
        <v>137436.29999999999</v>
      </c>
      <c r="K50" s="952">
        <f t="shared" si="2"/>
        <v>16810</v>
      </c>
      <c r="L50" s="639"/>
      <c r="M50" s="363"/>
      <c r="N50" s="368">
        <v>45444</v>
      </c>
      <c r="O50" s="368">
        <v>45473</v>
      </c>
      <c r="Q50" s="956"/>
    </row>
    <row r="51" spans="2:17" s="361" customFormat="1" ht="15.75" x14ac:dyDescent="0.25">
      <c r="B51" s="362"/>
      <c r="C51" s="636" t="s">
        <v>361</v>
      </c>
      <c r="D51" s="637" t="s">
        <v>421</v>
      </c>
      <c r="E51" s="637" t="s">
        <v>435</v>
      </c>
      <c r="F51" s="638" t="s">
        <v>444</v>
      </c>
      <c r="G51" s="955">
        <v>160716</v>
      </c>
      <c r="H51" s="957">
        <v>232044.78</v>
      </c>
      <c r="I51" s="955">
        <v>0</v>
      </c>
      <c r="J51" s="955">
        <v>235667.78</v>
      </c>
      <c r="K51" s="952">
        <f t="shared" si="2"/>
        <v>157093.00000000003</v>
      </c>
      <c r="L51" s="639"/>
      <c r="M51" s="363"/>
      <c r="N51" s="368">
        <v>45474</v>
      </c>
      <c r="O51" s="368">
        <v>45504</v>
      </c>
      <c r="Q51" s="956"/>
    </row>
    <row r="52" spans="2:17" s="361" customFormat="1" ht="15.75" x14ac:dyDescent="0.25">
      <c r="B52" s="362"/>
      <c r="C52" s="636" t="s">
        <v>361</v>
      </c>
      <c r="D52" s="637" t="s">
        <v>422</v>
      </c>
      <c r="E52" s="637" t="s">
        <v>445</v>
      </c>
      <c r="F52" s="638" t="s">
        <v>440</v>
      </c>
      <c r="G52" s="955">
        <v>0</v>
      </c>
      <c r="H52" s="957">
        <v>5719.3</v>
      </c>
      <c r="I52" s="955">
        <v>0</v>
      </c>
      <c r="J52" s="955">
        <v>5719.3</v>
      </c>
      <c r="K52" s="952">
        <f t="shared" si="2"/>
        <v>0</v>
      </c>
      <c r="L52" s="639"/>
      <c r="M52" s="363"/>
      <c r="N52" s="368">
        <v>45505</v>
      </c>
      <c r="O52" s="368">
        <v>45535</v>
      </c>
      <c r="Q52" s="956"/>
    </row>
    <row r="53" spans="2:17" s="361" customFormat="1" ht="15.75" x14ac:dyDescent="0.25">
      <c r="B53" s="362"/>
      <c r="C53" s="636" t="s">
        <v>361</v>
      </c>
      <c r="D53" s="637" t="s">
        <v>423</v>
      </c>
      <c r="E53" s="637" t="s">
        <v>435</v>
      </c>
      <c r="F53" s="638" t="s">
        <v>444</v>
      </c>
      <c r="G53" s="955">
        <v>13160</v>
      </c>
      <c r="H53" s="957">
        <v>117067.63</v>
      </c>
      <c r="I53" s="955">
        <v>0</v>
      </c>
      <c r="J53" s="955">
        <v>117067.63</v>
      </c>
      <c r="K53" s="952">
        <f t="shared" si="2"/>
        <v>13160</v>
      </c>
      <c r="L53" s="639"/>
      <c r="M53" s="363"/>
      <c r="N53" s="368">
        <v>45536</v>
      </c>
      <c r="O53" s="368">
        <v>45565</v>
      </c>
      <c r="Q53" s="956"/>
    </row>
    <row r="54" spans="2:17" s="361" customFormat="1" ht="15.75" x14ac:dyDescent="0.25">
      <c r="B54" s="362"/>
      <c r="C54" s="636" t="s">
        <v>361</v>
      </c>
      <c r="D54" s="637" t="s">
        <v>447</v>
      </c>
      <c r="E54" s="637" t="s">
        <v>435</v>
      </c>
      <c r="F54" s="638" t="s">
        <v>444</v>
      </c>
      <c r="G54" s="955">
        <v>0</v>
      </c>
      <c r="H54" s="957">
        <v>5448.39</v>
      </c>
      <c r="I54" s="955">
        <v>0</v>
      </c>
      <c r="J54" s="955">
        <v>5448.39</v>
      </c>
      <c r="K54" s="952">
        <f t="shared" ref="K54" si="3">+G54+H54+I54-J54</f>
        <v>0</v>
      </c>
      <c r="L54" s="639"/>
      <c r="M54" s="363"/>
      <c r="N54" s="368"/>
      <c r="O54" s="368"/>
      <c r="Q54" s="956"/>
    </row>
    <row r="55" spans="2:17" s="361" customFormat="1" ht="15.75" hidden="1" x14ac:dyDescent="0.25">
      <c r="B55" s="362"/>
      <c r="C55" s="636" t="s">
        <v>361</v>
      </c>
      <c r="D55" s="637" t="s">
        <v>424</v>
      </c>
      <c r="E55" s="637" t="s">
        <v>435</v>
      </c>
      <c r="F55" s="638" t="s">
        <v>444</v>
      </c>
      <c r="G55" s="955">
        <v>0</v>
      </c>
      <c r="H55" s="957"/>
      <c r="I55" s="955"/>
      <c r="J55" s="955"/>
      <c r="K55" s="952">
        <f t="shared" si="2"/>
        <v>0</v>
      </c>
      <c r="L55" s="639"/>
      <c r="M55" s="363"/>
      <c r="N55" s="368">
        <v>45566</v>
      </c>
      <c r="O55" s="368">
        <v>45596</v>
      </c>
      <c r="Q55" s="956"/>
    </row>
    <row r="56" spans="2:17" s="361" customFormat="1" ht="15.75" x14ac:dyDescent="0.25">
      <c r="B56" s="362"/>
      <c r="C56" s="636" t="s">
        <v>361</v>
      </c>
      <c r="D56" s="637" t="s">
        <v>425</v>
      </c>
      <c r="E56" s="637" t="s">
        <v>448</v>
      </c>
      <c r="F56" s="638" t="s">
        <v>449</v>
      </c>
      <c r="G56" s="955">
        <v>23313.790000000045</v>
      </c>
      <c r="H56" s="957">
        <v>1390</v>
      </c>
      <c r="I56" s="955">
        <v>0</v>
      </c>
      <c r="J56" s="955">
        <v>1390</v>
      </c>
      <c r="K56" s="952">
        <f t="shared" si="2"/>
        <v>23313.790000000045</v>
      </c>
      <c r="L56" s="639"/>
      <c r="M56" s="363"/>
      <c r="N56" s="368">
        <v>45597</v>
      </c>
      <c r="O56" s="368">
        <v>45626</v>
      </c>
      <c r="Q56" s="956"/>
    </row>
    <row r="57" spans="2:17" s="361" customFormat="1" ht="15.75" x14ac:dyDescent="0.25">
      <c r="B57" s="362"/>
      <c r="C57" s="636" t="s">
        <v>361</v>
      </c>
      <c r="D57" s="637" t="s">
        <v>426</v>
      </c>
      <c r="E57" s="637" t="s">
        <v>435</v>
      </c>
      <c r="F57" s="638" t="s">
        <v>444</v>
      </c>
      <c r="G57" s="955">
        <v>57750</v>
      </c>
      <c r="H57" s="957">
        <v>9193</v>
      </c>
      <c r="I57" s="955">
        <v>0</v>
      </c>
      <c r="J57" s="955">
        <v>25693</v>
      </c>
      <c r="K57" s="952">
        <f t="shared" si="2"/>
        <v>41250</v>
      </c>
      <c r="L57" s="639"/>
      <c r="M57" s="363"/>
      <c r="N57" s="368">
        <v>45627</v>
      </c>
      <c r="O57" s="368">
        <v>45657</v>
      </c>
      <c r="Q57" s="956"/>
    </row>
    <row r="58" spans="2:17" s="361" customFormat="1" ht="15.75" x14ac:dyDescent="0.25">
      <c r="B58" s="362"/>
      <c r="C58" s="1328" t="s">
        <v>25</v>
      </c>
      <c r="D58" s="1328"/>
      <c r="E58" s="1328"/>
      <c r="F58" s="1328"/>
      <c r="G58" s="954">
        <f>SUM(G21:G57)</f>
        <v>1817204.93</v>
      </c>
      <c r="H58" s="954">
        <f>SUM(H21:H57)</f>
        <v>5979236.7999999998</v>
      </c>
      <c r="I58" s="954">
        <f>SUM(I21:I57)</f>
        <v>0</v>
      </c>
      <c r="J58" s="954">
        <f>SUM(J21:J57)</f>
        <v>6124316.6399999997</v>
      </c>
      <c r="K58" s="954">
        <f>SUM(K21:K57)</f>
        <v>1672125.0899999999</v>
      </c>
      <c r="L58" s="640"/>
      <c r="M58" s="363"/>
    </row>
    <row r="59" spans="2:17" s="361" customFormat="1" x14ac:dyDescent="0.2">
      <c r="B59" s="362"/>
      <c r="C59" s="367"/>
      <c r="D59" s="367"/>
      <c r="E59" s="367"/>
      <c r="F59" s="834"/>
      <c r="G59" s="74"/>
      <c r="H59" s="74"/>
      <c r="I59" s="74"/>
      <c r="J59" s="74"/>
      <c r="K59" s="74"/>
      <c r="L59" s="835" t="s">
        <v>180</v>
      </c>
      <c r="M59" s="363"/>
    </row>
    <row r="60" spans="2:17" s="372" customFormat="1" ht="19.5" customHeight="1" x14ac:dyDescent="0.25">
      <c r="B60" s="369"/>
      <c r="C60" s="1330"/>
      <c r="D60" s="1330"/>
      <c r="E60" s="1330"/>
      <c r="F60" s="641"/>
      <c r="G60" s="1274"/>
      <c r="H60" s="1274"/>
      <c r="I60" s="1274"/>
      <c r="J60" s="836"/>
      <c r="K60" s="1274"/>
      <c r="L60" s="1274"/>
      <c r="M60" s="371"/>
    </row>
    <row r="61" spans="2:17" s="374" customFormat="1" ht="15.75" x14ac:dyDescent="0.25">
      <c r="B61" s="373"/>
      <c r="C61" s="1240" t="str">
        <f>'Datos Generales'!C16</f>
        <v>Preparado por</v>
      </c>
      <c r="D61" s="1240"/>
      <c r="E61" s="1240"/>
      <c r="F61" s="836"/>
      <c r="G61" s="1273" t="str">
        <f>'Datos Generales'!D16</f>
        <v>Revisado por</v>
      </c>
      <c r="H61" s="1273"/>
      <c r="I61" s="1273"/>
      <c r="J61" s="837"/>
      <c r="K61" s="1273" t="str">
        <f>'[1]Datos Generales'!D15</f>
        <v>Autorizado por</v>
      </c>
      <c r="L61" s="1273"/>
      <c r="M61" s="845"/>
    </row>
    <row r="62" spans="2:17" s="374" customFormat="1" ht="15.75" x14ac:dyDescent="0.25">
      <c r="B62" s="373"/>
      <c r="C62" s="771"/>
      <c r="D62" s="771"/>
      <c r="E62" s="771"/>
      <c r="F62" s="836"/>
      <c r="G62" s="275"/>
      <c r="H62" s="275"/>
      <c r="I62" s="275"/>
      <c r="J62" s="837"/>
      <c r="K62" s="275"/>
      <c r="L62" s="275"/>
      <c r="M62" s="845"/>
    </row>
    <row r="63" spans="2:17" s="377" customFormat="1" ht="27" customHeight="1" x14ac:dyDescent="0.25">
      <c r="B63" s="375"/>
      <c r="C63" s="1331"/>
      <c r="D63" s="1331"/>
      <c r="E63" s="1331"/>
      <c r="F63" s="838"/>
      <c r="G63" s="1332"/>
      <c r="H63" s="1332"/>
      <c r="I63" s="1332"/>
      <c r="J63" s="837"/>
      <c r="K63" s="1323"/>
      <c r="L63" s="1323"/>
      <c r="M63" s="376"/>
    </row>
    <row r="64" spans="2:17" s="381" customFormat="1" ht="15.75" x14ac:dyDescent="0.25">
      <c r="B64" s="378"/>
      <c r="C64" s="1276" t="str">
        <f>'Datos Generales'!C17</f>
        <v>Puesto que ocupa</v>
      </c>
      <c r="D64" s="1276"/>
      <c r="E64" s="1276"/>
      <c r="F64" s="839"/>
      <c r="G64" s="1276" t="str">
        <f>'[1]Datos Generales'!C16</f>
        <v>Puesto que ocupa</v>
      </c>
      <c r="H64" s="1276"/>
      <c r="I64" s="1276"/>
      <c r="J64" s="840"/>
      <c r="K64" s="1276" t="str">
        <f>'[1]Datos Generales'!D16</f>
        <v>Puesto que ocupa</v>
      </c>
      <c r="L64" s="1276"/>
      <c r="M64" s="380"/>
    </row>
    <row r="65" spans="2:13" s="381" customFormat="1" ht="15.75" x14ac:dyDescent="0.25">
      <c r="B65" s="378"/>
      <c r="C65" s="933"/>
      <c r="D65" s="933"/>
      <c r="E65" s="933"/>
      <c r="F65" s="839"/>
      <c r="G65" s="933"/>
      <c r="H65" s="933"/>
      <c r="I65" s="933"/>
      <c r="J65" s="840"/>
      <c r="K65" s="933"/>
      <c r="L65" s="933"/>
      <c r="M65" s="380"/>
    </row>
    <row r="66" spans="2:13" s="381" customFormat="1" ht="24.75" customHeight="1" x14ac:dyDescent="0.25">
      <c r="B66" s="378"/>
      <c r="C66" s="1329"/>
      <c r="D66" s="1329"/>
      <c r="E66" s="1329"/>
      <c r="F66" s="838"/>
      <c r="G66" s="1277"/>
      <c r="H66" s="1277"/>
      <c r="I66" s="1277"/>
      <c r="J66" s="837"/>
      <c r="K66" s="1277"/>
      <c r="L66" s="1277"/>
      <c r="M66" s="380"/>
    </row>
    <row r="67" spans="2:13" s="381" customFormat="1" ht="15.75" x14ac:dyDescent="0.25">
      <c r="B67" s="378"/>
      <c r="C67" s="1276" t="s">
        <v>201</v>
      </c>
      <c r="D67" s="1276"/>
      <c r="E67" s="1276"/>
      <c r="F67" s="839"/>
      <c r="G67" s="1276" t="s">
        <v>202</v>
      </c>
      <c r="H67" s="1276"/>
      <c r="I67" s="1276"/>
      <c r="J67" s="840"/>
      <c r="K67" s="1276" t="s">
        <v>209</v>
      </c>
      <c r="L67" s="1276"/>
      <c r="M67" s="380"/>
    </row>
    <row r="68" spans="2:13" x14ac:dyDescent="0.2">
      <c r="B68" s="828"/>
      <c r="M68" s="844"/>
    </row>
    <row r="69" spans="2:13" x14ac:dyDescent="0.2">
      <c r="B69" s="829"/>
      <c r="C69" s="841"/>
      <c r="D69" s="841"/>
      <c r="E69" s="841"/>
      <c r="F69" s="842"/>
      <c r="G69" s="843"/>
      <c r="H69" s="843"/>
      <c r="I69" s="843"/>
      <c r="J69" s="843"/>
      <c r="K69" s="843"/>
      <c r="L69" s="841"/>
      <c r="M69" s="846"/>
    </row>
  </sheetData>
  <sheetProtection formatColumns="0" formatRows="0" insertColumns="0" insertRows="0"/>
  <mergeCells count="34">
    <mergeCell ref="C58:F58"/>
    <mergeCell ref="G19:G20"/>
    <mergeCell ref="K19:K20"/>
    <mergeCell ref="C67:E67"/>
    <mergeCell ref="C66:E66"/>
    <mergeCell ref="G67:I67"/>
    <mergeCell ref="G66:I66"/>
    <mergeCell ref="C61:E61"/>
    <mergeCell ref="C60:E60"/>
    <mergeCell ref="C64:E64"/>
    <mergeCell ref="C63:E63"/>
    <mergeCell ref="G60:I60"/>
    <mergeCell ref="G61:I61"/>
    <mergeCell ref="G64:I64"/>
    <mergeCell ref="G63:I63"/>
    <mergeCell ref="K60:L60"/>
    <mergeCell ref="G12:I12"/>
    <mergeCell ref="L18:L20"/>
    <mergeCell ref="H19:H20"/>
    <mergeCell ref="I19:I20"/>
    <mergeCell ref="C7:L7"/>
    <mergeCell ref="C8:L8"/>
    <mergeCell ref="C9:L9"/>
    <mergeCell ref="C18:C20"/>
    <mergeCell ref="D18:D20"/>
    <mergeCell ref="E18:E20"/>
    <mergeCell ref="F18:F20"/>
    <mergeCell ref="H18:I18"/>
    <mergeCell ref="J18:J20"/>
    <mergeCell ref="K67:L67"/>
    <mergeCell ref="K66:L66"/>
    <mergeCell ref="K64:L64"/>
    <mergeCell ref="K63:L63"/>
    <mergeCell ref="K61:L61"/>
  </mergeCells>
  <dataValidations disablePrompts="1" count="2">
    <dataValidation type="list" allowBlank="1" showInputMessage="1" showErrorMessage="1" sqref="K18" xr:uid="{00000000-0002-0000-0D00-000000000000}">
      <formula1>$O$20:$O$33</formula1>
    </dataValidation>
    <dataValidation type="list" allowBlank="1" showInputMessage="1" showErrorMessage="1" sqref="G18" xr:uid="{00000000-0002-0000-0D00-000001000000}">
      <formula1>$N$20:$N$33</formula1>
    </dataValidation>
  </dataValidations>
  <printOptions horizontalCentered="1"/>
  <pageMargins left="0.11811023622047245" right="0.11811023622047245" top="0.74803149606299213" bottom="0.74803149606299213" header="0.31496062992125984" footer="0.31496062992125984"/>
  <pageSetup scale="53" orientation="landscape" r:id="rId1"/>
  <ignoredErrors>
    <ignoredError sqref="H17:J17" numberStoredAsText="1"/>
    <ignoredError sqref="C59:K59 K33:K41 F61:G61 C60 F60 C58:F58 F64:G64 C63 F63 J60 J63 F67:G67 C66 F66 J66 J61:K61 J64:K64 J67:K67 K43:K44 K21:K31" unlockedFormula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>
    <tabColor rgb="FF92D050"/>
    <pageSetUpPr fitToPage="1"/>
  </sheetPr>
  <dimension ref="B2:O36"/>
  <sheetViews>
    <sheetView showGridLines="0" zoomScaleNormal="100" workbookViewId="0">
      <selection activeCell="J17" sqref="J17"/>
    </sheetView>
  </sheetViews>
  <sheetFormatPr baseColWidth="10" defaultColWidth="9.140625" defaultRowHeight="12.75" x14ac:dyDescent="0.2"/>
  <cols>
    <col min="1" max="1" width="2.7109375" style="1" customWidth="1"/>
    <col min="2" max="2" width="2.5703125" style="1" customWidth="1"/>
    <col min="3" max="3" width="14.5703125" style="1" customWidth="1"/>
    <col min="4" max="4" width="14.140625" style="1" bestFit="1" customWidth="1"/>
    <col min="5" max="5" width="19.5703125" style="1" bestFit="1" customWidth="1"/>
    <col min="6" max="6" width="17.85546875" style="1" customWidth="1"/>
    <col min="7" max="7" width="16.5703125" style="1" bestFit="1" customWidth="1"/>
    <col min="8" max="8" width="13" style="1" bestFit="1" customWidth="1"/>
    <col min="9" max="9" width="15.5703125" style="1" customWidth="1"/>
    <col min="10" max="10" width="15.140625" style="1" customWidth="1"/>
    <col min="11" max="11" width="13.140625" style="1" customWidth="1"/>
    <col min="12" max="12" width="2" style="1" customWidth="1"/>
    <col min="13" max="14" width="9.140625" style="1"/>
    <col min="15" max="15" width="0" style="1" hidden="1" customWidth="1"/>
    <col min="16" max="16384" width="9.140625" style="1"/>
  </cols>
  <sheetData>
    <row r="2" spans="2:15" x14ac:dyDescent="0.2">
      <c r="B2" s="182"/>
      <c r="C2" s="184"/>
      <c r="D2" s="184"/>
      <c r="E2" s="184"/>
      <c r="F2" s="184"/>
      <c r="G2" s="184"/>
      <c r="H2" s="184"/>
      <c r="I2" s="184"/>
      <c r="J2" s="184"/>
      <c r="K2" s="184"/>
      <c r="L2" s="186"/>
    </row>
    <row r="3" spans="2:15" x14ac:dyDescent="0.2">
      <c r="B3" s="83"/>
      <c r="L3" s="121"/>
    </row>
    <row r="4" spans="2:15" x14ac:dyDescent="0.2">
      <c r="B4" s="83"/>
      <c r="L4" s="121"/>
    </row>
    <row r="5" spans="2:15" x14ac:dyDescent="0.2">
      <c r="B5" s="83"/>
      <c r="D5" s="30"/>
      <c r="E5" s="30"/>
      <c r="F5" s="30"/>
      <c r="G5" s="30"/>
      <c r="H5" s="30"/>
      <c r="I5" s="30"/>
      <c r="J5" s="30"/>
      <c r="K5" s="30"/>
      <c r="L5" s="121"/>
    </row>
    <row r="6" spans="2:15" x14ac:dyDescent="0.2">
      <c r="B6" s="83"/>
      <c r="D6" s="30"/>
      <c r="E6" s="30"/>
      <c r="F6" s="30"/>
      <c r="G6" s="30"/>
      <c r="H6" s="30"/>
      <c r="I6" s="30"/>
      <c r="J6" s="30"/>
      <c r="K6" s="30"/>
      <c r="L6" s="121"/>
    </row>
    <row r="7" spans="2:15" ht="18.75" x14ac:dyDescent="0.3">
      <c r="B7" s="779"/>
      <c r="C7" s="1037" t="s">
        <v>19</v>
      </c>
      <c r="D7" s="1037"/>
      <c r="E7" s="1037"/>
      <c r="F7" s="1037"/>
      <c r="G7" s="1037"/>
      <c r="H7" s="1037"/>
      <c r="I7" s="1037"/>
      <c r="J7" s="1037"/>
      <c r="K7" s="1037"/>
      <c r="L7" s="822"/>
    </row>
    <row r="8" spans="2:15" ht="15" customHeight="1" x14ac:dyDescent="0.25">
      <c r="B8" s="858"/>
      <c r="C8" s="1333" t="s">
        <v>207</v>
      </c>
      <c r="D8" s="1333"/>
      <c r="E8" s="1333"/>
      <c r="F8" s="1333"/>
      <c r="G8" s="1333"/>
      <c r="H8" s="1333"/>
      <c r="I8" s="1333"/>
      <c r="J8" s="1333"/>
      <c r="K8" s="1333"/>
      <c r="L8" s="859"/>
    </row>
    <row r="9" spans="2:15" ht="15" customHeight="1" x14ac:dyDescent="0.25">
      <c r="B9" s="860"/>
      <c r="C9" s="1334" t="s">
        <v>120</v>
      </c>
      <c r="D9" s="1334"/>
      <c r="E9" s="1334"/>
      <c r="F9" s="1334"/>
      <c r="G9" s="1334"/>
      <c r="H9" s="1334"/>
      <c r="I9" s="1334"/>
      <c r="J9" s="1334"/>
      <c r="K9" s="1334"/>
      <c r="L9" s="861"/>
    </row>
    <row r="10" spans="2:15" s="191" customFormat="1" ht="15" customHeight="1" x14ac:dyDescent="0.25">
      <c r="B10" s="1337"/>
      <c r="C10" s="1338"/>
      <c r="D10" s="1338"/>
      <c r="E10" s="1338"/>
      <c r="F10" s="1338"/>
      <c r="G10" s="1338"/>
      <c r="H10" s="1338"/>
      <c r="I10" s="1338"/>
      <c r="J10" s="1338"/>
      <c r="K10" s="1338"/>
      <c r="L10" s="1339"/>
    </row>
    <row r="11" spans="2:15" x14ac:dyDescent="0.2">
      <c r="B11" s="83"/>
      <c r="F11" s="30"/>
      <c r="G11" s="30"/>
      <c r="H11" s="30"/>
      <c r="I11" s="30"/>
      <c r="J11" s="30"/>
      <c r="K11" s="30"/>
      <c r="L11" s="121"/>
    </row>
    <row r="12" spans="2:15" ht="18.75" x14ac:dyDescent="0.3">
      <c r="B12" s="83"/>
      <c r="D12" s="851" t="s">
        <v>175</v>
      </c>
      <c r="E12" s="849">
        <f>'Datos Generales'!C6</f>
        <v>45473</v>
      </c>
      <c r="F12" s="27" t="s">
        <v>136</v>
      </c>
      <c r="G12" s="27"/>
      <c r="H12" s="27"/>
      <c r="I12" s="851" t="s">
        <v>20</v>
      </c>
      <c r="J12" s="792" t="str">
        <f>+'Datos Generales'!C9</f>
        <v>01</v>
      </c>
      <c r="K12" s="852"/>
      <c r="L12" s="121"/>
    </row>
    <row r="13" spans="2:15" ht="15.75" x14ac:dyDescent="0.25">
      <c r="B13" s="83"/>
      <c r="D13" s="851" t="s">
        <v>24</v>
      </c>
      <c r="E13" s="1340" t="str">
        <f>+'Datos Generales'!C7</f>
        <v>Dirección General de Presupuesto (DIGEPRES)</v>
      </c>
      <c r="F13" s="1340"/>
      <c r="G13" s="1340"/>
      <c r="H13" s="1340"/>
      <c r="I13" s="853" t="s">
        <v>15</v>
      </c>
      <c r="J13" s="848" t="str">
        <f>+'Datos Generales'!C10</f>
        <v>01</v>
      </c>
      <c r="K13" s="30"/>
      <c r="L13" s="121"/>
      <c r="O13" s="1" t="s">
        <v>292</v>
      </c>
    </row>
    <row r="14" spans="2:15" ht="15.75" x14ac:dyDescent="0.25">
      <c r="B14" s="83"/>
      <c r="D14" s="851" t="s">
        <v>14</v>
      </c>
      <c r="E14" s="850" t="str">
        <f>+'Datos Generales'!C8</f>
        <v>0205</v>
      </c>
      <c r="F14" s="854"/>
      <c r="G14" s="854"/>
      <c r="H14" s="854"/>
      <c r="I14" s="853" t="s">
        <v>16</v>
      </c>
      <c r="J14" s="848" t="str">
        <f>+'Datos Generales'!C11</f>
        <v>0010</v>
      </c>
      <c r="K14" s="855"/>
      <c r="L14" s="121"/>
      <c r="O14" s="1" t="s">
        <v>293</v>
      </c>
    </row>
    <row r="15" spans="2:15" ht="15.75" x14ac:dyDescent="0.25">
      <c r="B15" s="83"/>
      <c r="D15" s="856"/>
      <c r="E15" s="856"/>
      <c r="F15" s="856"/>
      <c r="G15" s="856"/>
      <c r="H15" s="856"/>
      <c r="I15" s="856"/>
      <c r="J15" s="856"/>
      <c r="K15" s="856"/>
      <c r="L15" s="121"/>
      <c r="O15" s="1" t="s">
        <v>294</v>
      </c>
    </row>
    <row r="16" spans="2:15" ht="28.5" x14ac:dyDescent="0.2">
      <c r="B16" s="83"/>
      <c r="C16" s="448" t="s">
        <v>301</v>
      </c>
      <c r="D16" s="448" t="s">
        <v>302</v>
      </c>
      <c r="E16" s="449" t="s">
        <v>137</v>
      </c>
      <c r="F16" s="449" t="s">
        <v>138</v>
      </c>
      <c r="G16" s="449" t="s">
        <v>300</v>
      </c>
      <c r="H16" s="449" t="s">
        <v>139</v>
      </c>
      <c r="I16" s="449" t="s">
        <v>140</v>
      </c>
      <c r="J16" s="449" t="s">
        <v>141</v>
      </c>
      <c r="K16" s="449" t="s">
        <v>303</v>
      </c>
      <c r="L16" s="121"/>
    </row>
    <row r="17" spans="2:12" ht="15" x14ac:dyDescent="0.25">
      <c r="B17" s="83"/>
      <c r="C17" s="537"/>
      <c r="D17" s="726"/>
      <c r="E17" s="727"/>
      <c r="F17" s="728"/>
      <c r="G17" s="728"/>
      <c r="H17" s="728"/>
      <c r="I17" s="729"/>
      <c r="J17" s="958" t="s">
        <v>369</v>
      </c>
      <c r="K17" s="730"/>
      <c r="L17" s="121"/>
    </row>
    <row r="18" spans="2:12" ht="15" x14ac:dyDescent="0.25">
      <c r="B18" s="83"/>
      <c r="C18" s="537"/>
      <c r="D18" s="726"/>
      <c r="E18" s="727"/>
      <c r="F18" s="728"/>
      <c r="G18" s="728"/>
      <c r="H18" s="728"/>
      <c r="I18" s="729"/>
      <c r="J18" s="727"/>
      <c r="K18" s="730"/>
      <c r="L18" s="121"/>
    </row>
    <row r="19" spans="2:12" ht="15" x14ac:dyDescent="0.25">
      <c r="B19" s="83"/>
      <c r="C19" s="537"/>
      <c r="D19" s="726"/>
      <c r="E19" s="727"/>
      <c r="F19" s="728"/>
      <c r="G19" s="728"/>
      <c r="H19" s="728"/>
      <c r="I19" s="729"/>
      <c r="J19" s="727"/>
      <c r="K19" s="730"/>
      <c r="L19" s="121"/>
    </row>
    <row r="20" spans="2:12" ht="15" x14ac:dyDescent="0.25">
      <c r="B20" s="83"/>
      <c r="C20" s="537"/>
      <c r="D20" s="726"/>
      <c r="E20" s="727"/>
      <c r="F20" s="728"/>
      <c r="G20" s="728"/>
      <c r="H20" s="728"/>
      <c r="I20" s="729"/>
      <c r="J20" s="727"/>
      <c r="K20" s="730"/>
      <c r="L20" s="121"/>
    </row>
    <row r="21" spans="2:12" ht="15" x14ac:dyDescent="0.25">
      <c r="B21" s="83"/>
      <c r="C21" s="537"/>
      <c r="D21" s="726"/>
      <c r="E21" s="727"/>
      <c r="F21" s="728"/>
      <c r="G21" s="728"/>
      <c r="H21" s="728"/>
      <c r="I21" s="729"/>
      <c r="J21" s="727"/>
      <c r="K21" s="730"/>
      <c r="L21" s="121"/>
    </row>
    <row r="22" spans="2:12" ht="15" x14ac:dyDescent="0.25">
      <c r="B22" s="83"/>
      <c r="C22" s="537"/>
      <c r="D22" s="726"/>
      <c r="E22" s="727"/>
      <c r="F22" s="728"/>
      <c r="G22" s="728"/>
      <c r="H22" s="728"/>
      <c r="I22" s="729"/>
      <c r="J22" s="727"/>
      <c r="K22" s="730"/>
      <c r="L22" s="121"/>
    </row>
    <row r="23" spans="2:12" ht="15" x14ac:dyDescent="0.25">
      <c r="B23" s="83"/>
      <c r="C23" s="537"/>
      <c r="D23" s="726"/>
      <c r="E23" s="727"/>
      <c r="F23" s="728"/>
      <c r="G23" s="728"/>
      <c r="H23" s="728"/>
      <c r="I23" s="729"/>
      <c r="J23" s="727"/>
      <c r="K23" s="730"/>
      <c r="L23" s="121"/>
    </row>
    <row r="24" spans="2:12" ht="15" x14ac:dyDescent="0.25">
      <c r="B24" s="83"/>
      <c r="C24" s="537"/>
      <c r="D24" s="726"/>
      <c r="E24" s="727"/>
      <c r="F24" s="728"/>
      <c r="G24" s="728"/>
      <c r="H24" s="728"/>
      <c r="I24" s="729"/>
      <c r="J24" s="727"/>
      <c r="K24" s="730"/>
      <c r="L24" s="121"/>
    </row>
    <row r="25" spans="2:12" ht="15" x14ac:dyDescent="0.25">
      <c r="B25" s="83"/>
      <c r="C25" s="537"/>
      <c r="D25" s="726"/>
      <c r="E25" s="727"/>
      <c r="F25" s="728"/>
      <c r="G25" s="728"/>
      <c r="H25" s="728"/>
      <c r="I25" s="729"/>
      <c r="J25" s="727"/>
      <c r="K25" s="730"/>
      <c r="L25" s="121"/>
    </row>
    <row r="26" spans="2:12" ht="14.25" x14ac:dyDescent="0.2">
      <c r="B26" s="83"/>
      <c r="C26" s="742"/>
      <c r="D26" s="742"/>
      <c r="E26" s="644"/>
      <c r="F26" s="644">
        <f>SUM(F17:F25)</f>
        <v>0</v>
      </c>
      <c r="G26" s="644"/>
      <c r="H26" s="644">
        <f>SUM(H17:H25)</f>
        <v>0</v>
      </c>
      <c r="I26" s="644"/>
      <c r="J26" s="644"/>
      <c r="K26" s="644">
        <f>SUM(K17:K25)</f>
        <v>0</v>
      </c>
      <c r="L26" s="121"/>
    </row>
    <row r="27" spans="2:12" x14ac:dyDescent="0.2">
      <c r="B27" s="83"/>
      <c r="D27" s="857"/>
      <c r="E27" s="30"/>
      <c r="F27" s="30"/>
      <c r="G27" s="30"/>
      <c r="H27" s="30"/>
      <c r="I27" s="30"/>
      <c r="J27" s="30"/>
      <c r="K27" s="192" t="s">
        <v>142</v>
      </c>
      <c r="L27" s="121"/>
    </row>
    <row r="28" spans="2:12" x14ac:dyDescent="0.2">
      <c r="B28" s="83"/>
      <c r="D28" s="30"/>
      <c r="E28" s="30"/>
      <c r="F28" s="30"/>
      <c r="G28" s="30"/>
      <c r="H28" s="30"/>
      <c r="I28" s="30"/>
      <c r="J28" s="30"/>
      <c r="L28" s="121"/>
    </row>
    <row r="29" spans="2:12" s="56" customFormat="1" ht="15" x14ac:dyDescent="0.25">
      <c r="B29" s="133"/>
      <c r="C29" s="1259"/>
      <c r="D29" s="1259"/>
      <c r="E29" s="14"/>
      <c r="F29" s="1220"/>
      <c r="G29" s="1220"/>
      <c r="H29" s="14"/>
      <c r="I29" s="1220"/>
      <c r="J29" s="1220"/>
      <c r="K29" s="15"/>
      <c r="L29" s="113"/>
    </row>
    <row r="30" spans="2:12" s="56" customFormat="1" ht="15" x14ac:dyDescent="0.25">
      <c r="B30" s="133"/>
      <c r="C30" s="1336" t="str">
        <f>'Datos Generales'!C16</f>
        <v>Preparado por</v>
      </c>
      <c r="D30" s="1336"/>
      <c r="F30" s="1336" t="str">
        <f>'Datos Generales'!D16</f>
        <v>Revisado por</v>
      </c>
      <c r="G30" s="1336"/>
      <c r="I30" s="1336" t="str">
        <f>'Datos Generales'!E16</f>
        <v>Autorizado por</v>
      </c>
      <c r="J30" s="1336"/>
      <c r="K30" s="15"/>
      <c r="L30" s="113"/>
    </row>
    <row r="31" spans="2:12" s="56" customFormat="1" ht="20.25" customHeight="1" x14ac:dyDescent="0.25">
      <c r="B31" s="133"/>
      <c r="C31" s="1342"/>
      <c r="D31" s="1342"/>
      <c r="F31" s="1342"/>
      <c r="G31" s="1342"/>
      <c r="I31" s="1342"/>
      <c r="J31" s="1342"/>
      <c r="K31" s="15"/>
      <c r="L31" s="113"/>
    </row>
    <row r="32" spans="2:12" s="56" customFormat="1" ht="15" x14ac:dyDescent="0.25">
      <c r="B32" s="133"/>
      <c r="C32" s="1335" t="str">
        <f>'Datos Generales'!C17</f>
        <v>Puesto que ocupa</v>
      </c>
      <c r="D32" s="1335"/>
      <c r="F32" s="1335" t="str">
        <f>'Datos Generales'!D17</f>
        <v>Puesto que ocupa</v>
      </c>
      <c r="G32" s="1335"/>
      <c r="I32" s="1336" t="str">
        <f>'Datos Generales'!E17</f>
        <v>Puesto que ocupa</v>
      </c>
      <c r="J32" s="1336"/>
      <c r="K32" s="15"/>
      <c r="L32" s="113"/>
    </row>
    <row r="33" spans="2:12" s="56" customFormat="1" ht="24" customHeight="1" x14ac:dyDescent="0.25">
      <c r="B33" s="133"/>
      <c r="C33" s="1341"/>
      <c r="D33" s="1341"/>
      <c r="F33" s="1341"/>
      <c r="G33" s="1341"/>
      <c r="I33" s="1341"/>
      <c r="J33" s="1341"/>
      <c r="K33" s="15"/>
      <c r="L33" s="113"/>
    </row>
    <row r="34" spans="2:12" s="56" customFormat="1" ht="15" x14ac:dyDescent="0.25">
      <c r="B34" s="133"/>
      <c r="C34" s="1335" t="s">
        <v>201</v>
      </c>
      <c r="D34" s="1335"/>
      <c r="F34" s="1335" t="s">
        <v>202</v>
      </c>
      <c r="G34" s="1335"/>
      <c r="I34" s="1336" t="s">
        <v>209</v>
      </c>
      <c r="J34" s="1336"/>
      <c r="K34" s="15"/>
      <c r="L34" s="113"/>
    </row>
    <row r="35" spans="2:12" s="56" customFormat="1" ht="15" x14ac:dyDescent="0.25">
      <c r="B35" s="98"/>
      <c r="C35" s="99"/>
      <c r="D35" s="29"/>
      <c r="E35" s="29"/>
      <c r="F35" s="29"/>
      <c r="G35" s="29"/>
      <c r="H35" s="29"/>
      <c r="I35" s="29"/>
      <c r="J35" s="29"/>
      <c r="K35" s="29"/>
      <c r="L35" s="100"/>
    </row>
    <row r="36" spans="2:12" s="56" customFormat="1" ht="15" x14ac:dyDescent="0.25"/>
  </sheetData>
  <sheetProtection formatColumns="0" insertRows="0"/>
  <mergeCells count="23">
    <mergeCell ref="I31:J31"/>
    <mergeCell ref="C29:D29"/>
    <mergeCell ref="C31:D31"/>
    <mergeCell ref="C33:D33"/>
    <mergeCell ref="F29:G29"/>
    <mergeCell ref="F31:G31"/>
    <mergeCell ref="F33:G33"/>
    <mergeCell ref="C7:K7"/>
    <mergeCell ref="C8:K8"/>
    <mergeCell ref="C9:K9"/>
    <mergeCell ref="C34:D34"/>
    <mergeCell ref="F30:G30"/>
    <mergeCell ref="F32:G32"/>
    <mergeCell ref="F34:G34"/>
    <mergeCell ref="B10:L10"/>
    <mergeCell ref="E13:H13"/>
    <mergeCell ref="I30:J30"/>
    <mergeCell ref="I32:J32"/>
    <mergeCell ref="C30:D30"/>
    <mergeCell ref="C32:D32"/>
    <mergeCell ref="I34:J34"/>
    <mergeCell ref="I33:J33"/>
    <mergeCell ref="I29:J29"/>
  </mergeCells>
  <dataValidations disablePrompts="1" count="1">
    <dataValidation type="list" allowBlank="1" showInputMessage="1" showErrorMessage="1" errorTitle="Entrada no válida" error="Seleccion el tipo de moneda según la la lista desplegable" promptTitle="Tipo de Moneda" prompt="Indique el tipo de moneda" sqref="E17:E25" xr:uid="{00000000-0002-0000-0E00-000000000000}">
      <formula1>$O$13:$O$15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93" orientation="landscape" r:id="rId1"/>
  <headerFooter alignWithMargins="0">
    <oddFooter xml:space="preserve">&amp;R&amp;P/&amp;N  &amp;D  </oddFooter>
  </headerFooter>
  <ignoredErrors>
    <ignoredError sqref="G26 I26:K26" unlockedFormula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tabColor rgb="FF92D050"/>
    <pageSetUpPr fitToPage="1"/>
  </sheetPr>
  <dimension ref="B2:L43"/>
  <sheetViews>
    <sheetView showGridLines="0" zoomScaleNormal="100" workbookViewId="0">
      <selection activeCell="I29" sqref="I29"/>
    </sheetView>
  </sheetViews>
  <sheetFormatPr baseColWidth="10" defaultColWidth="17.28515625" defaultRowHeight="15" x14ac:dyDescent="0.25"/>
  <cols>
    <col min="1" max="1" width="3" style="56" customWidth="1"/>
    <col min="2" max="2" width="1.7109375" style="56" customWidth="1"/>
    <col min="3" max="3" width="3.28515625" style="95" bestFit="1" customWidth="1"/>
    <col min="4" max="4" width="20.140625" style="56" customWidth="1"/>
    <col min="5" max="5" width="19.5703125" style="56" customWidth="1"/>
    <col min="6" max="6" width="17.7109375" style="56" customWidth="1"/>
    <col min="7" max="7" width="50.7109375" style="126" customWidth="1"/>
    <col min="8" max="8" width="16.140625" style="56" customWidth="1"/>
    <col min="9" max="9" width="15.5703125" style="56" customWidth="1"/>
    <col min="10" max="10" width="16" style="56" customWidth="1"/>
    <col min="11" max="11" width="26" style="126" customWidth="1"/>
    <col min="12" max="12" width="1.7109375" style="56" customWidth="1"/>
    <col min="13" max="16384" width="17.28515625" style="56"/>
  </cols>
  <sheetData>
    <row r="2" spans="2:12" x14ac:dyDescent="0.25">
      <c r="B2" s="194"/>
      <c r="C2" s="409"/>
      <c r="D2" s="189"/>
      <c r="E2" s="189"/>
      <c r="F2" s="189"/>
      <c r="G2" s="195"/>
      <c r="H2" s="189"/>
      <c r="I2" s="189"/>
      <c r="J2" s="189"/>
      <c r="K2" s="195"/>
      <c r="L2" s="196"/>
    </row>
    <row r="3" spans="2:12" s="1" customFormat="1" ht="12.75" x14ac:dyDescent="0.2">
      <c r="B3" s="83"/>
      <c r="C3" s="866"/>
      <c r="D3" s="30"/>
      <c r="E3" s="30"/>
      <c r="F3" s="867"/>
      <c r="G3" s="868"/>
      <c r="H3" s="30"/>
      <c r="I3" s="30"/>
      <c r="J3" s="30"/>
      <c r="K3" s="869"/>
      <c r="L3" s="121"/>
    </row>
    <row r="4" spans="2:12" s="1" customFormat="1" ht="18.75" x14ac:dyDescent="0.3">
      <c r="B4" s="1350"/>
      <c r="C4" s="1351"/>
      <c r="D4" s="1351"/>
      <c r="E4" s="1351"/>
      <c r="F4" s="1351"/>
      <c r="G4" s="1351"/>
      <c r="H4" s="1351"/>
      <c r="I4" s="1351"/>
      <c r="J4" s="1351"/>
      <c r="K4" s="1351"/>
      <c r="L4" s="1352"/>
    </row>
    <row r="5" spans="2:12" s="1" customFormat="1" ht="18.75" x14ac:dyDescent="0.3">
      <c r="B5" s="811"/>
      <c r="C5" s="1171" t="s">
        <v>19</v>
      </c>
      <c r="D5" s="1171"/>
      <c r="E5" s="1171"/>
      <c r="F5" s="1171"/>
      <c r="G5" s="1171"/>
      <c r="H5" s="1171"/>
      <c r="I5" s="1171"/>
      <c r="J5" s="1171"/>
      <c r="K5" s="1171"/>
      <c r="L5" s="812"/>
    </row>
    <row r="6" spans="2:12" s="1" customFormat="1" ht="15.75" x14ac:dyDescent="0.25">
      <c r="B6" s="864"/>
      <c r="C6" s="1356" t="s">
        <v>265</v>
      </c>
      <c r="D6" s="1356"/>
      <c r="E6" s="1356"/>
      <c r="F6" s="1356"/>
      <c r="G6" s="1356"/>
      <c r="H6" s="1356"/>
      <c r="I6" s="1356"/>
      <c r="J6" s="1356"/>
      <c r="K6" s="1356"/>
      <c r="L6" s="865"/>
    </row>
    <row r="7" spans="2:12" s="1" customFormat="1" ht="15.75" x14ac:dyDescent="0.25">
      <c r="B7" s="862"/>
      <c r="C7" s="1357" t="s">
        <v>120</v>
      </c>
      <c r="D7" s="1357"/>
      <c r="E7" s="1357"/>
      <c r="F7" s="1357"/>
      <c r="G7" s="1357"/>
      <c r="H7" s="1357"/>
      <c r="I7" s="1357"/>
      <c r="J7" s="1357"/>
      <c r="K7" s="1357"/>
      <c r="L7" s="863"/>
    </row>
    <row r="8" spans="2:12" s="1" customFormat="1" ht="15.75" x14ac:dyDescent="0.25">
      <c r="B8" s="1353"/>
      <c r="C8" s="1354"/>
      <c r="D8" s="1354"/>
      <c r="E8" s="1354"/>
      <c r="F8" s="1354"/>
      <c r="G8" s="1354"/>
      <c r="H8" s="1354"/>
      <c r="I8" s="1354"/>
      <c r="J8" s="1354"/>
      <c r="K8" s="1354"/>
      <c r="L8" s="1355"/>
    </row>
    <row r="9" spans="2:12" s="1" customFormat="1" ht="14.25" customHeight="1" x14ac:dyDescent="0.3">
      <c r="B9" s="83"/>
      <c r="C9" s="870"/>
      <c r="D9" s="25"/>
      <c r="E9" s="871" t="s">
        <v>24</v>
      </c>
      <c r="F9" s="1345" t="str">
        <f>'Datos Generales'!C7</f>
        <v>Dirección General de Presupuesto (DIGEPRES)</v>
      </c>
      <c r="G9" s="1345"/>
      <c r="H9" s="871" t="s">
        <v>175</v>
      </c>
      <c r="I9" s="392">
        <f>'Datos Generales'!C6</f>
        <v>45473</v>
      </c>
      <c r="J9" s="115"/>
      <c r="K9" s="872"/>
      <c r="L9" s="121"/>
    </row>
    <row r="10" spans="2:12" s="1" customFormat="1" ht="4.5" customHeight="1" x14ac:dyDescent="0.3">
      <c r="B10" s="83"/>
      <c r="C10" s="870"/>
      <c r="D10" s="25"/>
      <c r="E10" s="871"/>
      <c r="F10" s="385"/>
      <c r="G10" s="385"/>
      <c r="H10" s="871"/>
      <c r="I10" s="873"/>
      <c r="J10" s="115"/>
      <c r="K10" s="872"/>
      <c r="L10" s="121"/>
    </row>
    <row r="11" spans="2:12" s="1" customFormat="1" ht="15" customHeight="1" x14ac:dyDescent="0.3">
      <c r="B11" s="83"/>
      <c r="C11" s="870"/>
      <c r="D11" s="871" t="s">
        <v>14</v>
      </c>
      <c r="E11" s="883" t="str">
        <f>'Datos Generales'!C8</f>
        <v>0205</v>
      </c>
      <c r="F11" s="871" t="s">
        <v>20</v>
      </c>
      <c r="G11" s="883" t="str">
        <f>'Datos Generales'!C9</f>
        <v>01</v>
      </c>
      <c r="H11" s="871" t="s">
        <v>15</v>
      </c>
      <c r="I11" s="883" t="str">
        <f>'Datos Generales'!C10</f>
        <v>01</v>
      </c>
      <c r="J11" s="871" t="s">
        <v>16</v>
      </c>
      <c r="K11" s="883" t="str">
        <f>'Datos Generales'!C11</f>
        <v>0010</v>
      </c>
      <c r="L11" s="121"/>
    </row>
    <row r="12" spans="2:12" s="1" customFormat="1" ht="4.5" customHeight="1" x14ac:dyDescent="0.3">
      <c r="B12" s="83"/>
      <c r="C12" s="870"/>
      <c r="D12" s="25"/>
      <c r="E12" s="25"/>
      <c r="F12" s="25"/>
      <c r="G12" s="874"/>
      <c r="H12" s="25"/>
      <c r="I12" s="25"/>
      <c r="J12" s="15"/>
      <c r="K12" s="875"/>
      <c r="L12" s="121"/>
    </row>
    <row r="13" spans="2:12" s="1" customFormat="1" ht="18.75" x14ac:dyDescent="0.3">
      <c r="B13" s="83"/>
      <c r="C13" s="870"/>
      <c r="D13" s="876" t="s">
        <v>184</v>
      </c>
      <c r="E13" s="1346">
        <v>10006001009</v>
      </c>
      <c r="F13" s="1346"/>
      <c r="G13" s="1347" t="s">
        <v>266</v>
      </c>
      <c r="H13" s="1348"/>
      <c r="I13" s="392" t="s">
        <v>486</v>
      </c>
      <c r="J13" s="15"/>
      <c r="K13" s="875"/>
      <c r="L13" s="121"/>
    </row>
    <row r="14" spans="2:12" s="1" customFormat="1" ht="9.75" customHeight="1" x14ac:dyDescent="0.3">
      <c r="B14" s="83"/>
      <c r="C14" s="870"/>
      <c r="G14" s="874"/>
      <c r="J14" s="15"/>
      <c r="K14" s="875"/>
      <c r="L14" s="121"/>
    </row>
    <row r="15" spans="2:12" s="1" customFormat="1" ht="9" customHeight="1" x14ac:dyDescent="0.3">
      <c r="B15" s="83"/>
      <c r="C15" s="870"/>
      <c r="F15" s="15"/>
      <c r="G15" s="877"/>
      <c r="J15" s="878"/>
      <c r="K15" s="57"/>
      <c r="L15" s="121"/>
    </row>
    <row r="16" spans="2:12" s="193" customFormat="1" ht="28.5" x14ac:dyDescent="0.25">
      <c r="B16" s="197"/>
      <c r="C16" s="517" t="s">
        <v>68</v>
      </c>
      <c r="D16" s="518" t="s">
        <v>222</v>
      </c>
      <c r="E16" s="519" t="s">
        <v>185</v>
      </c>
      <c r="F16" s="518" t="s">
        <v>163</v>
      </c>
      <c r="G16" s="520" t="s">
        <v>267</v>
      </c>
      <c r="H16" s="521" t="s">
        <v>114</v>
      </c>
      <c r="I16" s="521" t="s">
        <v>115</v>
      </c>
      <c r="J16" s="522" t="s">
        <v>223</v>
      </c>
      <c r="K16" s="523" t="s">
        <v>56</v>
      </c>
      <c r="L16" s="198"/>
    </row>
    <row r="17" spans="2:12" s="1" customFormat="1" x14ac:dyDescent="0.25">
      <c r="B17" s="83"/>
      <c r="C17" s="648">
        <v>1</v>
      </c>
      <c r="D17" s="649" t="s">
        <v>361</v>
      </c>
      <c r="E17" s="965"/>
      <c r="F17" s="650" t="s">
        <v>488</v>
      </c>
      <c r="G17" s="651" t="s">
        <v>489</v>
      </c>
      <c r="H17" s="652">
        <v>6229.82</v>
      </c>
      <c r="I17" s="652"/>
      <c r="J17" s="652"/>
      <c r="K17" s="653"/>
      <c r="L17" s="121"/>
    </row>
    <row r="18" spans="2:12" s="1" customFormat="1" x14ac:dyDescent="0.25">
      <c r="B18" s="83"/>
      <c r="C18" s="648">
        <v>2</v>
      </c>
      <c r="D18" s="649" t="s">
        <v>361</v>
      </c>
      <c r="E18" s="965" t="s">
        <v>490</v>
      </c>
      <c r="F18" s="650" t="s">
        <v>491</v>
      </c>
      <c r="G18" s="651" t="s">
        <v>492</v>
      </c>
      <c r="H18" s="652"/>
      <c r="I18" s="652">
        <v>6229.82</v>
      </c>
      <c r="J18" s="652"/>
      <c r="K18" s="653"/>
      <c r="L18" s="121"/>
    </row>
    <row r="19" spans="2:12" s="1" customFormat="1" ht="128.25" x14ac:dyDescent="0.25">
      <c r="B19" s="83"/>
      <c r="C19" s="648"/>
      <c r="D19" s="654"/>
      <c r="E19" s="655"/>
      <c r="F19" s="647" t="s">
        <v>487</v>
      </c>
      <c r="G19" s="647" t="s">
        <v>493</v>
      </c>
      <c r="H19" s="652"/>
      <c r="I19" s="652"/>
      <c r="J19" s="652"/>
      <c r="K19" s="653"/>
      <c r="L19" s="121"/>
    </row>
    <row r="20" spans="2:12" s="1" customFormat="1" ht="6.75" customHeight="1" x14ac:dyDescent="0.25">
      <c r="B20" s="83"/>
      <c r="C20" s="645"/>
      <c r="D20" s="199"/>
      <c r="E20" s="200"/>
      <c r="F20" s="386"/>
      <c r="G20" s="387"/>
      <c r="H20" s="388"/>
      <c r="I20" s="388"/>
      <c r="J20" s="389"/>
      <c r="K20" s="390"/>
      <c r="L20" s="121"/>
    </row>
    <row r="21" spans="2:12" s="1" customFormat="1" x14ac:dyDescent="0.25">
      <c r="B21" s="83"/>
      <c r="C21" s="739"/>
      <c r="D21" s="740"/>
      <c r="E21" s="740"/>
      <c r="F21" s="740"/>
      <c r="G21" s="763" t="s">
        <v>48</v>
      </c>
      <c r="H21" s="764">
        <f>SUM(H17:H18)</f>
        <v>6229.82</v>
      </c>
      <c r="I21" s="764">
        <f>SUM(I17:I18)</f>
        <v>6229.82</v>
      </c>
      <c r="J21" s="646"/>
      <c r="K21" s="741"/>
      <c r="L21" s="121"/>
    </row>
    <row r="22" spans="2:12" s="1" customFormat="1" x14ac:dyDescent="0.25">
      <c r="B22" s="83"/>
      <c r="C22" s="879"/>
      <c r="D22" s="871"/>
      <c r="E22" s="871"/>
      <c r="F22" s="871"/>
      <c r="G22" s="874"/>
      <c r="H22" s="880"/>
      <c r="I22" s="880"/>
      <c r="J22" s="880"/>
      <c r="K22" s="881" t="s">
        <v>121</v>
      </c>
      <c r="L22" s="121"/>
    </row>
    <row r="23" spans="2:12" s="1" customFormat="1" ht="12.75" x14ac:dyDescent="0.2">
      <c r="B23" s="83"/>
      <c r="C23" s="866"/>
      <c r="D23" s="30"/>
      <c r="E23" s="30"/>
      <c r="F23" s="30"/>
      <c r="G23" s="869"/>
      <c r="H23" s="30"/>
      <c r="I23" s="30"/>
      <c r="J23" s="30"/>
      <c r="K23" s="869"/>
      <c r="L23" s="121"/>
    </row>
    <row r="24" spans="2:12" s="1" customFormat="1" ht="15" customHeight="1" x14ac:dyDescent="0.25">
      <c r="B24" s="83"/>
      <c r="C24" s="866"/>
      <c r="D24" s="1220"/>
      <c r="E24" s="1220"/>
      <c r="F24" s="882"/>
      <c r="G24" s="1349"/>
      <c r="H24" s="1349"/>
      <c r="I24" s="15"/>
      <c r="J24" s="1220"/>
      <c r="K24" s="1220"/>
      <c r="L24" s="121"/>
    </row>
    <row r="25" spans="2:12" s="1" customFormat="1" ht="15" customHeight="1" x14ac:dyDescent="0.25">
      <c r="B25" s="83"/>
      <c r="C25" s="866"/>
      <c r="D25" s="1343" t="str">
        <f>'Datos Generales'!C16</f>
        <v>Preparado por</v>
      </c>
      <c r="E25" s="1343"/>
      <c r="F25" s="882"/>
      <c r="G25" s="1344" t="str">
        <f>'Datos Generales'!D16</f>
        <v>Revisado por</v>
      </c>
      <c r="H25" s="1344"/>
      <c r="J25" s="1336" t="str">
        <f>'Datos Generales'!E16</f>
        <v>Autorizado por</v>
      </c>
      <c r="K25" s="1336"/>
      <c r="L25" s="121"/>
    </row>
    <row r="26" spans="2:12" s="1" customFormat="1" ht="24" customHeight="1" x14ac:dyDescent="0.25">
      <c r="B26" s="83"/>
      <c r="C26" s="866"/>
      <c r="D26" s="1220"/>
      <c r="E26" s="1220"/>
      <c r="F26" s="882"/>
      <c r="G26" s="1349"/>
      <c r="H26" s="1349"/>
      <c r="I26" s="15"/>
      <c r="J26" s="1220"/>
      <c r="K26" s="1220"/>
      <c r="L26" s="121"/>
    </row>
    <row r="27" spans="2:12" s="1" customFormat="1" ht="15" customHeight="1" x14ac:dyDescent="0.25">
      <c r="B27" s="83"/>
      <c r="C27" s="866"/>
      <c r="D27" s="1343" t="str">
        <f>'Datos Generales'!C17</f>
        <v>Puesto que ocupa</v>
      </c>
      <c r="E27" s="1343"/>
      <c r="F27" s="882"/>
      <c r="G27" s="1344" t="str">
        <f>'Datos Generales'!D17</f>
        <v>Puesto que ocupa</v>
      </c>
      <c r="H27" s="1344"/>
      <c r="J27" s="1336" t="str">
        <f>'Datos Generales'!E17</f>
        <v>Puesto que ocupa</v>
      </c>
      <c r="K27" s="1336"/>
      <c r="L27" s="121"/>
    </row>
    <row r="28" spans="2:12" s="1" customFormat="1" ht="21" customHeight="1" x14ac:dyDescent="0.25">
      <c r="B28" s="83"/>
      <c r="C28" s="866"/>
      <c r="D28" s="1341"/>
      <c r="E28" s="1341"/>
      <c r="F28" s="882"/>
      <c r="G28" s="1341"/>
      <c r="H28" s="1341"/>
      <c r="I28" s="14"/>
      <c r="J28" s="1341"/>
      <c r="K28" s="1341"/>
      <c r="L28" s="121"/>
    </row>
    <row r="29" spans="2:12" s="1" customFormat="1" ht="15" customHeight="1" x14ac:dyDescent="0.25">
      <c r="B29" s="83"/>
      <c r="C29" s="866"/>
      <c r="D29" s="1343" t="s">
        <v>201</v>
      </c>
      <c r="E29" s="1343"/>
      <c r="F29" s="882"/>
      <c r="G29" s="1344" t="s">
        <v>202</v>
      </c>
      <c r="H29" s="1344"/>
      <c r="J29" s="1336" t="s">
        <v>209</v>
      </c>
      <c r="K29" s="1336"/>
      <c r="L29" s="121"/>
    </row>
    <row r="30" spans="2:12" x14ac:dyDescent="0.25">
      <c r="B30" s="98"/>
      <c r="C30" s="311"/>
      <c r="D30" s="201"/>
      <c r="E30" s="29"/>
      <c r="F30" s="201"/>
      <c r="G30" s="202"/>
      <c r="H30" s="201"/>
      <c r="I30" s="201"/>
      <c r="J30" s="201"/>
      <c r="K30" s="202"/>
      <c r="L30" s="100"/>
    </row>
    <row r="31" spans="2:12" x14ac:dyDescent="0.25">
      <c r="C31" s="2"/>
      <c r="D31" s="1"/>
      <c r="E31" s="1"/>
      <c r="F31" s="1"/>
      <c r="G31" s="41"/>
      <c r="H31" s="1"/>
      <c r="I31" s="1"/>
      <c r="J31" s="1"/>
      <c r="K31" s="41"/>
    </row>
    <row r="34" spans="3:3" customFormat="1" x14ac:dyDescent="0.25">
      <c r="C34" s="87"/>
    </row>
    <row r="35" spans="3:3" customFormat="1" x14ac:dyDescent="0.25">
      <c r="C35" s="87"/>
    </row>
    <row r="36" spans="3:3" customFormat="1" x14ac:dyDescent="0.25">
      <c r="C36" s="87"/>
    </row>
    <row r="37" spans="3:3" customFormat="1" x14ac:dyDescent="0.25">
      <c r="C37" s="87"/>
    </row>
    <row r="38" spans="3:3" customFormat="1" x14ac:dyDescent="0.25">
      <c r="C38" s="87"/>
    </row>
    <row r="39" spans="3:3" customFormat="1" x14ac:dyDescent="0.25">
      <c r="C39" s="87"/>
    </row>
    <row r="40" spans="3:3" customFormat="1" x14ac:dyDescent="0.25">
      <c r="C40" s="87"/>
    </row>
    <row r="41" spans="3:3" customFormat="1" x14ac:dyDescent="0.25">
      <c r="C41" s="87"/>
    </row>
    <row r="42" spans="3:3" customFormat="1" x14ac:dyDescent="0.25">
      <c r="C42" s="87"/>
    </row>
    <row r="43" spans="3:3" customFormat="1" x14ac:dyDescent="0.25">
      <c r="C43" s="87"/>
    </row>
  </sheetData>
  <sheetProtection formatColumns="0" insertRows="0"/>
  <mergeCells count="26">
    <mergeCell ref="G28:H28"/>
    <mergeCell ref="J28:K28"/>
    <mergeCell ref="D25:E25"/>
    <mergeCell ref="B4:L4"/>
    <mergeCell ref="D27:E27"/>
    <mergeCell ref="B8:L8"/>
    <mergeCell ref="D24:E24"/>
    <mergeCell ref="C5:K5"/>
    <mergeCell ref="C6:K6"/>
    <mergeCell ref="C7:K7"/>
    <mergeCell ref="D29:E29"/>
    <mergeCell ref="G29:H29"/>
    <mergeCell ref="J29:K29"/>
    <mergeCell ref="F9:G9"/>
    <mergeCell ref="E13:F13"/>
    <mergeCell ref="G13:H13"/>
    <mergeCell ref="G24:H24"/>
    <mergeCell ref="J24:K24"/>
    <mergeCell ref="G26:H26"/>
    <mergeCell ref="J26:K26"/>
    <mergeCell ref="G27:H27"/>
    <mergeCell ref="J27:K27"/>
    <mergeCell ref="D28:E28"/>
    <mergeCell ref="G25:H25"/>
    <mergeCell ref="J25:K25"/>
    <mergeCell ref="D26:E26"/>
  </mergeCells>
  <printOptions horizontalCentered="1"/>
  <pageMargins left="0" right="0" top="0.35433070866141736" bottom="0.35433070866141736" header="0.31496062992125984" footer="0.31496062992125984"/>
  <pageSetup scale="72" orientation="landscape" r:id="rId1"/>
  <headerFooter>
    <oddFooter>&amp;R&amp;P/&amp;N  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FFE9C-5E4A-40E5-9A39-D5F99D306B7D}">
  <sheetPr codeName="Hoja17">
    <tabColor rgb="FF92D050"/>
    <pageSetUpPr fitToPage="1"/>
  </sheetPr>
  <dimension ref="B2:L43"/>
  <sheetViews>
    <sheetView showGridLines="0" zoomScaleNormal="100" workbookViewId="0">
      <selection activeCell="I29" sqref="I29"/>
    </sheetView>
  </sheetViews>
  <sheetFormatPr baseColWidth="10" defaultColWidth="17.28515625" defaultRowHeight="15" x14ac:dyDescent="0.25"/>
  <cols>
    <col min="1" max="1" width="3" style="56" customWidth="1"/>
    <col min="2" max="2" width="1.7109375" style="56" customWidth="1"/>
    <col min="3" max="3" width="3.28515625" style="95" bestFit="1" customWidth="1"/>
    <col min="4" max="4" width="20.140625" style="56" customWidth="1"/>
    <col min="5" max="5" width="19.5703125" style="56" customWidth="1"/>
    <col min="6" max="6" width="17.7109375" style="56" customWidth="1"/>
    <col min="7" max="7" width="50.7109375" style="126" customWidth="1"/>
    <col min="8" max="8" width="16.140625" style="56" customWidth="1"/>
    <col min="9" max="9" width="15.5703125" style="56" customWidth="1"/>
    <col min="10" max="10" width="16" style="56" customWidth="1"/>
    <col min="11" max="11" width="26" style="126" customWidth="1"/>
    <col min="12" max="12" width="1.7109375" style="56" customWidth="1"/>
    <col min="13" max="16384" width="17.28515625" style="56"/>
  </cols>
  <sheetData>
    <row r="2" spans="2:12" x14ac:dyDescent="0.25">
      <c r="B2" s="194"/>
      <c r="C2" s="409"/>
      <c r="D2" s="189"/>
      <c r="E2" s="189"/>
      <c r="F2" s="189"/>
      <c r="G2" s="195"/>
      <c r="H2" s="189"/>
      <c r="I2" s="189"/>
      <c r="J2" s="189"/>
      <c r="K2" s="195"/>
      <c r="L2" s="196"/>
    </row>
    <row r="3" spans="2:12" s="1" customFormat="1" ht="12.75" x14ac:dyDescent="0.2">
      <c r="B3" s="83"/>
      <c r="C3" s="866"/>
      <c r="D3" s="30"/>
      <c r="E3" s="30"/>
      <c r="F3" s="867"/>
      <c r="G3" s="868"/>
      <c r="H3" s="30"/>
      <c r="I3" s="30"/>
      <c r="J3" s="30"/>
      <c r="K3" s="869"/>
      <c r="L3" s="121"/>
    </row>
    <row r="4" spans="2:12" s="1" customFormat="1" ht="18.75" x14ac:dyDescent="0.3">
      <c r="B4" s="1350"/>
      <c r="C4" s="1351"/>
      <c r="D4" s="1351"/>
      <c r="E4" s="1351"/>
      <c r="F4" s="1351"/>
      <c r="G4" s="1351"/>
      <c r="H4" s="1351"/>
      <c r="I4" s="1351"/>
      <c r="J4" s="1351"/>
      <c r="K4" s="1351"/>
      <c r="L4" s="1352"/>
    </row>
    <row r="5" spans="2:12" s="1" customFormat="1" ht="18.75" x14ac:dyDescent="0.3">
      <c r="B5" s="811"/>
      <c r="C5" s="1171" t="s">
        <v>19</v>
      </c>
      <c r="D5" s="1171"/>
      <c r="E5" s="1171"/>
      <c r="F5" s="1171"/>
      <c r="G5" s="1171"/>
      <c r="H5" s="1171"/>
      <c r="I5" s="1171"/>
      <c r="J5" s="1171"/>
      <c r="K5" s="1171"/>
      <c r="L5" s="812"/>
    </row>
    <row r="6" spans="2:12" s="1" customFormat="1" ht="15.75" x14ac:dyDescent="0.25">
      <c r="B6" s="864"/>
      <c r="C6" s="1356" t="s">
        <v>265</v>
      </c>
      <c r="D6" s="1356"/>
      <c r="E6" s="1356"/>
      <c r="F6" s="1356"/>
      <c r="G6" s="1356"/>
      <c r="H6" s="1356"/>
      <c r="I6" s="1356"/>
      <c r="J6" s="1356"/>
      <c r="K6" s="1356"/>
      <c r="L6" s="865"/>
    </row>
    <row r="7" spans="2:12" s="1" customFormat="1" ht="15.75" x14ac:dyDescent="0.25">
      <c r="B7" s="862"/>
      <c r="C7" s="1357" t="s">
        <v>120</v>
      </c>
      <c r="D7" s="1357"/>
      <c r="E7" s="1357"/>
      <c r="F7" s="1357"/>
      <c r="G7" s="1357"/>
      <c r="H7" s="1357"/>
      <c r="I7" s="1357"/>
      <c r="J7" s="1357"/>
      <c r="K7" s="1357"/>
      <c r="L7" s="863"/>
    </row>
    <row r="8" spans="2:12" s="1" customFormat="1" ht="15.75" x14ac:dyDescent="0.25">
      <c r="B8" s="1353"/>
      <c r="C8" s="1354"/>
      <c r="D8" s="1354"/>
      <c r="E8" s="1354"/>
      <c r="F8" s="1354"/>
      <c r="G8" s="1354"/>
      <c r="H8" s="1354"/>
      <c r="I8" s="1354"/>
      <c r="J8" s="1354"/>
      <c r="K8" s="1354"/>
      <c r="L8" s="1355"/>
    </row>
    <row r="9" spans="2:12" s="1" customFormat="1" ht="14.25" customHeight="1" x14ac:dyDescent="0.3">
      <c r="B9" s="83"/>
      <c r="C9" s="870"/>
      <c r="D9" s="25"/>
      <c r="E9" s="871" t="s">
        <v>24</v>
      </c>
      <c r="F9" s="1345" t="str">
        <f>'Datos Generales'!C7</f>
        <v>Dirección General de Presupuesto (DIGEPRES)</v>
      </c>
      <c r="G9" s="1345"/>
      <c r="H9" s="871" t="s">
        <v>175</v>
      </c>
      <c r="I9" s="392">
        <f>'Datos Generales'!C6</f>
        <v>45473</v>
      </c>
      <c r="J9" s="115"/>
      <c r="K9" s="872"/>
      <c r="L9" s="121"/>
    </row>
    <row r="10" spans="2:12" s="1" customFormat="1" ht="4.5" customHeight="1" x14ac:dyDescent="0.3">
      <c r="B10" s="83"/>
      <c r="C10" s="870"/>
      <c r="D10" s="25"/>
      <c r="E10" s="871"/>
      <c r="F10" s="385"/>
      <c r="G10" s="385"/>
      <c r="H10" s="871"/>
      <c r="I10" s="873"/>
      <c r="J10" s="115"/>
      <c r="K10" s="872"/>
      <c r="L10" s="121"/>
    </row>
    <row r="11" spans="2:12" s="1" customFormat="1" ht="15" customHeight="1" x14ac:dyDescent="0.3">
      <c r="B11" s="83"/>
      <c r="C11" s="870"/>
      <c r="D11" s="871" t="s">
        <v>14</v>
      </c>
      <c r="E11" s="883" t="str">
        <f>'Datos Generales'!C8</f>
        <v>0205</v>
      </c>
      <c r="F11" s="871" t="s">
        <v>20</v>
      </c>
      <c r="G11" s="883" t="str">
        <f>'Datos Generales'!C9</f>
        <v>01</v>
      </c>
      <c r="H11" s="871" t="s">
        <v>15</v>
      </c>
      <c r="I11" s="883" t="str">
        <f>'Datos Generales'!C10</f>
        <v>01</v>
      </c>
      <c r="J11" s="871" t="s">
        <v>16</v>
      </c>
      <c r="K11" s="883" t="str">
        <f>'Datos Generales'!C11</f>
        <v>0010</v>
      </c>
      <c r="L11" s="121"/>
    </row>
    <row r="12" spans="2:12" s="1" customFormat="1" ht="4.5" customHeight="1" x14ac:dyDescent="0.3">
      <c r="B12" s="83"/>
      <c r="C12" s="870"/>
      <c r="D12" s="25"/>
      <c r="E12" s="25"/>
      <c r="F12" s="25"/>
      <c r="G12" s="874"/>
      <c r="H12" s="25"/>
      <c r="I12" s="25"/>
      <c r="J12" s="15"/>
      <c r="K12" s="875"/>
      <c r="L12" s="121"/>
    </row>
    <row r="13" spans="2:12" s="1" customFormat="1" ht="18.75" x14ac:dyDescent="0.3">
      <c r="B13" s="83"/>
      <c r="C13" s="870"/>
      <c r="D13" s="876" t="s">
        <v>184</v>
      </c>
      <c r="E13" s="1346">
        <v>10006001009</v>
      </c>
      <c r="F13" s="1346"/>
      <c r="G13" s="1347" t="s">
        <v>266</v>
      </c>
      <c r="H13" s="1348"/>
      <c r="I13" s="392" t="s">
        <v>486</v>
      </c>
      <c r="J13" s="15"/>
      <c r="K13" s="875"/>
      <c r="L13" s="121"/>
    </row>
    <row r="14" spans="2:12" s="1" customFormat="1" ht="9.75" customHeight="1" x14ac:dyDescent="0.3">
      <c r="B14" s="83"/>
      <c r="C14" s="870"/>
      <c r="G14" s="874"/>
      <c r="J14" s="15"/>
      <c r="K14" s="875"/>
      <c r="L14" s="121"/>
    </row>
    <row r="15" spans="2:12" s="1" customFormat="1" ht="9" customHeight="1" x14ac:dyDescent="0.3">
      <c r="B15" s="83"/>
      <c r="C15" s="870"/>
      <c r="F15" s="15"/>
      <c r="G15" s="877"/>
      <c r="J15" s="878"/>
      <c r="K15" s="57"/>
      <c r="L15" s="121"/>
    </row>
    <row r="16" spans="2:12" s="193" customFormat="1" ht="28.5" x14ac:dyDescent="0.25">
      <c r="B16" s="197"/>
      <c r="C16" s="517" t="s">
        <v>68</v>
      </c>
      <c r="D16" s="518" t="s">
        <v>222</v>
      </c>
      <c r="E16" s="519" t="s">
        <v>185</v>
      </c>
      <c r="F16" s="518" t="s">
        <v>163</v>
      </c>
      <c r="G16" s="520" t="s">
        <v>267</v>
      </c>
      <c r="H16" s="521" t="s">
        <v>114</v>
      </c>
      <c r="I16" s="521" t="s">
        <v>115</v>
      </c>
      <c r="J16" s="522" t="s">
        <v>223</v>
      </c>
      <c r="K16" s="523" t="s">
        <v>56</v>
      </c>
      <c r="L16" s="198"/>
    </row>
    <row r="17" spans="2:12" s="1" customFormat="1" x14ac:dyDescent="0.25">
      <c r="B17" s="83"/>
      <c r="C17" s="648">
        <v>1</v>
      </c>
      <c r="D17" s="649" t="s">
        <v>361</v>
      </c>
      <c r="E17" s="965"/>
      <c r="F17" s="650" t="s">
        <v>488</v>
      </c>
      <c r="G17" s="651" t="s">
        <v>489</v>
      </c>
      <c r="H17" s="652">
        <v>28891.93</v>
      </c>
      <c r="I17" s="652"/>
      <c r="J17" s="652"/>
      <c r="K17" s="653"/>
      <c r="L17" s="121"/>
    </row>
    <row r="18" spans="2:12" s="1" customFormat="1" x14ac:dyDescent="0.25">
      <c r="B18" s="83"/>
      <c r="C18" s="648">
        <v>2</v>
      </c>
      <c r="D18" s="649" t="s">
        <v>361</v>
      </c>
      <c r="E18" s="965" t="s">
        <v>490</v>
      </c>
      <c r="F18" s="650" t="s">
        <v>491</v>
      </c>
      <c r="G18" s="651" t="s">
        <v>492</v>
      </c>
      <c r="H18" s="652"/>
      <c r="I18" s="652">
        <v>28891.93</v>
      </c>
      <c r="J18" s="652"/>
      <c r="K18" s="653"/>
      <c r="L18" s="121"/>
    </row>
    <row r="19" spans="2:12" s="1" customFormat="1" ht="114" x14ac:dyDescent="0.25">
      <c r="B19" s="83"/>
      <c r="C19" s="648"/>
      <c r="D19" s="654"/>
      <c r="E19" s="655"/>
      <c r="F19" s="647" t="s">
        <v>494</v>
      </c>
      <c r="G19" s="647" t="s">
        <v>495</v>
      </c>
      <c r="H19" s="652"/>
      <c r="I19" s="652"/>
      <c r="J19" s="652"/>
      <c r="K19" s="653"/>
      <c r="L19" s="121"/>
    </row>
    <row r="20" spans="2:12" s="1" customFormat="1" ht="6.75" customHeight="1" x14ac:dyDescent="0.25">
      <c r="B20" s="83"/>
      <c r="C20" s="645"/>
      <c r="D20" s="199"/>
      <c r="E20" s="200"/>
      <c r="F20" s="386"/>
      <c r="G20" s="387"/>
      <c r="H20" s="388"/>
      <c r="I20" s="388"/>
      <c r="J20" s="389"/>
      <c r="K20" s="390"/>
      <c r="L20" s="121"/>
    </row>
    <row r="21" spans="2:12" s="1" customFormat="1" x14ac:dyDescent="0.25">
      <c r="B21" s="83"/>
      <c r="C21" s="739"/>
      <c r="D21" s="740"/>
      <c r="E21" s="740"/>
      <c r="F21" s="740"/>
      <c r="G21" s="763" t="s">
        <v>48</v>
      </c>
      <c r="H21" s="764">
        <f>SUM(H17:H18)</f>
        <v>28891.93</v>
      </c>
      <c r="I21" s="764">
        <f>SUM(I17:I18)</f>
        <v>28891.93</v>
      </c>
      <c r="J21" s="646"/>
      <c r="K21" s="741"/>
      <c r="L21" s="121"/>
    </row>
    <row r="22" spans="2:12" s="1" customFormat="1" x14ac:dyDescent="0.25">
      <c r="B22" s="83"/>
      <c r="C22" s="879"/>
      <c r="D22" s="871"/>
      <c r="E22" s="871"/>
      <c r="F22" s="871"/>
      <c r="G22" s="874"/>
      <c r="H22" s="880"/>
      <c r="I22" s="880"/>
      <c r="J22" s="880"/>
      <c r="K22" s="881" t="s">
        <v>121</v>
      </c>
      <c r="L22" s="121"/>
    </row>
    <row r="23" spans="2:12" s="1" customFormat="1" ht="12.75" x14ac:dyDescent="0.2">
      <c r="B23" s="83"/>
      <c r="C23" s="866"/>
      <c r="D23" s="30"/>
      <c r="E23" s="30"/>
      <c r="F23" s="30"/>
      <c r="G23" s="869"/>
      <c r="H23" s="30"/>
      <c r="I23" s="30"/>
      <c r="J23" s="30"/>
      <c r="K23" s="869"/>
      <c r="L23" s="121"/>
    </row>
    <row r="24" spans="2:12" s="1" customFormat="1" ht="15" customHeight="1" x14ac:dyDescent="0.25">
      <c r="B24" s="83"/>
      <c r="C24" s="866"/>
      <c r="D24" s="1220"/>
      <c r="E24" s="1220"/>
      <c r="F24" s="882"/>
      <c r="G24" s="1349"/>
      <c r="H24" s="1349"/>
      <c r="I24" s="15"/>
      <c r="J24" s="1220"/>
      <c r="K24" s="1220"/>
      <c r="L24" s="121"/>
    </row>
    <row r="25" spans="2:12" s="1" customFormat="1" ht="15" customHeight="1" x14ac:dyDescent="0.25">
      <c r="B25" s="83"/>
      <c r="C25" s="866"/>
      <c r="D25" s="1343" t="str">
        <f>'Datos Generales'!C16</f>
        <v>Preparado por</v>
      </c>
      <c r="E25" s="1343"/>
      <c r="F25" s="882"/>
      <c r="G25" s="1344" t="str">
        <f>'Datos Generales'!D16</f>
        <v>Revisado por</v>
      </c>
      <c r="H25" s="1344"/>
      <c r="J25" s="1336" t="str">
        <f>'Datos Generales'!E16</f>
        <v>Autorizado por</v>
      </c>
      <c r="K25" s="1336"/>
      <c r="L25" s="121"/>
    </row>
    <row r="26" spans="2:12" s="1" customFormat="1" ht="24" customHeight="1" x14ac:dyDescent="0.25">
      <c r="B26" s="83"/>
      <c r="C26" s="866"/>
      <c r="D26" s="1220"/>
      <c r="E26" s="1220"/>
      <c r="F26" s="882"/>
      <c r="G26" s="1349"/>
      <c r="H26" s="1349"/>
      <c r="I26" s="15"/>
      <c r="J26" s="1220"/>
      <c r="K26" s="1220"/>
      <c r="L26" s="121"/>
    </row>
    <row r="27" spans="2:12" s="1" customFormat="1" ht="15" customHeight="1" x14ac:dyDescent="0.25">
      <c r="B27" s="83"/>
      <c r="C27" s="866"/>
      <c r="D27" s="1343" t="str">
        <f>'Datos Generales'!C17</f>
        <v>Puesto que ocupa</v>
      </c>
      <c r="E27" s="1343"/>
      <c r="F27" s="882"/>
      <c r="G27" s="1344" t="str">
        <f>'Datos Generales'!D17</f>
        <v>Puesto que ocupa</v>
      </c>
      <c r="H27" s="1344"/>
      <c r="J27" s="1336" t="str">
        <f>'Datos Generales'!E17</f>
        <v>Puesto que ocupa</v>
      </c>
      <c r="K27" s="1336"/>
      <c r="L27" s="121"/>
    </row>
    <row r="28" spans="2:12" s="1" customFormat="1" ht="21" customHeight="1" x14ac:dyDescent="0.25">
      <c r="B28" s="83"/>
      <c r="C28" s="866"/>
      <c r="D28" s="1341"/>
      <c r="E28" s="1341"/>
      <c r="F28" s="882"/>
      <c r="G28" s="1341"/>
      <c r="H28" s="1341"/>
      <c r="I28" s="14"/>
      <c r="J28" s="1341"/>
      <c r="K28" s="1341"/>
      <c r="L28" s="121"/>
    </row>
    <row r="29" spans="2:12" s="1" customFormat="1" ht="15" customHeight="1" x14ac:dyDescent="0.25">
      <c r="B29" s="83"/>
      <c r="C29" s="866"/>
      <c r="D29" s="1343" t="s">
        <v>201</v>
      </c>
      <c r="E29" s="1343"/>
      <c r="F29" s="882"/>
      <c r="G29" s="1344" t="s">
        <v>202</v>
      </c>
      <c r="H29" s="1344"/>
      <c r="J29" s="1336" t="s">
        <v>209</v>
      </c>
      <c r="K29" s="1336"/>
      <c r="L29" s="121"/>
    </row>
    <row r="30" spans="2:12" x14ac:dyDescent="0.25">
      <c r="B30" s="98"/>
      <c r="C30" s="311"/>
      <c r="D30" s="201"/>
      <c r="E30" s="29"/>
      <c r="F30" s="201"/>
      <c r="G30" s="202"/>
      <c r="H30" s="201"/>
      <c r="I30" s="201"/>
      <c r="J30" s="201"/>
      <c r="K30" s="202"/>
      <c r="L30" s="100"/>
    </row>
    <row r="31" spans="2:12" x14ac:dyDescent="0.25">
      <c r="C31" s="2"/>
      <c r="D31" s="1"/>
      <c r="E31" s="1"/>
      <c r="F31" s="1"/>
      <c r="G31" s="41"/>
      <c r="H31" s="1"/>
      <c r="I31" s="1"/>
      <c r="J31" s="1"/>
      <c r="K31" s="41"/>
    </row>
    <row r="34" spans="3:3" customFormat="1" x14ac:dyDescent="0.25">
      <c r="C34" s="87"/>
    </row>
    <row r="35" spans="3:3" customFormat="1" x14ac:dyDescent="0.25">
      <c r="C35" s="87"/>
    </row>
    <row r="36" spans="3:3" customFormat="1" x14ac:dyDescent="0.25">
      <c r="C36" s="87"/>
    </row>
    <row r="37" spans="3:3" customFormat="1" x14ac:dyDescent="0.25">
      <c r="C37" s="87"/>
    </row>
    <row r="38" spans="3:3" customFormat="1" x14ac:dyDescent="0.25">
      <c r="C38" s="87"/>
    </row>
    <row r="39" spans="3:3" customFormat="1" x14ac:dyDescent="0.25">
      <c r="C39" s="87"/>
    </row>
    <row r="40" spans="3:3" customFormat="1" x14ac:dyDescent="0.25">
      <c r="C40" s="87"/>
    </row>
    <row r="41" spans="3:3" customFormat="1" x14ac:dyDescent="0.25">
      <c r="C41" s="87"/>
    </row>
    <row r="42" spans="3:3" customFormat="1" x14ac:dyDescent="0.25">
      <c r="C42" s="87"/>
    </row>
    <row r="43" spans="3:3" customFormat="1" x14ac:dyDescent="0.25">
      <c r="C43" s="87"/>
    </row>
  </sheetData>
  <sheetProtection formatColumns="0" insertRows="0"/>
  <mergeCells count="26">
    <mergeCell ref="D25:E25"/>
    <mergeCell ref="G25:H25"/>
    <mergeCell ref="J25:K25"/>
    <mergeCell ref="B4:L4"/>
    <mergeCell ref="C5:K5"/>
    <mergeCell ref="C6:K6"/>
    <mergeCell ref="C7:K7"/>
    <mergeCell ref="B8:L8"/>
    <mergeCell ref="F9:G9"/>
    <mergeCell ref="E13:F13"/>
    <mergeCell ref="G13:H13"/>
    <mergeCell ref="D24:E24"/>
    <mergeCell ref="G24:H24"/>
    <mergeCell ref="J24:K24"/>
    <mergeCell ref="D26:E26"/>
    <mergeCell ref="G26:H26"/>
    <mergeCell ref="J26:K26"/>
    <mergeCell ref="D27:E27"/>
    <mergeCell ref="G27:H27"/>
    <mergeCell ref="J27:K27"/>
    <mergeCell ref="D28:E28"/>
    <mergeCell ref="G28:H28"/>
    <mergeCell ref="J28:K28"/>
    <mergeCell ref="D29:E29"/>
    <mergeCell ref="G29:H29"/>
    <mergeCell ref="J29:K29"/>
  </mergeCells>
  <printOptions horizontalCentered="1"/>
  <pageMargins left="0" right="0" top="0.35433070866141736" bottom="0.35433070866141736" header="0.31496062992125984" footer="0.31496062992125984"/>
  <pageSetup scale="72" orientation="landscape" r:id="rId1"/>
  <headerFooter>
    <oddFooter>&amp;R&amp;P/&amp;N  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D9DFB-1FAC-496D-B1BE-448B38B3B2E2}">
  <sheetPr codeName="Hoja18">
    <tabColor rgb="FF92D050"/>
    <pageSetUpPr fitToPage="1"/>
  </sheetPr>
  <dimension ref="B2:L43"/>
  <sheetViews>
    <sheetView showGridLines="0" zoomScaleNormal="100" workbookViewId="0">
      <selection activeCell="I29" sqref="I29"/>
    </sheetView>
  </sheetViews>
  <sheetFormatPr baseColWidth="10" defaultColWidth="17.28515625" defaultRowHeight="15" x14ac:dyDescent="0.25"/>
  <cols>
    <col min="1" max="1" width="3" style="56" customWidth="1"/>
    <col min="2" max="2" width="1.7109375" style="56" customWidth="1"/>
    <col min="3" max="3" width="3.28515625" style="95" bestFit="1" customWidth="1"/>
    <col min="4" max="4" width="20.140625" style="56" customWidth="1"/>
    <col min="5" max="5" width="19.5703125" style="56" customWidth="1"/>
    <col min="6" max="6" width="17.7109375" style="56" customWidth="1"/>
    <col min="7" max="7" width="50.7109375" style="126" customWidth="1"/>
    <col min="8" max="8" width="16.140625" style="56" customWidth="1"/>
    <col min="9" max="9" width="15.5703125" style="56" customWidth="1"/>
    <col min="10" max="10" width="16" style="56" customWidth="1"/>
    <col min="11" max="11" width="26" style="126" customWidth="1"/>
    <col min="12" max="12" width="1.7109375" style="56" customWidth="1"/>
    <col min="13" max="16384" width="17.28515625" style="56"/>
  </cols>
  <sheetData>
    <row r="2" spans="2:12" x14ac:dyDescent="0.25">
      <c r="B2" s="194"/>
      <c r="C2" s="409"/>
      <c r="D2" s="189"/>
      <c r="E2" s="189"/>
      <c r="F2" s="189"/>
      <c r="G2" s="195"/>
      <c r="H2" s="189"/>
      <c r="I2" s="189"/>
      <c r="J2" s="189"/>
      <c r="K2" s="195"/>
      <c r="L2" s="196"/>
    </row>
    <row r="3" spans="2:12" s="1" customFormat="1" ht="12.75" x14ac:dyDescent="0.2">
      <c r="B3" s="83"/>
      <c r="C3" s="866"/>
      <c r="D3" s="30"/>
      <c r="E3" s="30"/>
      <c r="F3" s="867"/>
      <c r="G3" s="868"/>
      <c r="H3" s="30"/>
      <c r="I3" s="30"/>
      <c r="J3" s="30"/>
      <c r="K3" s="869"/>
      <c r="L3" s="121"/>
    </row>
    <row r="4" spans="2:12" s="1" customFormat="1" ht="18.75" x14ac:dyDescent="0.3">
      <c r="B4" s="1350"/>
      <c r="C4" s="1351"/>
      <c r="D4" s="1351"/>
      <c r="E4" s="1351"/>
      <c r="F4" s="1351"/>
      <c r="G4" s="1351"/>
      <c r="H4" s="1351"/>
      <c r="I4" s="1351"/>
      <c r="J4" s="1351"/>
      <c r="K4" s="1351"/>
      <c r="L4" s="1352"/>
    </row>
    <row r="5" spans="2:12" s="1" customFormat="1" ht="18.75" x14ac:dyDescent="0.3">
      <c r="B5" s="811"/>
      <c r="C5" s="1171" t="s">
        <v>19</v>
      </c>
      <c r="D5" s="1171"/>
      <c r="E5" s="1171"/>
      <c r="F5" s="1171"/>
      <c r="G5" s="1171"/>
      <c r="H5" s="1171"/>
      <c r="I5" s="1171"/>
      <c r="J5" s="1171"/>
      <c r="K5" s="1171"/>
      <c r="L5" s="812"/>
    </row>
    <row r="6" spans="2:12" s="1" customFormat="1" ht="15.75" x14ac:dyDescent="0.25">
      <c r="B6" s="864"/>
      <c r="C6" s="1356" t="s">
        <v>265</v>
      </c>
      <c r="D6" s="1356"/>
      <c r="E6" s="1356"/>
      <c r="F6" s="1356"/>
      <c r="G6" s="1356"/>
      <c r="H6" s="1356"/>
      <c r="I6" s="1356"/>
      <c r="J6" s="1356"/>
      <c r="K6" s="1356"/>
      <c r="L6" s="865"/>
    </row>
    <row r="7" spans="2:12" s="1" customFormat="1" ht="15.75" x14ac:dyDescent="0.25">
      <c r="B7" s="862"/>
      <c r="C7" s="1357" t="s">
        <v>120</v>
      </c>
      <c r="D7" s="1357"/>
      <c r="E7" s="1357"/>
      <c r="F7" s="1357"/>
      <c r="G7" s="1357"/>
      <c r="H7" s="1357"/>
      <c r="I7" s="1357"/>
      <c r="J7" s="1357"/>
      <c r="K7" s="1357"/>
      <c r="L7" s="863"/>
    </row>
    <row r="8" spans="2:12" s="1" customFormat="1" ht="15.75" x14ac:dyDescent="0.25">
      <c r="B8" s="1353"/>
      <c r="C8" s="1354"/>
      <c r="D8" s="1354"/>
      <c r="E8" s="1354"/>
      <c r="F8" s="1354"/>
      <c r="G8" s="1354"/>
      <c r="H8" s="1354"/>
      <c r="I8" s="1354"/>
      <c r="J8" s="1354"/>
      <c r="K8" s="1354"/>
      <c r="L8" s="1355"/>
    </row>
    <row r="9" spans="2:12" s="1" customFormat="1" ht="14.25" customHeight="1" x14ac:dyDescent="0.3">
      <c r="B9" s="83"/>
      <c r="C9" s="870"/>
      <c r="D9" s="25"/>
      <c r="E9" s="871" t="s">
        <v>24</v>
      </c>
      <c r="F9" s="1345" t="str">
        <f>'Datos Generales'!C7</f>
        <v>Dirección General de Presupuesto (DIGEPRES)</v>
      </c>
      <c r="G9" s="1345"/>
      <c r="H9" s="871" t="s">
        <v>175</v>
      </c>
      <c r="I9" s="392">
        <f>'Datos Generales'!C6</f>
        <v>45473</v>
      </c>
      <c r="J9" s="115"/>
      <c r="K9" s="872"/>
      <c r="L9" s="121"/>
    </row>
    <row r="10" spans="2:12" s="1" customFormat="1" ht="4.5" customHeight="1" x14ac:dyDescent="0.3">
      <c r="B10" s="83"/>
      <c r="C10" s="870"/>
      <c r="D10" s="25"/>
      <c r="E10" s="871"/>
      <c r="F10" s="385"/>
      <c r="G10" s="385"/>
      <c r="H10" s="871"/>
      <c r="I10" s="873"/>
      <c r="J10" s="115"/>
      <c r="K10" s="872"/>
      <c r="L10" s="121"/>
    </row>
    <row r="11" spans="2:12" s="1" customFormat="1" ht="15" customHeight="1" x14ac:dyDescent="0.3">
      <c r="B11" s="83"/>
      <c r="C11" s="870"/>
      <c r="D11" s="871" t="s">
        <v>14</v>
      </c>
      <c r="E11" s="883" t="str">
        <f>'Datos Generales'!C8</f>
        <v>0205</v>
      </c>
      <c r="F11" s="871" t="s">
        <v>20</v>
      </c>
      <c r="G11" s="883" t="str">
        <f>'Datos Generales'!C9</f>
        <v>01</v>
      </c>
      <c r="H11" s="871" t="s">
        <v>15</v>
      </c>
      <c r="I11" s="883" t="str">
        <f>'Datos Generales'!C10</f>
        <v>01</v>
      </c>
      <c r="J11" s="871" t="s">
        <v>16</v>
      </c>
      <c r="K11" s="883" t="str">
        <f>'Datos Generales'!C11</f>
        <v>0010</v>
      </c>
      <c r="L11" s="121"/>
    </row>
    <row r="12" spans="2:12" s="1" customFormat="1" ht="4.5" customHeight="1" x14ac:dyDescent="0.3">
      <c r="B12" s="83"/>
      <c r="C12" s="870"/>
      <c r="D12" s="25"/>
      <c r="E12" s="25"/>
      <c r="F12" s="25"/>
      <c r="G12" s="874"/>
      <c r="H12" s="25"/>
      <c r="I12" s="25"/>
      <c r="J12" s="15"/>
      <c r="K12" s="875"/>
      <c r="L12" s="121"/>
    </row>
    <row r="13" spans="2:12" s="1" customFormat="1" ht="18.75" x14ac:dyDescent="0.3">
      <c r="B13" s="83"/>
      <c r="C13" s="870"/>
      <c r="D13" s="876" t="s">
        <v>184</v>
      </c>
      <c r="E13" s="1346">
        <v>10006001009</v>
      </c>
      <c r="F13" s="1346"/>
      <c r="G13" s="1347" t="s">
        <v>266</v>
      </c>
      <c r="H13" s="1348"/>
      <c r="I13" s="392" t="s">
        <v>486</v>
      </c>
      <c r="J13" s="15"/>
      <c r="K13" s="875"/>
      <c r="L13" s="121"/>
    </row>
    <row r="14" spans="2:12" s="1" customFormat="1" ht="9.75" customHeight="1" x14ac:dyDescent="0.3">
      <c r="B14" s="83"/>
      <c r="C14" s="870"/>
      <c r="G14" s="874"/>
      <c r="J14" s="15"/>
      <c r="K14" s="875"/>
      <c r="L14" s="121"/>
    </row>
    <row r="15" spans="2:12" s="1" customFormat="1" ht="9" customHeight="1" x14ac:dyDescent="0.3">
      <c r="B15" s="83"/>
      <c r="C15" s="870"/>
      <c r="F15" s="15"/>
      <c r="G15" s="877"/>
      <c r="J15" s="878"/>
      <c r="K15" s="57"/>
      <c r="L15" s="121"/>
    </row>
    <row r="16" spans="2:12" s="193" customFormat="1" ht="28.5" x14ac:dyDescent="0.25">
      <c r="B16" s="197"/>
      <c r="C16" s="517" t="s">
        <v>68</v>
      </c>
      <c r="D16" s="518" t="s">
        <v>222</v>
      </c>
      <c r="E16" s="519" t="s">
        <v>185</v>
      </c>
      <c r="F16" s="518" t="s">
        <v>163</v>
      </c>
      <c r="G16" s="520" t="s">
        <v>267</v>
      </c>
      <c r="H16" s="521" t="s">
        <v>114</v>
      </c>
      <c r="I16" s="521" t="s">
        <v>115</v>
      </c>
      <c r="J16" s="522" t="s">
        <v>223</v>
      </c>
      <c r="K16" s="523" t="s">
        <v>56</v>
      </c>
      <c r="L16" s="198"/>
    </row>
    <row r="17" spans="2:12" s="1" customFormat="1" x14ac:dyDescent="0.25">
      <c r="B17" s="83"/>
      <c r="C17" s="648">
        <v>1</v>
      </c>
      <c r="D17" s="649" t="s">
        <v>361</v>
      </c>
      <c r="E17" s="965"/>
      <c r="F17" s="650" t="s">
        <v>488</v>
      </c>
      <c r="G17" s="651" t="s">
        <v>489</v>
      </c>
      <c r="H17" s="652">
        <v>27537.62</v>
      </c>
      <c r="I17" s="652"/>
      <c r="J17" s="652"/>
      <c r="K17" s="653"/>
      <c r="L17" s="121"/>
    </row>
    <row r="18" spans="2:12" s="1" customFormat="1" x14ac:dyDescent="0.25">
      <c r="B18" s="83"/>
      <c r="C18" s="648">
        <v>2</v>
      </c>
      <c r="D18" s="649" t="s">
        <v>361</v>
      </c>
      <c r="E18" s="965" t="s">
        <v>490</v>
      </c>
      <c r="F18" s="650" t="s">
        <v>491</v>
      </c>
      <c r="G18" s="651" t="s">
        <v>492</v>
      </c>
      <c r="H18" s="652"/>
      <c r="I18" s="652">
        <v>27537.62</v>
      </c>
      <c r="J18" s="652"/>
      <c r="K18" s="653"/>
      <c r="L18" s="121"/>
    </row>
    <row r="19" spans="2:12" s="1" customFormat="1" ht="114" x14ac:dyDescent="0.25">
      <c r="B19" s="83"/>
      <c r="C19" s="648"/>
      <c r="D19" s="654"/>
      <c r="E19" s="655"/>
      <c r="F19" s="647" t="s">
        <v>496</v>
      </c>
      <c r="G19" s="647" t="s">
        <v>497</v>
      </c>
      <c r="H19" s="652"/>
      <c r="I19" s="652"/>
      <c r="J19" s="652"/>
      <c r="K19" s="653"/>
      <c r="L19" s="121"/>
    </row>
    <row r="20" spans="2:12" s="1" customFormat="1" ht="6.75" customHeight="1" x14ac:dyDescent="0.25">
      <c r="B20" s="83"/>
      <c r="C20" s="645"/>
      <c r="D20" s="199"/>
      <c r="E20" s="200"/>
      <c r="F20" s="386"/>
      <c r="G20" s="387"/>
      <c r="H20" s="388"/>
      <c r="I20" s="388"/>
      <c r="J20" s="389"/>
      <c r="K20" s="390"/>
      <c r="L20" s="121"/>
    </row>
    <row r="21" spans="2:12" s="1" customFormat="1" x14ac:dyDescent="0.25">
      <c r="B21" s="83"/>
      <c r="C21" s="739"/>
      <c r="D21" s="740"/>
      <c r="E21" s="740"/>
      <c r="F21" s="740"/>
      <c r="G21" s="763" t="s">
        <v>48</v>
      </c>
      <c r="H21" s="764">
        <f>SUM(H17:H18)</f>
        <v>27537.62</v>
      </c>
      <c r="I21" s="764">
        <f>SUM(I17:I18)</f>
        <v>27537.62</v>
      </c>
      <c r="J21" s="646"/>
      <c r="K21" s="741"/>
      <c r="L21" s="121"/>
    </row>
    <row r="22" spans="2:12" s="1" customFormat="1" x14ac:dyDescent="0.25">
      <c r="B22" s="83"/>
      <c r="C22" s="879"/>
      <c r="D22" s="871"/>
      <c r="E22" s="871"/>
      <c r="F22" s="871"/>
      <c r="G22" s="874"/>
      <c r="H22" s="880"/>
      <c r="I22" s="880"/>
      <c r="J22" s="880"/>
      <c r="K22" s="881" t="s">
        <v>121</v>
      </c>
      <c r="L22" s="121"/>
    </row>
    <row r="23" spans="2:12" s="1" customFormat="1" ht="12.75" x14ac:dyDescent="0.2">
      <c r="B23" s="83"/>
      <c r="C23" s="866"/>
      <c r="D23" s="30"/>
      <c r="E23" s="30"/>
      <c r="F23" s="30"/>
      <c r="G23" s="869"/>
      <c r="H23" s="30"/>
      <c r="I23" s="30"/>
      <c r="J23" s="30"/>
      <c r="K23" s="869"/>
      <c r="L23" s="121"/>
    </row>
    <row r="24" spans="2:12" s="1" customFormat="1" ht="15" customHeight="1" x14ac:dyDescent="0.25">
      <c r="B24" s="83"/>
      <c r="C24" s="866"/>
      <c r="D24" s="1220"/>
      <c r="E24" s="1220"/>
      <c r="F24" s="882"/>
      <c r="G24" s="1349"/>
      <c r="H24" s="1349"/>
      <c r="I24" s="15"/>
      <c r="J24" s="1220"/>
      <c r="K24" s="1220"/>
      <c r="L24" s="121"/>
    </row>
    <row r="25" spans="2:12" s="1" customFormat="1" ht="15" customHeight="1" x14ac:dyDescent="0.25">
      <c r="B25" s="83"/>
      <c r="C25" s="866"/>
      <c r="D25" s="1343" t="str">
        <f>'Datos Generales'!C16</f>
        <v>Preparado por</v>
      </c>
      <c r="E25" s="1343"/>
      <c r="F25" s="882"/>
      <c r="G25" s="1344" t="str">
        <f>'Datos Generales'!D16</f>
        <v>Revisado por</v>
      </c>
      <c r="H25" s="1344"/>
      <c r="J25" s="1336" t="str">
        <f>'Datos Generales'!E16</f>
        <v>Autorizado por</v>
      </c>
      <c r="K25" s="1336"/>
      <c r="L25" s="121"/>
    </row>
    <row r="26" spans="2:12" s="1" customFormat="1" ht="24" customHeight="1" x14ac:dyDescent="0.25">
      <c r="B26" s="83"/>
      <c r="C26" s="866"/>
      <c r="D26" s="1220"/>
      <c r="E26" s="1220"/>
      <c r="F26" s="882"/>
      <c r="G26" s="1349"/>
      <c r="H26" s="1349"/>
      <c r="I26" s="15"/>
      <c r="J26" s="1220"/>
      <c r="K26" s="1220"/>
      <c r="L26" s="121"/>
    </row>
    <row r="27" spans="2:12" s="1" customFormat="1" ht="15" customHeight="1" x14ac:dyDescent="0.25">
      <c r="B27" s="83"/>
      <c r="C27" s="866"/>
      <c r="D27" s="1343" t="str">
        <f>'Datos Generales'!C17</f>
        <v>Puesto que ocupa</v>
      </c>
      <c r="E27" s="1343"/>
      <c r="F27" s="882"/>
      <c r="G27" s="1344" t="str">
        <f>'Datos Generales'!D17</f>
        <v>Puesto que ocupa</v>
      </c>
      <c r="H27" s="1344"/>
      <c r="J27" s="1336" t="str">
        <f>'Datos Generales'!E17</f>
        <v>Puesto que ocupa</v>
      </c>
      <c r="K27" s="1336"/>
      <c r="L27" s="121"/>
    </row>
    <row r="28" spans="2:12" s="1" customFormat="1" ht="21" customHeight="1" x14ac:dyDescent="0.25">
      <c r="B28" s="83"/>
      <c r="C28" s="866"/>
      <c r="D28" s="1341"/>
      <c r="E28" s="1341"/>
      <c r="F28" s="882"/>
      <c r="G28" s="1341"/>
      <c r="H28" s="1341"/>
      <c r="I28" s="14"/>
      <c r="J28" s="1341"/>
      <c r="K28" s="1341"/>
      <c r="L28" s="121"/>
    </row>
    <row r="29" spans="2:12" s="1" customFormat="1" ht="15" customHeight="1" x14ac:dyDescent="0.25">
      <c r="B29" s="83"/>
      <c r="C29" s="866"/>
      <c r="D29" s="1343" t="s">
        <v>201</v>
      </c>
      <c r="E29" s="1343"/>
      <c r="F29" s="882"/>
      <c r="G29" s="1344" t="s">
        <v>202</v>
      </c>
      <c r="H29" s="1344"/>
      <c r="J29" s="1336" t="s">
        <v>209</v>
      </c>
      <c r="K29" s="1336"/>
      <c r="L29" s="121"/>
    </row>
    <row r="30" spans="2:12" x14ac:dyDescent="0.25">
      <c r="B30" s="98"/>
      <c r="C30" s="311"/>
      <c r="D30" s="201"/>
      <c r="E30" s="29"/>
      <c r="F30" s="201"/>
      <c r="G30" s="202"/>
      <c r="H30" s="201"/>
      <c r="I30" s="201"/>
      <c r="J30" s="201"/>
      <c r="K30" s="202"/>
      <c r="L30" s="100"/>
    </row>
    <row r="31" spans="2:12" x14ac:dyDescent="0.25">
      <c r="C31" s="2"/>
      <c r="D31" s="1"/>
      <c r="E31" s="1"/>
      <c r="F31" s="1"/>
      <c r="G31" s="41"/>
      <c r="H31" s="1"/>
      <c r="I31" s="1"/>
      <c r="J31" s="1"/>
      <c r="K31" s="41"/>
    </row>
    <row r="34" spans="3:3" customFormat="1" x14ac:dyDescent="0.25">
      <c r="C34" s="87"/>
    </row>
    <row r="35" spans="3:3" customFormat="1" x14ac:dyDescent="0.25">
      <c r="C35" s="87"/>
    </row>
    <row r="36" spans="3:3" customFormat="1" x14ac:dyDescent="0.25">
      <c r="C36" s="87"/>
    </row>
    <row r="37" spans="3:3" customFormat="1" x14ac:dyDescent="0.25">
      <c r="C37" s="87"/>
    </row>
    <row r="38" spans="3:3" customFormat="1" x14ac:dyDescent="0.25">
      <c r="C38" s="87"/>
    </row>
    <row r="39" spans="3:3" customFormat="1" x14ac:dyDescent="0.25">
      <c r="C39" s="87"/>
    </row>
    <row r="40" spans="3:3" customFormat="1" x14ac:dyDescent="0.25">
      <c r="C40" s="87"/>
    </row>
    <row r="41" spans="3:3" customFormat="1" x14ac:dyDescent="0.25">
      <c r="C41" s="87"/>
    </row>
    <row r="42" spans="3:3" customFormat="1" x14ac:dyDescent="0.25">
      <c r="C42" s="87"/>
    </row>
    <row r="43" spans="3:3" customFormat="1" x14ac:dyDescent="0.25">
      <c r="C43" s="87"/>
    </row>
  </sheetData>
  <sheetProtection formatColumns="0" insertRows="0"/>
  <mergeCells count="26">
    <mergeCell ref="D25:E25"/>
    <mergeCell ref="G25:H25"/>
    <mergeCell ref="J25:K25"/>
    <mergeCell ref="B4:L4"/>
    <mergeCell ref="C5:K5"/>
    <mergeCell ref="C6:K6"/>
    <mergeCell ref="C7:K7"/>
    <mergeCell ref="B8:L8"/>
    <mergeCell ref="F9:G9"/>
    <mergeCell ref="E13:F13"/>
    <mergeCell ref="G13:H13"/>
    <mergeCell ref="D24:E24"/>
    <mergeCell ref="G24:H24"/>
    <mergeCell ref="J24:K24"/>
    <mergeCell ref="D26:E26"/>
    <mergeCell ref="G26:H26"/>
    <mergeCell ref="J26:K26"/>
    <mergeCell ref="D27:E27"/>
    <mergeCell ref="G27:H27"/>
    <mergeCell ref="J27:K27"/>
    <mergeCell ref="D28:E28"/>
    <mergeCell ref="G28:H28"/>
    <mergeCell ref="J28:K28"/>
    <mergeCell ref="D29:E29"/>
    <mergeCell ref="G29:H29"/>
    <mergeCell ref="J29:K29"/>
  </mergeCells>
  <printOptions horizontalCentered="1"/>
  <pageMargins left="0" right="0" top="0.35433070866141736" bottom="0.35433070866141736" header="0.31496062992125984" footer="0.31496062992125984"/>
  <pageSetup scale="72" orientation="landscape" r:id="rId1"/>
  <headerFooter>
    <oddFooter>&amp;R&amp;P/&amp;N  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D213C-C083-4CBA-AE20-1BF609088C2E}">
  <sheetPr codeName="Hoja19">
    <tabColor rgb="FF92D050"/>
    <pageSetUpPr fitToPage="1"/>
  </sheetPr>
  <dimension ref="B2:L43"/>
  <sheetViews>
    <sheetView showGridLines="0" zoomScaleNormal="100" workbookViewId="0">
      <selection activeCell="I29" sqref="I29"/>
    </sheetView>
  </sheetViews>
  <sheetFormatPr baseColWidth="10" defaultColWidth="17.28515625" defaultRowHeight="15" x14ac:dyDescent="0.25"/>
  <cols>
    <col min="1" max="1" width="3" style="56" customWidth="1"/>
    <col min="2" max="2" width="1.7109375" style="56" customWidth="1"/>
    <col min="3" max="3" width="3.28515625" style="95" bestFit="1" customWidth="1"/>
    <col min="4" max="4" width="20.140625" style="56" customWidth="1"/>
    <col min="5" max="5" width="19.5703125" style="56" customWidth="1"/>
    <col min="6" max="6" width="17.7109375" style="56" customWidth="1"/>
    <col min="7" max="7" width="50.7109375" style="126" customWidth="1"/>
    <col min="8" max="8" width="16.140625" style="56" customWidth="1"/>
    <col min="9" max="9" width="15.5703125" style="56" customWidth="1"/>
    <col min="10" max="10" width="16" style="56" customWidth="1"/>
    <col min="11" max="11" width="26" style="126" customWidth="1"/>
    <col min="12" max="12" width="1.7109375" style="56" customWidth="1"/>
    <col min="13" max="16384" width="17.28515625" style="56"/>
  </cols>
  <sheetData>
    <row r="2" spans="2:12" x14ac:dyDescent="0.25">
      <c r="B2" s="194"/>
      <c r="C2" s="409"/>
      <c r="D2" s="189"/>
      <c r="E2" s="189"/>
      <c r="F2" s="189"/>
      <c r="G2" s="195"/>
      <c r="H2" s="189"/>
      <c r="I2" s="189"/>
      <c r="J2" s="189"/>
      <c r="K2" s="195"/>
      <c r="L2" s="196"/>
    </row>
    <row r="3" spans="2:12" s="1" customFormat="1" ht="12.75" x14ac:dyDescent="0.2">
      <c r="B3" s="83"/>
      <c r="C3" s="866"/>
      <c r="D3" s="30"/>
      <c r="E3" s="30"/>
      <c r="F3" s="867"/>
      <c r="G3" s="868"/>
      <c r="H3" s="30"/>
      <c r="I3" s="30"/>
      <c r="J3" s="30"/>
      <c r="K3" s="869"/>
      <c r="L3" s="121"/>
    </row>
    <row r="4" spans="2:12" s="1" customFormat="1" ht="18.75" x14ac:dyDescent="0.3">
      <c r="B4" s="1350"/>
      <c r="C4" s="1351"/>
      <c r="D4" s="1351"/>
      <c r="E4" s="1351"/>
      <c r="F4" s="1351"/>
      <c r="G4" s="1351"/>
      <c r="H4" s="1351"/>
      <c r="I4" s="1351"/>
      <c r="J4" s="1351"/>
      <c r="K4" s="1351"/>
      <c r="L4" s="1352"/>
    </row>
    <row r="5" spans="2:12" s="1" customFormat="1" ht="18.75" x14ac:dyDescent="0.3">
      <c r="B5" s="811"/>
      <c r="C5" s="1171" t="s">
        <v>19</v>
      </c>
      <c r="D5" s="1171"/>
      <c r="E5" s="1171"/>
      <c r="F5" s="1171"/>
      <c r="G5" s="1171"/>
      <c r="H5" s="1171"/>
      <c r="I5" s="1171"/>
      <c r="J5" s="1171"/>
      <c r="K5" s="1171"/>
      <c r="L5" s="812"/>
    </row>
    <row r="6" spans="2:12" s="1" customFormat="1" ht="15.75" x14ac:dyDescent="0.25">
      <c r="B6" s="864"/>
      <c r="C6" s="1356" t="s">
        <v>265</v>
      </c>
      <c r="D6" s="1356"/>
      <c r="E6" s="1356"/>
      <c r="F6" s="1356"/>
      <c r="G6" s="1356"/>
      <c r="H6" s="1356"/>
      <c r="I6" s="1356"/>
      <c r="J6" s="1356"/>
      <c r="K6" s="1356"/>
      <c r="L6" s="865"/>
    </row>
    <row r="7" spans="2:12" s="1" customFormat="1" ht="15.75" x14ac:dyDescent="0.25">
      <c r="B7" s="862"/>
      <c r="C7" s="1357" t="s">
        <v>120</v>
      </c>
      <c r="D7" s="1357"/>
      <c r="E7" s="1357"/>
      <c r="F7" s="1357"/>
      <c r="G7" s="1357"/>
      <c r="H7" s="1357"/>
      <c r="I7" s="1357"/>
      <c r="J7" s="1357"/>
      <c r="K7" s="1357"/>
      <c r="L7" s="863"/>
    </row>
    <row r="8" spans="2:12" s="1" customFormat="1" ht="15.75" x14ac:dyDescent="0.25">
      <c r="B8" s="1353"/>
      <c r="C8" s="1354"/>
      <c r="D8" s="1354"/>
      <c r="E8" s="1354"/>
      <c r="F8" s="1354"/>
      <c r="G8" s="1354"/>
      <c r="H8" s="1354"/>
      <c r="I8" s="1354"/>
      <c r="J8" s="1354"/>
      <c r="K8" s="1354"/>
      <c r="L8" s="1355"/>
    </row>
    <row r="9" spans="2:12" s="1" customFormat="1" ht="14.25" customHeight="1" x14ac:dyDescent="0.3">
      <c r="B9" s="83"/>
      <c r="C9" s="870"/>
      <c r="D9" s="25"/>
      <c r="E9" s="871" t="s">
        <v>24</v>
      </c>
      <c r="F9" s="1345" t="str">
        <f>'Datos Generales'!C7</f>
        <v>Dirección General de Presupuesto (DIGEPRES)</v>
      </c>
      <c r="G9" s="1345"/>
      <c r="H9" s="871" t="s">
        <v>175</v>
      </c>
      <c r="I9" s="392">
        <f>'Datos Generales'!C6</f>
        <v>45473</v>
      </c>
      <c r="J9" s="115"/>
      <c r="K9" s="872"/>
      <c r="L9" s="121"/>
    </row>
    <row r="10" spans="2:12" s="1" customFormat="1" ht="4.5" customHeight="1" x14ac:dyDescent="0.3">
      <c r="B10" s="83"/>
      <c r="C10" s="870"/>
      <c r="D10" s="25"/>
      <c r="E10" s="871"/>
      <c r="F10" s="385"/>
      <c r="G10" s="385"/>
      <c r="H10" s="871"/>
      <c r="I10" s="873"/>
      <c r="J10" s="115"/>
      <c r="K10" s="872"/>
      <c r="L10" s="121"/>
    </row>
    <row r="11" spans="2:12" s="1" customFormat="1" ht="15" customHeight="1" x14ac:dyDescent="0.3">
      <c r="B11" s="83"/>
      <c r="C11" s="870"/>
      <c r="D11" s="871" t="s">
        <v>14</v>
      </c>
      <c r="E11" s="883" t="str">
        <f>'Datos Generales'!C8</f>
        <v>0205</v>
      </c>
      <c r="F11" s="871" t="s">
        <v>20</v>
      </c>
      <c r="G11" s="883" t="str">
        <f>'Datos Generales'!C9</f>
        <v>01</v>
      </c>
      <c r="H11" s="871" t="s">
        <v>15</v>
      </c>
      <c r="I11" s="883" t="str">
        <f>'Datos Generales'!C10</f>
        <v>01</v>
      </c>
      <c r="J11" s="871" t="s">
        <v>16</v>
      </c>
      <c r="K11" s="883" t="str">
        <f>'Datos Generales'!C11</f>
        <v>0010</v>
      </c>
      <c r="L11" s="121"/>
    </row>
    <row r="12" spans="2:12" s="1" customFormat="1" ht="4.5" customHeight="1" x14ac:dyDescent="0.3">
      <c r="B12" s="83"/>
      <c r="C12" s="870"/>
      <c r="D12" s="25"/>
      <c r="E12" s="25"/>
      <c r="F12" s="25"/>
      <c r="G12" s="874"/>
      <c r="H12" s="25"/>
      <c r="I12" s="25"/>
      <c r="J12" s="15"/>
      <c r="K12" s="875"/>
      <c r="L12" s="121"/>
    </row>
    <row r="13" spans="2:12" s="1" customFormat="1" ht="18.75" x14ac:dyDescent="0.3">
      <c r="B13" s="83"/>
      <c r="C13" s="870"/>
      <c r="D13" s="876" t="s">
        <v>184</v>
      </c>
      <c r="E13" s="1346">
        <v>10006001009</v>
      </c>
      <c r="F13" s="1346"/>
      <c r="G13" s="1347" t="s">
        <v>266</v>
      </c>
      <c r="H13" s="1348"/>
      <c r="I13" s="392" t="s">
        <v>486</v>
      </c>
      <c r="J13" s="15"/>
      <c r="K13" s="875"/>
      <c r="L13" s="121"/>
    </row>
    <row r="14" spans="2:12" s="1" customFormat="1" ht="9.75" customHeight="1" x14ac:dyDescent="0.3">
      <c r="B14" s="83"/>
      <c r="C14" s="870"/>
      <c r="G14" s="874"/>
      <c r="J14" s="15"/>
      <c r="K14" s="875"/>
      <c r="L14" s="121"/>
    </row>
    <row r="15" spans="2:12" s="1" customFormat="1" ht="9" customHeight="1" x14ac:dyDescent="0.3">
      <c r="B15" s="83"/>
      <c r="C15" s="870"/>
      <c r="F15" s="15"/>
      <c r="G15" s="877"/>
      <c r="J15" s="878"/>
      <c r="K15" s="57"/>
      <c r="L15" s="121"/>
    </row>
    <row r="16" spans="2:12" s="193" customFormat="1" ht="28.5" x14ac:dyDescent="0.25">
      <c r="B16" s="197"/>
      <c r="C16" s="517" t="s">
        <v>68</v>
      </c>
      <c r="D16" s="518" t="s">
        <v>222</v>
      </c>
      <c r="E16" s="519" t="s">
        <v>185</v>
      </c>
      <c r="F16" s="518" t="s">
        <v>163</v>
      </c>
      <c r="G16" s="520" t="s">
        <v>267</v>
      </c>
      <c r="H16" s="521" t="s">
        <v>114</v>
      </c>
      <c r="I16" s="521" t="s">
        <v>115</v>
      </c>
      <c r="J16" s="522" t="s">
        <v>223</v>
      </c>
      <c r="K16" s="523" t="s">
        <v>56</v>
      </c>
      <c r="L16" s="198"/>
    </row>
    <row r="17" spans="2:12" s="1" customFormat="1" x14ac:dyDescent="0.25">
      <c r="B17" s="83"/>
      <c r="C17" s="648">
        <v>1</v>
      </c>
      <c r="D17" s="649" t="s">
        <v>361</v>
      </c>
      <c r="E17" s="965"/>
      <c r="F17" s="650" t="s">
        <v>488</v>
      </c>
      <c r="G17" s="651" t="s">
        <v>489</v>
      </c>
      <c r="H17" s="652">
        <v>23433.65</v>
      </c>
      <c r="I17" s="652"/>
      <c r="J17" s="652"/>
      <c r="K17" s="653"/>
      <c r="L17" s="121"/>
    </row>
    <row r="18" spans="2:12" s="1" customFormat="1" x14ac:dyDescent="0.25">
      <c r="B18" s="83"/>
      <c r="C18" s="648">
        <v>2</v>
      </c>
      <c r="D18" s="649" t="s">
        <v>361</v>
      </c>
      <c r="E18" s="965" t="s">
        <v>490</v>
      </c>
      <c r="F18" s="650" t="s">
        <v>491</v>
      </c>
      <c r="G18" s="651" t="s">
        <v>492</v>
      </c>
      <c r="H18" s="652"/>
      <c r="I18" s="652">
        <v>23433.65</v>
      </c>
      <c r="J18" s="652"/>
      <c r="K18" s="653"/>
      <c r="L18" s="121"/>
    </row>
    <row r="19" spans="2:12" s="1" customFormat="1" ht="114" x14ac:dyDescent="0.25">
      <c r="B19" s="83"/>
      <c r="C19" s="648"/>
      <c r="D19" s="654"/>
      <c r="E19" s="655"/>
      <c r="F19" s="647" t="s">
        <v>498</v>
      </c>
      <c r="G19" s="647" t="s">
        <v>499</v>
      </c>
      <c r="H19" s="652"/>
      <c r="I19" s="652"/>
      <c r="J19" s="652"/>
      <c r="K19" s="653"/>
      <c r="L19" s="121"/>
    </row>
    <row r="20" spans="2:12" s="1" customFormat="1" ht="6.75" customHeight="1" x14ac:dyDescent="0.25">
      <c r="B20" s="83"/>
      <c r="C20" s="645"/>
      <c r="D20" s="199"/>
      <c r="E20" s="200"/>
      <c r="F20" s="386"/>
      <c r="G20" s="387"/>
      <c r="H20" s="388"/>
      <c r="I20" s="388"/>
      <c r="J20" s="389"/>
      <c r="K20" s="390"/>
      <c r="L20" s="121"/>
    </row>
    <row r="21" spans="2:12" s="1" customFormat="1" x14ac:dyDescent="0.25">
      <c r="B21" s="83"/>
      <c r="C21" s="739"/>
      <c r="D21" s="740"/>
      <c r="E21" s="740"/>
      <c r="F21" s="740"/>
      <c r="G21" s="763" t="s">
        <v>48</v>
      </c>
      <c r="H21" s="764">
        <f>SUM(H17:H18)</f>
        <v>23433.65</v>
      </c>
      <c r="I21" s="764">
        <f>SUM(I17:I18)</f>
        <v>23433.65</v>
      </c>
      <c r="J21" s="646"/>
      <c r="K21" s="741"/>
      <c r="L21" s="121"/>
    </row>
    <row r="22" spans="2:12" s="1" customFormat="1" x14ac:dyDescent="0.25">
      <c r="B22" s="83"/>
      <c r="C22" s="879"/>
      <c r="D22" s="871"/>
      <c r="E22" s="871"/>
      <c r="F22" s="871"/>
      <c r="G22" s="874"/>
      <c r="H22" s="880"/>
      <c r="I22" s="880"/>
      <c r="J22" s="880"/>
      <c r="K22" s="881" t="s">
        <v>121</v>
      </c>
      <c r="L22" s="121"/>
    </row>
    <row r="23" spans="2:12" s="1" customFormat="1" ht="12.75" x14ac:dyDescent="0.2">
      <c r="B23" s="83"/>
      <c r="C23" s="866"/>
      <c r="D23" s="30"/>
      <c r="E23" s="30"/>
      <c r="F23" s="30"/>
      <c r="G23" s="869"/>
      <c r="H23" s="30"/>
      <c r="I23" s="30"/>
      <c r="J23" s="30"/>
      <c r="K23" s="869"/>
      <c r="L23" s="121"/>
    </row>
    <row r="24" spans="2:12" s="1" customFormat="1" ht="15" customHeight="1" x14ac:dyDescent="0.25">
      <c r="B24" s="83"/>
      <c r="C24" s="866"/>
      <c r="D24" s="1220"/>
      <c r="E24" s="1220"/>
      <c r="F24" s="882"/>
      <c r="G24" s="1349"/>
      <c r="H24" s="1349"/>
      <c r="I24" s="15"/>
      <c r="J24" s="1220"/>
      <c r="K24" s="1220"/>
      <c r="L24" s="121"/>
    </row>
    <row r="25" spans="2:12" s="1" customFormat="1" ht="15" customHeight="1" x14ac:dyDescent="0.25">
      <c r="B25" s="83"/>
      <c r="C25" s="866"/>
      <c r="D25" s="1343" t="str">
        <f>'Datos Generales'!C16</f>
        <v>Preparado por</v>
      </c>
      <c r="E25" s="1343"/>
      <c r="F25" s="882"/>
      <c r="G25" s="1344" t="str">
        <f>'Datos Generales'!D16</f>
        <v>Revisado por</v>
      </c>
      <c r="H25" s="1344"/>
      <c r="J25" s="1336" t="str">
        <f>'Datos Generales'!E16</f>
        <v>Autorizado por</v>
      </c>
      <c r="K25" s="1336"/>
      <c r="L25" s="121"/>
    </row>
    <row r="26" spans="2:12" s="1" customFormat="1" ht="24" customHeight="1" x14ac:dyDescent="0.25">
      <c r="B26" s="83"/>
      <c r="C26" s="866"/>
      <c r="D26" s="1220"/>
      <c r="E26" s="1220"/>
      <c r="F26" s="882"/>
      <c r="G26" s="1349"/>
      <c r="H26" s="1349"/>
      <c r="I26" s="15"/>
      <c r="J26" s="1220"/>
      <c r="K26" s="1220"/>
      <c r="L26" s="121"/>
    </row>
    <row r="27" spans="2:12" s="1" customFormat="1" ht="15" customHeight="1" x14ac:dyDescent="0.25">
      <c r="B27" s="83"/>
      <c r="C27" s="866"/>
      <c r="D27" s="1343" t="str">
        <f>'Datos Generales'!C17</f>
        <v>Puesto que ocupa</v>
      </c>
      <c r="E27" s="1343"/>
      <c r="F27" s="882"/>
      <c r="G27" s="1344" t="str">
        <f>'Datos Generales'!D17</f>
        <v>Puesto que ocupa</v>
      </c>
      <c r="H27" s="1344"/>
      <c r="J27" s="1336" t="str">
        <f>'Datos Generales'!E17</f>
        <v>Puesto que ocupa</v>
      </c>
      <c r="K27" s="1336"/>
      <c r="L27" s="121"/>
    </row>
    <row r="28" spans="2:12" s="1" customFormat="1" ht="21" customHeight="1" x14ac:dyDescent="0.25">
      <c r="B28" s="83"/>
      <c r="C28" s="866"/>
      <c r="D28" s="1341"/>
      <c r="E28" s="1341"/>
      <c r="F28" s="882"/>
      <c r="G28" s="1341"/>
      <c r="H28" s="1341"/>
      <c r="I28" s="14"/>
      <c r="J28" s="1341"/>
      <c r="K28" s="1341"/>
      <c r="L28" s="121"/>
    </row>
    <row r="29" spans="2:12" s="1" customFormat="1" ht="15" customHeight="1" x14ac:dyDescent="0.25">
      <c r="B29" s="83"/>
      <c r="C29" s="866"/>
      <c r="D29" s="1343" t="s">
        <v>201</v>
      </c>
      <c r="E29" s="1343"/>
      <c r="F29" s="882"/>
      <c r="G29" s="1344" t="s">
        <v>202</v>
      </c>
      <c r="H29" s="1344"/>
      <c r="J29" s="1336" t="s">
        <v>209</v>
      </c>
      <c r="K29" s="1336"/>
      <c r="L29" s="121"/>
    </row>
    <row r="30" spans="2:12" x14ac:dyDescent="0.25">
      <c r="B30" s="98"/>
      <c r="C30" s="311"/>
      <c r="D30" s="201"/>
      <c r="E30" s="29"/>
      <c r="F30" s="201"/>
      <c r="G30" s="202"/>
      <c r="H30" s="201"/>
      <c r="I30" s="201"/>
      <c r="J30" s="201"/>
      <c r="K30" s="202"/>
      <c r="L30" s="100"/>
    </row>
    <row r="31" spans="2:12" x14ac:dyDescent="0.25">
      <c r="C31" s="2"/>
      <c r="D31" s="1"/>
      <c r="E31" s="1"/>
      <c r="F31" s="1"/>
      <c r="G31" s="41"/>
      <c r="H31" s="1"/>
      <c r="I31" s="1"/>
      <c r="J31" s="1"/>
      <c r="K31" s="41"/>
    </row>
    <row r="34" spans="3:3" customFormat="1" x14ac:dyDescent="0.25">
      <c r="C34" s="87"/>
    </row>
    <row r="35" spans="3:3" customFormat="1" x14ac:dyDescent="0.25">
      <c r="C35" s="87"/>
    </row>
    <row r="36" spans="3:3" customFormat="1" x14ac:dyDescent="0.25">
      <c r="C36" s="87"/>
    </row>
    <row r="37" spans="3:3" customFormat="1" x14ac:dyDescent="0.25">
      <c r="C37" s="87"/>
    </row>
    <row r="38" spans="3:3" customFormat="1" x14ac:dyDescent="0.25">
      <c r="C38" s="87"/>
    </row>
    <row r="39" spans="3:3" customFormat="1" x14ac:dyDescent="0.25">
      <c r="C39" s="87"/>
    </row>
    <row r="40" spans="3:3" customFormat="1" x14ac:dyDescent="0.25">
      <c r="C40" s="87"/>
    </row>
    <row r="41" spans="3:3" customFormat="1" x14ac:dyDescent="0.25">
      <c r="C41" s="87"/>
    </row>
    <row r="42" spans="3:3" customFormat="1" x14ac:dyDescent="0.25">
      <c r="C42" s="87"/>
    </row>
    <row r="43" spans="3:3" customFormat="1" x14ac:dyDescent="0.25">
      <c r="C43" s="87"/>
    </row>
  </sheetData>
  <sheetProtection formatColumns="0" insertRows="0"/>
  <mergeCells count="26">
    <mergeCell ref="D25:E25"/>
    <mergeCell ref="G25:H25"/>
    <mergeCell ref="J25:K25"/>
    <mergeCell ref="B4:L4"/>
    <mergeCell ref="C5:K5"/>
    <mergeCell ref="C6:K6"/>
    <mergeCell ref="C7:K7"/>
    <mergeCell ref="B8:L8"/>
    <mergeCell ref="F9:G9"/>
    <mergeCell ref="E13:F13"/>
    <mergeCell ref="G13:H13"/>
    <mergeCell ref="D24:E24"/>
    <mergeCell ref="G24:H24"/>
    <mergeCell ref="J24:K24"/>
    <mergeCell ref="D26:E26"/>
    <mergeCell ref="G26:H26"/>
    <mergeCell ref="J26:K26"/>
    <mergeCell ref="D27:E27"/>
    <mergeCell ref="G27:H27"/>
    <mergeCell ref="J27:K27"/>
    <mergeCell ref="D28:E28"/>
    <mergeCell ref="G28:H28"/>
    <mergeCell ref="J28:K28"/>
    <mergeCell ref="D29:E29"/>
    <mergeCell ref="G29:H29"/>
    <mergeCell ref="J29:K29"/>
  </mergeCells>
  <printOptions horizontalCentered="1"/>
  <pageMargins left="0" right="0" top="0.35433070866141736" bottom="0.35433070866141736" header="0.31496062992125984" footer="0.31496062992125984"/>
  <pageSetup scale="72" orientation="landscape" r:id="rId1"/>
  <headerFooter>
    <oddFooter>&amp;R&amp;P/&amp;N 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92D050"/>
    <pageSetUpPr fitToPage="1"/>
  </sheetPr>
  <dimension ref="C2:P63"/>
  <sheetViews>
    <sheetView showGridLines="0" zoomScaleNormal="100" zoomScaleSheetLayoutView="100" workbookViewId="0">
      <selection activeCell="N19" sqref="N19"/>
    </sheetView>
  </sheetViews>
  <sheetFormatPr baseColWidth="10" defaultRowHeight="15.75" x14ac:dyDescent="0.25"/>
  <cols>
    <col min="1" max="1" width="1.42578125" style="7" customWidth="1"/>
    <col min="2" max="2" width="5" style="7" customWidth="1"/>
    <col min="3" max="3" width="1.42578125" style="7" customWidth="1"/>
    <col min="4" max="4" width="20.42578125" style="7" customWidth="1"/>
    <col min="5" max="5" width="12.5703125" style="7" customWidth="1"/>
    <col min="6" max="6" width="7.42578125" style="7" customWidth="1"/>
    <col min="7" max="7" width="11.28515625" style="7" customWidth="1"/>
    <col min="8" max="8" width="12.5703125" style="7" customWidth="1"/>
    <col min="9" max="9" width="7.5703125" style="7" customWidth="1"/>
    <col min="10" max="10" width="20.140625" style="7" customWidth="1"/>
    <col min="11" max="11" width="15.7109375" style="479" customWidth="1"/>
    <col min="12" max="12" width="18" style="7" customWidth="1"/>
    <col min="13" max="13" width="1.5703125" style="7" customWidth="1"/>
    <col min="14" max="14" width="11.42578125" style="7"/>
    <col min="15" max="16" width="11.42578125" style="7" hidden="1" customWidth="1"/>
    <col min="17" max="257" width="11.42578125" style="7"/>
    <col min="258" max="258" width="2.140625" style="7" customWidth="1"/>
    <col min="259" max="259" width="11.85546875" style="7" customWidth="1"/>
    <col min="260" max="260" width="9.85546875" style="7" customWidth="1"/>
    <col min="261" max="261" width="10.7109375" style="7" customWidth="1"/>
    <col min="262" max="262" width="8.5703125" style="7" customWidth="1"/>
    <col min="263" max="263" width="0" style="7" hidden="1" customWidth="1"/>
    <col min="264" max="264" width="13.140625" style="7" customWidth="1"/>
    <col min="265" max="265" width="5.42578125" style="7" customWidth="1"/>
    <col min="266" max="266" width="8.85546875" style="7" customWidth="1"/>
    <col min="267" max="267" width="17.7109375" style="7" customWidth="1"/>
    <col min="268" max="268" width="4" style="7" customWidth="1"/>
    <col min="269" max="513" width="11.42578125" style="7"/>
    <col min="514" max="514" width="2.140625" style="7" customWidth="1"/>
    <col min="515" max="515" width="11.85546875" style="7" customWidth="1"/>
    <col min="516" max="516" width="9.85546875" style="7" customWidth="1"/>
    <col min="517" max="517" width="10.7109375" style="7" customWidth="1"/>
    <col min="518" max="518" width="8.5703125" style="7" customWidth="1"/>
    <col min="519" max="519" width="0" style="7" hidden="1" customWidth="1"/>
    <col min="520" max="520" width="13.140625" style="7" customWidth="1"/>
    <col min="521" max="521" width="5.42578125" style="7" customWidth="1"/>
    <col min="522" max="522" width="8.85546875" style="7" customWidth="1"/>
    <col min="523" max="523" width="17.7109375" style="7" customWidth="1"/>
    <col min="524" max="524" width="4" style="7" customWidth="1"/>
    <col min="525" max="769" width="11.42578125" style="7"/>
    <col min="770" max="770" width="2.140625" style="7" customWidth="1"/>
    <col min="771" max="771" width="11.85546875" style="7" customWidth="1"/>
    <col min="772" max="772" width="9.85546875" style="7" customWidth="1"/>
    <col min="773" max="773" width="10.7109375" style="7" customWidth="1"/>
    <col min="774" max="774" width="8.5703125" style="7" customWidth="1"/>
    <col min="775" max="775" width="0" style="7" hidden="1" customWidth="1"/>
    <col min="776" max="776" width="13.140625" style="7" customWidth="1"/>
    <col min="777" max="777" width="5.42578125" style="7" customWidth="1"/>
    <col min="778" max="778" width="8.85546875" style="7" customWidth="1"/>
    <col min="779" max="779" width="17.7109375" style="7" customWidth="1"/>
    <col min="780" max="780" width="4" style="7" customWidth="1"/>
    <col min="781" max="1025" width="11.42578125" style="7"/>
    <col min="1026" max="1026" width="2.140625" style="7" customWidth="1"/>
    <col min="1027" max="1027" width="11.85546875" style="7" customWidth="1"/>
    <col min="1028" max="1028" width="9.85546875" style="7" customWidth="1"/>
    <col min="1029" max="1029" width="10.7109375" style="7" customWidth="1"/>
    <col min="1030" max="1030" width="8.5703125" style="7" customWidth="1"/>
    <col min="1031" max="1031" width="0" style="7" hidden="1" customWidth="1"/>
    <col min="1032" max="1032" width="13.140625" style="7" customWidth="1"/>
    <col min="1033" max="1033" width="5.42578125" style="7" customWidth="1"/>
    <col min="1034" max="1034" width="8.85546875" style="7" customWidth="1"/>
    <col min="1035" max="1035" width="17.7109375" style="7" customWidth="1"/>
    <col min="1036" max="1036" width="4" style="7" customWidth="1"/>
    <col min="1037" max="1281" width="11.42578125" style="7"/>
    <col min="1282" max="1282" width="2.140625" style="7" customWidth="1"/>
    <col min="1283" max="1283" width="11.85546875" style="7" customWidth="1"/>
    <col min="1284" max="1284" width="9.85546875" style="7" customWidth="1"/>
    <col min="1285" max="1285" width="10.7109375" style="7" customWidth="1"/>
    <col min="1286" max="1286" width="8.5703125" style="7" customWidth="1"/>
    <col min="1287" max="1287" width="0" style="7" hidden="1" customWidth="1"/>
    <col min="1288" max="1288" width="13.140625" style="7" customWidth="1"/>
    <col min="1289" max="1289" width="5.42578125" style="7" customWidth="1"/>
    <col min="1290" max="1290" width="8.85546875" style="7" customWidth="1"/>
    <col min="1291" max="1291" width="17.7109375" style="7" customWidth="1"/>
    <col min="1292" max="1292" width="4" style="7" customWidth="1"/>
    <col min="1293" max="1537" width="11.42578125" style="7"/>
    <col min="1538" max="1538" width="2.140625" style="7" customWidth="1"/>
    <col min="1539" max="1539" width="11.85546875" style="7" customWidth="1"/>
    <col min="1540" max="1540" width="9.85546875" style="7" customWidth="1"/>
    <col min="1541" max="1541" width="10.7109375" style="7" customWidth="1"/>
    <col min="1542" max="1542" width="8.5703125" style="7" customWidth="1"/>
    <col min="1543" max="1543" width="0" style="7" hidden="1" customWidth="1"/>
    <col min="1544" max="1544" width="13.140625" style="7" customWidth="1"/>
    <col min="1545" max="1545" width="5.42578125" style="7" customWidth="1"/>
    <col min="1546" max="1546" width="8.85546875" style="7" customWidth="1"/>
    <col min="1547" max="1547" width="17.7109375" style="7" customWidth="1"/>
    <col min="1548" max="1548" width="4" style="7" customWidth="1"/>
    <col min="1549" max="1793" width="11.42578125" style="7"/>
    <col min="1794" max="1794" width="2.140625" style="7" customWidth="1"/>
    <col min="1795" max="1795" width="11.85546875" style="7" customWidth="1"/>
    <col min="1796" max="1796" width="9.85546875" style="7" customWidth="1"/>
    <col min="1797" max="1797" width="10.7109375" style="7" customWidth="1"/>
    <col min="1798" max="1798" width="8.5703125" style="7" customWidth="1"/>
    <col min="1799" max="1799" width="0" style="7" hidden="1" customWidth="1"/>
    <col min="1800" max="1800" width="13.140625" style="7" customWidth="1"/>
    <col min="1801" max="1801" width="5.42578125" style="7" customWidth="1"/>
    <col min="1802" max="1802" width="8.85546875" style="7" customWidth="1"/>
    <col min="1803" max="1803" width="17.7109375" style="7" customWidth="1"/>
    <col min="1804" max="1804" width="4" style="7" customWidth="1"/>
    <col min="1805" max="2049" width="11.42578125" style="7"/>
    <col min="2050" max="2050" width="2.140625" style="7" customWidth="1"/>
    <col min="2051" max="2051" width="11.85546875" style="7" customWidth="1"/>
    <col min="2052" max="2052" width="9.85546875" style="7" customWidth="1"/>
    <col min="2053" max="2053" width="10.7109375" style="7" customWidth="1"/>
    <col min="2054" max="2054" width="8.5703125" style="7" customWidth="1"/>
    <col min="2055" max="2055" width="0" style="7" hidden="1" customWidth="1"/>
    <col min="2056" max="2056" width="13.140625" style="7" customWidth="1"/>
    <col min="2057" max="2057" width="5.42578125" style="7" customWidth="1"/>
    <col min="2058" max="2058" width="8.85546875" style="7" customWidth="1"/>
    <col min="2059" max="2059" width="17.7109375" style="7" customWidth="1"/>
    <col min="2060" max="2060" width="4" style="7" customWidth="1"/>
    <col min="2061" max="2305" width="11.42578125" style="7"/>
    <col min="2306" max="2306" width="2.140625" style="7" customWidth="1"/>
    <col min="2307" max="2307" width="11.85546875" style="7" customWidth="1"/>
    <col min="2308" max="2308" width="9.85546875" style="7" customWidth="1"/>
    <col min="2309" max="2309" width="10.7109375" style="7" customWidth="1"/>
    <col min="2310" max="2310" width="8.5703125" style="7" customWidth="1"/>
    <col min="2311" max="2311" width="0" style="7" hidden="1" customWidth="1"/>
    <col min="2312" max="2312" width="13.140625" style="7" customWidth="1"/>
    <col min="2313" max="2313" width="5.42578125" style="7" customWidth="1"/>
    <col min="2314" max="2314" width="8.85546875" style="7" customWidth="1"/>
    <col min="2315" max="2315" width="17.7109375" style="7" customWidth="1"/>
    <col min="2316" max="2316" width="4" style="7" customWidth="1"/>
    <col min="2317" max="2561" width="11.42578125" style="7"/>
    <col min="2562" max="2562" width="2.140625" style="7" customWidth="1"/>
    <col min="2563" max="2563" width="11.85546875" style="7" customWidth="1"/>
    <col min="2564" max="2564" width="9.85546875" style="7" customWidth="1"/>
    <col min="2565" max="2565" width="10.7109375" style="7" customWidth="1"/>
    <col min="2566" max="2566" width="8.5703125" style="7" customWidth="1"/>
    <col min="2567" max="2567" width="0" style="7" hidden="1" customWidth="1"/>
    <col min="2568" max="2568" width="13.140625" style="7" customWidth="1"/>
    <col min="2569" max="2569" width="5.42578125" style="7" customWidth="1"/>
    <col min="2570" max="2570" width="8.85546875" style="7" customWidth="1"/>
    <col min="2571" max="2571" width="17.7109375" style="7" customWidth="1"/>
    <col min="2572" max="2572" width="4" style="7" customWidth="1"/>
    <col min="2573" max="2817" width="11.42578125" style="7"/>
    <col min="2818" max="2818" width="2.140625" style="7" customWidth="1"/>
    <col min="2819" max="2819" width="11.85546875" style="7" customWidth="1"/>
    <col min="2820" max="2820" width="9.85546875" style="7" customWidth="1"/>
    <col min="2821" max="2821" width="10.7109375" style="7" customWidth="1"/>
    <col min="2822" max="2822" width="8.5703125" style="7" customWidth="1"/>
    <col min="2823" max="2823" width="0" style="7" hidden="1" customWidth="1"/>
    <col min="2824" max="2824" width="13.140625" style="7" customWidth="1"/>
    <col min="2825" max="2825" width="5.42578125" style="7" customWidth="1"/>
    <col min="2826" max="2826" width="8.85546875" style="7" customWidth="1"/>
    <col min="2827" max="2827" width="17.7109375" style="7" customWidth="1"/>
    <col min="2828" max="2828" width="4" style="7" customWidth="1"/>
    <col min="2829" max="3073" width="11.42578125" style="7"/>
    <col min="3074" max="3074" width="2.140625" style="7" customWidth="1"/>
    <col min="3075" max="3075" width="11.85546875" style="7" customWidth="1"/>
    <col min="3076" max="3076" width="9.85546875" style="7" customWidth="1"/>
    <col min="3077" max="3077" width="10.7109375" style="7" customWidth="1"/>
    <col min="3078" max="3078" width="8.5703125" style="7" customWidth="1"/>
    <col min="3079" max="3079" width="0" style="7" hidden="1" customWidth="1"/>
    <col min="3080" max="3080" width="13.140625" style="7" customWidth="1"/>
    <col min="3081" max="3081" width="5.42578125" style="7" customWidth="1"/>
    <col min="3082" max="3082" width="8.85546875" style="7" customWidth="1"/>
    <col min="3083" max="3083" width="17.7109375" style="7" customWidth="1"/>
    <col min="3084" max="3084" width="4" style="7" customWidth="1"/>
    <col min="3085" max="3329" width="11.42578125" style="7"/>
    <col min="3330" max="3330" width="2.140625" style="7" customWidth="1"/>
    <col min="3331" max="3331" width="11.85546875" style="7" customWidth="1"/>
    <col min="3332" max="3332" width="9.85546875" style="7" customWidth="1"/>
    <col min="3333" max="3333" width="10.7109375" style="7" customWidth="1"/>
    <col min="3334" max="3334" width="8.5703125" style="7" customWidth="1"/>
    <col min="3335" max="3335" width="0" style="7" hidden="1" customWidth="1"/>
    <col min="3336" max="3336" width="13.140625" style="7" customWidth="1"/>
    <col min="3337" max="3337" width="5.42578125" style="7" customWidth="1"/>
    <col min="3338" max="3338" width="8.85546875" style="7" customWidth="1"/>
    <col min="3339" max="3339" width="17.7109375" style="7" customWidth="1"/>
    <col min="3340" max="3340" width="4" style="7" customWidth="1"/>
    <col min="3341" max="3585" width="11.42578125" style="7"/>
    <col min="3586" max="3586" width="2.140625" style="7" customWidth="1"/>
    <col min="3587" max="3587" width="11.85546875" style="7" customWidth="1"/>
    <col min="3588" max="3588" width="9.85546875" style="7" customWidth="1"/>
    <col min="3589" max="3589" width="10.7109375" style="7" customWidth="1"/>
    <col min="3590" max="3590" width="8.5703125" style="7" customWidth="1"/>
    <col min="3591" max="3591" width="0" style="7" hidden="1" customWidth="1"/>
    <col min="3592" max="3592" width="13.140625" style="7" customWidth="1"/>
    <col min="3593" max="3593" width="5.42578125" style="7" customWidth="1"/>
    <col min="3594" max="3594" width="8.85546875" style="7" customWidth="1"/>
    <col min="3595" max="3595" width="17.7109375" style="7" customWidth="1"/>
    <col min="3596" max="3596" width="4" style="7" customWidth="1"/>
    <col min="3597" max="3841" width="11.42578125" style="7"/>
    <col min="3842" max="3842" width="2.140625" style="7" customWidth="1"/>
    <col min="3843" max="3843" width="11.85546875" style="7" customWidth="1"/>
    <col min="3844" max="3844" width="9.85546875" style="7" customWidth="1"/>
    <col min="3845" max="3845" width="10.7109375" style="7" customWidth="1"/>
    <col min="3846" max="3846" width="8.5703125" style="7" customWidth="1"/>
    <col min="3847" max="3847" width="0" style="7" hidden="1" customWidth="1"/>
    <col min="3848" max="3848" width="13.140625" style="7" customWidth="1"/>
    <col min="3849" max="3849" width="5.42578125" style="7" customWidth="1"/>
    <col min="3850" max="3850" width="8.85546875" style="7" customWidth="1"/>
    <col min="3851" max="3851" width="17.7109375" style="7" customWidth="1"/>
    <col min="3852" max="3852" width="4" style="7" customWidth="1"/>
    <col min="3853" max="4097" width="11.42578125" style="7"/>
    <col min="4098" max="4098" width="2.140625" style="7" customWidth="1"/>
    <col min="4099" max="4099" width="11.85546875" style="7" customWidth="1"/>
    <col min="4100" max="4100" width="9.85546875" style="7" customWidth="1"/>
    <col min="4101" max="4101" width="10.7109375" style="7" customWidth="1"/>
    <col min="4102" max="4102" width="8.5703125" style="7" customWidth="1"/>
    <col min="4103" max="4103" width="0" style="7" hidden="1" customWidth="1"/>
    <col min="4104" max="4104" width="13.140625" style="7" customWidth="1"/>
    <col min="4105" max="4105" width="5.42578125" style="7" customWidth="1"/>
    <col min="4106" max="4106" width="8.85546875" style="7" customWidth="1"/>
    <col min="4107" max="4107" width="17.7109375" style="7" customWidth="1"/>
    <col min="4108" max="4108" width="4" style="7" customWidth="1"/>
    <col min="4109" max="4353" width="11.42578125" style="7"/>
    <col min="4354" max="4354" width="2.140625" style="7" customWidth="1"/>
    <col min="4355" max="4355" width="11.85546875" style="7" customWidth="1"/>
    <col min="4356" max="4356" width="9.85546875" style="7" customWidth="1"/>
    <col min="4357" max="4357" width="10.7109375" style="7" customWidth="1"/>
    <col min="4358" max="4358" width="8.5703125" style="7" customWidth="1"/>
    <col min="4359" max="4359" width="0" style="7" hidden="1" customWidth="1"/>
    <col min="4360" max="4360" width="13.140625" style="7" customWidth="1"/>
    <col min="4361" max="4361" width="5.42578125" style="7" customWidth="1"/>
    <col min="4362" max="4362" width="8.85546875" style="7" customWidth="1"/>
    <col min="4363" max="4363" width="17.7109375" style="7" customWidth="1"/>
    <col min="4364" max="4364" width="4" style="7" customWidth="1"/>
    <col min="4365" max="4609" width="11.42578125" style="7"/>
    <col min="4610" max="4610" width="2.140625" style="7" customWidth="1"/>
    <col min="4611" max="4611" width="11.85546875" style="7" customWidth="1"/>
    <col min="4612" max="4612" width="9.85546875" style="7" customWidth="1"/>
    <col min="4613" max="4613" width="10.7109375" style="7" customWidth="1"/>
    <col min="4614" max="4614" width="8.5703125" style="7" customWidth="1"/>
    <col min="4615" max="4615" width="0" style="7" hidden="1" customWidth="1"/>
    <col min="4616" max="4616" width="13.140625" style="7" customWidth="1"/>
    <col min="4617" max="4617" width="5.42578125" style="7" customWidth="1"/>
    <col min="4618" max="4618" width="8.85546875" style="7" customWidth="1"/>
    <col min="4619" max="4619" width="17.7109375" style="7" customWidth="1"/>
    <col min="4620" max="4620" width="4" style="7" customWidth="1"/>
    <col min="4621" max="4865" width="11.42578125" style="7"/>
    <col min="4866" max="4866" width="2.140625" style="7" customWidth="1"/>
    <col min="4867" max="4867" width="11.85546875" style="7" customWidth="1"/>
    <col min="4868" max="4868" width="9.85546875" style="7" customWidth="1"/>
    <col min="4869" max="4869" width="10.7109375" style="7" customWidth="1"/>
    <col min="4870" max="4870" width="8.5703125" style="7" customWidth="1"/>
    <col min="4871" max="4871" width="0" style="7" hidden="1" customWidth="1"/>
    <col min="4872" max="4872" width="13.140625" style="7" customWidth="1"/>
    <col min="4873" max="4873" width="5.42578125" style="7" customWidth="1"/>
    <col min="4874" max="4874" width="8.85546875" style="7" customWidth="1"/>
    <col min="4875" max="4875" width="17.7109375" style="7" customWidth="1"/>
    <col min="4876" max="4876" width="4" style="7" customWidth="1"/>
    <col min="4877" max="5121" width="11.42578125" style="7"/>
    <col min="5122" max="5122" width="2.140625" style="7" customWidth="1"/>
    <col min="5123" max="5123" width="11.85546875" style="7" customWidth="1"/>
    <col min="5124" max="5124" width="9.85546875" style="7" customWidth="1"/>
    <col min="5125" max="5125" width="10.7109375" style="7" customWidth="1"/>
    <col min="5126" max="5126" width="8.5703125" style="7" customWidth="1"/>
    <col min="5127" max="5127" width="0" style="7" hidden="1" customWidth="1"/>
    <col min="5128" max="5128" width="13.140625" style="7" customWidth="1"/>
    <col min="5129" max="5129" width="5.42578125" style="7" customWidth="1"/>
    <col min="5130" max="5130" width="8.85546875" style="7" customWidth="1"/>
    <col min="5131" max="5131" width="17.7109375" style="7" customWidth="1"/>
    <col min="5132" max="5132" width="4" style="7" customWidth="1"/>
    <col min="5133" max="5377" width="11.42578125" style="7"/>
    <col min="5378" max="5378" width="2.140625" style="7" customWidth="1"/>
    <col min="5379" max="5379" width="11.85546875" style="7" customWidth="1"/>
    <col min="5380" max="5380" width="9.85546875" style="7" customWidth="1"/>
    <col min="5381" max="5381" width="10.7109375" style="7" customWidth="1"/>
    <col min="5382" max="5382" width="8.5703125" style="7" customWidth="1"/>
    <col min="5383" max="5383" width="0" style="7" hidden="1" customWidth="1"/>
    <col min="5384" max="5384" width="13.140625" style="7" customWidth="1"/>
    <col min="5385" max="5385" width="5.42578125" style="7" customWidth="1"/>
    <col min="5386" max="5386" width="8.85546875" style="7" customWidth="1"/>
    <col min="5387" max="5387" width="17.7109375" style="7" customWidth="1"/>
    <col min="5388" max="5388" width="4" style="7" customWidth="1"/>
    <col min="5389" max="5633" width="11.42578125" style="7"/>
    <col min="5634" max="5634" width="2.140625" style="7" customWidth="1"/>
    <col min="5635" max="5635" width="11.85546875" style="7" customWidth="1"/>
    <col min="5636" max="5636" width="9.85546875" style="7" customWidth="1"/>
    <col min="5637" max="5637" width="10.7109375" style="7" customWidth="1"/>
    <col min="5638" max="5638" width="8.5703125" style="7" customWidth="1"/>
    <col min="5639" max="5639" width="0" style="7" hidden="1" customWidth="1"/>
    <col min="5640" max="5640" width="13.140625" style="7" customWidth="1"/>
    <col min="5641" max="5641" width="5.42578125" style="7" customWidth="1"/>
    <col min="5642" max="5642" width="8.85546875" style="7" customWidth="1"/>
    <col min="5643" max="5643" width="17.7109375" style="7" customWidth="1"/>
    <col min="5644" max="5644" width="4" style="7" customWidth="1"/>
    <col min="5645" max="5889" width="11.42578125" style="7"/>
    <col min="5890" max="5890" width="2.140625" style="7" customWidth="1"/>
    <col min="5891" max="5891" width="11.85546875" style="7" customWidth="1"/>
    <col min="5892" max="5892" width="9.85546875" style="7" customWidth="1"/>
    <col min="5893" max="5893" width="10.7109375" style="7" customWidth="1"/>
    <col min="5894" max="5894" width="8.5703125" style="7" customWidth="1"/>
    <col min="5895" max="5895" width="0" style="7" hidden="1" customWidth="1"/>
    <col min="5896" max="5896" width="13.140625" style="7" customWidth="1"/>
    <col min="5897" max="5897" width="5.42578125" style="7" customWidth="1"/>
    <col min="5898" max="5898" width="8.85546875" style="7" customWidth="1"/>
    <col min="5899" max="5899" width="17.7109375" style="7" customWidth="1"/>
    <col min="5900" max="5900" width="4" style="7" customWidth="1"/>
    <col min="5901" max="6145" width="11.42578125" style="7"/>
    <col min="6146" max="6146" width="2.140625" style="7" customWidth="1"/>
    <col min="6147" max="6147" width="11.85546875" style="7" customWidth="1"/>
    <col min="6148" max="6148" width="9.85546875" style="7" customWidth="1"/>
    <col min="6149" max="6149" width="10.7109375" style="7" customWidth="1"/>
    <col min="6150" max="6150" width="8.5703125" style="7" customWidth="1"/>
    <col min="6151" max="6151" width="0" style="7" hidden="1" customWidth="1"/>
    <col min="6152" max="6152" width="13.140625" style="7" customWidth="1"/>
    <col min="6153" max="6153" width="5.42578125" style="7" customWidth="1"/>
    <col min="6154" max="6154" width="8.85546875" style="7" customWidth="1"/>
    <col min="6155" max="6155" width="17.7109375" style="7" customWidth="1"/>
    <col min="6156" max="6156" width="4" style="7" customWidth="1"/>
    <col min="6157" max="6401" width="11.42578125" style="7"/>
    <col min="6402" max="6402" width="2.140625" style="7" customWidth="1"/>
    <col min="6403" max="6403" width="11.85546875" style="7" customWidth="1"/>
    <col min="6404" max="6404" width="9.85546875" style="7" customWidth="1"/>
    <col min="6405" max="6405" width="10.7109375" style="7" customWidth="1"/>
    <col min="6406" max="6406" width="8.5703125" style="7" customWidth="1"/>
    <col min="6407" max="6407" width="0" style="7" hidden="1" customWidth="1"/>
    <col min="6408" max="6408" width="13.140625" style="7" customWidth="1"/>
    <col min="6409" max="6409" width="5.42578125" style="7" customWidth="1"/>
    <col min="6410" max="6410" width="8.85546875" style="7" customWidth="1"/>
    <col min="6411" max="6411" width="17.7109375" style="7" customWidth="1"/>
    <col min="6412" max="6412" width="4" style="7" customWidth="1"/>
    <col min="6413" max="6657" width="11.42578125" style="7"/>
    <col min="6658" max="6658" width="2.140625" style="7" customWidth="1"/>
    <col min="6659" max="6659" width="11.85546875" style="7" customWidth="1"/>
    <col min="6660" max="6660" width="9.85546875" style="7" customWidth="1"/>
    <col min="6661" max="6661" width="10.7109375" style="7" customWidth="1"/>
    <col min="6662" max="6662" width="8.5703125" style="7" customWidth="1"/>
    <col min="6663" max="6663" width="0" style="7" hidden="1" customWidth="1"/>
    <col min="6664" max="6664" width="13.140625" style="7" customWidth="1"/>
    <col min="6665" max="6665" width="5.42578125" style="7" customWidth="1"/>
    <col min="6666" max="6666" width="8.85546875" style="7" customWidth="1"/>
    <col min="6667" max="6667" width="17.7109375" style="7" customWidth="1"/>
    <col min="6668" max="6668" width="4" style="7" customWidth="1"/>
    <col min="6669" max="6913" width="11.42578125" style="7"/>
    <col min="6914" max="6914" width="2.140625" style="7" customWidth="1"/>
    <col min="6915" max="6915" width="11.85546875" style="7" customWidth="1"/>
    <col min="6916" max="6916" width="9.85546875" style="7" customWidth="1"/>
    <col min="6917" max="6917" width="10.7109375" style="7" customWidth="1"/>
    <col min="6918" max="6918" width="8.5703125" style="7" customWidth="1"/>
    <col min="6919" max="6919" width="0" style="7" hidden="1" customWidth="1"/>
    <col min="6920" max="6920" width="13.140625" style="7" customWidth="1"/>
    <col min="6921" max="6921" width="5.42578125" style="7" customWidth="1"/>
    <col min="6922" max="6922" width="8.85546875" style="7" customWidth="1"/>
    <col min="6923" max="6923" width="17.7109375" style="7" customWidth="1"/>
    <col min="6924" max="6924" width="4" style="7" customWidth="1"/>
    <col min="6925" max="7169" width="11.42578125" style="7"/>
    <col min="7170" max="7170" width="2.140625" style="7" customWidth="1"/>
    <col min="7171" max="7171" width="11.85546875" style="7" customWidth="1"/>
    <col min="7172" max="7172" width="9.85546875" style="7" customWidth="1"/>
    <col min="7173" max="7173" width="10.7109375" style="7" customWidth="1"/>
    <col min="7174" max="7174" width="8.5703125" style="7" customWidth="1"/>
    <col min="7175" max="7175" width="0" style="7" hidden="1" customWidth="1"/>
    <col min="7176" max="7176" width="13.140625" style="7" customWidth="1"/>
    <col min="7177" max="7177" width="5.42578125" style="7" customWidth="1"/>
    <col min="7178" max="7178" width="8.85546875" style="7" customWidth="1"/>
    <col min="7179" max="7179" width="17.7109375" style="7" customWidth="1"/>
    <col min="7180" max="7180" width="4" style="7" customWidth="1"/>
    <col min="7181" max="7425" width="11.42578125" style="7"/>
    <col min="7426" max="7426" width="2.140625" style="7" customWidth="1"/>
    <col min="7427" max="7427" width="11.85546875" style="7" customWidth="1"/>
    <col min="7428" max="7428" width="9.85546875" style="7" customWidth="1"/>
    <col min="7429" max="7429" width="10.7109375" style="7" customWidth="1"/>
    <col min="7430" max="7430" width="8.5703125" style="7" customWidth="1"/>
    <col min="7431" max="7431" width="0" style="7" hidden="1" customWidth="1"/>
    <col min="7432" max="7432" width="13.140625" style="7" customWidth="1"/>
    <col min="7433" max="7433" width="5.42578125" style="7" customWidth="1"/>
    <col min="7434" max="7434" width="8.85546875" style="7" customWidth="1"/>
    <col min="7435" max="7435" width="17.7109375" style="7" customWidth="1"/>
    <col min="7436" max="7436" width="4" style="7" customWidth="1"/>
    <col min="7437" max="7681" width="11.42578125" style="7"/>
    <col min="7682" max="7682" width="2.140625" style="7" customWidth="1"/>
    <col min="7683" max="7683" width="11.85546875" style="7" customWidth="1"/>
    <col min="7684" max="7684" width="9.85546875" style="7" customWidth="1"/>
    <col min="7685" max="7685" width="10.7109375" style="7" customWidth="1"/>
    <col min="7686" max="7686" width="8.5703125" style="7" customWidth="1"/>
    <col min="7687" max="7687" width="0" style="7" hidden="1" customWidth="1"/>
    <col min="7688" max="7688" width="13.140625" style="7" customWidth="1"/>
    <col min="7689" max="7689" width="5.42578125" style="7" customWidth="1"/>
    <col min="7690" max="7690" width="8.85546875" style="7" customWidth="1"/>
    <col min="7691" max="7691" width="17.7109375" style="7" customWidth="1"/>
    <col min="7692" max="7692" width="4" style="7" customWidth="1"/>
    <col min="7693" max="7937" width="11.42578125" style="7"/>
    <col min="7938" max="7938" width="2.140625" style="7" customWidth="1"/>
    <col min="7939" max="7939" width="11.85546875" style="7" customWidth="1"/>
    <col min="7940" max="7940" width="9.85546875" style="7" customWidth="1"/>
    <col min="7941" max="7941" width="10.7109375" style="7" customWidth="1"/>
    <col min="7942" max="7942" width="8.5703125" style="7" customWidth="1"/>
    <col min="7943" max="7943" width="0" style="7" hidden="1" customWidth="1"/>
    <col min="7944" max="7944" width="13.140625" style="7" customWidth="1"/>
    <col min="7945" max="7945" width="5.42578125" style="7" customWidth="1"/>
    <col min="7946" max="7946" width="8.85546875" style="7" customWidth="1"/>
    <col min="7947" max="7947" width="17.7109375" style="7" customWidth="1"/>
    <col min="7948" max="7948" width="4" style="7" customWidth="1"/>
    <col min="7949" max="8193" width="11.42578125" style="7"/>
    <col min="8194" max="8194" width="2.140625" style="7" customWidth="1"/>
    <col min="8195" max="8195" width="11.85546875" style="7" customWidth="1"/>
    <col min="8196" max="8196" width="9.85546875" style="7" customWidth="1"/>
    <col min="8197" max="8197" width="10.7109375" style="7" customWidth="1"/>
    <col min="8198" max="8198" width="8.5703125" style="7" customWidth="1"/>
    <col min="8199" max="8199" width="0" style="7" hidden="1" customWidth="1"/>
    <col min="8200" max="8200" width="13.140625" style="7" customWidth="1"/>
    <col min="8201" max="8201" width="5.42578125" style="7" customWidth="1"/>
    <col min="8202" max="8202" width="8.85546875" style="7" customWidth="1"/>
    <col min="8203" max="8203" width="17.7109375" style="7" customWidth="1"/>
    <col min="8204" max="8204" width="4" style="7" customWidth="1"/>
    <col min="8205" max="8449" width="11.42578125" style="7"/>
    <col min="8450" max="8450" width="2.140625" style="7" customWidth="1"/>
    <col min="8451" max="8451" width="11.85546875" style="7" customWidth="1"/>
    <col min="8452" max="8452" width="9.85546875" style="7" customWidth="1"/>
    <col min="8453" max="8453" width="10.7109375" style="7" customWidth="1"/>
    <col min="8454" max="8454" width="8.5703125" style="7" customWidth="1"/>
    <col min="8455" max="8455" width="0" style="7" hidden="1" customWidth="1"/>
    <col min="8456" max="8456" width="13.140625" style="7" customWidth="1"/>
    <col min="8457" max="8457" width="5.42578125" style="7" customWidth="1"/>
    <col min="8458" max="8458" width="8.85546875" style="7" customWidth="1"/>
    <col min="8459" max="8459" width="17.7109375" style="7" customWidth="1"/>
    <col min="8460" max="8460" width="4" style="7" customWidth="1"/>
    <col min="8461" max="8705" width="11.42578125" style="7"/>
    <col min="8706" max="8706" width="2.140625" style="7" customWidth="1"/>
    <col min="8707" max="8707" width="11.85546875" style="7" customWidth="1"/>
    <col min="8708" max="8708" width="9.85546875" style="7" customWidth="1"/>
    <col min="8709" max="8709" width="10.7109375" style="7" customWidth="1"/>
    <col min="8710" max="8710" width="8.5703125" style="7" customWidth="1"/>
    <col min="8711" max="8711" width="0" style="7" hidden="1" customWidth="1"/>
    <col min="8712" max="8712" width="13.140625" style="7" customWidth="1"/>
    <col min="8713" max="8713" width="5.42578125" style="7" customWidth="1"/>
    <col min="8714" max="8714" width="8.85546875" style="7" customWidth="1"/>
    <col min="8715" max="8715" width="17.7109375" style="7" customWidth="1"/>
    <col min="8716" max="8716" width="4" style="7" customWidth="1"/>
    <col min="8717" max="8961" width="11.42578125" style="7"/>
    <col min="8962" max="8962" width="2.140625" style="7" customWidth="1"/>
    <col min="8963" max="8963" width="11.85546875" style="7" customWidth="1"/>
    <col min="8964" max="8964" width="9.85546875" style="7" customWidth="1"/>
    <col min="8965" max="8965" width="10.7109375" style="7" customWidth="1"/>
    <col min="8966" max="8966" width="8.5703125" style="7" customWidth="1"/>
    <col min="8967" max="8967" width="0" style="7" hidden="1" customWidth="1"/>
    <col min="8968" max="8968" width="13.140625" style="7" customWidth="1"/>
    <col min="8969" max="8969" width="5.42578125" style="7" customWidth="1"/>
    <col min="8970" max="8970" width="8.85546875" style="7" customWidth="1"/>
    <col min="8971" max="8971" width="17.7109375" style="7" customWidth="1"/>
    <col min="8972" max="8972" width="4" style="7" customWidth="1"/>
    <col min="8973" max="9217" width="11.42578125" style="7"/>
    <col min="9218" max="9218" width="2.140625" style="7" customWidth="1"/>
    <col min="9219" max="9219" width="11.85546875" style="7" customWidth="1"/>
    <col min="9220" max="9220" width="9.85546875" style="7" customWidth="1"/>
    <col min="9221" max="9221" width="10.7109375" style="7" customWidth="1"/>
    <col min="9222" max="9222" width="8.5703125" style="7" customWidth="1"/>
    <col min="9223" max="9223" width="0" style="7" hidden="1" customWidth="1"/>
    <col min="9224" max="9224" width="13.140625" style="7" customWidth="1"/>
    <col min="9225" max="9225" width="5.42578125" style="7" customWidth="1"/>
    <col min="9226" max="9226" width="8.85546875" style="7" customWidth="1"/>
    <col min="9227" max="9227" width="17.7109375" style="7" customWidth="1"/>
    <col min="9228" max="9228" width="4" style="7" customWidth="1"/>
    <col min="9229" max="9473" width="11.42578125" style="7"/>
    <col min="9474" max="9474" width="2.140625" style="7" customWidth="1"/>
    <col min="9475" max="9475" width="11.85546875" style="7" customWidth="1"/>
    <col min="9476" max="9476" width="9.85546875" style="7" customWidth="1"/>
    <col min="9477" max="9477" width="10.7109375" style="7" customWidth="1"/>
    <col min="9478" max="9478" width="8.5703125" style="7" customWidth="1"/>
    <col min="9479" max="9479" width="0" style="7" hidden="1" customWidth="1"/>
    <col min="9480" max="9480" width="13.140625" style="7" customWidth="1"/>
    <col min="9481" max="9481" width="5.42578125" style="7" customWidth="1"/>
    <col min="9482" max="9482" width="8.85546875" style="7" customWidth="1"/>
    <col min="9483" max="9483" width="17.7109375" style="7" customWidth="1"/>
    <col min="9484" max="9484" width="4" style="7" customWidth="1"/>
    <col min="9485" max="9729" width="11.42578125" style="7"/>
    <col min="9730" max="9730" width="2.140625" style="7" customWidth="1"/>
    <col min="9731" max="9731" width="11.85546875" style="7" customWidth="1"/>
    <col min="9732" max="9732" width="9.85546875" style="7" customWidth="1"/>
    <col min="9733" max="9733" width="10.7109375" style="7" customWidth="1"/>
    <col min="9734" max="9734" width="8.5703125" style="7" customWidth="1"/>
    <col min="9735" max="9735" width="0" style="7" hidden="1" customWidth="1"/>
    <col min="9736" max="9736" width="13.140625" style="7" customWidth="1"/>
    <col min="9737" max="9737" width="5.42578125" style="7" customWidth="1"/>
    <col min="9738" max="9738" width="8.85546875" style="7" customWidth="1"/>
    <col min="9739" max="9739" width="17.7109375" style="7" customWidth="1"/>
    <col min="9740" max="9740" width="4" style="7" customWidth="1"/>
    <col min="9741" max="9985" width="11.42578125" style="7"/>
    <col min="9986" max="9986" width="2.140625" style="7" customWidth="1"/>
    <col min="9987" max="9987" width="11.85546875" style="7" customWidth="1"/>
    <col min="9988" max="9988" width="9.85546875" style="7" customWidth="1"/>
    <col min="9989" max="9989" width="10.7109375" style="7" customWidth="1"/>
    <col min="9990" max="9990" width="8.5703125" style="7" customWidth="1"/>
    <col min="9991" max="9991" width="0" style="7" hidden="1" customWidth="1"/>
    <col min="9992" max="9992" width="13.140625" style="7" customWidth="1"/>
    <col min="9993" max="9993" width="5.42578125" style="7" customWidth="1"/>
    <col min="9994" max="9994" width="8.85546875" style="7" customWidth="1"/>
    <col min="9995" max="9995" width="17.7109375" style="7" customWidth="1"/>
    <col min="9996" max="9996" width="4" style="7" customWidth="1"/>
    <col min="9997" max="10241" width="11.42578125" style="7"/>
    <col min="10242" max="10242" width="2.140625" style="7" customWidth="1"/>
    <col min="10243" max="10243" width="11.85546875" style="7" customWidth="1"/>
    <col min="10244" max="10244" width="9.85546875" style="7" customWidth="1"/>
    <col min="10245" max="10245" width="10.7109375" style="7" customWidth="1"/>
    <col min="10246" max="10246" width="8.5703125" style="7" customWidth="1"/>
    <col min="10247" max="10247" width="0" style="7" hidden="1" customWidth="1"/>
    <col min="10248" max="10248" width="13.140625" style="7" customWidth="1"/>
    <col min="10249" max="10249" width="5.42578125" style="7" customWidth="1"/>
    <col min="10250" max="10250" width="8.85546875" style="7" customWidth="1"/>
    <col min="10251" max="10251" width="17.7109375" style="7" customWidth="1"/>
    <col min="10252" max="10252" width="4" style="7" customWidth="1"/>
    <col min="10253" max="10497" width="11.42578125" style="7"/>
    <col min="10498" max="10498" width="2.140625" style="7" customWidth="1"/>
    <col min="10499" max="10499" width="11.85546875" style="7" customWidth="1"/>
    <col min="10500" max="10500" width="9.85546875" style="7" customWidth="1"/>
    <col min="10501" max="10501" width="10.7109375" style="7" customWidth="1"/>
    <col min="10502" max="10502" width="8.5703125" style="7" customWidth="1"/>
    <col min="10503" max="10503" width="0" style="7" hidden="1" customWidth="1"/>
    <col min="10504" max="10504" width="13.140625" style="7" customWidth="1"/>
    <col min="10505" max="10505" width="5.42578125" style="7" customWidth="1"/>
    <col min="10506" max="10506" width="8.85546875" style="7" customWidth="1"/>
    <col min="10507" max="10507" width="17.7109375" style="7" customWidth="1"/>
    <col min="10508" max="10508" width="4" style="7" customWidth="1"/>
    <col min="10509" max="10753" width="11.42578125" style="7"/>
    <col min="10754" max="10754" width="2.140625" style="7" customWidth="1"/>
    <col min="10755" max="10755" width="11.85546875" style="7" customWidth="1"/>
    <col min="10756" max="10756" width="9.85546875" style="7" customWidth="1"/>
    <col min="10757" max="10757" width="10.7109375" style="7" customWidth="1"/>
    <col min="10758" max="10758" width="8.5703125" style="7" customWidth="1"/>
    <col min="10759" max="10759" width="0" style="7" hidden="1" customWidth="1"/>
    <col min="10760" max="10760" width="13.140625" style="7" customWidth="1"/>
    <col min="10761" max="10761" width="5.42578125" style="7" customWidth="1"/>
    <col min="10762" max="10762" width="8.85546875" style="7" customWidth="1"/>
    <col min="10763" max="10763" width="17.7109375" style="7" customWidth="1"/>
    <col min="10764" max="10764" width="4" style="7" customWidth="1"/>
    <col min="10765" max="11009" width="11.42578125" style="7"/>
    <col min="11010" max="11010" width="2.140625" style="7" customWidth="1"/>
    <col min="11011" max="11011" width="11.85546875" style="7" customWidth="1"/>
    <col min="11012" max="11012" width="9.85546875" style="7" customWidth="1"/>
    <col min="11013" max="11013" width="10.7109375" style="7" customWidth="1"/>
    <col min="11014" max="11014" width="8.5703125" style="7" customWidth="1"/>
    <col min="11015" max="11015" width="0" style="7" hidden="1" customWidth="1"/>
    <col min="11016" max="11016" width="13.140625" style="7" customWidth="1"/>
    <col min="11017" max="11017" width="5.42578125" style="7" customWidth="1"/>
    <col min="11018" max="11018" width="8.85546875" style="7" customWidth="1"/>
    <col min="11019" max="11019" width="17.7109375" style="7" customWidth="1"/>
    <col min="11020" max="11020" width="4" style="7" customWidth="1"/>
    <col min="11021" max="11265" width="11.42578125" style="7"/>
    <col min="11266" max="11266" width="2.140625" style="7" customWidth="1"/>
    <col min="11267" max="11267" width="11.85546875" style="7" customWidth="1"/>
    <col min="11268" max="11268" width="9.85546875" style="7" customWidth="1"/>
    <col min="11269" max="11269" width="10.7109375" style="7" customWidth="1"/>
    <col min="11270" max="11270" width="8.5703125" style="7" customWidth="1"/>
    <col min="11271" max="11271" width="0" style="7" hidden="1" customWidth="1"/>
    <col min="11272" max="11272" width="13.140625" style="7" customWidth="1"/>
    <col min="11273" max="11273" width="5.42578125" style="7" customWidth="1"/>
    <col min="11274" max="11274" width="8.85546875" style="7" customWidth="1"/>
    <col min="11275" max="11275" width="17.7109375" style="7" customWidth="1"/>
    <col min="11276" max="11276" width="4" style="7" customWidth="1"/>
    <col min="11277" max="11521" width="11.42578125" style="7"/>
    <col min="11522" max="11522" width="2.140625" style="7" customWidth="1"/>
    <col min="11523" max="11523" width="11.85546875" style="7" customWidth="1"/>
    <col min="11524" max="11524" width="9.85546875" style="7" customWidth="1"/>
    <col min="11525" max="11525" width="10.7109375" style="7" customWidth="1"/>
    <col min="11526" max="11526" width="8.5703125" style="7" customWidth="1"/>
    <col min="11527" max="11527" width="0" style="7" hidden="1" customWidth="1"/>
    <col min="11528" max="11528" width="13.140625" style="7" customWidth="1"/>
    <col min="11529" max="11529" width="5.42578125" style="7" customWidth="1"/>
    <col min="11530" max="11530" width="8.85546875" style="7" customWidth="1"/>
    <col min="11531" max="11531" width="17.7109375" style="7" customWidth="1"/>
    <col min="11532" max="11532" width="4" style="7" customWidth="1"/>
    <col min="11533" max="11777" width="11.42578125" style="7"/>
    <col min="11778" max="11778" width="2.140625" style="7" customWidth="1"/>
    <col min="11779" max="11779" width="11.85546875" style="7" customWidth="1"/>
    <col min="11780" max="11780" width="9.85546875" style="7" customWidth="1"/>
    <col min="11781" max="11781" width="10.7109375" style="7" customWidth="1"/>
    <col min="11782" max="11782" width="8.5703125" style="7" customWidth="1"/>
    <col min="11783" max="11783" width="0" style="7" hidden="1" customWidth="1"/>
    <col min="11784" max="11784" width="13.140625" style="7" customWidth="1"/>
    <col min="11785" max="11785" width="5.42578125" style="7" customWidth="1"/>
    <col min="11786" max="11786" width="8.85546875" style="7" customWidth="1"/>
    <col min="11787" max="11787" width="17.7109375" style="7" customWidth="1"/>
    <col min="11788" max="11788" width="4" style="7" customWidth="1"/>
    <col min="11789" max="12033" width="11.42578125" style="7"/>
    <col min="12034" max="12034" width="2.140625" style="7" customWidth="1"/>
    <col min="12035" max="12035" width="11.85546875" style="7" customWidth="1"/>
    <col min="12036" max="12036" width="9.85546875" style="7" customWidth="1"/>
    <col min="12037" max="12037" width="10.7109375" style="7" customWidth="1"/>
    <col min="12038" max="12038" width="8.5703125" style="7" customWidth="1"/>
    <col min="12039" max="12039" width="0" style="7" hidden="1" customWidth="1"/>
    <col min="12040" max="12040" width="13.140625" style="7" customWidth="1"/>
    <col min="12041" max="12041" width="5.42578125" style="7" customWidth="1"/>
    <col min="12042" max="12042" width="8.85546875" style="7" customWidth="1"/>
    <col min="12043" max="12043" width="17.7109375" style="7" customWidth="1"/>
    <col min="12044" max="12044" width="4" style="7" customWidth="1"/>
    <col min="12045" max="12289" width="11.42578125" style="7"/>
    <col min="12290" max="12290" width="2.140625" style="7" customWidth="1"/>
    <col min="12291" max="12291" width="11.85546875" style="7" customWidth="1"/>
    <col min="12292" max="12292" width="9.85546875" style="7" customWidth="1"/>
    <col min="12293" max="12293" width="10.7109375" style="7" customWidth="1"/>
    <col min="12294" max="12294" width="8.5703125" style="7" customWidth="1"/>
    <col min="12295" max="12295" width="0" style="7" hidden="1" customWidth="1"/>
    <col min="12296" max="12296" width="13.140625" style="7" customWidth="1"/>
    <col min="12297" max="12297" width="5.42578125" style="7" customWidth="1"/>
    <col min="12298" max="12298" width="8.85546875" style="7" customWidth="1"/>
    <col min="12299" max="12299" width="17.7109375" style="7" customWidth="1"/>
    <col min="12300" max="12300" width="4" style="7" customWidth="1"/>
    <col min="12301" max="12545" width="11.42578125" style="7"/>
    <col min="12546" max="12546" width="2.140625" style="7" customWidth="1"/>
    <col min="12547" max="12547" width="11.85546875" style="7" customWidth="1"/>
    <col min="12548" max="12548" width="9.85546875" style="7" customWidth="1"/>
    <col min="12549" max="12549" width="10.7109375" style="7" customWidth="1"/>
    <col min="12550" max="12550" width="8.5703125" style="7" customWidth="1"/>
    <col min="12551" max="12551" width="0" style="7" hidden="1" customWidth="1"/>
    <col min="12552" max="12552" width="13.140625" style="7" customWidth="1"/>
    <col min="12553" max="12553" width="5.42578125" style="7" customWidth="1"/>
    <col min="12554" max="12554" width="8.85546875" style="7" customWidth="1"/>
    <col min="12555" max="12555" width="17.7109375" style="7" customWidth="1"/>
    <col min="12556" max="12556" width="4" style="7" customWidth="1"/>
    <col min="12557" max="12801" width="11.42578125" style="7"/>
    <col min="12802" max="12802" width="2.140625" style="7" customWidth="1"/>
    <col min="12803" max="12803" width="11.85546875" style="7" customWidth="1"/>
    <col min="12804" max="12804" width="9.85546875" style="7" customWidth="1"/>
    <col min="12805" max="12805" width="10.7109375" style="7" customWidth="1"/>
    <col min="12806" max="12806" width="8.5703125" style="7" customWidth="1"/>
    <col min="12807" max="12807" width="0" style="7" hidden="1" customWidth="1"/>
    <col min="12808" max="12808" width="13.140625" style="7" customWidth="1"/>
    <col min="12809" max="12809" width="5.42578125" style="7" customWidth="1"/>
    <col min="12810" max="12810" width="8.85546875" style="7" customWidth="1"/>
    <col min="12811" max="12811" width="17.7109375" style="7" customWidth="1"/>
    <col min="12812" max="12812" width="4" style="7" customWidth="1"/>
    <col min="12813" max="13057" width="11.42578125" style="7"/>
    <col min="13058" max="13058" width="2.140625" style="7" customWidth="1"/>
    <col min="13059" max="13059" width="11.85546875" style="7" customWidth="1"/>
    <col min="13060" max="13060" width="9.85546875" style="7" customWidth="1"/>
    <col min="13061" max="13061" width="10.7109375" style="7" customWidth="1"/>
    <col min="13062" max="13062" width="8.5703125" style="7" customWidth="1"/>
    <col min="13063" max="13063" width="0" style="7" hidden="1" customWidth="1"/>
    <col min="13064" max="13064" width="13.140625" style="7" customWidth="1"/>
    <col min="13065" max="13065" width="5.42578125" style="7" customWidth="1"/>
    <col min="13066" max="13066" width="8.85546875" style="7" customWidth="1"/>
    <col min="13067" max="13067" width="17.7109375" style="7" customWidth="1"/>
    <col min="13068" max="13068" width="4" style="7" customWidth="1"/>
    <col min="13069" max="13313" width="11.42578125" style="7"/>
    <col min="13314" max="13314" width="2.140625" style="7" customWidth="1"/>
    <col min="13315" max="13315" width="11.85546875" style="7" customWidth="1"/>
    <col min="13316" max="13316" width="9.85546875" style="7" customWidth="1"/>
    <col min="13317" max="13317" width="10.7109375" style="7" customWidth="1"/>
    <col min="13318" max="13318" width="8.5703125" style="7" customWidth="1"/>
    <col min="13319" max="13319" width="0" style="7" hidden="1" customWidth="1"/>
    <col min="13320" max="13320" width="13.140625" style="7" customWidth="1"/>
    <col min="13321" max="13321" width="5.42578125" style="7" customWidth="1"/>
    <col min="13322" max="13322" width="8.85546875" style="7" customWidth="1"/>
    <col min="13323" max="13323" width="17.7109375" style="7" customWidth="1"/>
    <col min="13324" max="13324" width="4" style="7" customWidth="1"/>
    <col min="13325" max="13569" width="11.42578125" style="7"/>
    <col min="13570" max="13570" width="2.140625" style="7" customWidth="1"/>
    <col min="13571" max="13571" width="11.85546875" style="7" customWidth="1"/>
    <col min="13572" max="13572" width="9.85546875" style="7" customWidth="1"/>
    <col min="13573" max="13573" width="10.7109375" style="7" customWidth="1"/>
    <col min="13574" max="13574" width="8.5703125" style="7" customWidth="1"/>
    <col min="13575" max="13575" width="0" style="7" hidden="1" customWidth="1"/>
    <col min="13576" max="13576" width="13.140625" style="7" customWidth="1"/>
    <col min="13577" max="13577" width="5.42578125" style="7" customWidth="1"/>
    <col min="13578" max="13578" width="8.85546875" style="7" customWidth="1"/>
    <col min="13579" max="13579" width="17.7109375" style="7" customWidth="1"/>
    <col min="13580" max="13580" width="4" style="7" customWidth="1"/>
    <col min="13581" max="13825" width="11.42578125" style="7"/>
    <col min="13826" max="13826" width="2.140625" style="7" customWidth="1"/>
    <col min="13827" max="13827" width="11.85546875" style="7" customWidth="1"/>
    <col min="13828" max="13828" width="9.85546875" style="7" customWidth="1"/>
    <col min="13829" max="13829" width="10.7109375" style="7" customWidth="1"/>
    <col min="13830" max="13830" width="8.5703125" style="7" customWidth="1"/>
    <col min="13831" max="13831" width="0" style="7" hidden="1" customWidth="1"/>
    <col min="13832" max="13832" width="13.140625" style="7" customWidth="1"/>
    <col min="13833" max="13833" width="5.42578125" style="7" customWidth="1"/>
    <col min="13834" max="13834" width="8.85546875" style="7" customWidth="1"/>
    <col min="13835" max="13835" width="17.7109375" style="7" customWidth="1"/>
    <col min="13836" max="13836" width="4" style="7" customWidth="1"/>
    <col min="13837" max="14081" width="11.42578125" style="7"/>
    <col min="14082" max="14082" width="2.140625" style="7" customWidth="1"/>
    <col min="14083" max="14083" width="11.85546875" style="7" customWidth="1"/>
    <col min="14084" max="14084" width="9.85546875" style="7" customWidth="1"/>
    <col min="14085" max="14085" width="10.7109375" style="7" customWidth="1"/>
    <col min="14086" max="14086" width="8.5703125" style="7" customWidth="1"/>
    <col min="14087" max="14087" width="0" style="7" hidden="1" customWidth="1"/>
    <col min="14088" max="14088" width="13.140625" style="7" customWidth="1"/>
    <col min="14089" max="14089" width="5.42578125" style="7" customWidth="1"/>
    <col min="14090" max="14090" width="8.85546875" style="7" customWidth="1"/>
    <col min="14091" max="14091" width="17.7109375" style="7" customWidth="1"/>
    <col min="14092" max="14092" width="4" style="7" customWidth="1"/>
    <col min="14093" max="14337" width="11.42578125" style="7"/>
    <col min="14338" max="14338" width="2.140625" style="7" customWidth="1"/>
    <col min="14339" max="14339" width="11.85546875" style="7" customWidth="1"/>
    <col min="14340" max="14340" width="9.85546875" style="7" customWidth="1"/>
    <col min="14341" max="14341" width="10.7109375" style="7" customWidth="1"/>
    <col min="14342" max="14342" width="8.5703125" style="7" customWidth="1"/>
    <col min="14343" max="14343" width="0" style="7" hidden="1" customWidth="1"/>
    <col min="14344" max="14344" width="13.140625" style="7" customWidth="1"/>
    <col min="14345" max="14345" width="5.42578125" style="7" customWidth="1"/>
    <col min="14346" max="14346" width="8.85546875" style="7" customWidth="1"/>
    <col min="14347" max="14347" width="17.7109375" style="7" customWidth="1"/>
    <col min="14348" max="14348" width="4" style="7" customWidth="1"/>
    <col min="14349" max="14593" width="11.42578125" style="7"/>
    <col min="14594" max="14594" width="2.140625" style="7" customWidth="1"/>
    <col min="14595" max="14595" width="11.85546875" style="7" customWidth="1"/>
    <col min="14596" max="14596" width="9.85546875" style="7" customWidth="1"/>
    <col min="14597" max="14597" width="10.7109375" style="7" customWidth="1"/>
    <col min="14598" max="14598" width="8.5703125" style="7" customWidth="1"/>
    <col min="14599" max="14599" width="0" style="7" hidden="1" customWidth="1"/>
    <col min="14600" max="14600" width="13.140625" style="7" customWidth="1"/>
    <col min="14601" max="14601" width="5.42578125" style="7" customWidth="1"/>
    <col min="14602" max="14602" width="8.85546875" style="7" customWidth="1"/>
    <col min="14603" max="14603" width="17.7109375" style="7" customWidth="1"/>
    <col min="14604" max="14604" width="4" style="7" customWidth="1"/>
    <col min="14605" max="14849" width="11.42578125" style="7"/>
    <col min="14850" max="14850" width="2.140625" style="7" customWidth="1"/>
    <col min="14851" max="14851" width="11.85546875" style="7" customWidth="1"/>
    <col min="14852" max="14852" width="9.85546875" style="7" customWidth="1"/>
    <col min="14853" max="14853" width="10.7109375" style="7" customWidth="1"/>
    <col min="14854" max="14854" width="8.5703125" style="7" customWidth="1"/>
    <col min="14855" max="14855" width="0" style="7" hidden="1" customWidth="1"/>
    <col min="14856" max="14856" width="13.140625" style="7" customWidth="1"/>
    <col min="14857" max="14857" width="5.42578125" style="7" customWidth="1"/>
    <col min="14858" max="14858" width="8.85546875" style="7" customWidth="1"/>
    <col min="14859" max="14859" width="17.7109375" style="7" customWidth="1"/>
    <col min="14860" max="14860" width="4" style="7" customWidth="1"/>
    <col min="14861" max="15105" width="11.42578125" style="7"/>
    <col min="15106" max="15106" width="2.140625" style="7" customWidth="1"/>
    <col min="15107" max="15107" width="11.85546875" style="7" customWidth="1"/>
    <col min="15108" max="15108" width="9.85546875" style="7" customWidth="1"/>
    <col min="15109" max="15109" width="10.7109375" style="7" customWidth="1"/>
    <col min="15110" max="15110" width="8.5703125" style="7" customWidth="1"/>
    <col min="15111" max="15111" width="0" style="7" hidden="1" customWidth="1"/>
    <col min="15112" max="15112" width="13.140625" style="7" customWidth="1"/>
    <col min="15113" max="15113" width="5.42578125" style="7" customWidth="1"/>
    <col min="15114" max="15114" width="8.85546875" style="7" customWidth="1"/>
    <col min="15115" max="15115" width="17.7109375" style="7" customWidth="1"/>
    <col min="15116" max="15116" width="4" style="7" customWidth="1"/>
    <col min="15117" max="15361" width="11.42578125" style="7"/>
    <col min="15362" max="15362" width="2.140625" style="7" customWidth="1"/>
    <col min="15363" max="15363" width="11.85546875" style="7" customWidth="1"/>
    <col min="15364" max="15364" width="9.85546875" style="7" customWidth="1"/>
    <col min="15365" max="15365" width="10.7109375" style="7" customWidth="1"/>
    <col min="15366" max="15366" width="8.5703125" style="7" customWidth="1"/>
    <col min="15367" max="15367" width="0" style="7" hidden="1" customWidth="1"/>
    <col min="15368" max="15368" width="13.140625" style="7" customWidth="1"/>
    <col min="15369" max="15369" width="5.42578125" style="7" customWidth="1"/>
    <col min="15370" max="15370" width="8.85546875" style="7" customWidth="1"/>
    <col min="15371" max="15371" width="17.7109375" style="7" customWidth="1"/>
    <col min="15372" max="15372" width="4" style="7" customWidth="1"/>
    <col min="15373" max="15617" width="11.42578125" style="7"/>
    <col min="15618" max="15618" width="2.140625" style="7" customWidth="1"/>
    <col min="15619" max="15619" width="11.85546875" style="7" customWidth="1"/>
    <col min="15620" max="15620" width="9.85546875" style="7" customWidth="1"/>
    <col min="15621" max="15621" width="10.7109375" style="7" customWidth="1"/>
    <col min="15622" max="15622" width="8.5703125" style="7" customWidth="1"/>
    <col min="15623" max="15623" width="0" style="7" hidden="1" customWidth="1"/>
    <col min="15624" max="15624" width="13.140625" style="7" customWidth="1"/>
    <col min="15625" max="15625" width="5.42578125" style="7" customWidth="1"/>
    <col min="15626" max="15626" width="8.85546875" style="7" customWidth="1"/>
    <col min="15627" max="15627" width="17.7109375" style="7" customWidth="1"/>
    <col min="15628" max="15628" width="4" style="7" customWidth="1"/>
    <col min="15629" max="15873" width="11.42578125" style="7"/>
    <col min="15874" max="15874" width="2.140625" style="7" customWidth="1"/>
    <col min="15875" max="15875" width="11.85546875" style="7" customWidth="1"/>
    <col min="15876" max="15876" width="9.85546875" style="7" customWidth="1"/>
    <col min="15877" max="15877" width="10.7109375" style="7" customWidth="1"/>
    <col min="15878" max="15878" width="8.5703125" style="7" customWidth="1"/>
    <col min="15879" max="15879" width="0" style="7" hidden="1" customWidth="1"/>
    <col min="15880" max="15880" width="13.140625" style="7" customWidth="1"/>
    <col min="15881" max="15881" width="5.42578125" style="7" customWidth="1"/>
    <col min="15882" max="15882" width="8.85546875" style="7" customWidth="1"/>
    <col min="15883" max="15883" width="17.7109375" style="7" customWidth="1"/>
    <col min="15884" max="15884" width="4" style="7" customWidth="1"/>
    <col min="15885" max="16129" width="11.42578125" style="7"/>
    <col min="16130" max="16130" width="2.140625" style="7" customWidth="1"/>
    <col min="16131" max="16131" width="11.85546875" style="7" customWidth="1"/>
    <col min="16132" max="16132" width="9.85546875" style="7" customWidth="1"/>
    <col min="16133" max="16133" width="10.7109375" style="7" customWidth="1"/>
    <col min="16134" max="16134" width="8.5703125" style="7" customWidth="1"/>
    <col min="16135" max="16135" width="0" style="7" hidden="1" customWidth="1"/>
    <col min="16136" max="16136" width="13.140625" style="7" customWidth="1"/>
    <col min="16137" max="16137" width="5.42578125" style="7" customWidth="1"/>
    <col min="16138" max="16138" width="8.85546875" style="7" customWidth="1"/>
    <col min="16139" max="16139" width="17.7109375" style="7" customWidth="1"/>
    <col min="16140" max="16140" width="4" style="7" customWidth="1"/>
    <col min="16141" max="16384" width="11.42578125" style="7"/>
  </cols>
  <sheetData>
    <row r="2" spans="3:13" ht="14.25" customHeight="1" x14ac:dyDescent="0.25">
      <c r="C2" s="456"/>
      <c r="D2" s="457"/>
      <c r="E2" s="457"/>
      <c r="F2" s="457"/>
      <c r="G2" s="457"/>
      <c r="H2" s="457"/>
      <c r="I2" s="457"/>
      <c r="J2" s="457"/>
      <c r="K2" s="458"/>
      <c r="L2" s="457"/>
      <c r="M2" s="459"/>
    </row>
    <row r="3" spans="3:13" ht="14.25" customHeight="1" x14ac:dyDescent="0.25">
      <c r="C3" s="460"/>
      <c r="D3" s="775"/>
      <c r="E3" s="775"/>
      <c r="F3" s="775"/>
      <c r="G3" s="775"/>
      <c r="H3" s="775"/>
      <c r="I3" s="775"/>
      <c r="J3" s="775"/>
      <c r="K3" s="455"/>
      <c r="M3" s="461"/>
    </row>
    <row r="4" spans="3:13" ht="13.5" customHeight="1" x14ac:dyDescent="0.25">
      <c r="C4" s="460"/>
      <c r="D4" s="775"/>
      <c r="E4" s="775"/>
      <c r="F4" s="775"/>
      <c r="G4" s="775"/>
      <c r="H4" s="775"/>
      <c r="I4" s="775"/>
      <c r="J4" s="775"/>
      <c r="K4" s="455"/>
      <c r="M4" s="461"/>
    </row>
    <row r="5" spans="3:13" ht="14.25" customHeight="1" x14ac:dyDescent="0.25">
      <c r="C5" s="460"/>
      <c r="D5" s="775"/>
      <c r="E5" s="775"/>
      <c r="F5" s="775"/>
      <c r="G5" s="775"/>
      <c r="H5" s="775"/>
      <c r="I5" s="775"/>
      <c r="J5" s="775"/>
      <c r="K5" s="455"/>
      <c r="M5" s="461"/>
    </row>
    <row r="6" spans="3:13" ht="18.75" x14ac:dyDescent="0.3">
      <c r="C6" s="1036" t="s">
        <v>19</v>
      </c>
      <c r="D6" s="1037"/>
      <c r="E6" s="1037"/>
      <c r="F6" s="1037"/>
      <c r="G6" s="1037"/>
      <c r="H6" s="1037"/>
      <c r="I6" s="1037"/>
      <c r="J6" s="1037"/>
      <c r="K6" s="1037"/>
      <c r="L6" s="1037"/>
      <c r="M6" s="1038"/>
    </row>
    <row r="7" spans="3:13" x14ac:dyDescent="0.25">
      <c r="C7" s="1039" t="s">
        <v>218</v>
      </c>
      <c r="D7" s="1040"/>
      <c r="E7" s="1040"/>
      <c r="F7" s="1040"/>
      <c r="G7" s="1040"/>
      <c r="H7" s="1040"/>
      <c r="I7" s="1040"/>
      <c r="J7" s="1040"/>
      <c r="K7" s="1040"/>
      <c r="L7" s="1040"/>
      <c r="M7" s="1041"/>
    </row>
    <row r="8" spans="3:13" x14ac:dyDescent="0.25">
      <c r="C8" s="1042" t="s">
        <v>120</v>
      </c>
      <c r="D8" s="1043"/>
      <c r="E8" s="1043"/>
      <c r="F8" s="1043"/>
      <c r="G8" s="1043"/>
      <c r="H8" s="1043"/>
      <c r="I8" s="1043"/>
      <c r="J8" s="1043"/>
      <c r="K8" s="1043"/>
      <c r="L8" s="1043"/>
      <c r="M8" s="1044"/>
    </row>
    <row r="9" spans="3:13" ht="15" customHeight="1" x14ac:dyDescent="0.25">
      <c r="C9" s="462"/>
      <c r="D9" s="776"/>
      <c r="E9" s="776"/>
      <c r="F9" s="776"/>
      <c r="G9" s="776"/>
      <c r="H9" s="776"/>
      <c r="I9" s="776"/>
      <c r="J9" s="776"/>
      <c r="K9" s="777"/>
      <c r="L9" s="776"/>
      <c r="M9" s="461"/>
    </row>
    <row r="10" spans="3:13" x14ac:dyDescent="0.25">
      <c r="C10" s="462"/>
      <c r="D10" s="249" t="s">
        <v>175</v>
      </c>
      <c r="E10" s="1057">
        <f>'Datos Generales'!C6</f>
        <v>45473</v>
      </c>
      <c r="F10" s="1057"/>
      <c r="G10" s="1057"/>
      <c r="I10" s="249" t="s">
        <v>26</v>
      </c>
      <c r="J10" s="1058" t="str">
        <f>'Datos Generales'!C7</f>
        <v>Dirección General de Presupuesto (DIGEPRES)</v>
      </c>
      <c r="K10" s="1058"/>
      <c r="L10" s="1058"/>
      <c r="M10" s="461"/>
    </row>
    <row r="11" spans="3:13" ht="4.5" customHeight="1" x14ac:dyDescent="0.25">
      <c r="C11" s="462"/>
      <c r="D11" s="249"/>
      <c r="E11" s="525"/>
      <c r="F11" s="524"/>
      <c r="G11" s="776"/>
      <c r="I11" s="249"/>
      <c r="J11" s="526"/>
      <c r="K11" s="527"/>
      <c r="L11" s="526"/>
      <c r="M11" s="461"/>
    </row>
    <row r="12" spans="3:13" ht="18.75" customHeight="1" x14ac:dyDescent="0.25">
      <c r="C12" s="463"/>
      <c r="D12" s="464" t="s">
        <v>14</v>
      </c>
      <c r="E12" s="772" t="str">
        <f>'Datos Generales'!C8</f>
        <v>0205</v>
      </c>
      <c r="F12" s="25"/>
      <c r="G12" s="464" t="s">
        <v>187</v>
      </c>
      <c r="H12" s="772" t="str">
        <f>'Datos Generales'!C9</f>
        <v>01</v>
      </c>
      <c r="I12" s="464" t="s">
        <v>15</v>
      </c>
      <c r="J12" s="772" t="str">
        <f>'Datos Generales'!C10</f>
        <v>01</v>
      </c>
      <c r="K12" s="464" t="s">
        <v>16</v>
      </c>
      <c r="L12" s="772" t="str">
        <f>'Datos Generales'!C11</f>
        <v>0010</v>
      </c>
      <c r="M12" s="461"/>
    </row>
    <row r="13" spans="3:13" ht="28.5" customHeight="1" x14ac:dyDescent="0.25">
      <c r="C13" s="463"/>
      <c r="D13" s="464"/>
      <c r="E13" s="529"/>
      <c r="F13" s="25"/>
      <c r="G13" s="464"/>
      <c r="H13" s="529"/>
      <c r="I13" s="464"/>
      <c r="J13" s="528"/>
      <c r="K13" s="464"/>
      <c r="L13" s="528"/>
      <c r="M13" s="461"/>
    </row>
    <row r="14" spans="3:13" ht="18.75" customHeight="1" x14ac:dyDescent="0.25">
      <c r="C14" s="463"/>
      <c r="D14" s="249" t="s">
        <v>27</v>
      </c>
      <c r="E14" s="1056" t="s">
        <v>354</v>
      </c>
      <c r="F14" s="1056"/>
      <c r="G14" s="1056"/>
      <c r="H14" s="1056"/>
      <c r="I14" s="1055" t="s">
        <v>28</v>
      </c>
      <c r="J14" s="1055"/>
      <c r="K14" s="931">
        <v>103910697</v>
      </c>
      <c r="L14" s="81"/>
      <c r="M14" s="461"/>
    </row>
    <row r="15" spans="3:13" ht="5.25" customHeight="1" x14ac:dyDescent="0.25">
      <c r="C15" s="463"/>
      <c r="D15" s="249"/>
      <c r="E15" s="480"/>
      <c r="F15" s="480"/>
      <c r="G15" s="480"/>
      <c r="H15" s="480"/>
      <c r="I15" s="249"/>
      <c r="J15" s="249"/>
      <c r="K15" s="530"/>
      <c r="L15" s="81"/>
      <c r="M15" s="461"/>
    </row>
    <row r="16" spans="3:13" ht="18.75" customHeight="1" x14ac:dyDescent="0.25">
      <c r="C16" s="463"/>
      <c r="D16" s="249" t="s">
        <v>29</v>
      </c>
      <c r="E16" s="1059" t="s">
        <v>358</v>
      </c>
      <c r="F16" s="1059"/>
      <c r="G16" s="1059"/>
      <c r="H16" s="1059"/>
      <c r="I16" s="1060" t="s">
        <v>217</v>
      </c>
      <c r="J16" s="1060"/>
      <c r="K16" s="932" t="s">
        <v>359</v>
      </c>
      <c r="L16" s="25"/>
      <c r="M16" s="461"/>
    </row>
    <row r="17" spans="3:16" ht="5.25" customHeight="1" x14ac:dyDescent="0.25">
      <c r="C17" s="463"/>
      <c r="D17" s="249"/>
      <c r="E17" s="506"/>
      <c r="F17" s="480"/>
      <c r="G17" s="506"/>
      <c r="H17" s="506"/>
      <c r="I17" s="359"/>
      <c r="J17" s="359"/>
      <c r="K17" s="531"/>
      <c r="L17" s="25"/>
      <c r="M17" s="461"/>
    </row>
    <row r="18" spans="3:16" ht="18.75" customHeight="1" x14ac:dyDescent="0.25">
      <c r="C18" s="463"/>
      <c r="E18" s="464" t="s">
        <v>339</v>
      </c>
      <c r="F18" s="931" t="s">
        <v>123</v>
      </c>
      <c r="G18" s="81"/>
      <c r="H18" s="465"/>
      <c r="I18" s="27"/>
      <c r="J18" s="27"/>
      <c r="K18" s="466"/>
      <c r="L18" s="25"/>
      <c r="M18" s="461"/>
      <c r="P18" s="56" t="s">
        <v>292</v>
      </c>
    </row>
    <row r="19" spans="3:16" ht="16.5" customHeight="1" x14ac:dyDescent="0.25">
      <c r="C19" s="463"/>
      <c r="D19" s="467"/>
      <c r="E19" s="467"/>
      <c r="F19" s="467"/>
      <c r="G19" s="467"/>
      <c r="H19" s="467"/>
      <c r="I19" s="468"/>
      <c r="J19" s="469"/>
      <c r="K19" s="470"/>
      <c r="L19" s="467"/>
      <c r="M19" s="461"/>
      <c r="O19" s="7" t="s">
        <v>123</v>
      </c>
      <c r="P19" s="56" t="s">
        <v>293</v>
      </c>
    </row>
    <row r="20" spans="3:16" x14ac:dyDescent="0.25">
      <c r="C20" s="463"/>
      <c r="K20" s="455"/>
      <c r="M20" s="461"/>
      <c r="O20" s="7" t="s">
        <v>124</v>
      </c>
      <c r="P20" s="56" t="s">
        <v>359</v>
      </c>
    </row>
    <row r="21" spans="3:16" ht="13.5" customHeight="1" x14ac:dyDescent="0.25">
      <c r="C21" s="463"/>
      <c r="K21" s="471" t="s">
        <v>30</v>
      </c>
      <c r="M21" s="461"/>
    </row>
    <row r="22" spans="3:16" x14ac:dyDescent="0.25">
      <c r="C22" s="463"/>
      <c r="D22" s="641" t="s">
        <v>17</v>
      </c>
      <c r="E22" s="641"/>
      <c r="F22" s="641"/>
      <c r="G22" s="641"/>
      <c r="H22" s="641"/>
      <c r="I22" s="1047"/>
      <c r="J22" s="1047"/>
      <c r="K22" s="42">
        <v>976638.14</v>
      </c>
      <c r="L22" s="745"/>
      <c r="M22" s="461"/>
    </row>
    <row r="23" spans="3:16" ht="12.75" customHeight="1" x14ac:dyDescent="0.25">
      <c r="C23" s="463"/>
      <c r="D23" s="745"/>
      <c r="E23" s="745"/>
      <c r="F23" s="745"/>
      <c r="G23" s="745"/>
      <c r="H23" s="745"/>
      <c r="I23" s="745"/>
      <c r="J23" s="745"/>
      <c r="K23" s="42"/>
      <c r="L23" s="745"/>
      <c r="M23" s="461"/>
    </row>
    <row r="24" spans="3:16" ht="12.95" customHeight="1" x14ac:dyDescent="0.25">
      <c r="C24" s="463"/>
      <c r="D24" s="756" t="s">
        <v>31</v>
      </c>
      <c r="E24" s="756"/>
      <c r="F24" s="756"/>
      <c r="G24" s="756"/>
      <c r="H24" s="756"/>
      <c r="I24" s="745"/>
      <c r="J24" s="745"/>
      <c r="K24" s="42"/>
      <c r="L24" s="745"/>
      <c r="M24" s="461"/>
    </row>
    <row r="25" spans="3:16" ht="12.95" customHeight="1" x14ac:dyDescent="0.25">
      <c r="C25" s="463"/>
      <c r="D25" s="745" t="s">
        <v>167</v>
      </c>
      <c r="E25" s="745"/>
      <c r="F25" s="745"/>
      <c r="G25" s="745"/>
      <c r="H25" s="745"/>
      <c r="I25" s="1049"/>
      <c r="J25" s="1049"/>
      <c r="K25" s="42">
        <f>786+34400+1715+325000</f>
        <v>361901</v>
      </c>
      <c r="L25" s="745"/>
      <c r="M25" s="461"/>
    </row>
    <row r="26" spans="3:16" ht="12.95" customHeight="1" x14ac:dyDescent="0.25">
      <c r="C26" s="463"/>
      <c r="D26" s="745" t="s">
        <v>32</v>
      </c>
      <c r="E26" s="745"/>
      <c r="F26" s="745"/>
      <c r="G26" s="745"/>
      <c r="H26" s="745"/>
      <c r="I26" s="1047"/>
      <c r="J26" s="1047"/>
      <c r="K26" s="42"/>
      <c r="L26" s="745"/>
      <c r="M26" s="461"/>
    </row>
    <row r="27" spans="3:16" ht="12.95" customHeight="1" x14ac:dyDescent="0.25">
      <c r="C27" s="463"/>
      <c r="D27" s="745"/>
      <c r="E27" s="745"/>
      <c r="F27" s="745"/>
      <c r="G27" s="745"/>
      <c r="H27" s="745"/>
      <c r="I27" s="593"/>
      <c r="J27" s="593"/>
      <c r="K27" s="42"/>
      <c r="L27" s="745"/>
      <c r="M27" s="461"/>
    </row>
    <row r="28" spans="3:16" ht="12.95" customHeight="1" x14ac:dyDescent="0.25">
      <c r="C28" s="463"/>
      <c r="D28" s="641" t="s">
        <v>33</v>
      </c>
      <c r="E28" s="641"/>
      <c r="F28" s="641"/>
      <c r="G28" s="641"/>
      <c r="H28" s="641"/>
      <c r="I28" s="745"/>
      <c r="J28" s="745"/>
      <c r="K28" s="453">
        <f>SUM(K22:K26)</f>
        <v>1338539.1400000001</v>
      </c>
      <c r="L28" s="745"/>
      <c r="M28" s="461"/>
    </row>
    <row r="29" spans="3:16" ht="12.95" customHeight="1" x14ac:dyDescent="0.25">
      <c r="C29" s="463"/>
      <c r="D29" s="745"/>
      <c r="E29" s="745"/>
      <c r="F29" s="745"/>
      <c r="G29" s="745"/>
      <c r="H29" s="745"/>
      <c r="I29" s="745"/>
      <c r="J29" s="745"/>
      <c r="K29" s="42"/>
      <c r="L29" s="745"/>
      <c r="M29" s="461"/>
    </row>
    <row r="30" spans="3:16" ht="12.95" customHeight="1" x14ac:dyDescent="0.25">
      <c r="C30" s="463"/>
      <c r="D30" s="756" t="s">
        <v>34</v>
      </c>
      <c r="E30" s="756"/>
      <c r="F30" s="756"/>
      <c r="G30" s="756"/>
      <c r="H30" s="756"/>
      <c r="I30" s="745"/>
      <c r="J30" s="745"/>
      <c r="K30" s="42"/>
      <c r="L30" s="745"/>
      <c r="M30" s="461"/>
    </row>
    <row r="31" spans="3:16" ht="12.95" customHeight="1" x14ac:dyDescent="0.25">
      <c r="C31" s="463"/>
      <c r="D31" s="745" t="s">
        <v>35</v>
      </c>
      <c r="E31" s="745"/>
      <c r="F31" s="745"/>
      <c r="G31" s="745"/>
      <c r="H31" s="745"/>
      <c r="I31" s="1047"/>
      <c r="J31" s="1047"/>
      <c r="K31" s="42">
        <v>410286.81</v>
      </c>
      <c r="L31" s="745"/>
      <c r="M31" s="461"/>
    </row>
    <row r="32" spans="3:16" ht="12.95" customHeight="1" x14ac:dyDescent="0.25">
      <c r="C32" s="463"/>
      <c r="D32" s="745" t="s">
        <v>36</v>
      </c>
      <c r="E32" s="745"/>
      <c r="F32" s="745"/>
      <c r="G32" s="745"/>
      <c r="H32" s="745"/>
      <c r="I32" s="1047"/>
      <c r="J32" s="1047"/>
      <c r="K32" s="42"/>
      <c r="L32" s="745"/>
      <c r="M32" s="461"/>
    </row>
    <row r="33" spans="3:13" ht="12.95" customHeight="1" x14ac:dyDescent="0.25">
      <c r="C33" s="463"/>
      <c r="D33" s="745" t="s">
        <v>37</v>
      </c>
      <c r="E33" s="745"/>
      <c r="F33" s="745"/>
      <c r="G33" s="745"/>
      <c r="H33" s="745"/>
      <c r="I33" s="593"/>
      <c r="J33" s="593"/>
      <c r="K33" s="42">
        <v>2133.79</v>
      </c>
      <c r="L33" s="745"/>
      <c r="M33" s="461"/>
    </row>
    <row r="34" spans="3:13" ht="14.25" customHeight="1" x14ac:dyDescent="0.25">
      <c r="C34" s="463"/>
      <c r="D34" s="745"/>
      <c r="E34" s="745"/>
      <c r="F34" s="745"/>
      <c r="G34" s="745"/>
      <c r="H34" s="745"/>
      <c r="I34" s="593"/>
      <c r="J34" s="593"/>
      <c r="K34" s="42"/>
      <c r="L34" s="745"/>
      <c r="M34" s="461"/>
    </row>
    <row r="35" spans="3:13" ht="16.5" thickBot="1" x14ac:dyDescent="0.3">
      <c r="C35" s="463"/>
      <c r="D35" s="641" t="s">
        <v>38</v>
      </c>
      <c r="E35" s="641"/>
      <c r="F35" s="641"/>
      <c r="G35" s="641"/>
      <c r="H35" s="641"/>
      <c r="I35" s="1047"/>
      <c r="J35" s="1047"/>
      <c r="K35" s="454">
        <f>SUM(K28-K31-K32-K33)</f>
        <v>926118.54</v>
      </c>
      <c r="L35" s="745"/>
      <c r="M35" s="461"/>
    </row>
    <row r="36" spans="3:13" ht="18" customHeight="1" thickTop="1" x14ac:dyDescent="0.25">
      <c r="C36" s="463"/>
      <c r="D36" s="731"/>
      <c r="E36" s="731"/>
      <c r="F36" s="731"/>
      <c r="G36" s="731"/>
      <c r="H36" s="731"/>
      <c r="I36" s="731"/>
      <c r="J36" s="731"/>
      <c r="K36" s="757"/>
      <c r="L36" s="758"/>
      <c r="M36" s="461"/>
    </row>
    <row r="37" spans="3:13" ht="14.25" customHeight="1" x14ac:dyDescent="0.25">
      <c r="C37" s="463"/>
      <c r="D37" s="745"/>
      <c r="E37" s="745"/>
      <c r="F37" s="745"/>
      <c r="G37" s="745"/>
      <c r="H37" s="745"/>
      <c r="I37" s="745"/>
      <c r="J37" s="745"/>
      <c r="K37" s="42"/>
      <c r="L37" s="745"/>
      <c r="M37" s="461"/>
    </row>
    <row r="38" spans="3:13" ht="15" customHeight="1" x14ac:dyDescent="0.25">
      <c r="C38" s="463"/>
      <c r="D38" s="745"/>
      <c r="E38" s="745"/>
      <c r="F38" s="745"/>
      <c r="G38" s="745"/>
      <c r="H38" s="745"/>
      <c r="I38" s="745"/>
      <c r="J38" s="745"/>
      <c r="K38" s="759" t="s">
        <v>39</v>
      </c>
      <c r="L38" s="745"/>
      <c r="M38" s="461"/>
    </row>
    <row r="39" spans="3:13" ht="15" customHeight="1" x14ac:dyDescent="0.25">
      <c r="C39" s="463"/>
      <c r="D39" s="641" t="s">
        <v>40</v>
      </c>
      <c r="E39" s="641"/>
      <c r="F39" s="641"/>
      <c r="G39" s="641"/>
      <c r="H39" s="641"/>
      <c r="I39" s="1047"/>
      <c r="J39" s="1047"/>
      <c r="K39" s="42">
        <v>947226.79</v>
      </c>
      <c r="L39" s="745"/>
      <c r="M39" s="461"/>
    </row>
    <row r="40" spans="3:13" ht="12.95" customHeight="1" x14ac:dyDescent="0.25">
      <c r="C40" s="463"/>
      <c r="D40" s="641"/>
      <c r="E40" s="641"/>
      <c r="F40" s="641"/>
      <c r="G40" s="641"/>
      <c r="H40" s="641"/>
      <c r="I40" s="593"/>
      <c r="J40" s="593"/>
      <c r="K40" s="42"/>
      <c r="L40" s="745"/>
      <c r="M40" s="461"/>
    </row>
    <row r="41" spans="3:13" ht="12.95" customHeight="1" x14ac:dyDescent="0.25">
      <c r="C41" s="463"/>
      <c r="D41" s="756" t="s">
        <v>31</v>
      </c>
      <c r="E41" s="756"/>
      <c r="F41" s="756"/>
      <c r="G41" s="756"/>
      <c r="H41" s="756"/>
      <c r="I41" s="745"/>
      <c r="J41" s="745"/>
      <c r="K41" s="43"/>
      <c r="L41" s="745"/>
      <c r="M41" s="461"/>
    </row>
    <row r="42" spans="3:13" ht="12.95" customHeight="1" x14ac:dyDescent="0.25">
      <c r="C42" s="463"/>
      <c r="D42" s="745" t="s">
        <v>41</v>
      </c>
      <c r="E42" s="745"/>
      <c r="F42" s="745"/>
      <c r="G42" s="745"/>
      <c r="H42" s="745"/>
      <c r="I42" s="1047"/>
      <c r="J42" s="1047"/>
      <c r="K42" s="42"/>
      <c r="L42" s="745"/>
      <c r="M42" s="461"/>
    </row>
    <row r="43" spans="3:13" ht="12.95" customHeight="1" x14ac:dyDescent="0.25">
      <c r="C43" s="463"/>
      <c r="D43" s="745"/>
      <c r="E43" s="745"/>
      <c r="F43" s="745"/>
      <c r="G43" s="745"/>
      <c r="H43" s="745"/>
      <c r="I43" s="593"/>
      <c r="J43" s="593"/>
      <c r="K43" s="42"/>
      <c r="L43" s="745"/>
      <c r="M43" s="461"/>
    </row>
    <row r="44" spans="3:13" ht="12.95" customHeight="1" x14ac:dyDescent="0.25">
      <c r="C44" s="463"/>
      <c r="D44" s="641" t="s">
        <v>33</v>
      </c>
      <c r="E44" s="641"/>
      <c r="F44" s="641"/>
      <c r="G44" s="641"/>
      <c r="H44" s="641"/>
      <c r="I44" s="1048"/>
      <c r="J44" s="1048"/>
      <c r="K44" s="453">
        <f>SUM(K39:K43)</f>
        <v>947226.79</v>
      </c>
      <c r="L44" s="745"/>
      <c r="M44" s="461"/>
    </row>
    <row r="45" spans="3:13" ht="12.95" customHeight="1" x14ac:dyDescent="0.25">
      <c r="C45" s="463"/>
      <c r="D45" s="745"/>
      <c r="E45" s="745"/>
      <c r="F45" s="745"/>
      <c r="G45" s="745"/>
      <c r="H45" s="745"/>
      <c r="I45" s="745"/>
      <c r="J45" s="745"/>
      <c r="K45" s="43"/>
      <c r="L45" s="745"/>
      <c r="M45" s="461"/>
    </row>
    <row r="46" spans="3:13" ht="12.95" customHeight="1" x14ac:dyDescent="0.25">
      <c r="C46" s="463"/>
      <c r="D46" s="756" t="s">
        <v>34</v>
      </c>
      <c r="E46" s="756"/>
      <c r="F46" s="756"/>
      <c r="G46" s="756"/>
      <c r="H46" s="756"/>
      <c r="I46" s="745"/>
      <c r="J46" s="745"/>
      <c r="K46" s="42"/>
      <c r="L46" s="745"/>
      <c r="M46" s="461"/>
    </row>
    <row r="47" spans="3:13" ht="12.95" customHeight="1" x14ac:dyDescent="0.25">
      <c r="C47" s="463"/>
      <c r="D47" s="745" t="s">
        <v>42</v>
      </c>
      <c r="E47" s="745"/>
      <c r="F47" s="745"/>
      <c r="G47" s="745"/>
      <c r="H47" s="745"/>
      <c r="I47" s="1048"/>
      <c r="J47" s="1048"/>
      <c r="K47" s="934">
        <v>21108.25</v>
      </c>
      <c r="L47" s="745"/>
      <c r="M47" s="461"/>
    </row>
    <row r="48" spans="3:13" ht="14.25" customHeight="1" x14ac:dyDescent="0.25">
      <c r="C48" s="463"/>
      <c r="D48" s="745"/>
      <c r="E48" s="745"/>
      <c r="F48" s="745"/>
      <c r="G48" s="745"/>
      <c r="H48" s="745"/>
      <c r="I48" s="760"/>
      <c r="J48" s="760"/>
      <c r="K48" s="42"/>
      <c r="L48" s="745"/>
      <c r="M48" s="461"/>
    </row>
    <row r="49" spans="3:13" ht="14.1" customHeight="1" thickBot="1" x14ac:dyDescent="0.3">
      <c r="C49" s="463"/>
      <c r="D49" s="641" t="s">
        <v>38</v>
      </c>
      <c r="E49" s="641"/>
      <c r="F49" s="641"/>
      <c r="G49" s="641"/>
      <c r="H49" s="641"/>
      <c r="I49" s="745"/>
      <c r="J49" s="745"/>
      <c r="K49" s="454">
        <f>SUM(K44-K47)</f>
        <v>926118.54</v>
      </c>
      <c r="L49" s="745"/>
      <c r="M49" s="461"/>
    </row>
    <row r="50" spans="3:13" ht="16.5" thickTop="1" x14ac:dyDescent="0.25">
      <c r="C50" s="463"/>
      <c r="D50" s="761"/>
      <c r="E50" s="761"/>
      <c r="F50" s="761"/>
      <c r="G50" s="761"/>
      <c r="H50" s="761"/>
      <c r="I50" s="758"/>
      <c r="J50" s="758"/>
      <c r="K50" s="762"/>
      <c r="L50" s="758"/>
      <c r="M50" s="461"/>
    </row>
    <row r="51" spans="3:13" ht="12.75" customHeight="1" x14ac:dyDescent="0.25">
      <c r="C51" s="463"/>
      <c r="D51" s="21"/>
      <c r="E51" s="21"/>
      <c r="F51" s="21"/>
      <c r="G51" s="21"/>
      <c r="H51" s="21"/>
      <c r="K51" s="472"/>
      <c r="L51" s="473" t="s">
        <v>11</v>
      </c>
      <c r="M51" s="461"/>
    </row>
    <row r="52" spans="3:13" s="472" customFormat="1" x14ac:dyDescent="0.25">
      <c r="C52" s="463"/>
      <c r="D52" s="21"/>
      <c r="E52" s="21"/>
      <c r="F52" s="21"/>
      <c r="G52" s="21"/>
      <c r="H52" s="21"/>
      <c r="I52" s="7"/>
      <c r="J52" s="7"/>
      <c r="L52" s="473"/>
      <c r="M52" s="474"/>
    </row>
    <row r="53" spans="3:13" s="472" customFormat="1" ht="15" x14ac:dyDescent="0.25">
      <c r="C53" s="475"/>
      <c r="D53" s="1052"/>
      <c r="E53" s="1052"/>
      <c r="F53" s="255"/>
      <c r="G53" s="1045"/>
      <c r="H53" s="1045"/>
      <c r="I53" s="1045"/>
      <c r="J53" s="452"/>
      <c r="K53" s="1045"/>
      <c r="L53" s="1045"/>
      <c r="M53" s="474"/>
    </row>
    <row r="54" spans="3:13" s="25" customFormat="1" ht="15" x14ac:dyDescent="0.25">
      <c r="C54" s="122"/>
      <c r="D54" s="1051" t="str">
        <f>'Datos Generales'!C16</f>
        <v>Preparado por</v>
      </c>
      <c r="E54" s="1051"/>
      <c r="F54" s="370"/>
      <c r="G54" s="1046" t="str">
        <f>'Datos Generales'!D16</f>
        <v>Revisado por</v>
      </c>
      <c r="H54" s="1046"/>
      <c r="I54" s="1046"/>
      <c r="K54" s="1046" t="str">
        <f>'Datos Generales'!E16</f>
        <v>Autorizado por</v>
      </c>
      <c r="L54" s="1046"/>
      <c r="M54" s="120"/>
    </row>
    <row r="55" spans="3:13" s="25" customFormat="1" ht="13.5" customHeight="1" x14ac:dyDescent="0.25">
      <c r="C55" s="122"/>
      <c r="D55" s="248"/>
      <c r="E55" s="248"/>
      <c r="F55" s="81"/>
      <c r="G55" s="248"/>
      <c r="H55" s="248"/>
      <c r="I55" s="81"/>
      <c r="J55" s="248"/>
      <c r="K55" s="248"/>
      <c r="L55" s="299"/>
      <c r="M55" s="120"/>
    </row>
    <row r="56" spans="3:13" s="25" customFormat="1" ht="15" x14ac:dyDescent="0.25">
      <c r="C56" s="122"/>
      <c r="D56" s="1052"/>
      <c r="E56" s="1052"/>
      <c r="G56" s="1052"/>
      <c r="H56" s="1052"/>
      <c r="I56" s="1052"/>
      <c r="J56" s="452"/>
      <c r="K56" s="1045"/>
      <c r="L56" s="1045"/>
      <c r="M56" s="120"/>
    </row>
    <row r="57" spans="3:13" s="25" customFormat="1" ht="15" x14ac:dyDescent="0.25">
      <c r="C57" s="122"/>
      <c r="D57" s="1051" t="str">
        <f>'Datos Generales'!C17</f>
        <v>Puesto que ocupa</v>
      </c>
      <c r="E57" s="1051"/>
      <c r="F57" s="452"/>
      <c r="G57" s="1046" t="str">
        <f>'Datos Generales'!D17</f>
        <v>Puesto que ocupa</v>
      </c>
      <c r="H57" s="1046"/>
      <c r="I57" s="1046"/>
      <c r="K57" s="1046" t="str">
        <f>'Datos Generales'!E17</f>
        <v>Puesto que ocupa</v>
      </c>
      <c r="L57" s="1046"/>
      <c r="M57" s="120"/>
    </row>
    <row r="58" spans="3:13" x14ac:dyDescent="0.25">
      <c r="C58" s="463"/>
      <c r="D58" s="275"/>
      <c r="E58" s="275"/>
      <c r="G58" s="476"/>
      <c r="H58" s="476"/>
      <c r="J58" s="476"/>
      <c r="K58" s="476"/>
      <c r="M58" s="461"/>
    </row>
    <row r="59" spans="3:13" x14ac:dyDescent="0.25">
      <c r="C59" s="463"/>
      <c r="D59" s="1053"/>
      <c r="E59" s="1053"/>
      <c r="F59" s="25"/>
      <c r="G59" s="1054"/>
      <c r="H59" s="1054"/>
      <c r="I59" s="1054"/>
      <c r="J59" s="778"/>
      <c r="K59" s="1054"/>
      <c r="L59" s="1054"/>
      <c r="M59" s="461"/>
    </row>
    <row r="60" spans="3:13" x14ac:dyDescent="0.25">
      <c r="C60" s="463"/>
      <c r="D60" s="1051" t="s">
        <v>201</v>
      </c>
      <c r="E60" s="1051"/>
      <c r="F60" s="452"/>
      <c r="G60" s="1046" t="s">
        <v>202</v>
      </c>
      <c r="H60" s="1046"/>
      <c r="I60" s="1046"/>
      <c r="K60" s="1046" t="s">
        <v>209</v>
      </c>
      <c r="L60" s="1046"/>
      <c r="M60" s="461"/>
    </row>
    <row r="61" spans="3:13" ht="13.5" customHeight="1" x14ac:dyDescent="0.25">
      <c r="C61" s="463"/>
      <c r="D61" s="248"/>
      <c r="E61" s="248"/>
      <c r="F61" s="25"/>
      <c r="G61" s="248"/>
      <c r="H61" s="248"/>
      <c r="I61" s="25"/>
      <c r="J61" s="248"/>
      <c r="K61" s="248"/>
      <c r="M61" s="461"/>
    </row>
    <row r="62" spans="3:13" ht="9.75" customHeight="1" x14ac:dyDescent="0.25">
      <c r="C62" s="463"/>
      <c r="D62" s="248"/>
      <c r="E62" s="248"/>
      <c r="F62" s="25"/>
      <c r="G62" s="248"/>
      <c r="H62" s="248"/>
      <c r="I62" s="25"/>
      <c r="J62" s="248"/>
      <c r="K62" s="248"/>
      <c r="M62" s="461"/>
    </row>
    <row r="63" spans="3:13" x14ac:dyDescent="0.25">
      <c r="C63" s="477"/>
      <c r="D63" s="28"/>
      <c r="E63" s="28"/>
      <c r="F63" s="28"/>
      <c r="G63" s="478"/>
      <c r="H63" s="478"/>
      <c r="I63" s="467"/>
      <c r="J63" s="469"/>
      <c r="K63" s="1050" t="s">
        <v>43</v>
      </c>
      <c r="L63" s="1050"/>
      <c r="M63" s="244"/>
    </row>
  </sheetData>
  <sheetProtection formatColumns="0" formatRows="0" insertColumns="0" insertRows="0"/>
  <protectedRanges>
    <protectedRange sqref="J16:J18" name="Rango1"/>
    <protectedRange sqref="H53 J53 D53" name="Rango1_2_1"/>
  </protectedRanges>
  <mergeCells count="38">
    <mergeCell ref="I14:J14"/>
    <mergeCell ref="E14:H14"/>
    <mergeCell ref="E10:G10"/>
    <mergeCell ref="J10:L10"/>
    <mergeCell ref="E16:H16"/>
    <mergeCell ref="I16:J16"/>
    <mergeCell ref="K63:L63"/>
    <mergeCell ref="D54:E54"/>
    <mergeCell ref="D53:E53"/>
    <mergeCell ref="D56:E56"/>
    <mergeCell ref="D60:E60"/>
    <mergeCell ref="D59:E59"/>
    <mergeCell ref="K59:L59"/>
    <mergeCell ref="K60:L60"/>
    <mergeCell ref="G60:I60"/>
    <mergeCell ref="G59:I59"/>
    <mergeCell ref="D57:E57"/>
    <mergeCell ref="K57:L57"/>
    <mergeCell ref="K56:L56"/>
    <mergeCell ref="K54:L54"/>
    <mergeCell ref="G57:I57"/>
    <mergeCell ref="G56:I56"/>
    <mergeCell ref="C6:M6"/>
    <mergeCell ref="C7:M7"/>
    <mergeCell ref="C8:M8"/>
    <mergeCell ref="K53:L53"/>
    <mergeCell ref="G54:I54"/>
    <mergeCell ref="G53:I53"/>
    <mergeCell ref="I26:J26"/>
    <mergeCell ref="I31:J31"/>
    <mergeCell ref="I32:J32"/>
    <mergeCell ref="I47:J47"/>
    <mergeCell ref="I35:J35"/>
    <mergeCell ref="I39:J39"/>
    <mergeCell ref="I42:J42"/>
    <mergeCell ref="I44:J44"/>
    <mergeCell ref="I22:J22"/>
    <mergeCell ref="I25:J25"/>
  </mergeCells>
  <dataValidations disablePrompts="1" count="2">
    <dataValidation type="list" allowBlank="1" showInputMessage="1" showErrorMessage="1" errorTitle="Entrada no válida" promptTitle="Incorporación en el SIGEF" prompt="Indique si la cuenta está incorporada en el SIGEF" sqref="F18" xr:uid="{00000000-0002-0000-0100-000000000000}">
      <formula1>$O$19:$O$20</formula1>
    </dataValidation>
    <dataValidation type="list" allowBlank="1" showInputMessage="1" showErrorMessage="1" errorTitle="Entrada no valida" error="Indique el tipo de moneda de la cuenta según la lista desplegable" promptTitle="Tipo de Moneda" prompt="Indique el tipo de moneda de la cuenta" sqref="K16:K17" xr:uid="{00000000-0002-0000-0100-000001000000}">
      <formula1>$P$18:$P$20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79" orientation="portrait" r:id="rId1"/>
  <headerFooter>
    <oddFooter>&amp;R&amp;P/&amp;N  &amp;D  &amp;T</oddFooter>
  </headerFooter>
  <ignoredErrors>
    <ignoredError sqref="E12:H12 D55:K55 I12:J12 K12:L12 D58:K58 D60:G60 K44 K28 K49 D54:F54 D57:G57" unlockedFormula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664DC-A287-458C-B9DE-55E3CC595415}">
  <sheetPr codeName="Hoja20">
    <tabColor rgb="FF92D050"/>
    <pageSetUpPr fitToPage="1"/>
  </sheetPr>
  <dimension ref="B2:L43"/>
  <sheetViews>
    <sheetView showGridLines="0" zoomScaleNormal="100" workbookViewId="0">
      <selection activeCell="I29" sqref="I29"/>
    </sheetView>
  </sheetViews>
  <sheetFormatPr baseColWidth="10" defaultColWidth="17.28515625" defaultRowHeight="15" x14ac:dyDescent="0.25"/>
  <cols>
    <col min="1" max="1" width="3" style="56" customWidth="1"/>
    <col min="2" max="2" width="1.7109375" style="56" customWidth="1"/>
    <col min="3" max="3" width="3.28515625" style="95" bestFit="1" customWidth="1"/>
    <col min="4" max="4" width="20.140625" style="56" customWidth="1"/>
    <col min="5" max="5" width="19.5703125" style="56" customWidth="1"/>
    <col min="6" max="6" width="17.7109375" style="56" customWidth="1"/>
    <col min="7" max="7" width="50.7109375" style="126" customWidth="1"/>
    <col min="8" max="8" width="16.140625" style="56" customWidth="1"/>
    <col min="9" max="9" width="15.5703125" style="56" customWidth="1"/>
    <col min="10" max="10" width="16" style="56" customWidth="1"/>
    <col min="11" max="11" width="26" style="126" customWidth="1"/>
    <col min="12" max="12" width="1.7109375" style="56" customWidth="1"/>
    <col min="13" max="16384" width="17.28515625" style="56"/>
  </cols>
  <sheetData>
    <row r="2" spans="2:12" x14ac:dyDescent="0.25">
      <c r="B2" s="194"/>
      <c r="C2" s="409"/>
      <c r="D2" s="189"/>
      <c r="E2" s="189"/>
      <c r="F2" s="189"/>
      <c r="G2" s="195"/>
      <c r="H2" s="189"/>
      <c r="I2" s="189"/>
      <c r="J2" s="189"/>
      <c r="K2" s="195"/>
      <c r="L2" s="196"/>
    </row>
    <row r="3" spans="2:12" s="1" customFormat="1" ht="12.75" x14ac:dyDescent="0.2">
      <c r="B3" s="83"/>
      <c r="C3" s="866"/>
      <c r="D3" s="30"/>
      <c r="E3" s="30"/>
      <c r="F3" s="867"/>
      <c r="G3" s="868"/>
      <c r="H3" s="30"/>
      <c r="I3" s="30"/>
      <c r="J3" s="30"/>
      <c r="K3" s="869"/>
      <c r="L3" s="121"/>
    </row>
    <row r="4" spans="2:12" s="1" customFormat="1" ht="18.75" x14ac:dyDescent="0.3">
      <c r="B4" s="1350"/>
      <c r="C4" s="1351"/>
      <c r="D4" s="1351"/>
      <c r="E4" s="1351"/>
      <c r="F4" s="1351"/>
      <c r="G4" s="1351"/>
      <c r="H4" s="1351"/>
      <c r="I4" s="1351"/>
      <c r="J4" s="1351"/>
      <c r="K4" s="1351"/>
      <c r="L4" s="1352"/>
    </row>
    <row r="5" spans="2:12" s="1" customFormat="1" ht="18.75" x14ac:dyDescent="0.3">
      <c r="B5" s="811"/>
      <c r="C5" s="1171" t="s">
        <v>19</v>
      </c>
      <c r="D5" s="1171"/>
      <c r="E5" s="1171"/>
      <c r="F5" s="1171"/>
      <c r="G5" s="1171"/>
      <c r="H5" s="1171"/>
      <c r="I5" s="1171"/>
      <c r="J5" s="1171"/>
      <c r="K5" s="1171"/>
      <c r="L5" s="812"/>
    </row>
    <row r="6" spans="2:12" s="1" customFormat="1" ht="15.75" x14ac:dyDescent="0.25">
      <c r="B6" s="864"/>
      <c r="C6" s="1356" t="s">
        <v>265</v>
      </c>
      <c r="D6" s="1356"/>
      <c r="E6" s="1356"/>
      <c r="F6" s="1356"/>
      <c r="G6" s="1356"/>
      <c r="H6" s="1356"/>
      <c r="I6" s="1356"/>
      <c r="J6" s="1356"/>
      <c r="K6" s="1356"/>
      <c r="L6" s="865"/>
    </row>
    <row r="7" spans="2:12" s="1" customFormat="1" ht="15.75" x14ac:dyDescent="0.25">
      <c r="B7" s="862"/>
      <c r="C7" s="1357" t="s">
        <v>120</v>
      </c>
      <c r="D7" s="1357"/>
      <c r="E7" s="1357"/>
      <c r="F7" s="1357"/>
      <c r="G7" s="1357"/>
      <c r="H7" s="1357"/>
      <c r="I7" s="1357"/>
      <c r="J7" s="1357"/>
      <c r="K7" s="1357"/>
      <c r="L7" s="863"/>
    </row>
    <row r="8" spans="2:12" s="1" customFormat="1" ht="15.75" x14ac:dyDescent="0.25">
      <c r="B8" s="1353"/>
      <c r="C8" s="1354"/>
      <c r="D8" s="1354"/>
      <c r="E8" s="1354"/>
      <c r="F8" s="1354"/>
      <c r="G8" s="1354"/>
      <c r="H8" s="1354"/>
      <c r="I8" s="1354"/>
      <c r="J8" s="1354"/>
      <c r="K8" s="1354"/>
      <c r="L8" s="1355"/>
    </row>
    <row r="9" spans="2:12" s="1" customFormat="1" ht="14.25" customHeight="1" x14ac:dyDescent="0.3">
      <c r="B9" s="83"/>
      <c r="C9" s="870"/>
      <c r="D9" s="25"/>
      <c r="E9" s="871" t="s">
        <v>24</v>
      </c>
      <c r="F9" s="1345" t="str">
        <f>'Datos Generales'!C7</f>
        <v>Dirección General de Presupuesto (DIGEPRES)</v>
      </c>
      <c r="G9" s="1345"/>
      <c r="H9" s="871" t="s">
        <v>175</v>
      </c>
      <c r="I9" s="392">
        <f>'Datos Generales'!C6</f>
        <v>45473</v>
      </c>
      <c r="J9" s="115"/>
      <c r="K9" s="872"/>
      <c r="L9" s="121"/>
    </row>
    <row r="10" spans="2:12" s="1" customFormat="1" ht="4.5" customHeight="1" x14ac:dyDescent="0.3">
      <c r="B10" s="83"/>
      <c r="C10" s="870"/>
      <c r="D10" s="25"/>
      <c r="E10" s="871"/>
      <c r="F10" s="385"/>
      <c r="G10" s="385"/>
      <c r="H10" s="871"/>
      <c r="I10" s="873"/>
      <c r="J10" s="115"/>
      <c r="K10" s="872"/>
      <c r="L10" s="121"/>
    </row>
    <row r="11" spans="2:12" s="1" customFormat="1" ht="15" customHeight="1" x14ac:dyDescent="0.3">
      <c r="B11" s="83"/>
      <c r="C11" s="870"/>
      <c r="D11" s="871" t="s">
        <v>14</v>
      </c>
      <c r="E11" s="883" t="str">
        <f>'Datos Generales'!C8</f>
        <v>0205</v>
      </c>
      <c r="F11" s="871" t="s">
        <v>20</v>
      </c>
      <c r="G11" s="883" t="str">
        <f>'Datos Generales'!C9</f>
        <v>01</v>
      </c>
      <c r="H11" s="871" t="s">
        <v>15</v>
      </c>
      <c r="I11" s="883" t="str">
        <f>'Datos Generales'!C10</f>
        <v>01</v>
      </c>
      <c r="J11" s="871" t="s">
        <v>16</v>
      </c>
      <c r="K11" s="883" t="str">
        <f>'Datos Generales'!C11</f>
        <v>0010</v>
      </c>
      <c r="L11" s="121"/>
    </row>
    <row r="12" spans="2:12" s="1" customFormat="1" ht="4.5" customHeight="1" x14ac:dyDescent="0.3">
      <c r="B12" s="83"/>
      <c r="C12" s="870"/>
      <c r="D12" s="25"/>
      <c r="E12" s="25"/>
      <c r="F12" s="25"/>
      <c r="G12" s="874"/>
      <c r="H12" s="25"/>
      <c r="I12" s="25"/>
      <c r="J12" s="15"/>
      <c r="K12" s="875"/>
      <c r="L12" s="121"/>
    </row>
    <row r="13" spans="2:12" s="1" customFormat="1" ht="18.75" x14ac:dyDescent="0.3">
      <c r="B13" s="83"/>
      <c r="C13" s="870"/>
      <c r="D13" s="876" t="s">
        <v>184</v>
      </c>
      <c r="E13" s="1346">
        <v>10006001009</v>
      </c>
      <c r="F13" s="1346"/>
      <c r="G13" s="1347" t="s">
        <v>266</v>
      </c>
      <c r="H13" s="1348"/>
      <c r="I13" s="392" t="s">
        <v>486</v>
      </c>
      <c r="J13" s="15"/>
      <c r="K13" s="875"/>
      <c r="L13" s="121"/>
    </row>
    <row r="14" spans="2:12" s="1" customFormat="1" ht="9.75" customHeight="1" x14ac:dyDescent="0.3">
      <c r="B14" s="83"/>
      <c r="C14" s="870"/>
      <c r="G14" s="874"/>
      <c r="J14" s="15"/>
      <c r="K14" s="875"/>
      <c r="L14" s="121"/>
    </row>
    <row r="15" spans="2:12" s="1" customFormat="1" ht="9" customHeight="1" x14ac:dyDescent="0.3">
      <c r="B15" s="83"/>
      <c r="C15" s="870"/>
      <c r="F15" s="15"/>
      <c r="G15" s="877"/>
      <c r="J15" s="878"/>
      <c r="K15" s="57"/>
      <c r="L15" s="121"/>
    </row>
    <row r="16" spans="2:12" s="193" customFormat="1" ht="28.5" x14ac:dyDescent="0.25">
      <c r="B16" s="197"/>
      <c r="C16" s="517" t="s">
        <v>68</v>
      </c>
      <c r="D16" s="518" t="s">
        <v>222</v>
      </c>
      <c r="E16" s="519" t="s">
        <v>185</v>
      </c>
      <c r="F16" s="518" t="s">
        <v>163</v>
      </c>
      <c r="G16" s="520" t="s">
        <v>267</v>
      </c>
      <c r="H16" s="521" t="s">
        <v>114</v>
      </c>
      <c r="I16" s="521" t="s">
        <v>115</v>
      </c>
      <c r="J16" s="522" t="s">
        <v>223</v>
      </c>
      <c r="K16" s="523" t="s">
        <v>56</v>
      </c>
      <c r="L16" s="198"/>
    </row>
    <row r="17" spans="2:12" s="1" customFormat="1" x14ac:dyDescent="0.25">
      <c r="B17" s="83"/>
      <c r="C17" s="648">
        <v>1</v>
      </c>
      <c r="D17" s="649" t="s">
        <v>361</v>
      </c>
      <c r="E17" s="965"/>
      <c r="F17" s="650" t="s">
        <v>488</v>
      </c>
      <c r="G17" s="651" t="s">
        <v>489</v>
      </c>
      <c r="H17" s="652">
        <v>5285.91</v>
      </c>
      <c r="I17" s="652"/>
      <c r="J17" s="652"/>
      <c r="K17" s="653"/>
      <c r="L17" s="121"/>
    </row>
    <row r="18" spans="2:12" s="1" customFormat="1" x14ac:dyDescent="0.25">
      <c r="B18" s="83"/>
      <c r="C18" s="648">
        <v>2</v>
      </c>
      <c r="D18" s="649" t="s">
        <v>361</v>
      </c>
      <c r="E18" s="965" t="s">
        <v>490</v>
      </c>
      <c r="F18" s="650" t="s">
        <v>491</v>
      </c>
      <c r="G18" s="651" t="s">
        <v>492</v>
      </c>
      <c r="H18" s="652"/>
      <c r="I18" s="652">
        <v>5285.91</v>
      </c>
      <c r="J18" s="652"/>
      <c r="K18" s="653"/>
      <c r="L18" s="121"/>
    </row>
    <row r="19" spans="2:12" s="1" customFormat="1" ht="128.25" x14ac:dyDescent="0.25">
      <c r="B19" s="83"/>
      <c r="C19" s="648"/>
      <c r="D19" s="654"/>
      <c r="E19" s="655"/>
      <c r="F19" s="647" t="s">
        <v>500</v>
      </c>
      <c r="G19" s="647" t="s">
        <v>501</v>
      </c>
      <c r="H19" s="652"/>
      <c r="I19" s="652"/>
      <c r="J19" s="652"/>
      <c r="K19" s="653"/>
      <c r="L19" s="121"/>
    </row>
    <row r="20" spans="2:12" s="1" customFormat="1" ht="6.75" customHeight="1" x14ac:dyDescent="0.25">
      <c r="B20" s="83"/>
      <c r="C20" s="645"/>
      <c r="D20" s="199"/>
      <c r="E20" s="200"/>
      <c r="F20" s="386"/>
      <c r="G20" s="387"/>
      <c r="H20" s="388"/>
      <c r="I20" s="388"/>
      <c r="J20" s="389"/>
      <c r="K20" s="390"/>
      <c r="L20" s="121"/>
    </row>
    <row r="21" spans="2:12" s="1" customFormat="1" x14ac:dyDescent="0.25">
      <c r="B21" s="83"/>
      <c r="C21" s="739"/>
      <c r="D21" s="740"/>
      <c r="E21" s="740"/>
      <c r="F21" s="740"/>
      <c r="G21" s="763" t="s">
        <v>48</v>
      </c>
      <c r="H21" s="764">
        <f>SUM(H17:H18)</f>
        <v>5285.91</v>
      </c>
      <c r="I21" s="764">
        <f>SUM(I17:I18)</f>
        <v>5285.91</v>
      </c>
      <c r="J21" s="646"/>
      <c r="K21" s="741"/>
      <c r="L21" s="121"/>
    </row>
    <row r="22" spans="2:12" s="1" customFormat="1" x14ac:dyDescent="0.25">
      <c r="B22" s="83"/>
      <c r="C22" s="879"/>
      <c r="D22" s="871"/>
      <c r="E22" s="871"/>
      <c r="F22" s="871"/>
      <c r="G22" s="874"/>
      <c r="H22" s="880"/>
      <c r="I22" s="880"/>
      <c r="J22" s="880"/>
      <c r="K22" s="881" t="s">
        <v>121</v>
      </c>
      <c r="L22" s="121"/>
    </row>
    <row r="23" spans="2:12" s="1" customFormat="1" ht="12.75" x14ac:dyDescent="0.2">
      <c r="B23" s="83"/>
      <c r="C23" s="866"/>
      <c r="D23" s="30"/>
      <c r="E23" s="30"/>
      <c r="F23" s="30"/>
      <c r="G23" s="869"/>
      <c r="H23" s="30"/>
      <c r="I23" s="30"/>
      <c r="J23" s="30"/>
      <c r="K23" s="869"/>
      <c r="L23" s="121"/>
    </row>
    <row r="24" spans="2:12" s="1" customFormat="1" ht="15" customHeight="1" x14ac:dyDescent="0.25">
      <c r="B24" s="83"/>
      <c r="C24" s="866"/>
      <c r="D24" s="1220"/>
      <c r="E24" s="1220"/>
      <c r="F24" s="882"/>
      <c r="G24" s="1349"/>
      <c r="H24" s="1349"/>
      <c r="I24" s="15"/>
      <c r="J24" s="1220"/>
      <c r="K24" s="1220"/>
      <c r="L24" s="121"/>
    </row>
    <row r="25" spans="2:12" s="1" customFormat="1" ht="15" customHeight="1" x14ac:dyDescent="0.25">
      <c r="B25" s="83"/>
      <c r="C25" s="866"/>
      <c r="D25" s="1343" t="str">
        <f>'Datos Generales'!C16</f>
        <v>Preparado por</v>
      </c>
      <c r="E25" s="1343"/>
      <c r="F25" s="882"/>
      <c r="G25" s="1344" t="str">
        <f>'Datos Generales'!D16</f>
        <v>Revisado por</v>
      </c>
      <c r="H25" s="1344"/>
      <c r="J25" s="1336" t="str">
        <f>'Datos Generales'!E16</f>
        <v>Autorizado por</v>
      </c>
      <c r="K25" s="1336"/>
      <c r="L25" s="121"/>
    </row>
    <row r="26" spans="2:12" s="1" customFormat="1" ht="24" customHeight="1" x14ac:dyDescent="0.25">
      <c r="B26" s="83"/>
      <c r="C26" s="866"/>
      <c r="D26" s="1220"/>
      <c r="E26" s="1220"/>
      <c r="F26" s="882"/>
      <c r="G26" s="1349"/>
      <c r="H26" s="1349"/>
      <c r="I26" s="15"/>
      <c r="J26" s="1220"/>
      <c r="K26" s="1220"/>
      <c r="L26" s="121"/>
    </row>
    <row r="27" spans="2:12" s="1" customFormat="1" ht="15" customHeight="1" x14ac:dyDescent="0.25">
      <c r="B27" s="83"/>
      <c r="C27" s="866"/>
      <c r="D27" s="1343" t="str">
        <f>'Datos Generales'!C17</f>
        <v>Puesto que ocupa</v>
      </c>
      <c r="E27" s="1343"/>
      <c r="F27" s="882"/>
      <c r="G27" s="1344" t="str">
        <f>'Datos Generales'!D17</f>
        <v>Puesto que ocupa</v>
      </c>
      <c r="H27" s="1344"/>
      <c r="J27" s="1336" t="str">
        <f>'Datos Generales'!E17</f>
        <v>Puesto que ocupa</v>
      </c>
      <c r="K27" s="1336"/>
      <c r="L27" s="121"/>
    </row>
    <row r="28" spans="2:12" s="1" customFormat="1" ht="21" customHeight="1" x14ac:dyDescent="0.25">
      <c r="B28" s="83"/>
      <c r="C28" s="866"/>
      <c r="D28" s="1341"/>
      <c r="E28" s="1341"/>
      <c r="F28" s="882"/>
      <c r="G28" s="1341"/>
      <c r="H28" s="1341"/>
      <c r="I28" s="14"/>
      <c r="J28" s="1341"/>
      <c r="K28" s="1341"/>
      <c r="L28" s="121"/>
    </row>
    <row r="29" spans="2:12" s="1" customFormat="1" ht="15" customHeight="1" x14ac:dyDescent="0.25">
      <c r="B29" s="83"/>
      <c r="C29" s="866"/>
      <c r="D29" s="1343" t="s">
        <v>201</v>
      </c>
      <c r="E29" s="1343"/>
      <c r="F29" s="882"/>
      <c r="G29" s="1344" t="s">
        <v>202</v>
      </c>
      <c r="H29" s="1344"/>
      <c r="J29" s="1336" t="s">
        <v>209</v>
      </c>
      <c r="K29" s="1336"/>
      <c r="L29" s="121"/>
    </row>
    <row r="30" spans="2:12" x14ac:dyDescent="0.25">
      <c r="B30" s="98"/>
      <c r="C30" s="311"/>
      <c r="D30" s="201"/>
      <c r="E30" s="29"/>
      <c r="F30" s="201"/>
      <c r="G30" s="202"/>
      <c r="H30" s="201"/>
      <c r="I30" s="201"/>
      <c r="J30" s="201"/>
      <c r="K30" s="202"/>
      <c r="L30" s="100"/>
    </row>
    <row r="31" spans="2:12" x14ac:dyDescent="0.25">
      <c r="C31" s="2"/>
      <c r="D31" s="1"/>
      <c r="E31" s="1"/>
      <c r="F31" s="1"/>
      <c r="G31" s="41"/>
      <c r="H31" s="1"/>
      <c r="I31" s="1"/>
      <c r="J31" s="1"/>
      <c r="K31" s="41"/>
    </row>
    <row r="34" spans="3:3" customFormat="1" x14ac:dyDescent="0.25">
      <c r="C34" s="87"/>
    </row>
    <row r="35" spans="3:3" customFormat="1" x14ac:dyDescent="0.25">
      <c r="C35" s="87"/>
    </row>
    <row r="36" spans="3:3" customFormat="1" x14ac:dyDescent="0.25">
      <c r="C36" s="87"/>
    </row>
    <row r="37" spans="3:3" customFormat="1" x14ac:dyDescent="0.25">
      <c r="C37" s="87"/>
    </row>
    <row r="38" spans="3:3" customFormat="1" x14ac:dyDescent="0.25">
      <c r="C38" s="87"/>
    </row>
    <row r="39" spans="3:3" customFormat="1" x14ac:dyDescent="0.25">
      <c r="C39" s="87"/>
    </row>
    <row r="40" spans="3:3" customFormat="1" x14ac:dyDescent="0.25">
      <c r="C40" s="87"/>
    </row>
    <row r="41" spans="3:3" customFormat="1" x14ac:dyDescent="0.25">
      <c r="C41" s="87"/>
    </row>
    <row r="42" spans="3:3" customFormat="1" x14ac:dyDescent="0.25">
      <c r="C42" s="87"/>
    </row>
    <row r="43" spans="3:3" customFormat="1" x14ac:dyDescent="0.25">
      <c r="C43" s="87"/>
    </row>
  </sheetData>
  <sheetProtection formatColumns="0" insertRows="0"/>
  <mergeCells count="26">
    <mergeCell ref="D25:E25"/>
    <mergeCell ref="G25:H25"/>
    <mergeCell ref="J25:K25"/>
    <mergeCell ref="B4:L4"/>
    <mergeCell ref="C5:K5"/>
    <mergeCell ref="C6:K6"/>
    <mergeCell ref="C7:K7"/>
    <mergeCell ref="B8:L8"/>
    <mergeCell ref="F9:G9"/>
    <mergeCell ref="E13:F13"/>
    <mergeCell ref="G13:H13"/>
    <mergeCell ref="D24:E24"/>
    <mergeCell ref="G24:H24"/>
    <mergeCell ref="J24:K24"/>
    <mergeCell ref="D26:E26"/>
    <mergeCell ref="G26:H26"/>
    <mergeCell ref="J26:K26"/>
    <mergeCell ref="D27:E27"/>
    <mergeCell ref="G27:H27"/>
    <mergeCell ref="J27:K27"/>
    <mergeCell ref="D28:E28"/>
    <mergeCell ref="G28:H28"/>
    <mergeCell ref="J28:K28"/>
    <mergeCell ref="D29:E29"/>
    <mergeCell ref="G29:H29"/>
    <mergeCell ref="J29:K29"/>
  </mergeCells>
  <printOptions horizontalCentered="1"/>
  <pageMargins left="0" right="0" top="0.35433070866141736" bottom="0.35433070866141736" header="0.31496062992125984" footer="0.31496062992125984"/>
  <pageSetup scale="72" orientation="landscape" r:id="rId1"/>
  <headerFooter>
    <oddFooter>&amp;R&amp;P/&amp;N  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8E306-4EC1-4137-8F65-D212D9EAB21B}">
  <sheetPr codeName="Hoja21">
    <tabColor rgb="FF92D050"/>
    <pageSetUpPr fitToPage="1"/>
  </sheetPr>
  <dimension ref="B2:L43"/>
  <sheetViews>
    <sheetView showGridLines="0" zoomScaleNormal="100" workbookViewId="0">
      <selection activeCell="I29" sqref="I29"/>
    </sheetView>
  </sheetViews>
  <sheetFormatPr baseColWidth="10" defaultColWidth="17.28515625" defaultRowHeight="15" x14ac:dyDescent="0.25"/>
  <cols>
    <col min="1" max="1" width="3" style="56" customWidth="1"/>
    <col min="2" max="2" width="1.7109375" style="56" customWidth="1"/>
    <col min="3" max="3" width="3.28515625" style="95" bestFit="1" customWidth="1"/>
    <col min="4" max="4" width="20.140625" style="56" customWidth="1"/>
    <col min="5" max="5" width="19.5703125" style="56" customWidth="1"/>
    <col min="6" max="6" width="17.7109375" style="56" customWidth="1"/>
    <col min="7" max="7" width="50.7109375" style="126" customWidth="1"/>
    <col min="8" max="8" width="16.140625" style="56" customWidth="1"/>
    <col min="9" max="9" width="15.5703125" style="56" customWidth="1"/>
    <col min="10" max="10" width="16" style="56" customWidth="1"/>
    <col min="11" max="11" width="26" style="126" customWidth="1"/>
    <col min="12" max="12" width="1.7109375" style="56" customWidth="1"/>
    <col min="13" max="16384" width="17.28515625" style="56"/>
  </cols>
  <sheetData>
    <row r="2" spans="2:12" x14ac:dyDescent="0.25">
      <c r="B2" s="194"/>
      <c r="C2" s="409"/>
      <c r="D2" s="189"/>
      <c r="E2" s="189"/>
      <c r="F2" s="189"/>
      <c r="G2" s="195"/>
      <c r="H2" s="189"/>
      <c r="I2" s="189"/>
      <c r="J2" s="189"/>
      <c r="K2" s="195"/>
      <c r="L2" s="196"/>
    </row>
    <row r="3" spans="2:12" s="1" customFormat="1" ht="12.75" x14ac:dyDescent="0.2">
      <c r="B3" s="83"/>
      <c r="C3" s="866"/>
      <c r="D3" s="30"/>
      <c r="E3" s="30"/>
      <c r="F3" s="867"/>
      <c r="G3" s="868"/>
      <c r="H3" s="30"/>
      <c r="I3" s="30"/>
      <c r="J3" s="30"/>
      <c r="K3" s="869"/>
      <c r="L3" s="121"/>
    </row>
    <row r="4" spans="2:12" s="1" customFormat="1" ht="18.75" x14ac:dyDescent="0.3">
      <c r="B4" s="1350"/>
      <c r="C4" s="1351"/>
      <c r="D4" s="1351"/>
      <c r="E4" s="1351"/>
      <c r="F4" s="1351"/>
      <c r="G4" s="1351"/>
      <c r="H4" s="1351"/>
      <c r="I4" s="1351"/>
      <c r="J4" s="1351"/>
      <c r="K4" s="1351"/>
      <c r="L4" s="1352"/>
    </row>
    <row r="5" spans="2:12" s="1" customFormat="1" ht="18.75" x14ac:dyDescent="0.3">
      <c r="B5" s="811"/>
      <c r="C5" s="1171" t="s">
        <v>19</v>
      </c>
      <c r="D5" s="1171"/>
      <c r="E5" s="1171"/>
      <c r="F5" s="1171"/>
      <c r="G5" s="1171"/>
      <c r="H5" s="1171"/>
      <c r="I5" s="1171"/>
      <c r="J5" s="1171"/>
      <c r="K5" s="1171"/>
      <c r="L5" s="812"/>
    </row>
    <row r="6" spans="2:12" s="1" customFormat="1" ht="15.75" x14ac:dyDescent="0.25">
      <c r="B6" s="864"/>
      <c r="C6" s="1356" t="s">
        <v>265</v>
      </c>
      <c r="D6" s="1356"/>
      <c r="E6" s="1356"/>
      <c r="F6" s="1356"/>
      <c r="G6" s="1356"/>
      <c r="H6" s="1356"/>
      <c r="I6" s="1356"/>
      <c r="J6" s="1356"/>
      <c r="K6" s="1356"/>
      <c r="L6" s="865"/>
    </row>
    <row r="7" spans="2:12" s="1" customFormat="1" ht="15.75" x14ac:dyDescent="0.25">
      <c r="B7" s="862"/>
      <c r="C7" s="1357" t="s">
        <v>120</v>
      </c>
      <c r="D7" s="1357"/>
      <c r="E7" s="1357"/>
      <c r="F7" s="1357"/>
      <c r="G7" s="1357"/>
      <c r="H7" s="1357"/>
      <c r="I7" s="1357"/>
      <c r="J7" s="1357"/>
      <c r="K7" s="1357"/>
      <c r="L7" s="863"/>
    </row>
    <row r="8" spans="2:12" s="1" customFormat="1" ht="15.75" x14ac:dyDescent="0.25">
      <c r="B8" s="1353"/>
      <c r="C8" s="1354"/>
      <c r="D8" s="1354"/>
      <c r="E8" s="1354"/>
      <c r="F8" s="1354"/>
      <c r="G8" s="1354"/>
      <c r="H8" s="1354"/>
      <c r="I8" s="1354"/>
      <c r="J8" s="1354"/>
      <c r="K8" s="1354"/>
      <c r="L8" s="1355"/>
    </row>
    <row r="9" spans="2:12" s="1" customFormat="1" ht="14.25" customHeight="1" x14ac:dyDescent="0.3">
      <c r="B9" s="83"/>
      <c r="C9" s="870"/>
      <c r="D9" s="25"/>
      <c r="E9" s="871" t="s">
        <v>24</v>
      </c>
      <c r="F9" s="1345" t="str">
        <f>'Datos Generales'!C7</f>
        <v>Dirección General de Presupuesto (DIGEPRES)</v>
      </c>
      <c r="G9" s="1345"/>
      <c r="H9" s="871" t="s">
        <v>175</v>
      </c>
      <c r="I9" s="392">
        <f>'Datos Generales'!C6</f>
        <v>45473</v>
      </c>
      <c r="J9" s="115"/>
      <c r="K9" s="872"/>
      <c r="L9" s="121"/>
    </row>
    <row r="10" spans="2:12" s="1" customFormat="1" ht="4.5" customHeight="1" x14ac:dyDescent="0.3">
      <c r="B10" s="83"/>
      <c r="C10" s="870"/>
      <c r="D10" s="25"/>
      <c r="E10" s="871"/>
      <c r="F10" s="385"/>
      <c r="G10" s="385"/>
      <c r="H10" s="871"/>
      <c r="I10" s="873"/>
      <c r="J10" s="115"/>
      <c r="K10" s="872"/>
      <c r="L10" s="121"/>
    </row>
    <row r="11" spans="2:12" s="1" customFormat="1" ht="15" customHeight="1" x14ac:dyDescent="0.3">
      <c r="B11" s="83"/>
      <c r="C11" s="870"/>
      <c r="D11" s="871" t="s">
        <v>14</v>
      </c>
      <c r="E11" s="883" t="str">
        <f>'Datos Generales'!C8</f>
        <v>0205</v>
      </c>
      <c r="F11" s="871" t="s">
        <v>20</v>
      </c>
      <c r="G11" s="883" t="str">
        <f>'Datos Generales'!C9</f>
        <v>01</v>
      </c>
      <c r="H11" s="871" t="s">
        <v>15</v>
      </c>
      <c r="I11" s="883" t="str">
        <f>'Datos Generales'!C10</f>
        <v>01</v>
      </c>
      <c r="J11" s="871" t="s">
        <v>16</v>
      </c>
      <c r="K11" s="883" t="str">
        <f>'Datos Generales'!C11</f>
        <v>0010</v>
      </c>
      <c r="L11" s="121"/>
    </row>
    <row r="12" spans="2:12" s="1" customFormat="1" ht="4.5" customHeight="1" x14ac:dyDescent="0.3">
      <c r="B12" s="83"/>
      <c r="C12" s="870"/>
      <c r="D12" s="25"/>
      <c r="E12" s="25"/>
      <c r="F12" s="25"/>
      <c r="G12" s="874"/>
      <c r="H12" s="25"/>
      <c r="I12" s="25"/>
      <c r="J12" s="15"/>
      <c r="K12" s="875"/>
      <c r="L12" s="121"/>
    </row>
    <row r="13" spans="2:12" s="1" customFormat="1" ht="18.75" x14ac:dyDescent="0.3">
      <c r="B13" s="83"/>
      <c r="C13" s="870"/>
      <c r="D13" s="876" t="s">
        <v>184</v>
      </c>
      <c r="E13" s="1346">
        <v>10006001009</v>
      </c>
      <c r="F13" s="1346"/>
      <c r="G13" s="1347" t="s">
        <v>266</v>
      </c>
      <c r="H13" s="1348"/>
      <c r="I13" s="392" t="s">
        <v>486</v>
      </c>
      <c r="J13" s="15"/>
      <c r="K13" s="875"/>
      <c r="L13" s="121"/>
    </row>
    <row r="14" spans="2:12" s="1" customFormat="1" ht="9.75" customHeight="1" x14ac:dyDescent="0.3">
      <c r="B14" s="83"/>
      <c r="C14" s="870"/>
      <c r="G14" s="874"/>
      <c r="J14" s="15"/>
      <c r="K14" s="875"/>
      <c r="L14" s="121"/>
    </row>
    <row r="15" spans="2:12" s="1" customFormat="1" ht="9" customHeight="1" x14ac:dyDescent="0.3">
      <c r="B15" s="83"/>
      <c r="C15" s="870"/>
      <c r="F15" s="15"/>
      <c r="G15" s="877"/>
      <c r="J15" s="878"/>
      <c r="K15" s="57"/>
      <c r="L15" s="121"/>
    </row>
    <row r="16" spans="2:12" s="193" customFormat="1" ht="28.5" x14ac:dyDescent="0.25">
      <c r="B16" s="197"/>
      <c r="C16" s="517" t="s">
        <v>68</v>
      </c>
      <c r="D16" s="518" t="s">
        <v>222</v>
      </c>
      <c r="E16" s="519" t="s">
        <v>185</v>
      </c>
      <c r="F16" s="518" t="s">
        <v>163</v>
      </c>
      <c r="G16" s="520" t="s">
        <v>267</v>
      </c>
      <c r="H16" s="521" t="s">
        <v>114</v>
      </c>
      <c r="I16" s="521" t="s">
        <v>115</v>
      </c>
      <c r="J16" s="522" t="s">
        <v>223</v>
      </c>
      <c r="K16" s="523" t="s">
        <v>56</v>
      </c>
      <c r="L16" s="198"/>
    </row>
    <row r="17" spans="2:12" s="1" customFormat="1" x14ac:dyDescent="0.25">
      <c r="B17" s="83"/>
      <c r="C17" s="648">
        <v>1</v>
      </c>
      <c r="D17" s="649" t="s">
        <v>361</v>
      </c>
      <c r="E17" s="965"/>
      <c r="F17" s="650" t="s">
        <v>488</v>
      </c>
      <c r="G17" s="651" t="s">
        <v>489</v>
      </c>
      <c r="H17" s="652">
        <v>24514.36</v>
      </c>
      <c r="I17" s="652"/>
      <c r="J17" s="652"/>
      <c r="K17" s="653"/>
      <c r="L17" s="121"/>
    </row>
    <row r="18" spans="2:12" s="1" customFormat="1" x14ac:dyDescent="0.25">
      <c r="B18" s="83"/>
      <c r="C18" s="648">
        <v>2</v>
      </c>
      <c r="D18" s="649" t="s">
        <v>361</v>
      </c>
      <c r="E18" s="965" t="s">
        <v>490</v>
      </c>
      <c r="F18" s="650" t="s">
        <v>491</v>
      </c>
      <c r="G18" s="651" t="s">
        <v>492</v>
      </c>
      <c r="H18" s="652"/>
      <c r="I18" s="652">
        <v>24514.36</v>
      </c>
      <c r="J18" s="652"/>
      <c r="K18" s="653"/>
      <c r="L18" s="121"/>
    </row>
    <row r="19" spans="2:12" s="1" customFormat="1" ht="114" x14ac:dyDescent="0.25">
      <c r="B19" s="83"/>
      <c r="C19" s="648"/>
      <c r="D19" s="654"/>
      <c r="E19" s="655"/>
      <c r="F19" s="647" t="s">
        <v>502</v>
      </c>
      <c r="G19" s="647" t="s">
        <v>503</v>
      </c>
      <c r="H19" s="652"/>
      <c r="I19" s="652"/>
      <c r="J19" s="652"/>
      <c r="K19" s="653"/>
      <c r="L19" s="121"/>
    </row>
    <row r="20" spans="2:12" s="1" customFormat="1" ht="6.75" customHeight="1" x14ac:dyDescent="0.25">
      <c r="B20" s="83"/>
      <c r="C20" s="645"/>
      <c r="D20" s="199"/>
      <c r="E20" s="200"/>
      <c r="F20" s="386"/>
      <c r="G20" s="387"/>
      <c r="H20" s="388"/>
      <c r="I20" s="388"/>
      <c r="J20" s="389"/>
      <c r="K20" s="390"/>
      <c r="L20" s="121"/>
    </row>
    <row r="21" spans="2:12" s="1" customFormat="1" x14ac:dyDescent="0.25">
      <c r="B21" s="83"/>
      <c r="C21" s="739"/>
      <c r="D21" s="740"/>
      <c r="E21" s="740"/>
      <c r="F21" s="740"/>
      <c r="G21" s="763" t="s">
        <v>48</v>
      </c>
      <c r="H21" s="764">
        <f>SUM(H17:H18)</f>
        <v>24514.36</v>
      </c>
      <c r="I21" s="764">
        <f>SUM(I17:I18)</f>
        <v>24514.36</v>
      </c>
      <c r="J21" s="646"/>
      <c r="K21" s="741"/>
      <c r="L21" s="121"/>
    </row>
    <row r="22" spans="2:12" s="1" customFormat="1" x14ac:dyDescent="0.25">
      <c r="B22" s="83"/>
      <c r="C22" s="879"/>
      <c r="D22" s="871"/>
      <c r="E22" s="871"/>
      <c r="F22" s="871"/>
      <c r="G22" s="874"/>
      <c r="H22" s="880"/>
      <c r="I22" s="880"/>
      <c r="J22" s="880"/>
      <c r="K22" s="881" t="s">
        <v>121</v>
      </c>
      <c r="L22" s="121"/>
    </row>
    <row r="23" spans="2:12" s="1" customFormat="1" ht="12.75" x14ac:dyDescent="0.2">
      <c r="B23" s="83"/>
      <c r="C23" s="866"/>
      <c r="D23" s="30"/>
      <c r="E23" s="30"/>
      <c r="F23" s="30"/>
      <c r="G23" s="869"/>
      <c r="H23" s="30"/>
      <c r="I23" s="30"/>
      <c r="J23" s="30"/>
      <c r="K23" s="869"/>
      <c r="L23" s="121"/>
    </row>
    <row r="24" spans="2:12" s="1" customFormat="1" ht="15" customHeight="1" x14ac:dyDescent="0.25">
      <c r="B24" s="83"/>
      <c r="C24" s="866"/>
      <c r="D24" s="1220"/>
      <c r="E24" s="1220"/>
      <c r="F24" s="882"/>
      <c r="G24" s="1349"/>
      <c r="H24" s="1349"/>
      <c r="I24" s="15"/>
      <c r="J24" s="1220"/>
      <c r="K24" s="1220"/>
      <c r="L24" s="121"/>
    </row>
    <row r="25" spans="2:12" s="1" customFormat="1" ht="15" customHeight="1" x14ac:dyDescent="0.25">
      <c r="B25" s="83"/>
      <c r="C25" s="866"/>
      <c r="D25" s="1343" t="str">
        <f>'Datos Generales'!C16</f>
        <v>Preparado por</v>
      </c>
      <c r="E25" s="1343"/>
      <c r="F25" s="882"/>
      <c r="G25" s="1344" t="str">
        <f>'Datos Generales'!D16</f>
        <v>Revisado por</v>
      </c>
      <c r="H25" s="1344"/>
      <c r="J25" s="1336" t="str">
        <f>'Datos Generales'!E16</f>
        <v>Autorizado por</v>
      </c>
      <c r="K25" s="1336"/>
      <c r="L25" s="121"/>
    </row>
    <row r="26" spans="2:12" s="1" customFormat="1" ht="24" customHeight="1" x14ac:dyDescent="0.25">
      <c r="B26" s="83"/>
      <c r="C26" s="866"/>
      <c r="D26" s="1220"/>
      <c r="E26" s="1220"/>
      <c r="F26" s="882"/>
      <c r="G26" s="1349"/>
      <c r="H26" s="1349"/>
      <c r="I26" s="15"/>
      <c r="J26" s="1220"/>
      <c r="K26" s="1220"/>
      <c r="L26" s="121"/>
    </row>
    <row r="27" spans="2:12" s="1" customFormat="1" ht="15" customHeight="1" x14ac:dyDescent="0.25">
      <c r="B27" s="83"/>
      <c r="C27" s="866"/>
      <c r="D27" s="1343" t="str">
        <f>'Datos Generales'!C17</f>
        <v>Puesto que ocupa</v>
      </c>
      <c r="E27" s="1343"/>
      <c r="F27" s="882"/>
      <c r="G27" s="1344" t="str">
        <f>'Datos Generales'!D17</f>
        <v>Puesto que ocupa</v>
      </c>
      <c r="H27" s="1344"/>
      <c r="J27" s="1336" t="str">
        <f>'Datos Generales'!E17</f>
        <v>Puesto que ocupa</v>
      </c>
      <c r="K27" s="1336"/>
      <c r="L27" s="121"/>
    </row>
    <row r="28" spans="2:12" s="1" customFormat="1" ht="21" customHeight="1" x14ac:dyDescent="0.25">
      <c r="B28" s="83"/>
      <c r="C28" s="866"/>
      <c r="D28" s="1341"/>
      <c r="E28" s="1341"/>
      <c r="F28" s="882"/>
      <c r="G28" s="1341"/>
      <c r="H28" s="1341"/>
      <c r="I28" s="14"/>
      <c r="J28" s="1341"/>
      <c r="K28" s="1341"/>
      <c r="L28" s="121"/>
    </row>
    <row r="29" spans="2:12" s="1" customFormat="1" ht="15" customHeight="1" x14ac:dyDescent="0.25">
      <c r="B29" s="83"/>
      <c r="C29" s="866"/>
      <c r="D29" s="1343" t="s">
        <v>201</v>
      </c>
      <c r="E29" s="1343"/>
      <c r="F29" s="882"/>
      <c r="G29" s="1344" t="s">
        <v>202</v>
      </c>
      <c r="H29" s="1344"/>
      <c r="J29" s="1336" t="s">
        <v>209</v>
      </c>
      <c r="K29" s="1336"/>
      <c r="L29" s="121"/>
    </row>
    <row r="30" spans="2:12" x14ac:dyDescent="0.25">
      <c r="B30" s="98"/>
      <c r="C30" s="311"/>
      <c r="D30" s="201"/>
      <c r="E30" s="29"/>
      <c r="F30" s="201"/>
      <c r="G30" s="202"/>
      <c r="H30" s="201"/>
      <c r="I30" s="201"/>
      <c r="J30" s="201"/>
      <c r="K30" s="202"/>
      <c r="L30" s="100"/>
    </row>
    <row r="31" spans="2:12" x14ac:dyDescent="0.25">
      <c r="C31" s="2"/>
      <c r="D31" s="1"/>
      <c r="E31" s="1"/>
      <c r="F31" s="1"/>
      <c r="G31" s="41"/>
      <c r="H31" s="1"/>
      <c r="I31" s="1"/>
      <c r="J31" s="1"/>
      <c r="K31" s="41"/>
    </row>
    <row r="34" spans="3:3" customFormat="1" x14ac:dyDescent="0.25">
      <c r="C34" s="87"/>
    </row>
    <row r="35" spans="3:3" customFormat="1" x14ac:dyDescent="0.25">
      <c r="C35" s="87"/>
    </row>
    <row r="36" spans="3:3" customFormat="1" x14ac:dyDescent="0.25">
      <c r="C36" s="87"/>
    </row>
    <row r="37" spans="3:3" customFormat="1" x14ac:dyDescent="0.25">
      <c r="C37" s="87"/>
    </row>
    <row r="38" spans="3:3" customFormat="1" x14ac:dyDescent="0.25">
      <c r="C38" s="87"/>
    </row>
    <row r="39" spans="3:3" customFormat="1" x14ac:dyDescent="0.25">
      <c r="C39" s="87"/>
    </row>
    <row r="40" spans="3:3" customFormat="1" x14ac:dyDescent="0.25">
      <c r="C40" s="87"/>
    </row>
    <row r="41" spans="3:3" customFormat="1" x14ac:dyDescent="0.25">
      <c r="C41" s="87"/>
    </row>
    <row r="42" spans="3:3" customFormat="1" x14ac:dyDescent="0.25">
      <c r="C42" s="87"/>
    </row>
    <row r="43" spans="3:3" customFormat="1" x14ac:dyDescent="0.25">
      <c r="C43" s="87"/>
    </row>
  </sheetData>
  <sheetProtection formatColumns="0" insertRows="0"/>
  <mergeCells count="26">
    <mergeCell ref="D25:E25"/>
    <mergeCell ref="G25:H25"/>
    <mergeCell ref="J25:K25"/>
    <mergeCell ref="B4:L4"/>
    <mergeCell ref="C5:K5"/>
    <mergeCell ref="C6:K6"/>
    <mergeCell ref="C7:K7"/>
    <mergeCell ref="B8:L8"/>
    <mergeCell ref="F9:G9"/>
    <mergeCell ref="E13:F13"/>
    <mergeCell ref="G13:H13"/>
    <mergeCell ref="D24:E24"/>
    <mergeCell ref="G24:H24"/>
    <mergeCell ref="J24:K24"/>
    <mergeCell ref="D26:E26"/>
    <mergeCell ref="G26:H26"/>
    <mergeCell ref="J26:K26"/>
    <mergeCell ref="D27:E27"/>
    <mergeCell ref="G27:H27"/>
    <mergeCell ref="J27:K27"/>
    <mergeCell ref="D28:E28"/>
    <mergeCell ref="G28:H28"/>
    <mergeCell ref="J28:K28"/>
    <mergeCell ref="D29:E29"/>
    <mergeCell ref="G29:H29"/>
    <mergeCell ref="J29:K29"/>
  </mergeCells>
  <printOptions horizontalCentered="1"/>
  <pageMargins left="0" right="0" top="0.35433070866141736" bottom="0.35433070866141736" header="0.31496062992125984" footer="0.31496062992125984"/>
  <pageSetup scale="72" orientation="landscape" r:id="rId1"/>
  <headerFooter>
    <oddFooter>&amp;R&amp;P/&amp;N  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D0023-98F1-4159-834B-7A9BFAF14BFC}">
  <sheetPr codeName="Hoja22">
    <tabColor rgb="FF92D050"/>
    <pageSetUpPr fitToPage="1"/>
  </sheetPr>
  <dimension ref="B2:L43"/>
  <sheetViews>
    <sheetView showGridLines="0" zoomScaleNormal="100" workbookViewId="0">
      <selection activeCell="I19" sqref="I19"/>
    </sheetView>
  </sheetViews>
  <sheetFormatPr baseColWidth="10" defaultColWidth="17.28515625" defaultRowHeight="15" x14ac:dyDescent="0.25"/>
  <cols>
    <col min="1" max="1" width="3" style="56" customWidth="1"/>
    <col min="2" max="2" width="1.7109375" style="56" customWidth="1"/>
    <col min="3" max="3" width="3.28515625" style="95" bestFit="1" customWidth="1"/>
    <col min="4" max="4" width="20.140625" style="56" customWidth="1"/>
    <col min="5" max="5" width="19.5703125" style="56" customWidth="1"/>
    <col min="6" max="6" width="17.7109375" style="56" customWidth="1"/>
    <col min="7" max="7" width="50.7109375" style="126" customWidth="1"/>
    <col min="8" max="8" width="16.140625" style="56" customWidth="1"/>
    <col min="9" max="9" width="15.5703125" style="56" customWidth="1"/>
    <col min="10" max="10" width="16" style="56" customWidth="1"/>
    <col min="11" max="11" width="26" style="126" customWidth="1"/>
    <col min="12" max="12" width="1.7109375" style="56" customWidth="1"/>
    <col min="13" max="16384" width="17.28515625" style="56"/>
  </cols>
  <sheetData>
    <row r="2" spans="2:12" x14ac:dyDescent="0.25">
      <c r="B2" s="194"/>
      <c r="C2" s="409"/>
      <c r="D2" s="189"/>
      <c r="E2" s="189"/>
      <c r="F2" s="189"/>
      <c r="G2" s="195"/>
      <c r="H2" s="189"/>
      <c r="I2" s="189"/>
      <c r="J2" s="189"/>
      <c r="K2" s="195"/>
      <c r="L2" s="196"/>
    </row>
    <row r="3" spans="2:12" s="1" customFormat="1" ht="12.75" x14ac:dyDescent="0.2">
      <c r="B3" s="83"/>
      <c r="C3" s="866"/>
      <c r="D3" s="30"/>
      <c r="E3" s="30"/>
      <c r="F3" s="867"/>
      <c r="G3" s="868"/>
      <c r="H3" s="30"/>
      <c r="I3" s="30"/>
      <c r="J3" s="30"/>
      <c r="K3" s="869"/>
      <c r="L3" s="121"/>
    </row>
    <row r="4" spans="2:12" s="1" customFormat="1" ht="18.75" x14ac:dyDescent="0.3">
      <c r="B4" s="1350"/>
      <c r="C4" s="1351"/>
      <c r="D4" s="1351"/>
      <c r="E4" s="1351"/>
      <c r="F4" s="1351"/>
      <c r="G4" s="1351"/>
      <c r="H4" s="1351"/>
      <c r="I4" s="1351"/>
      <c r="J4" s="1351"/>
      <c r="K4" s="1351"/>
      <c r="L4" s="1352"/>
    </row>
    <row r="5" spans="2:12" s="1" customFormat="1" ht="18.75" x14ac:dyDescent="0.3">
      <c r="B5" s="811"/>
      <c r="C5" s="1171" t="s">
        <v>19</v>
      </c>
      <c r="D5" s="1171"/>
      <c r="E5" s="1171"/>
      <c r="F5" s="1171"/>
      <c r="G5" s="1171"/>
      <c r="H5" s="1171"/>
      <c r="I5" s="1171"/>
      <c r="J5" s="1171"/>
      <c r="K5" s="1171"/>
      <c r="L5" s="812"/>
    </row>
    <row r="6" spans="2:12" s="1" customFormat="1" ht="15.75" x14ac:dyDescent="0.25">
      <c r="B6" s="864"/>
      <c r="C6" s="1356" t="s">
        <v>265</v>
      </c>
      <c r="D6" s="1356"/>
      <c r="E6" s="1356"/>
      <c r="F6" s="1356"/>
      <c r="G6" s="1356"/>
      <c r="H6" s="1356"/>
      <c r="I6" s="1356"/>
      <c r="J6" s="1356"/>
      <c r="K6" s="1356"/>
      <c r="L6" s="865"/>
    </row>
    <row r="7" spans="2:12" s="1" customFormat="1" ht="15.75" x14ac:dyDescent="0.25">
      <c r="B7" s="862"/>
      <c r="C7" s="1357" t="s">
        <v>120</v>
      </c>
      <c r="D7" s="1357"/>
      <c r="E7" s="1357"/>
      <c r="F7" s="1357"/>
      <c r="G7" s="1357"/>
      <c r="H7" s="1357"/>
      <c r="I7" s="1357"/>
      <c r="J7" s="1357"/>
      <c r="K7" s="1357"/>
      <c r="L7" s="863"/>
    </row>
    <row r="8" spans="2:12" s="1" customFormat="1" ht="15.75" x14ac:dyDescent="0.25">
      <c r="B8" s="1353"/>
      <c r="C8" s="1354"/>
      <c r="D8" s="1354"/>
      <c r="E8" s="1354"/>
      <c r="F8" s="1354"/>
      <c r="G8" s="1354"/>
      <c r="H8" s="1354"/>
      <c r="I8" s="1354"/>
      <c r="J8" s="1354"/>
      <c r="K8" s="1354"/>
      <c r="L8" s="1355"/>
    </row>
    <row r="9" spans="2:12" s="1" customFormat="1" ht="14.25" customHeight="1" x14ac:dyDescent="0.3">
      <c r="B9" s="83"/>
      <c r="C9" s="870"/>
      <c r="D9" s="25"/>
      <c r="E9" s="871" t="s">
        <v>24</v>
      </c>
      <c r="F9" s="1345" t="str">
        <f>'Datos Generales'!C7</f>
        <v>Dirección General de Presupuesto (DIGEPRES)</v>
      </c>
      <c r="G9" s="1345"/>
      <c r="H9" s="871" t="s">
        <v>175</v>
      </c>
      <c r="I9" s="392">
        <f>'Datos Generales'!C6</f>
        <v>45473</v>
      </c>
      <c r="J9" s="115"/>
      <c r="K9" s="872"/>
      <c r="L9" s="121"/>
    </row>
    <row r="10" spans="2:12" s="1" customFormat="1" ht="4.5" customHeight="1" x14ac:dyDescent="0.3">
      <c r="B10" s="83"/>
      <c r="C10" s="870"/>
      <c r="D10" s="25"/>
      <c r="E10" s="871"/>
      <c r="F10" s="385"/>
      <c r="G10" s="385"/>
      <c r="H10" s="871"/>
      <c r="I10" s="873"/>
      <c r="J10" s="115"/>
      <c r="K10" s="872"/>
      <c r="L10" s="121"/>
    </row>
    <row r="11" spans="2:12" s="1" customFormat="1" ht="15" customHeight="1" x14ac:dyDescent="0.3">
      <c r="B11" s="83"/>
      <c r="C11" s="870"/>
      <c r="D11" s="871" t="s">
        <v>14</v>
      </c>
      <c r="E11" s="883" t="str">
        <f>'Datos Generales'!C8</f>
        <v>0205</v>
      </c>
      <c r="F11" s="871" t="s">
        <v>20</v>
      </c>
      <c r="G11" s="883" t="str">
        <f>'Datos Generales'!C9</f>
        <v>01</v>
      </c>
      <c r="H11" s="871" t="s">
        <v>15</v>
      </c>
      <c r="I11" s="883" t="str">
        <f>'Datos Generales'!C10</f>
        <v>01</v>
      </c>
      <c r="J11" s="871" t="s">
        <v>16</v>
      </c>
      <c r="K11" s="883" t="str">
        <f>'Datos Generales'!C11</f>
        <v>0010</v>
      </c>
      <c r="L11" s="121"/>
    </row>
    <row r="12" spans="2:12" s="1" customFormat="1" ht="4.5" customHeight="1" x14ac:dyDescent="0.3">
      <c r="B12" s="83"/>
      <c r="C12" s="870"/>
      <c r="D12" s="25"/>
      <c r="E12" s="25"/>
      <c r="F12" s="25"/>
      <c r="G12" s="874"/>
      <c r="H12" s="25"/>
      <c r="I12" s="25"/>
      <c r="J12" s="15"/>
      <c r="K12" s="875"/>
      <c r="L12" s="121"/>
    </row>
    <row r="13" spans="2:12" s="1" customFormat="1" ht="18.75" x14ac:dyDescent="0.3">
      <c r="B13" s="83"/>
      <c r="C13" s="870"/>
      <c r="D13" s="876" t="s">
        <v>184</v>
      </c>
      <c r="E13" s="1346">
        <v>10006001009</v>
      </c>
      <c r="F13" s="1346"/>
      <c r="G13" s="1347" t="s">
        <v>266</v>
      </c>
      <c r="H13" s="1348"/>
      <c r="I13" s="392" t="s">
        <v>486</v>
      </c>
      <c r="J13" s="15"/>
      <c r="K13" s="875"/>
      <c r="L13" s="121"/>
    </row>
    <row r="14" spans="2:12" s="1" customFormat="1" ht="9.75" customHeight="1" x14ac:dyDescent="0.3">
      <c r="B14" s="83"/>
      <c r="C14" s="870"/>
      <c r="G14" s="874"/>
      <c r="J14" s="15"/>
      <c r="K14" s="875"/>
      <c r="L14" s="121"/>
    </row>
    <row r="15" spans="2:12" s="1" customFormat="1" ht="9" customHeight="1" x14ac:dyDescent="0.3">
      <c r="B15" s="83"/>
      <c r="C15" s="870"/>
      <c r="F15" s="15"/>
      <c r="G15" s="877"/>
      <c r="J15" s="878"/>
      <c r="K15" s="57"/>
      <c r="L15" s="121"/>
    </row>
    <row r="16" spans="2:12" s="193" customFormat="1" ht="28.5" x14ac:dyDescent="0.25">
      <c r="B16" s="197"/>
      <c r="C16" s="517" t="s">
        <v>68</v>
      </c>
      <c r="D16" s="518" t="s">
        <v>222</v>
      </c>
      <c r="E16" s="519" t="s">
        <v>185</v>
      </c>
      <c r="F16" s="518" t="s">
        <v>163</v>
      </c>
      <c r="G16" s="520" t="s">
        <v>267</v>
      </c>
      <c r="H16" s="521" t="s">
        <v>114</v>
      </c>
      <c r="I16" s="521" t="s">
        <v>115</v>
      </c>
      <c r="J16" s="522" t="s">
        <v>223</v>
      </c>
      <c r="K16" s="523" t="s">
        <v>56</v>
      </c>
      <c r="L16" s="198"/>
    </row>
    <row r="17" spans="2:12" s="1" customFormat="1" x14ac:dyDescent="0.25">
      <c r="B17" s="83"/>
      <c r="C17" s="648">
        <v>1</v>
      </c>
      <c r="D17" s="649" t="s">
        <v>361</v>
      </c>
      <c r="E17" s="965"/>
      <c r="F17" s="650" t="s">
        <v>488</v>
      </c>
      <c r="G17" s="651" t="s">
        <v>489</v>
      </c>
      <c r="H17" s="652">
        <v>23365.25</v>
      </c>
      <c r="I17" s="652"/>
      <c r="J17" s="652"/>
      <c r="K17" s="653"/>
      <c r="L17" s="121"/>
    </row>
    <row r="18" spans="2:12" s="1" customFormat="1" x14ac:dyDescent="0.25">
      <c r="B18" s="83"/>
      <c r="C18" s="648">
        <v>2</v>
      </c>
      <c r="D18" s="649" t="s">
        <v>361</v>
      </c>
      <c r="E18" s="965" t="s">
        <v>490</v>
      </c>
      <c r="F18" s="650" t="s">
        <v>491</v>
      </c>
      <c r="G18" s="651" t="s">
        <v>492</v>
      </c>
      <c r="H18" s="652"/>
      <c r="I18" s="652">
        <v>23365.25</v>
      </c>
      <c r="J18" s="652"/>
      <c r="K18" s="653"/>
      <c r="L18" s="121"/>
    </row>
    <row r="19" spans="2:12" s="1" customFormat="1" ht="114" x14ac:dyDescent="0.25">
      <c r="B19" s="83"/>
      <c r="C19" s="648"/>
      <c r="D19" s="654"/>
      <c r="E19" s="655"/>
      <c r="F19" s="647" t="s">
        <v>504</v>
      </c>
      <c r="G19" s="647" t="s">
        <v>505</v>
      </c>
      <c r="H19" s="652"/>
      <c r="I19" s="652"/>
      <c r="J19" s="652"/>
      <c r="K19" s="653"/>
      <c r="L19" s="121"/>
    </row>
    <row r="20" spans="2:12" s="1" customFormat="1" ht="6.75" customHeight="1" x14ac:dyDescent="0.25">
      <c r="B20" s="83"/>
      <c r="C20" s="645"/>
      <c r="D20" s="199"/>
      <c r="E20" s="200"/>
      <c r="F20" s="386"/>
      <c r="G20" s="387"/>
      <c r="H20" s="388"/>
      <c r="I20" s="388"/>
      <c r="J20" s="389"/>
      <c r="K20" s="390"/>
      <c r="L20" s="121"/>
    </row>
    <row r="21" spans="2:12" s="1" customFormat="1" x14ac:dyDescent="0.25">
      <c r="B21" s="83"/>
      <c r="C21" s="739"/>
      <c r="D21" s="740"/>
      <c r="E21" s="740"/>
      <c r="F21" s="740"/>
      <c r="G21" s="763" t="s">
        <v>48</v>
      </c>
      <c r="H21" s="764">
        <f>SUM(H17:H18)</f>
        <v>23365.25</v>
      </c>
      <c r="I21" s="764">
        <f>SUM(I17:I18)</f>
        <v>23365.25</v>
      </c>
      <c r="J21" s="646"/>
      <c r="K21" s="741"/>
      <c r="L21" s="121"/>
    </row>
    <row r="22" spans="2:12" s="1" customFormat="1" x14ac:dyDescent="0.25">
      <c r="B22" s="83"/>
      <c r="C22" s="879"/>
      <c r="D22" s="871"/>
      <c r="E22" s="871"/>
      <c r="F22" s="871"/>
      <c r="G22" s="874"/>
      <c r="H22" s="880"/>
      <c r="I22" s="880"/>
      <c r="J22" s="880"/>
      <c r="K22" s="881" t="s">
        <v>121</v>
      </c>
      <c r="L22" s="121"/>
    </row>
    <row r="23" spans="2:12" s="1" customFormat="1" ht="12.75" x14ac:dyDescent="0.2">
      <c r="B23" s="83"/>
      <c r="C23" s="866"/>
      <c r="D23" s="30"/>
      <c r="E23" s="30"/>
      <c r="F23" s="30"/>
      <c r="G23" s="869"/>
      <c r="H23" s="30"/>
      <c r="I23" s="30"/>
      <c r="J23" s="30"/>
      <c r="K23" s="869"/>
      <c r="L23" s="121"/>
    </row>
    <row r="24" spans="2:12" s="1" customFormat="1" ht="15" customHeight="1" x14ac:dyDescent="0.25">
      <c r="B24" s="83"/>
      <c r="C24" s="866"/>
      <c r="D24" s="1220"/>
      <c r="E24" s="1220"/>
      <c r="F24" s="882"/>
      <c r="G24" s="1349"/>
      <c r="H24" s="1349"/>
      <c r="I24" s="15"/>
      <c r="J24" s="1220"/>
      <c r="K24" s="1220"/>
      <c r="L24" s="121"/>
    </row>
    <row r="25" spans="2:12" s="1" customFormat="1" ht="15" customHeight="1" x14ac:dyDescent="0.25">
      <c r="B25" s="83"/>
      <c r="C25" s="866"/>
      <c r="D25" s="1343" t="str">
        <f>'Datos Generales'!C16</f>
        <v>Preparado por</v>
      </c>
      <c r="E25" s="1343"/>
      <c r="F25" s="882"/>
      <c r="G25" s="1344" t="str">
        <f>'Datos Generales'!D16</f>
        <v>Revisado por</v>
      </c>
      <c r="H25" s="1344"/>
      <c r="J25" s="1336" t="str">
        <f>'Datos Generales'!E16</f>
        <v>Autorizado por</v>
      </c>
      <c r="K25" s="1336"/>
      <c r="L25" s="121"/>
    </row>
    <row r="26" spans="2:12" s="1" customFormat="1" ht="24" customHeight="1" x14ac:dyDescent="0.25">
      <c r="B26" s="83"/>
      <c r="C26" s="866"/>
      <c r="D26" s="1220"/>
      <c r="E26" s="1220"/>
      <c r="F26" s="882"/>
      <c r="G26" s="1349"/>
      <c r="H26" s="1349"/>
      <c r="I26" s="15"/>
      <c r="J26" s="1220"/>
      <c r="K26" s="1220"/>
      <c r="L26" s="121"/>
    </row>
    <row r="27" spans="2:12" s="1" customFormat="1" ht="15" customHeight="1" x14ac:dyDescent="0.25">
      <c r="B27" s="83"/>
      <c r="C27" s="866"/>
      <c r="D27" s="1343" t="str">
        <f>'Datos Generales'!C17</f>
        <v>Puesto que ocupa</v>
      </c>
      <c r="E27" s="1343"/>
      <c r="F27" s="882"/>
      <c r="G27" s="1344" t="str">
        <f>'Datos Generales'!D17</f>
        <v>Puesto que ocupa</v>
      </c>
      <c r="H27" s="1344"/>
      <c r="J27" s="1336" t="str">
        <f>'Datos Generales'!E17</f>
        <v>Puesto que ocupa</v>
      </c>
      <c r="K27" s="1336"/>
      <c r="L27" s="121"/>
    </row>
    <row r="28" spans="2:12" s="1" customFormat="1" ht="21" customHeight="1" x14ac:dyDescent="0.25">
      <c r="B28" s="83"/>
      <c r="C28" s="866"/>
      <c r="D28" s="1341"/>
      <c r="E28" s="1341"/>
      <c r="F28" s="882"/>
      <c r="G28" s="1341"/>
      <c r="H28" s="1341"/>
      <c r="I28" s="14"/>
      <c r="J28" s="1341"/>
      <c r="K28" s="1341"/>
      <c r="L28" s="121"/>
    </row>
    <row r="29" spans="2:12" s="1" customFormat="1" ht="15" customHeight="1" x14ac:dyDescent="0.25">
      <c r="B29" s="83"/>
      <c r="C29" s="866"/>
      <c r="D29" s="1343" t="s">
        <v>201</v>
      </c>
      <c r="E29" s="1343"/>
      <c r="F29" s="882"/>
      <c r="G29" s="1344" t="s">
        <v>202</v>
      </c>
      <c r="H29" s="1344"/>
      <c r="J29" s="1336" t="s">
        <v>209</v>
      </c>
      <c r="K29" s="1336"/>
      <c r="L29" s="121"/>
    </row>
    <row r="30" spans="2:12" x14ac:dyDescent="0.25">
      <c r="B30" s="98"/>
      <c r="C30" s="311"/>
      <c r="D30" s="201"/>
      <c r="E30" s="29"/>
      <c r="F30" s="201"/>
      <c r="G30" s="202"/>
      <c r="H30" s="201"/>
      <c r="I30" s="201"/>
      <c r="J30" s="201"/>
      <c r="K30" s="202"/>
      <c r="L30" s="100"/>
    </row>
    <row r="31" spans="2:12" x14ac:dyDescent="0.25">
      <c r="C31" s="2"/>
      <c r="D31" s="1"/>
      <c r="E31" s="1"/>
      <c r="F31" s="1"/>
      <c r="G31" s="41"/>
      <c r="H31" s="1"/>
      <c r="I31" s="1"/>
      <c r="J31" s="1"/>
      <c r="K31" s="41"/>
    </row>
    <row r="34" spans="3:3" customFormat="1" x14ac:dyDescent="0.25">
      <c r="C34" s="87"/>
    </row>
    <row r="35" spans="3:3" customFormat="1" x14ac:dyDescent="0.25">
      <c r="C35" s="87"/>
    </row>
    <row r="36" spans="3:3" customFormat="1" x14ac:dyDescent="0.25">
      <c r="C36" s="87"/>
    </row>
    <row r="37" spans="3:3" customFormat="1" x14ac:dyDescent="0.25">
      <c r="C37" s="87"/>
    </row>
    <row r="38" spans="3:3" customFormat="1" x14ac:dyDescent="0.25">
      <c r="C38" s="87"/>
    </row>
    <row r="39" spans="3:3" customFormat="1" x14ac:dyDescent="0.25">
      <c r="C39" s="87"/>
    </row>
    <row r="40" spans="3:3" customFormat="1" x14ac:dyDescent="0.25">
      <c r="C40" s="87"/>
    </row>
    <row r="41" spans="3:3" customFormat="1" x14ac:dyDescent="0.25">
      <c r="C41" s="87"/>
    </row>
    <row r="42" spans="3:3" customFormat="1" x14ac:dyDescent="0.25">
      <c r="C42" s="87"/>
    </row>
    <row r="43" spans="3:3" customFormat="1" x14ac:dyDescent="0.25">
      <c r="C43" s="87"/>
    </row>
  </sheetData>
  <sheetProtection formatColumns="0" insertRows="0"/>
  <mergeCells count="26">
    <mergeCell ref="D25:E25"/>
    <mergeCell ref="G25:H25"/>
    <mergeCell ref="J25:K25"/>
    <mergeCell ref="B4:L4"/>
    <mergeCell ref="C5:K5"/>
    <mergeCell ref="C6:K6"/>
    <mergeCell ref="C7:K7"/>
    <mergeCell ref="B8:L8"/>
    <mergeCell ref="F9:G9"/>
    <mergeCell ref="E13:F13"/>
    <mergeCell ref="G13:H13"/>
    <mergeCell ref="D24:E24"/>
    <mergeCell ref="G24:H24"/>
    <mergeCell ref="J24:K24"/>
    <mergeCell ref="D26:E26"/>
    <mergeCell ref="G26:H26"/>
    <mergeCell ref="J26:K26"/>
    <mergeCell ref="D27:E27"/>
    <mergeCell ref="G27:H27"/>
    <mergeCell ref="J27:K27"/>
    <mergeCell ref="D28:E28"/>
    <mergeCell ref="G28:H28"/>
    <mergeCell ref="J28:K28"/>
    <mergeCell ref="D29:E29"/>
    <mergeCell ref="G29:H29"/>
    <mergeCell ref="J29:K29"/>
  </mergeCells>
  <printOptions horizontalCentered="1"/>
  <pageMargins left="0" right="0" top="0.35433070866141736" bottom="0.35433070866141736" header="0.31496062992125984" footer="0.31496062992125984"/>
  <pageSetup scale="72" orientation="landscape" r:id="rId1"/>
  <headerFooter>
    <oddFooter>&amp;R&amp;P/&amp;N  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A18B2-D97D-4421-8545-E8531B29278B}">
  <sheetPr codeName="Hoja23">
    <tabColor rgb="FF92D050"/>
    <pageSetUpPr fitToPage="1"/>
  </sheetPr>
  <dimension ref="B2:L43"/>
  <sheetViews>
    <sheetView showGridLines="0" zoomScaleNormal="100" workbookViewId="0">
      <selection activeCell="I19" sqref="I19"/>
    </sheetView>
  </sheetViews>
  <sheetFormatPr baseColWidth="10" defaultColWidth="17.28515625" defaultRowHeight="15" x14ac:dyDescent="0.25"/>
  <cols>
    <col min="1" max="1" width="3" style="56" customWidth="1"/>
    <col min="2" max="2" width="1.7109375" style="56" customWidth="1"/>
    <col min="3" max="3" width="3.28515625" style="95" bestFit="1" customWidth="1"/>
    <col min="4" max="4" width="20.140625" style="56" customWidth="1"/>
    <col min="5" max="5" width="19.5703125" style="56" customWidth="1"/>
    <col min="6" max="6" width="17.7109375" style="56" customWidth="1"/>
    <col min="7" max="7" width="50.7109375" style="126" customWidth="1"/>
    <col min="8" max="8" width="16.140625" style="56" customWidth="1"/>
    <col min="9" max="9" width="15.5703125" style="56" customWidth="1"/>
    <col min="10" max="10" width="16" style="56" customWidth="1"/>
    <col min="11" max="11" width="26" style="126" customWidth="1"/>
    <col min="12" max="12" width="1.7109375" style="56" customWidth="1"/>
    <col min="13" max="16384" width="17.28515625" style="56"/>
  </cols>
  <sheetData>
    <row r="2" spans="2:12" x14ac:dyDescent="0.25">
      <c r="B2" s="194"/>
      <c r="C2" s="409"/>
      <c r="D2" s="189"/>
      <c r="E2" s="189"/>
      <c r="F2" s="189"/>
      <c r="G2" s="195"/>
      <c r="H2" s="189"/>
      <c r="I2" s="189"/>
      <c r="J2" s="189"/>
      <c r="K2" s="195"/>
      <c r="L2" s="196"/>
    </row>
    <row r="3" spans="2:12" s="1" customFormat="1" ht="12.75" x14ac:dyDescent="0.2">
      <c r="B3" s="83"/>
      <c r="C3" s="866"/>
      <c r="D3" s="30"/>
      <c r="E3" s="30"/>
      <c r="F3" s="867"/>
      <c r="G3" s="868"/>
      <c r="H3" s="30"/>
      <c r="I3" s="30"/>
      <c r="J3" s="30"/>
      <c r="K3" s="869"/>
      <c r="L3" s="121"/>
    </row>
    <row r="4" spans="2:12" s="1" customFormat="1" ht="18.75" x14ac:dyDescent="0.3">
      <c r="B4" s="1350"/>
      <c r="C4" s="1351"/>
      <c r="D4" s="1351"/>
      <c r="E4" s="1351"/>
      <c r="F4" s="1351"/>
      <c r="G4" s="1351"/>
      <c r="H4" s="1351"/>
      <c r="I4" s="1351"/>
      <c r="J4" s="1351"/>
      <c r="K4" s="1351"/>
      <c r="L4" s="1352"/>
    </row>
    <row r="5" spans="2:12" s="1" customFormat="1" ht="18.75" x14ac:dyDescent="0.3">
      <c r="B5" s="811"/>
      <c r="C5" s="1171" t="s">
        <v>19</v>
      </c>
      <c r="D5" s="1171"/>
      <c r="E5" s="1171"/>
      <c r="F5" s="1171"/>
      <c r="G5" s="1171"/>
      <c r="H5" s="1171"/>
      <c r="I5" s="1171"/>
      <c r="J5" s="1171"/>
      <c r="K5" s="1171"/>
      <c r="L5" s="812"/>
    </row>
    <row r="6" spans="2:12" s="1" customFormat="1" ht="15.75" x14ac:dyDescent="0.25">
      <c r="B6" s="864"/>
      <c r="C6" s="1356" t="s">
        <v>265</v>
      </c>
      <c r="D6" s="1356"/>
      <c r="E6" s="1356"/>
      <c r="F6" s="1356"/>
      <c r="G6" s="1356"/>
      <c r="H6" s="1356"/>
      <c r="I6" s="1356"/>
      <c r="J6" s="1356"/>
      <c r="K6" s="1356"/>
      <c r="L6" s="865"/>
    </row>
    <row r="7" spans="2:12" s="1" customFormat="1" ht="15.75" x14ac:dyDescent="0.25">
      <c r="B7" s="862"/>
      <c r="C7" s="1357" t="s">
        <v>120</v>
      </c>
      <c r="D7" s="1357"/>
      <c r="E7" s="1357"/>
      <c r="F7" s="1357"/>
      <c r="G7" s="1357"/>
      <c r="H7" s="1357"/>
      <c r="I7" s="1357"/>
      <c r="J7" s="1357"/>
      <c r="K7" s="1357"/>
      <c r="L7" s="863"/>
    </row>
    <row r="8" spans="2:12" s="1" customFormat="1" ht="15.75" x14ac:dyDescent="0.25">
      <c r="B8" s="1353"/>
      <c r="C8" s="1354"/>
      <c r="D8" s="1354"/>
      <c r="E8" s="1354"/>
      <c r="F8" s="1354"/>
      <c r="G8" s="1354"/>
      <c r="H8" s="1354"/>
      <c r="I8" s="1354"/>
      <c r="J8" s="1354"/>
      <c r="K8" s="1354"/>
      <c r="L8" s="1355"/>
    </row>
    <row r="9" spans="2:12" s="1" customFormat="1" ht="14.25" customHeight="1" x14ac:dyDescent="0.3">
      <c r="B9" s="83"/>
      <c r="C9" s="870"/>
      <c r="D9" s="25"/>
      <c r="E9" s="871" t="s">
        <v>24</v>
      </c>
      <c r="F9" s="1345" t="str">
        <f>'Datos Generales'!C7</f>
        <v>Dirección General de Presupuesto (DIGEPRES)</v>
      </c>
      <c r="G9" s="1345"/>
      <c r="H9" s="871" t="s">
        <v>175</v>
      </c>
      <c r="I9" s="392">
        <f>'Datos Generales'!C6</f>
        <v>45473</v>
      </c>
      <c r="J9" s="115"/>
      <c r="K9" s="872"/>
      <c r="L9" s="121"/>
    </row>
    <row r="10" spans="2:12" s="1" customFormat="1" ht="4.5" customHeight="1" x14ac:dyDescent="0.3">
      <c r="B10" s="83"/>
      <c r="C10" s="870"/>
      <c r="D10" s="25"/>
      <c r="E10" s="871"/>
      <c r="F10" s="385"/>
      <c r="G10" s="385"/>
      <c r="H10" s="871"/>
      <c r="I10" s="873"/>
      <c r="J10" s="115"/>
      <c r="K10" s="872"/>
      <c r="L10" s="121"/>
    </row>
    <row r="11" spans="2:12" s="1" customFormat="1" ht="15" customHeight="1" x14ac:dyDescent="0.3">
      <c r="B11" s="83"/>
      <c r="C11" s="870"/>
      <c r="D11" s="871" t="s">
        <v>14</v>
      </c>
      <c r="E11" s="883" t="str">
        <f>'Datos Generales'!C8</f>
        <v>0205</v>
      </c>
      <c r="F11" s="871" t="s">
        <v>20</v>
      </c>
      <c r="G11" s="883" t="str">
        <f>'Datos Generales'!C9</f>
        <v>01</v>
      </c>
      <c r="H11" s="871" t="s">
        <v>15</v>
      </c>
      <c r="I11" s="883" t="str">
        <f>'Datos Generales'!C10</f>
        <v>01</v>
      </c>
      <c r="J11" s="871" t="s">
        <v>16</v>
      </c>
      <c r="K11" s="883" t="str">
        <f>'Datos Generales'!C11</f>
        <v>0010</v>
      </c>
      <c r="L11" s="121"/>
    </row>
    <row r="12" spans="2:12" s="1" customFormat="1" ht="4.5" customHeight="1" x14ac:dyDescent="0.3">
      <c r="B12" s="83"/>
      <c r="C12" s="870"/>
      <c r="D12" s="25"/>
      <c r="E12" s="25"/>
      <c r="F12" s="25"/>
      <c r="G12" s="874"/>
      <c r="H12" s="25"/>
      <c r="I12" s="25"/>
      <c r="J12" s="15"/>
      <c r="K12" s="875"/>
      <c r="L12" s="121"/>
    </row>
    <row r="13" spans="2:12" s="1" customFormat="1" ht="18.75" x14ac:dyDescent="0.3">
      <c r="B13" s="83"/>
      <c r="C13" s="870"/>
      <c r="D13" s="876" t="s">
        <v>184</v>
      </c>
      <c r="E13" s="1346">
        <v>10006001009</v>
      </c>
      <c r="F13" s="1346"/>
      <c r="G13" s="1347" t="s">
        <v>266</v>
      </c>
      <c r="H13" s="1348"/>
      <c r="I13" s="392" t="s">
        <v>486</v>
      </c>
      <c r="J13" s="15"/>
      <c r="K13" s="875"/>
      <c r="L13" s="121"/>
    </row>
    <row r="14" spans="2:12" s="1" customFormat="1" ht="9.75" customHeight="1" x14ac:dyDescent="0.3">
      <c r="B14" s="83"/>
      <c r="C14" s="870"/>
      <c r="G14" s="874"/>
      <c r="J14" s="15"/>
      <c r="K14" s="875"/>
      <c r="L14" s="121"/>
    </row>
    <row r="15" spans="2:12" s="1" customFormat="1" ht="9" customHeight="1" x14ac:dyDescent="0.3">
      <c r="B15" s="83"/>
      <c r="C15" s="870"/>
      <c r="F15" s="15"/>
      <c r="G15" s="877"/>
      <c r="J15" s="878"/>
      <c r="K15" s="57"/>
      <c r="L15" s="121"/>
    </row>
    <row r="16" spans="2:12" s="193" customFormat="1" ht="28.5" x14ac:dyDescent="0.25">
      <c r="B16" s="197"/>
      <c r="C16" s="517" t="s">
        <v>68</v>
      </c>
      <c r="D16" s="518" t="s">
        <v>222</v>
      </c>
      <c r="E16" s="519" t="s">
        <v>185</v>
      </c>
      <c r="F16" s="518" t="s">
        <v>163</v>
      </c>
      <c r="G16" s="520" t="s">
        <v>267</v>
      </c>
      <c r="H16" s="521" t="s">
        <v>114</v>
      </c>
      <c r="I16" s="521" t="s">
        <v>115</v>
      </c>
      <c r="J16" s="522" t="s">
        <v>223</v>
      </c>
      <c r="K16" s="523" t="s">
        <v>56</v>
      </c>
      <c r="L16" s="198"/>
    </row>
    <row r="17" spans="2:12" s="1" customFormat="1" x14ac:dyDescent="0.25">
      <c r="B17" s="83"/>
      <c r="C17" s="648">
        <v>1</v>
      </c>
      <c r="D17" s="649" t="s">
        <v>361</v>
      </c>
      <c r="E17" s="965"/>
      <c r="F17" s="650" t="s">
        <v>488</v>
      </c>
      <c r="G17" s="651" t="s">
        <v>489</v>
      </c>
      <c r="H17" s="652">
        <v>43742.82</v>
      </c>
      <c r="I17" s="652"/>
      <c r="J17" s="652"/>
      <c r="K17" s="653"/>
      <c r="L17" s="121"/>
    </row>
    <row r="18" spans="2:12" s="1" customFormat="1" x14ac:dyDescent="0.25">
      <c r="B18" s="83"/>
      <c r="C18" s="648">
        <v>2</v>
      </c>
      <c r="D18" s="649" t="s">
        <v>361</v>
      </c>
      <c r="E18" s="965" t="s">
        <v>490</v>
      </c>
      <c r="F18" s="650" t="s">
        <v>491</v>
      </c>
      <c r="G18" s="651" t="s">
        <v>492</v>
      </c>
      <c r="H18" s="652"/>
      <c r="I18" s="652">
        <v>43742.82</v>
      </c>
      <c r="J18" s="652"/>
      <c r="K18" s="653"/>
      <c r="L18" s="121"/>
    </row>
    <row r="19" spans="2:12" s="1" customFormat="1" ht="114" x14ac:dyDescent="0.25">
      <c r="B19" s="83"/>
      <c r="C19" s="648"/>
      <c r="D19" s="654"/>
      <c r="E19" s="655"/>
      <c r="F19" s="647" t="s">
        <v>506</v>
      </c>
      <c r="G19" s="647" t="s">
        <v>507</v>
      </c>
      <c r="H19" s="652"/>
      <c r="I19" s="652"/>
      <c r="J19" s="652"/>
      <c r="K19" s="653"/>
      <c r="L19" s="121"/>
    </row>
    <row r="20" spans="2:12" s="1" customFormat="1" ht="6.75" customHeight="1" x14ac:dyDescent="0.25">
      <c r="B20" s="83"/>
      <c r="C20" s="645"/>
      <c r="D20" s="199"/>
      <c r="E20" s="200"/>
      <c r="F20" s="386"/>
      <c r="G20" s="387"/>
      <c r="H20" s="388"/>
      <c r="I20" s="388"/>
      <c r="J20" s="389"/>
      <c r="K20" s="390"/>
      <c r="L20" s="121"/>
    </row>
    <row r="21" spans="2:12" s="1" customFormat="1" x14ac:dyDescent="0.25">
      <c r="B21" s="83"/>
      <c r="C21" s="739"/>
      <c r="D21" s="740"/>
      <c r="E21" s="740"/>
      <c r="F21" s="740"/>
      <c r="G21" s="763" t="s">
        <v>48</v>
      </c>
      <c r="H21" s="764">
        <f>SUM(H17:H18)</f>
        <v>43742.82</v>
      </c>
      <c r="I21" s="764">
        <f>SUM(I17:I18)</f>
        <v>43742.82</v>
      </c>
      <c r="J21" s="646"/>
      <c r="K21" s="741"/>
      <c r="L21" s="121"/>
    </row>
    <row r="22" spans="2:12" s="1" customFormat="1" x14ac:dyDescent="0.25">
      <c r="B22" s="83"/>
      <c r="C22" s="879"/>
      <c r="D22" s="871"/>
      <c r="E22" s="871"/>
      <c r="F22" s="871"/>
      <c r="G22" s="874"/>
      <c r="H22" s="880"/>
      <c r="I22" s="880"/>
      <c r="J22" s="880"/>
      <c r="K22" s="881" t="s">
        <v>121</v>
      </c>
      <c r="L22" s="121"/>
    </row>
    <row r="23" spans="2:12" s="1" customFormat="1" ht="12.75" x14ac:dyDescent="0.2">
      <c r="B23" s="83"/>
      <c r="C23" s="866"/>
      <c r="D23" s="30"/>
      <c r="E23" s="30"/>
      <c r="F23" s="30"/>
      <c r="G23" s="869"/>
      <c r="H23" s="30"/>
      <c r="I23" s="30"/>
      <c r="J23" s="30"/>
      <c r="K23" s="869"/>
      <c r="L23" s="121"/>
    </row>
    <row r="24" spans="2:12" s="1" customFormat="1" ht="15" customHeight="1" x14ac:dyDescent="0.25">
      <c r="B24" s="83"/>
      <c r="C24" s="866"/>
      <c r="D24" s="1220"/>
      <c r="E24" s="1220"/>
      <c r="F24" s="882"/>
      <c r="G24" s="1349"/>
      <c r="H24" s="1349"/>
      <c r="I24" s="15"/>
      <c r="J24" s="1220"/>
      <c r="K24" s="1220"/>
      <c r="L24" s="121"/>
    </row>
    <row r="25" spans="2:12" s="1" customFormat="1" ht="15" customHeight="1" x14ac:dyDescent="0.25">
      <c r="B25" s="83"/>
      <c r="C25" s="866"/>
      <c r="D25" s="1343" t="str">
        <f>'Datos Generales'!C16</f>
        <v>Preparado por</v>
      </c>
      <c r="E25" s="1343"/>
      <c r="F25" s="882"/>
      <c r="G25" s="1344" t="str">
        <f>'Datos Generales'!D16</f>
        <v>Revisado por</v>
      </c>
      <c r="H25" s="1344"/>
      <c r="J25" s="1336" t="str">
        <f>'Datos Generales'!E16</f>
        <v>Autorizado por</v>
      </c>
      <c r="K25" s="1336"/>
      <c r="L25" s="121"/>
    </row>
    <row r="26" spans="2:12" s="1" customFormat="1" ht="24" customHeight="1" x14ac:dyDescent="0.25">
      <c r="B26" s="83"/>
      <c r="C26" s="866"/>
      <c r="D26" s="1220"/>
      <c r="E26" s="1220"/>
      <c r="F26" s="882"/>
      <c r="G26" s="1349"/>
      <c r="H26" s="1349"/>
      <c r="I26" s="15"/>
      <c r="J26" s="1220"/>
      <c r="K26" s="1220"/>
      <c r="L26" s="121"/>
    </row>
    <row r="27" spans="2:12" s="1" customFormat="1" ht="15" customHeight="1" x14ac:dyDescent="0.25">
      <c r="B27" s="83"/>
      <c r="C27" s="866"/>
      <c r="D27" s="1343" t="str">
        <f>'Datos Generales'!C17</f>
        <v>Puesto que ocupa</v>
      </c>
      <c r="E27" s="1343"/>
      <c r="F27" s="882"/>
      <c r="G27" s="1344" t="str">
        <f>'Datos Generales'!D17</f>
        <v>Puesto que ocupa</v>
      </c>
      <c r="H27" s="1344"/>
      <c r="J27" s="1336" t="str">
        <f>'Datos Generales'!E17</f>
        <v>Puesto que ocupa</v>
      </c>
      <c r="K27" s="1336"/>
      <c r="L27" s="121"/>
    </row>
    <row r="28" spans="2:12" s="1" customFormat="1" ht="21" customHeight="1" x14ac:dyDescent="0.25">
      <c r="B28" s="83"/>
      <c r="C28" s="866"/>
      <c r="D28" s="1341"/>
      <c r="E28" s="1341"/>
      <c r="F28" s="882"/>
      <c r="G28" s="1341"/>
      <c r="H28" s="1341"/>
      <c r="I28" s="14"/>
      <c r="J28" s="1341"/>
      <c r="K28" s="1341"/>
      <c r="L28" s="121"/>
    </row>
    <row r="29" spans="2:12" s="1" customFormat="1" ht="15" customHeight="1" x14ac:dyDescent="0.25">
      <c r="B29" s="83"/>
      <c r="C29" s="866"/>
      <c r="D29" s="1343" t="s">
        <v>201</v>
      </c>
      <c r="E29" s="1343"/>
      <c r="F29" s="882"/>
      <c r="G29" s="1344" t="s">
        <v>202</v>
      </c>
      <c r="H29" s="1344"/>
      <c r="J29" s="1336" t="s">
        <v>209</v>
      </c>
      <c r="K29" s="1336"/>
      <c r="L29" s="121"/>
    </row>
    <row r="30" spans="2:12" x14ac:dyDescent="0.25">
      <c r="B30" s="98"/>
      <c r="C30" s="311"/>
      <c r="D30" s="201"/>
      <c r="E30" s="29"/>
      <c r="F30" s="201"/>
      <c r="G30" s="202"/>
      <c r="H30" s="201"/>
      <c r="I30" s="201"/>
      <c r="J30" s="201"/>
      <c r="K30" s="202"/>
      <c r="L30" s="100"/>
    </row>
    <row r="31" spans="2:12" x14ac:dyDescent="0.25">
      <c r="C31" s="2"/>
      <c r="D31" s="1"/>
      <c r="E31" s="1"/>
      <c r="F31" s="1"/>
      <c r="G31" s="41"/>
      <c r="H31" s="1"/>
      <c r="I31" s="1"/>
      <c r="J31" s="1"/>
      <c r="K31" s="41"/>
    </row>
    <row r="34" spans="3:3" customFormat="1" x14ac:dyDescent="0.25">
      <c r="C34" s="87"/>
    </row>
    <row r="35" spans="3:3" customFormat="1" x14ac:dyDescent="0.25">
      <c r="C35" s="87"/>
    </row>
    <row r="36" spans="3:3" customFormat="1" x14ac:dyDescent="0.25">
      <c r="C36" s="87"/>
    </row>
    <row r="37" spans="3:3" customFormat="1" x14ac:dyDescent="0.25">
      <c r="C37" s="87"/>
    </row>
    <row r="38" spans="3:3" customFormat="1" x14ac:dyDescent="0.25">
      <c r="C38" s="87"/>
    </row>
    <row r="39" spans="3:3" customFormat="1" x14ac:dyDescent="0.25">
      <c r="C39" s="87"/>
    </row>
    <row r="40" spans="3:3" customFormat="1" x14ac:dyDescent="0.25">
      <c r="C40" s="87"/>
    </row>
    <row r="41" spans="3:3" customFormat="1" x14ac:dyDescent="0.25">
      <c r="C41" s="87"/>
    </row>
    <row r="42" spans="3:3" customFormat="1" x14ac:dyDescent="0.25">
      <c r="C42" s="87"/>
    </row>
    <row r="43" spans="3:3" customFormat="1" x14ac:dyDescent="0.25">
      <c r="C43" s="87"/>
    </row>
  </sheetData>
  <sheetProtection formatColumns="0" insertRows="0"/>
  <mergeCells count="26">
    <mergeCell ref="D25:E25"/>
    <mergeCell ref="G25:H25"/>
    <mergeCell ref="J25:K25"/>
    <mergeCell ref="B4:L4"/>
    <mergeCell ref="C5:K5"/>
    <mergeCell ref="C6:K6"/>
    <mergeCell ref="C7:K7"/>
    <mergeCell ref="B8:L8"/>
    <mergeCell ref="F9:G9"/>
    <mergeCell ref="E13:F13"/>
    <mergeCell ref="G13:H13"/>
    <mergeCell ref="D24:E24"/>
    <mergeCell ref="G24:H24"/>
    <mergeCell ref="J24:K24"/>
    <mergeCell ref="D26:E26"/>
    <mergeCell ref="G26:H26"/>
    <mergeCell ref="J26:K26"/>
    <mergeCell ref="D27:E27"/>
    <mergeCell ref="G27:H27"/>
    <mergeCell ref="J27:K27"/>
    <mergeCell ref="D28:E28"/>
    <mergeCell ref="G28:H28"/>
    <mergeCell ref="J28:K28"/>
    <mergeCell ref="D29:E29"/>
    <mergeCell ref="G29:H29"/>
    <mergeCell ref="J29:K29"/>
  </mergeCells>
  <printOptions horizontalCentered="1"/>
  <pageMargins left="0" right="0" top="0.35433070866141736" bottom="0.35433070866141736" header="0.31496062992125984" footer="0.31496062992125984"/>
  <pageSetup scale="72" orientation="landscape" r:id="rId1"/>
  <headerFooter>
    <oddFooter>&amp;R&amp;P/&amp;N  &amp;D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ABFF3-ED99-4320-BC81-ADDFA157A7B2}">
  <sheetPr codeName="Hoja24">
    <tabColor rgb="FF92D050"/>
    <pageSetUpPr fitToPage="1"/>
  </sheetPr>
  <dimension ref="B2:L43"/>
  <sheetViews>
    <sheetView showGridLines="0" zoomScaleNormal="100" workbookViewId="0">
      <selection activeCell="I19" sqref="I19"/>
    </sheetView>
  </sheetViews>
  <sheetFormatPr baseColWidth="10" defaultColWidth="17.28515625" defaultRowHeight="15" x14ac:dyDescent="0.25"/>
  <cols>
    <col min="1" max="1" width="3" style="56" customWidth="1"/>
    <col min="2" max="2" width="1.7109375" style="56" customWidth="1"/>
    <col min="3" max="3" width="3.28515625" style="95" bestFit="1" customWidth="1"/>
    <col min="4" max="4" width="20.140625" style="56" customWidth="1"/>
    <col min="5" max="5" width="19.5703125" style="56" customWidth="1"/>
    <col min="6" max="6" width="17.7109375" style="56" customWidth="1"/>
    <col min="7" max="7" width="50.7109375" style="126" customWidth="1"/>
    <col min="8" max="8" width="16.140625" style="56" customWidth="1"/>
    <col min="9" max="9" width="15.5703125" style="56" customWidth="1"/>
    <col min="10" max="10" width="16" style="56" customWidth="1"/>
    <col min="11" max="11" width="26" style="126" customWidth="1"/>
    <col min="12" max="12" width="1.7109375" style="56" customWidth="1"/>
    <col min="13" max="16384" width="17.28515625" style="56"/>
  </cols>
  <sheetData>
    <row r="2" spans="2:12" x14ac:dyDescent="0.25">
      <c r="B2" s="194"/>
      <c r="C2" s="409"/>
      <c r="D2" s="189"/>
      <c r="E2" s="189"/>
      <c r="F2" s="189"/>
      <c r="G2" s="195"/>
      <c r="H2" s="189"/>
      <c r="I2" s="189"/>
      <c r="J2" s="189"/>
      <c r="K2" s="195"/>
      <c r="L2" s="196"/>
    </row>
    <row r="3" spans="2:12" s="1" customFormat="1" ht="12.75" x14ac:dyDescent="0.2">
      <c r="B3" s="83"/>
      <c r="C3" s="866"/>
      <c r="D3" s="30"/>
      <c r="E3" s="30"/>
      <c r="F3" s="867"/>
      <c r="G3" s="868"/>
      <c r="H3" s="30"/>
      <c r="I3" s="30"/>
      <c r="J3" s="30"/>
      <c r="K3" s="869"/>
      <c r="L3" s="121"/>
    </row>
    <row r="4" spans="2:12" s="1" customFormat="1" ht="18.75" x14ac:dyDescent="0.3">
      <c r="B4" s="1350"/>
      <c r="C4" s="1351"/>
      <c r="D4" s="1351"/>
      <c r="E4" s="1351"/>
      <c r="F4" s="1351"/>
      <c r="G4" s="1351"/>
      <c r="H4" s="1351"/>
      <c r="I4" s="1351"/>
      <c r="J4" s="1351"/>
      <c r="K4" s="1351"/>
      <c r="L4" s="1352"/>
    </row>
    <row r="5" spans="2:12" s="1" customFormat="1" ht="18.75" x14ac:dyDescent="0.3">
      <c r="B5" s="811"/>
      <c r="C5" s="1171" t="s">
        <v>19</v>
      </c>
      <c r="D5" s="1171"/>
      <c r="E5" s="1171"/>
      <c r="F5" s="1171"/>
      <c r="G5" s="1171"/>
      <c r="H5" s="1171"/>
      <c r="I5" s="1171"/>
      <c r="J5" s="1171"/>
      <c r="K5" s="1171"/>
      <c r="L5" s="812"/>
    </row>
    <row r="6" spans="2:12" s="1" customFormat="1" ht="15.75" x14ac:dyDescent="0.25">
      <c r="B6" s="864"/>
      <c r="C6" s="1356" t="s">
        <v>265</v>
      </c>
      <c r="D6" s="1356"/>
      <c r="E6" s="1356"/>
      <c r="F6" s="1356"/>
      <c r="G6" s="1356"/>
      <c r="H6" s="1356"/>
      <c r="I6" s="1356"/>
      <c r="J6" s="1356"/>
      <c r="K6" s="1356"/>
      <c r="L6" s="865"/>
    </row>
    <row r="7" spans="2:12" s="1" customFormat="1" ht="15.75" x14ac:dyDescent="0.25">
      <c r="B7" s="862"/>
      <c r="C7" s="1357" t="s">
        <v>120</v>
      </c>
      <c r="D7" s="1357"/>
      <c r="E7" s="1357"/>
      <c r="F7" s="1357"/>
      <c r="G7" s="1357"/>
      <c r="H7" s="1357"/>
      <c r="I7" s="1357"/>
      <c r="J7" s="1357"/>
      <c r="K7" s="1357"/>
      <c r="L7" s="863"/>
    </row>
    <row r="8" spans="2:12" s="1" customFormat="1" ht="15.75" x14ac:dyDescent="0.25">
      <c r="B8" s="1353"/>
      <c r="C8" s="1354"/>
      <c r="D8" s="1354"/>
      <c r="E8" s="1354"/>
      <c r="F8" s="1354"/>
      <c r="G8" s="1354"/>
      <c r="H8" s="1354"/>
      <c r="I8" s="1354"/>
      <c r="J8" s="1354"/>
      <c r="K8" s="1354"/>
      <c r="L8" s="1355"/>
    </row>
    <row r="9" spans="2:12" s="1" customFormat="1" ht="14.25" customHeight="1" x14ac:dyDescent="0.3">
      <c r="B9" s="83"/>
      <c r="C9" s="870"/>
      <c r="D9" s="25"/>
      <c r="E9" s="871" t="s">
        <v>24</v>
      </c>
      <c r="F9" s="1345" t="str">
        <f>'Datos Generales'!C7</f>
        <v>Dirección General de Presupuesto (DIGEPRES)</v>
      </c>
      <c r="G9" s="1345"/>
      <c r="H9" s="871" t="s">
        <v>175</v>
      </c>
      <c r="I9" s="392">
        <f>'Datos Generales'!C6</f>
        <v>45473</v>
      </c>
      <c r="J9" s="115"/>
      <c r="K9" s="872"/>
      <c r="L9" s="121"/>
    </row>
    <row r="10" spans="2:12" s="1" customFormat="1" ht="4.5" customHeight="1" x14ac:dyDescent="0.3">
      <c r="B10" s="83"/>
      <c r="C10" s="870"/>
      <c r="D10" s="25"/>
      <c r="E10" s="871"/>
      <c r="F10" s="385"/>
      <c r="G10" s="385"/>
      <c r="H10" s="871"/>
      <c r="I10" s="873"/>
      <c r="J10" s="115"/>
      <c r="K10" s="872"/>
      <c r="L10" s="121"/>
    </row>
    <row r="11" spans="2:12" s="1" customFormat="1" ht="15" customHeight="1" x14ac:dyDescent="0.3">
      <c r="B11" s="83"/>
      <c r="C11" s="870"/>
      <c r="D11" s="871" t="s">
        <v>14</v>
      </c>
      <c r="E11" s="883" t="str">
        <f>'Datos Generales'!C8</f>
        <v>0205</v>
      </c>
      <c r="F11" s="871" t="s">
        <v>20</v>
      </c>
      <c r="G11" s="883" t="str">
        <f>'Datos Generales'!C9</f>
        <v>01</v>
      </c>
      <c r="H11" s="871" t="s">
        <v>15</v>
      </c>
      <c r="I11" s="883" t="str">
        <f>'Datos Generales'!C10</f>
        <v>01</v>
      </c>
      <c r="J11" s="871" t="s">
        <v>16</v>
      </c>
      <c r="K11" s="883" t="str">
        <f>'Datos Generales'!C11</f>
        <v>0010</v>
      </c>
      <c r="L11" s="121"/>
    </row>
    <row r="12" spans="2:12" s="1" customFormat="1" ht="4.5" customHeight="1" x14ac:dyDescent="0.3">
      <c r="B12" s="83"/>
      <c r="C12" s="870"/>
      <c r="D12" s="25"/>
      <c r="E12" s="25"/>
      <c r="F12" s="25"/>
      <c r="G12" s="874"/>
      <c r="H12" s="25"/>
      <c r="I12" s="25"/>
      <c r="J12" s="15"/>
      <c r="K12" s="875"/>
      <c r="L12" s="121"/>
    </row>
    <row r="13" spans="2:12" s="1" customFormat="1" ht="18.75" x14ac:dyDescent="0.3">
      <c r="B13" s="83"/>
      <c r="C13" s="870"/>
      <c r="D13" s="876" t="s">
        <v>184</v>
      </c>
      <c r="E13" s="1346">
        <v>10006001009</v>
      </c>
      <c r="F13" s="1346"/>
      <c r="G13" s="1347" t="s">
        <v>266</v>
      </c>
      <c r="H13" s="1348"/>
      <c r="I13" s="392" t="s">
        <v>486</v>
      </c>
      <c r="J13" s="15"/>
      <c r="K13" s="875"/>
      <c r="L13" s="121"/>
    </row>
    <row r="14" spans="2:12" s="1" customFormat="1" ht="9.75" customHeight="1" x14ac:dyDescent="0.3">
      <c r="B14" s="83"/>
      <c r="C14" s="870"/>
      <c r="G14" s="874"/>
      <c r="J14" s="15"/>
      <c r="K14" s="875"/>
      <c r="L14" s="121"/>
    </row>
    <row r="15" spans="2:12" s="1" customFormat="1" ht="9" customHeight="1" x14ac:dyDescent="0.3">
      <c r="B15" s="83"/>
      <c r="C15" s="870"/>
      <c r="F15" s="15"/>
      <c r="G15" s="877"/>
      <c r="J15" s="878"/>
      <c r="K15" s="57"/>
      <c r="L15" s="121"/>
    </row>
    <row r="16" spans="2:12" s="193" customFormat="1" ht="28.5" x14ac:dyDescent="0.25">
      <c r="B16" s="197"/>
      <c r="C16" s="517" t="s">
        <v>68</v>
      </c>
      <c r="D16" s="518" t="s">
        <v>222</v>
      </c>
      <c r="E16" s="519" t="s">
        <v>185</v>
      </c>
      <c r="F16" s="518" t="s">
        <v>163</v>
      </c>
      <c r="G16" s="520" t="s">
        <v>267</v>
      </c>
      <c r="H16" s="521" t="s">
        <v>114</v>
      </c>
      <c r="I16" s="521" t="s">
        <v>115</v>
      </c>
      <c r="J16" s="522" t="s">
        <v>223</v>
      </c>
      <c r="K16" s="523" t="s">
        <v>56</v>
      </c>
      <c r="L16" s="198"/>
    </row>
    <row r="17" spans="2:12" s="1" customFormat="1" x14ac:dyDescent="0.25">
      <c r="B17" s="83"/>
      <c r="C17" s="648">
        <v>1</v>
      </c>
      <c r="D17" s="649" t="s">
        <v>361</v>
      </c>
      <c r="E17" s="965"/>
      <c r="F17" s="650" t="s">
        <v>488</v>
      </c>
      <c r="G17" s="651" t="s">
        <v>489</v>
      </c>
      <c r="H17" s="652">
        <v>5852.26</v>
      </c>
      <c r="I17" s="652"/>
      <c r="J17" s="652"/>
      <c r="K17" s="653"/>
      <c r="L17" s="121"/>
    </row>
    <row r="18" spans="2:12" s="1" customFormat="1" x14ac:dyDescent="0.25">
      <c r="B18" s="83"/>
      <c r="C18" s="648">
        <v>2</v>
      </c>
      <c r="D18" s="649" t="s">
        <v>361</v>
      </c>
      <c r="E18" s="965" t="s">
        <v>490</v>
      </c>
      <c r="F18" s="650" t="s">
        <v>491</v>
      </c>
      <c r="G18" s="651" t="s">
        <v>492</v>
      </c>
      <c r="H18" s="652"/>
      <c r="I18" s="652">
        <v>5852.26</v>
      </c>
      <c r="J18" s="652"/>
      <c r="K18" s="653"/>
      <c r="L18" s="121"/>
    </row>
    <row r="19" spans="2:12" s="1" customFormat="1" ht="128.25" x14ac:dyDescent="0.25">
      <c r="B19" s="83"/>
      <c r="C19" s="648"/>
      <c r="D19" s="654"/>
      <c r="E19" s="655"/>
      <c r="F19" s="647" t="s">
        <v>508</v>
      </c>
      <c r="G19" s="647" t="s">
        <v>509</v>
      </c>
      <c r="H19" s="652"/>
      <c r="I19" s="652"/>
      <c r="J19" s="652"/>
      <c r="K19" s="653"/>
      <c r="L19" s="121"/>
    </row>
    <row r="20" spans="2:12" s="1" customFormat="1" ht="6.75" customHeight="1" x14ac:dyDescent="0.25">
      <c r="B20" s="83"/>
      <c r="C20" s="645"/>
      <c r="D20" s="199"/>
      <c r="E20" s="200"/>
      <c r="F20" s="386"/>
      <c r="G20" s="387"/>
      <c r="H20" s="388"/>
      <c r="I20" s="388"/>
      <c r="J20" s="389"/>
      <c r="K20" s="390"/>
      <c r="L20" s="121"/>
    </row>
    <row r="21" spans="2:12" s="1" customFormat="1" x14ac:dyDescent="0.25">
      <c r="B21" s="83"/>
      <c r="C21" s="739"/>
      <c r="D21" s="740"/>
      <c r="E21" s="740"/>
      <c r="F21" s="740"/>
      <c r="G21" s="763" t="s">
        <v>48</v>
      </c>
      <c r="H21" s="764">
        <f>SUM(H17:H18)</f>
        <v>5852.26</v>
      </c>
      <c r="I21" s="764">
        <f>SUM(I17:I18)</f>
        <v>5852.26</v>
      </c>
      <c r="J21" s="646"/>
      <c r="K21" s="741"/>
      <c r="L21" s="121"/>
    </row>
    <row r="22" spans="2:12" s="1" customFormat="1" x14ac:dyDescent="0.25">
      <c r="B22" s="83"/>
      <c r="C22" s="879"/>
      <c r="D22" s="871"/>
      <c r="E22" s="871"/>
      <c r="F22" s="871"/>
      <c r="G22" s="874"/>
      <c r="H22" s="880"/>
      <c r="I22" s="880"/>
      <c r="J22" s="880"/>
      <c r="K22" s="881" t="s">
        <v>121</v>
      </c>
      <c r="L22" s="121"/>
    </row>
    <row r="23" spans="2:12" s="1" customFormat="1" ht="12.75" x14ac:dyDescent="0.2">
      <c r="B23" s="83"/>
      <c r="C23" s="866"/>
      <c r="D23" s="30"/>
      <c r="E23" s="30"/>
      <c r="F23" s="30"/>
      <c r="G23" s="869"/>
      <c r="H23" s="30"/>
      <c r="I23" s="30"/>
      <c r="J23" s="30"/>
      <c r="K23" s="869"/>
      <c r="L23" s="121"/>
    </row>
    <row r="24" spans="2:12" s="1" customFormat="1" ht="15" customHeight="1" x14ac:dyDescent="0.25">
      <c r="B24" s="83"/>
      <c r="C24" s="866"/>
      <c r="D24" s="1220"/>
      <c r="E24" s="1220"/>
      <c r="F24" s="882"/>
      <c r="G24" s="1349"/>
      <c r="H24" s="1349"/>
      <c r="I24" s="15"/>
      <c r="J24" s="1220"/>
      <c r="K24" s="1220"/>
      <c r="L24" s="121"/>
    </row>
    <row r="25" spans="2:12" s="1" customFormat="1" ht="15" customHeight="1" x14ac:dyDescent="0.25">
      <c r="B25" s="83"/>
      <c r="C25" s="866"/>
      <c r="D25" s="1343" t="str">
        <f>'Datos Generales'!C16</f>
        <v>Preparado por</v>
      </c>
      <c r="E25" s="1343"/>
      <c r="F25" s="882"/>
      <c r="G25" s="1344" t="str">
        <f>'Datos Generales'!D16</f>
        <v>Revisado por</v>
      </c>
      <c r="H25" s="1344"/>
      <c r="J25" s="1336" t="str">
        <f>'Datos Generales'!E16</f>
        <v>Autorizado por</v>
      </c>
      <c r="K25" s="1336"/>
      <c r="L25" s="121"/>
    </row>
    <row r="26" spans="2:12" s="1" customFormat="1" ht="24" customHeight="1" x14ac:dyDescent="0.25">
      <c r="B26" s="83"/>
      <c r="C26" s="866"/>
      <c r="D26" s="1220"/>
      <c r="E26" s="1220"/>
      <c r="F26" s="882"/>
      <c r="G26" s="1349"/>
      <c r="H26" s="1349"/>
      <c r="I26" s="15"/>
      <c r="J26" s="1220"/>
      <c r="K26" s="1220"/>
      <c r="L26" s="121"/>
    </row>
    <row r="27" spans="2:12" s="1" customFormat="1" ht="15" customHeight="1" x14ac:dyDescent="0.25">
      <c r="B27" s="83"/>
      <c r="C27" s="866"/>
      <c r="D27" s="1343" t="str">
        <f>'Datos Generales'!C17</f>
        <v>Puesto que ocupa</v>
      </c>
      <c r="E27" s="1343"/>
      <c r="F27" s="882"/>
      <c r="G27" s="1344" t="str">
        <f>'Datos Generales'!D17</f>
        <v>Puesto que ocupa</v>
      </c>
      <c r="H27" s="1344"/>
      <c r="J27" s="1336" t="str">
        <f>'Datos Generales'!E17</f>
        <v>Puesto que ocupa</v>
      </c>
      <c r="K27" s="1336"/>
      <c r="L27" s="121"/>
    </row>
    <row r="28" spans="2:12" s="1" customFormat="1" ht="21" customHeight="1" x14ac:dyDescent="0.25">
      <c r="B28" s="83"/>
      <c r="C28" s="866"/>
      <c r="D28" s="1341"/>
      <c r="E28" s="1341"/>
      <c r="F28" s="882"/>
      <c r="G28" s="1341"/>
      <c r="H28" s="1341"/>
      <c r="I28" s="14"/>
      <c r="J28" s="1341"/>
      <c r="K28" s="1341"/>
      <c r="L28" s="121"/>
    </row>
    <row r="29" spans="2:12" s="1" customFormat="1" ht="15" customHeight="1" x14ac:dyDescent="0.25">
      <c r="B29" s="83"/>
      <c r="C29" s="866"/>
      <c r="D29" s="1343" t="s">
        <v>201</v>
      </c>
      <c r="E29" s="1343"/>
      <c r="F29" s="882"/>
      <c r="G29" s="1344" t="s">
        <v>202</v>
      </c>
      <c r="H29" s="1344"/>
      <c r="J29" s="1336" t="s">
        <v>209</v>
      </c>
      <c r="K29" s="1336"/>
      <c r="L29" s="121"/>
    </row>
    <row r="30" spans="2:12" x14ac:dyDescent="0.25">
      <c r="B30" s="98"/>
      <c r="C30" s="311"/>
      <c r="D30" s="201"/>
      <c r="E30" s="29"/>
      <c r="F30" s="201"/>
      <c r="G30" s="202"/>
      <c r="H30" s="201"/>
      <c r="I30" s="201"/>
      <c r="J30" s="201"/>
      <c r="K30" s="202"/>
      <c r="L30" s="100"/>
    </row>
    <row r="31" spans="2:12" x14ac:dyDescent="0.25">
      <c r="C31" s="2"/>
      <c r="D31" s="1"/>
      <c r="E31" s="1"/>
      <c r="F31" s="1"/>
      <c r="G31" s="41"/>
      <c r="H31" s="1"/>
      <c r="I31" s="1"/>
      <c r="J31" s="1"/>
      <c r="K31" s="41"/>
    </row>
    <row r="34" spans="3:3" customFormat="1" x14ac:dyDescent="0.25">
      <c r="C34" s="87"/>
    </row>
    <row r="35" spans="3:3" customFormat="1" x14ac:dyDescent="0.25">
      <c r="C35" s="87"/>
    </row>
    <row r="36" spans="3:3" customFormat="1" x14ac:dyDescent="0.25">
      <c r="C36" s="87"/>
    </row>
    <row r="37" spans="3:3" customFormat="1" x14ac:dyDescent="0.25">
      <c r="C37" s="87"/>
    </row>
    <row r="38" spans="3:3" customFormat="1" x14ac:dyDescent="0.25">
      <c r="C38" s="87"/>
    </row>
    <row r="39" spans="3:3" customFormat="1" x14ac:dyDescent="0.25">
      <c r="C39" s="87"/>
    </row>
    <row r="40" spans="3:3" customFormat="1" x14ac:dyDescent="0.25">
      <c r="C40" s="87"/>
    </row>
    <row r="41" spans="3:3" customFormat="1" x14ac:dyDescent="0.25">
      <c r="C41" s="87"/>
    </row>
    <row r="42" spans="3:3" customFormat="1" x14ac:dyDescent="0.25">
      <c r="C42" s="87"/>
    </row>
    <row r="43" spans="3:3" customFormat="1" x14ac:dyDescent="0.25">
      <c r="C43" s="87"/>
    </row>
  </sheetData>
  <sheetProtection formatColumns="0" insertRows="0"/>
  <mergeCells count="26">
    <mergeCell ref="D25:E25"/>
    <mergeCell ref="G25:H25"/>
    <mergeCell ref="J25:K25"/>
    <mergeCell ref="B4:L4"/>
    <mergeCell ref="C5:K5"/>
    <mergeCell ref="C6:K6"/>
    <mergeCell ref="C7:K7"/>
    <mergeCell ref="B8:L8"/>
    <mergeCell ref="F9:G9"/>
    <mergeCell ref="E13:F13"/>
    <mergeCell ref="G13:H13"/>
    <mergeCell ref="D24:E24"/>
    <mergeCell ref="G24:H24"/>
    <mergeCell ref="J24:K24"/>
    <mergeCell ref="D26:E26"/>
    <mergeCell ref="G26:H26"/>
    <mergeCell ref="J26:K26"/>
    <mergeCell ref="D27:E27"/>
    <mergeCell ref="G27:H27"/>
    <mergeCell ref="J27:K27"/>
    <mergeCell ref="D28:E28"/>
    <mergeCell ref="G28:H28"/>
    <mergeCell ref="J28:K28"/>
    <mergeCell ref="D29:E29"/>
    <mergeCell ref="G29:H29"/>
    <mergeCell ref="J29:K29"/>
  </mergeCells>
  <printOptions horizontalCentered="1"/>
  <pageMargins left="0" right="0" top="0.35433070866141736" bottom="0.35433070866141736" header="0.31496062992125984" footer="0.31496062992125984"/>
  <pageSetup scale="72" orientation="landscape" r:id="rId1"/>
  <headerFooter>
    <oddFooter>&amp;R&amp;P/&amp;N  &amp;D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D66C7-F868-4D51-96DE-35CD4CF3A327}">
  <sheetPr codeName="Hoja25">
    <tabColor rgb="FF92D050"/>
    <pageSetUpPr fitToPage="1"/>
  </sheetPr>
  <dimension ref="B2:L43"/>
  <sheetViews>
    <sheetView showGridLines="0" zoomScaleNormal="100" workbookViewId="0">
      <selection activeCell="I19" sqref="I19"/>
    </sheetView>
  </sheetViews>
  <sheetFormatPr baseColWidth="10" defaultColWidth="17.28515625" defaultRowHeight="15" x14ac:dyDescent="0.25"/>
  <cols>
    <col min="1" max="1" width="3" style="56" customWidth="1"/>
    <col min="2" max="2" width="1.7109375" style="56" customWidth="1"/>
    <col min="3" max="3" width="3.28515625" style="95" bestFit="1" customWidth="1"/>
    <col min="4" max="4" width="20.140625" style="56" customWidth="1"/>
    <col min="5" max="5" width="19.5703125" style="56" customWidth="1"/>
    <col min="6" max="6" width="17.7109375" style="56" customWidth="1"/>
    <col min="7" max="7" width="50.7109375" style="126" customWidth="1"/>
    <col min="8" max="8" width="16.140625" style="56" customWidth="1"/>
    <col min="9" max="9" width="15.5703125" style="56" customWidth="1"/>
    <col min="10" max="10" width="16" style="56" customWidth="1"/>
    <col min="11" max="11" width="26" style="126" customWidth="1"/>
    <col min="12" max="12" width="1.7109375" style="56" customWidth="1"/>
    <col min="13" max="16384" width="17.28515625" style="56"/>
  </cols>
  <sheetData>
    <row r="2" spans="2:12" x14ac:dyDescent="0.25">
      <c r="B2" s="194"/>
      <c r="C2" s="409"/>
      <c r="D2" s="189"/>
      <c r="E2" s="189"/>
      <c r="F2" s="189"/>
      <c r="G2" s="195"/>
      <c r="H2" s="189"/>
      <c r="I2" s="189"/>
      <c r="J2" s="189"/>
      <c r="K2" s="195"/>
      <c r="L2" s="196"/>
    </row>
    <row r="3" spans="2:12" s="1" customFormat="1" ht="12.75" x14ac:dyDescent="0.2">
      <c r="B3" s="83"/>
      <c r="C3" s="866"/>
      <c r="D3" s="30"/>
      <c r="E3" s="30"/>
      <c r="F3" s="867"/>
      <c r="G3" s="868"/>
      <c r="H3" s="30"/>
      <c r="I3" s="30"/>
      <c r="J3" s="30"/>
      <c r="K3" s="869"/>
      <c r="L3" s="121"/>
    </row>
    <row r="4" spans="2:12" s="1" customFormat="1" ht="18.75" x14ac:dyDescent="0.3">
      <c r="B4" s="1350"/>
      <c r="C4" s="1351"/>
      <c r="D4" s="1351"/>
      <c r="E4" s="1351"/>
      <c r="F4" s="1351"/>
      <c r="G4" s="1351"/>
      <c r="H4" s="1351"/>
      <c r="I4" s="1351"/>
      <c r="J4" s="1351"/>
      <c r="K4" s="1351"/>
      <c r="L4" s="1352"/>
    </row>
    <row r="5" spans="2:12" s="1" customFormat="1" ht="18.75" x14ac:dyDescent="0.3">
      <c r="B5" s="811"/>
      <c r="C5" s="1171" t="s">
        <v>19</v>
      </c>
      <c r="D5" s="1171"/>
      <c r="E5" s="1171"/>
      <c r="F5" s="1171"/>
      <c r="G5" s="1171"/>
      <c r="H5" s="1171"/>
      <c r="I5" s="1171"/>
      <c r="J5" s="1171"/>
      <c r="K5" s="1171"/>
      <c r="L5" s="812"/>
    </row>
    <row r="6" spans="2:12" s="1" customFormat="1" ht="15.75" x14ac:dyDescent="0.25">
      <c r="B6" s="864"/>
      <c r="C6" s="1356" t="s">
        <v>265</v>
      </c>
      <c r="D6" s="1356"/>
      <c r="E6" s="1356"/>
      <c r="F6" s="1356"/>
      <c r="G6" s="1356"/>
      <c r="H6" s="1356"/>
      <c r="I6" s="1356"/>
      <c r="J6" s="1356"/>
      <c r="K6" s="1356"/>
      <c r="L6" s="865"/>
    </row>
    <row r="7" spans="2:12" s="1" customFormat="1" ht="15.75" x14ac:dyDescent="0.25">
      <c r="B7" s="862"/>
      <c r="C7" s="1357" t="s">
        <v>120</v>
      </c>
      <c r="D7" s="1357"/>
      <c r="E7" s="1357"/>
      <c r="F7" s="1357"/>
      <c r="G7" s="1357"/>
      <c r="H7" s="1357"/>
      <c r="I7" s="1357"/>
      <c r="J7" s="1357"/>
      <c r="K7" s="1357"/>
      <c r="L7" s="863"/>
    </row>
    <row r="8" spans="2:12" s="1" customFormat="1" ht="15.75" x14ac:dyDescent="0.25">
      <c r="B8" s="1353"/>
      <c r="C8" s="1354"/>
      <c r="D8" s="1354"/>
      <c r="E8" s="1354"/>
      <c r="F8" s="1354"/>
      <c r="G8" s="1354"/>
      <c r="H8" s="1354"/>
      <c r="I8" s="1354"/>
      <c r="J8" s="1354"/>
      <c r="K8" s="1354"/>
      <c r="L8" s="1355"/>
    </row>
    <row r="9" spans="2:12" s="1" customFormat="1" ht="14.25" customHeight="1" x14ac:dyDescent="0.3">
      <c r="B9" s="83"/>
      <c r="C9" s="870"/>
      <c r="D9" s="25"/>
      <c r="E9" s="871" t="s">
        <v>24</v>
      </c>
      <c r="F9" s="1345" t="str">
        <f>'Datos Generales'!C7</f>
        <v>Dirección General de Presupuesto (DIGEPRES)</v>
      </c>
      <c r="G9" s="1345"/>
      <c r="H9" s="871" t="s">
        <v>175</v>
      </c>
      <c r="I9" s="392">
        <f>'Datos Generales'!C6</f>
        <v>45473</v>
      </c>
      <c r="J9" s="115"/>
      <c r="K9" s="872"/>
      <c r="L9" s="121"/>
    </row>
    <row r="10" spans="2:12" s="1" customFormat="1" ht="4.5" customHeight="1" x14ac:dyDescent="0.3">
      <c r="B10" s="83"/>
      <c r="C10" s="870"/>
      <c r="D10" s="25"/>
      <c r="E10" s="871"/>
      <c r="F10" s="385"/>
      <c r="G10" s="385"/>
      <c r="H10" s="871"/>
      <c r="I10" s="873"/>
      <c r="J10" s="115"/>
      <c r="K10" s="872"/>
      <c r="L10" s="121"/>
    </row>
    <row r="11" spans="2:12" s="1" customFormat="1" ht="15" customHeight="1" x14ac:dyDescent="0.3">
      <c r="B11" s="83"/>
      <c r="C11" s="870"/>
      <c r="D11" s="871" t="s">
        <v>14</v>
      </c>
      <c r="E11" s="883" t="str">
        <f>'Datos Generales'!C8</f>
        <v>0205</v>
      </c>
      <c r="F11" s="871" t="s">
        <v>20</v>
      </c>
      <c r="G11" s="883" t="str">
        <f>'Datos Generales'!C9</f>
        <v>01</v>
      </c>
      <c r="H11" s="871" t="s">
        <v>15</v>
      </c>
      <c r="I11" s="883" t="str">
        <f>'Datos Generales'!C10</f>
        <v>01</v>
      </c>
      <c r="J11" s="871" t="s">
        <v>16</v>
      </c>
      <c r="K11" s="883" t="str">
        <f>'Datos Generales'!C11</f>
        <v>0010</v>
      </c>
      <c r="L11" s="121"/>
    </row>
    <row r="12" spans="2:12" s="1" customFormat="1" ht="4.5" customHeight="1" x14ac:dyDescent="0.3">
      <c r="B12" s="83"/>
      <c r="C12" s="870"/>
      <c r="D12" s="25"/>
      <c r="E12" s="25"/>
      <c r="F12" s="25"/>
      <c r="G12" s="874"/>
      <c r="H12" s="25"/>
      <c r="I12" s="25"/>
      <c r="J12" s="15"/>
      <c r="K12" s="875"/>
      <c r="L12" s="121"/>
    </row>
    <row r="13" spans="2:12" s="1" customFormat="1" ht="18.75" x14ac:dyDescent="0.3">
      <c r="B13" s="83"/>
      <c r="C13" s="870"/>
      <c r="D13" s="876" t="s">
        <v>184</v>
      </c>
      <c r="E13" s="1346">
        <v>10006001009</v>
      </c>
      <c r="F13" s="1346"/>
      <c r="G13" s="1347" t="s">
        <v>266</v>
      </c>
      <c r="H13" s="1348"/>
      <c r="I13" s="392" t="s">
        <v>486</v>
      </c>
      <c r="J13" s="15"/>
      <c r="K13" s="875"/>
      <c r="L13" s="121"/>
    </row>
    <row r="14" spans="2:12" s="1" customFormat="1" ht="9.75" customHeight="1" x14ac:dyDescent="0.3">
      <c r="B14" s="83"/>
      <c r="C14" s="870"/>
      <c r="G14" s="874"/>
      <c r="J14" s="15"/>
      <c r="K14" s="875"/>
      <c r="L14" s="121"/>
    </row>
    <row r="15" spans="2:12" s="1" customFormat="1" ht="9" customHeight="1" x14ac:dyDescent="0.3">
      <c r="B15" s="83"/>
      <c r="C15" s="870"/>
      <c r="F15" s="15"/>
      <c r="G15" s="877"/>
      <c r="J15" s="878"/>
      <c r="K15" s="57"/>
      <c r="L15" s="121"/>
    </row>
    <row r="16" spans="2:12" s="193" customFormat="1" ht="28.5" x14ac:dyDescent="0.25">
      <c r="B16" s="197"/>
      <c r="C16" s="517" t="s">
        <v>68</v>
      </c>
      <c r="D16" s="518" t="s">
        <v>222</v>
      </c>
      <c r="E16" s="519" t="s">
        <v>185</v>
      </c>
      <c r="F16" s="518" t="s">
        <v>163</v>
      </c>
      <c r="G16" s="520" t="s">
        <v>267</v>
      </c>
      <c r="H16" s="521" t="s">
        <v>114</v>
      </c>
      <c r="I16" s="521" t="s">
        <v>115</v>
      </c>
      <c r="J16" s="522" t="s">
        <v>223</v>
      </c>
      <c r="K16" s="523" t="s">
        <v>56</v>
      </c>
      <c r="L16" s="198"/>
    </row>
    <row r="17" spans="2:12" s="1" customFormat="1" x14ac:dyDescent="0.25">
      <c r="B17" s="83"/>
      <c r="C17" s="648">
        <v>1</v>
      </c>
      <c r="D17" s="649" t="s">
        <v>361</v>
      </c>
      <c r="E17" s="965"/>
      <c r="F17" s="650" t="s">
        <v>488</v>
      </c>
      <c r="G17" s="651" t="s">
        <v>489</v>
      </c>
      <c r="H17" s="652">
        <v>27140.9</v>
      </c>
      <c r="I17" s="652"/>
      <c r="J17" s="652"/>
      <c r="K17" s="653"/>
      <c r="L17" s="121"/>
    </row>
    <row r="18" spans="2:12" s="1" customFormat="1" x14ac:dyDescent="0.25">
      <c r="B18" s="83"/>
      <c r="C18" s="648">
        <v>2</v>
      </c>
      <c r="D18" s="649" t="s">
        <v>361</v>
      </c>
      <c r="E18" s="965" t="s">
        <v>490</v>
      </c>
      <c r="F18" s="650" t="s">
        <v>491</v>
      </c>
      <c r="G18" s="651" t="s">
        <v>492</v>
      </c>
      <c r="H18" s="652"/>
      <c r="I18" s="652">
        <v>27140.9</v>
      </c>
      <c r="J18" s="652"/>
      <c r="K18" s="653"/>
      <c r="L18" s="121"/>
    </row>
    <row r="19" spans="2:12" s="1" customFormat="1" ht="114" x14ac:dyDescent="0.25">
      <c r="B19" s="83"/>
      <c r="C19" s="648"/>
      <c r="D19" s="654"/>
      <c r="E19" s="655"/>
      <c r="F19" s="647" t="s">
        <v>510</v>
      </c>
      <c r="G19" s="647" t="s">
        <v>511</v>
      </c>
      <c r="H19" s="652"/>
      <c r="I19" s="652"/>
      <c r="J19" s="652"/>
      <c r="K19" s="653"/>
      <c r="L19" s="121"/>
    </row>
    <row r="20" spans="2:12" s="1" customFormat="1" ht="6.75" customHeight="1" x14ac:dyDescent="0.25">
      <c r="B20" s="83"/>
      <c r="C20" s="645"/>
      <c r="D20" s="199"/>
      <c r="E20" s="200"/>
      <c r="F20" s="386"/>
      <c r="G20" s="387"/>
      <c r="H20" s="388"/>
      <c r="I20" s="388"/>
      <c r="J20" s="389"/>
      <c r="K20" s="390"/>
      <c r="L20" s="121"/>
    </row>
    <row r="21" spans="2:12" s="1" customFormat="1" x14ac:dyDescent="0.25">
      <c r="B21" s="83"/>
      <c r="C21" s="739"/>
      <c r="D21" s="740"/>
      <c r="E21" s="740"/>
      <c r="F21" s="740"/>
      <c r="G21" s="763" t="s">
        <v>48</v>
      </c>
      <c r="H21" s="764">
        <f>SUM(H17:H18)</f>
        <v>27140.9</v>
      </c>
      <c r="I21" s="764">
        <f>SUM(I17:I18)</f>
        <v>27140.9</v>
      </c>
      <c r="J21" s="646"/>
      <c r="K21" s="741"/>
      <c r="L21" s="121"/>
    </row>
    <row r="22" spans="2:12" s="1" customFormat="1" x14ac:dyDescent="0.25">
      <c r="B22" s="83"/>
      <c r="C22" s="879"/>
      <c r="D22" s="871"/>
      <c r="E22" s="871"/>
      <c r="F22" s="871"/>
      <c r="G22" s="874"/>
      <c r="H22" s="880"/>
      <c r="I22" s="880"/>
      <c r="J22" s="880"/>
      <c r="K22" s="881" t="s">
        <v>121</v>
      </c>
      <c r="L22" s="121"/>
    </row>
    <row r="23" spans="2:12" s="1" customFormat="1" ht="12.75" x14ac:dyDescent="0.2">
      <c r="B23" s="83"/>
      <c r="C23" s="866"/>
      <c r="D23" s="30"/>
      <c r="E23" s="30"/>
      <c r="F23" s="30"/>
      <c r="G23" s="869"/>
      <c r="H23" s="30"/>
      <c r="I23" s="30"/>
      <c r="J23" s="30"/>
      <c r="K23" s="869"/>
      <c r="L23" s="121"/>
    </row>
    <row r="24" spans="2:12" s="1" customFormat="1" ht="15" customHeight="1" x14ac:dyDescent="0.25">
      <c r="B24" s="83"/>
      <c r="C24" s="866"/>
      <c r="D24" s="1220"/>
      <c r="E24" s="1220"/>
      <c r="F24" s="882"/>
      <c r="G24" s="1349"/>
      <c r="H24" s="1349"/>
      <c r="I24" s="15"/>
      <c r="J24" s="1220"/>
      <c r="K24" s="1220"/>
      <c r="L24" s="121"/>
    </row>
    <row r="25" spans="2:12" s="1" customFormat="1" ht="15" customHeight="1" x14ac:dyDescent="0.25">
      <c r="B25" s="83"/>
      <c r="C25" s="866"/>
      <c r="D25" s="1343" t="str">
        <f>'Datos Generales'!C16</f>
        <v>Preparado por</v>
      </c>
      <c r="E25" s="1343"/>
      <c r="F25" s="882"/>
      <c r="G25" s="1344" t="str">
        <f>'Datos Generales'!D16</f>
        <v>Revisado por</v>
      </c>
      <c r="H25" s="1344"/>
      <c r="J25" s="1336" t="str">
        <f>'Datos Generales'!E16</f>
        <v>Autorizado por</v>
      </c>
      <c r="K25" s="1336"/>
      <c r="L25" s="121"/>
    </row>
    <row r="26" spans="2:12" s="1" customFormat="1" ht="24" customHeight="1" x14ac:dyDescent="0.25">
      <c r="B26" s="83"/>
      <c r="C26" s="866"/>
      <c r="D26" s="1220"/>
      <c r="E26" s="1220"/>
      <c r="F26" s="882"/>
      <c r="G26" s="1349"/>
      <c r="H26" s="1349"/>
      <c r="I26" s="15"/>
      <c r="J26" s="1220"/>
      <c r="K26" s="1220"/>
      <c r="L26" s="121"/>
    </row>
    <row r="27" spans="2:12" s="1" customFormat="1" ht="15" customHeight="1" x14ac:dyDescent="0.25">
      <c r="B27" s="83"/>
      <c r="C27" s="866"/>
      <c r="D27" s="1343" t="str">
        <f>'Datos Generales'!C17</f>
        <v>Puesto que ocupa</v>
      </c>
      <c r="E27" s="1343"/>
      <c r="F27" s="882"/>
      <c r="G27" s="1344" t="str">
        <f>'Datos Generales'!D17</f>
        <v>Puesto que ocupa</v>
      </c>
      <c r="H27" s="1344"/>
      <c r="J27" s="1336" t="str">
        <f>'Datos Generales'!E17</f>
        <v>Puesto que ocupa</v>
      </c>
      <c r="K27" s="1336"/>
      <c r="L27" s="121"/>
    </row>
    <row r="28" spans="2:12" s="1" customFormat="1" ht="21" customHeight="1" x14ac:dyDescent="0.25">
      <c r="B28" s="83"/>
      <c r="C28" s="866"/>
      <c r="D28" s="1341"/>
      <c r="E28" s="1341"/>
      <c r="F28" s="882"/>
      <c r="G28" s="1341"/>
      <c r="H28" s="1341"/>
      <c r="I28" s="14"/>
      <c r="J28" s="1341"/>
      <c r="K28" s="1341"/>
      <c r="L28" s="121"/>
    </row>
    <row r="29" spans="2:12" s="1" customFormat="1" ht="15" customHeight="1" x14ac:dyDescent="0.25">
      <c r="B29" s="83"/>
      <c r="C29" s="866"/>
      <c r="D29" s="1343" t="s">
        <v>201</v>
      </c>
      <c r="E29" s="1343"/>
      <c r="F29" s="882"/>
      <c r="G29" s="1344" t="s">
        <v>202</v>
      </c>
      <c r="H29" s="1344"/>
      <c r="J29" s="1336" t="s">
        <v>209</v>
      </c>
      <c r="K29" s="1336"/>
      <c r="L29" s="121"/>
    </row>
    <row r="30" spans="2:12" x14ac:dyDescent="0.25">
      <c r="B30" s="98"/>
      <c r="C30" s="311"/>
      <c r="D30" s="201"/>
      <c r="E30" s="29"/>
      <c r="F30" s="201"/>
      <c r="G30" s="202"/>
      <c r="H30" s="201"/>
      <c r="I30" s="201"/>
      <c r="J30" s="201"/>
      <c r="K30" s="202"/>
      <c r="L30" s="100"/>
    </row>
    <row r="31" spans="2:12" x14ac:dyDescent="0.25">
      <c r="C31" s="2"/>
      <c r="D31" s="1"/>
      <c r="E31" s="1"/>
      <c r="F31" s="1"/>
      <c r="G31" s="41"/>
      <c r="H31" s="1"/>
      <c r="I31" s="1"/>
      <c r="J31" s="1"/>
      <c r="K31" s="41"/>
    </row>
    <row r="34" spans="3:3" customFormat="1" x14ac:dyDescent="0.25">
      <c r="C34" s="87"/>
    </row>
    <row r="35" spans="3:3" customFormat="1" x14ac:dyDescent="0.25">
      <c r="C35" s="87"/>
    </row>
    <row r="36" spans="3:3" customFormat="1" x14ac:dyDescent="0.25">
      <c r="C36" s="87"/>
    </row>
    <row r="37" spans="3:3" customFormat="1" x14ac:dyDescent="0.25">
      <c r="C37" s="87"/>
    </row>
    <row r="38" spans="3:3" customFormat="1" x14ac:dyDescent="0.25">
      <c r="C38" s="87"/>
    </row>
    <row r="39" spans="3:3" customFormat="1" x14ac:dyDescent="0.25">
      <c r="C39" s="87"/>
    </row>
    <row r="40" spans="3:3" customFormat="1" x14ac:dyDescent="0.25">
      <c r="C40" s="87"/>
    </row>
    <row r="41" spans="3:3" customFormat="1" x14ac:dyDescent="0.25">
      <c r="C41" s="87"/>
    </row>
    <row r="42" spans="3:3" customFormat="1" x14ac:dyDescent="0.25">
      <c r="C42" s="87"/>
    </row>
    <row r="43" spans="3:3" customFormat="1" x14ac:dyDescent="0.25">
      <c r="C43" s="87"/>
    </row>
  </sheetData>
  <sheetProtection formatColumns="0" insertRows="0"/>
  <mergeCells count="26">
    <mergeCell ref="D25:E25"/>
    <mergeCell ref="G25:H25"/>
    <mergeCell ref="J25:K25"/>
    <mergeCell ref="B4:L4"/>
    <mergeCell ref="C5:K5"/>
    <mergeCell ref="C6:K6"/>
    <mergeCell ref="C7:K7"/>
    <mergeCell ref="B8:L8"/>
    <mergeCell ref="F9:G9"/>
    <mergeCell ref="E13:F13"/>
    <mergeCell ref="G13:H13"/>
    <mergeCell ref="D24:E24"/>
    <mergeCell ref="G24:H24"/>
    <mergeCell ref="J24:K24"/>
    <mergeCell ref="D26:E26"/>
    <mergeCell ref="G26:H26"/>
    <mergeCell ref="J26:K26"/>
    <mergeCell ref="D27:E27"/>
    <mergeCell ref="G27:H27"/>
    <mergeCell ref="J27:K27"/>
    <mergeCell ref="D28:E28"/>
    <mergeCell ref="G28:H28"/>
    <mergeCell ref="J28:K28"/>
    <mergeCell ref="D29:E29"/>
    <mergeCell ref="G29:H29"/>
    <mergeCell ref="J29:K29"/>
  </mergeCells>
  <printOptions horizontalCentered="1"/>
  <pageMargins left="0" right="0" top="0.35433070866141736" bottom="0.35433070866141736" header="0.31496062992125984" footer="0.31496062992125984"/>
  <pageSetup scale="72" orientation="landscape" r:id="rId1"/>
  <headerFooter>
    <oddFooter>&amp;R&amp;P/&amp;N  &amp;D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0B90A-EEAC-4B04-8133-8397583D75C1}">
  <sheetPr codeName="Hoja26">
    <tabColor rgb="FF92D050"/>
    <pageSetUpPr fitToPage="1"/>
  </sheetPr>
  <dimension ref="B2:L43"/>
  <sheetViews>
    <sheetView showGridLines="0" zoomScaleNormal="100" workbookViewId="0">
      <selection activeCell="I19" sqref="I19"/>
    </sheetView>
  </sheetViews>
  <sheetFormatPr baseColWidth="10" defaultColWidth="17.28515625" defaultRowHeight="15" x14ac:dyDescent="0.25"/>
  <cols>
    <col min="1" max="1" width="3" style="56" customWidth="1"/>
    <col min="2" max="2" width="1.7109375" style="56" customWidth="1"/>
    <col min="3" max="3" width="3.28515625" style="95" bestFit="1" customWidth="1"/>
    <col min="4" max="4" width="20.140625" style="56" customWidth="1"/>
    <col min="5" max="5" width="19.5703125" style="56" customWidth="1"/>
    <col min="6" max="6" width="17.7109375" style="56" customWidth="1"/>
    <col min="7" max="7" width="50.7109375" style="126" customWidth="1"/>
    <col min="8" max="8" width="16.140625" style="56" customWidth="1"/>
    <col min="9" max="9" width="15.5703125" style="56" customWidth="1"/>
    <col min="10" max="10" width="16" style="56" customWidth="1"/>
    <col min="11" max="11" width="26" style="126" customWidth="1"/>
    <col min="12" max="12" width="1.7109375" style="56" customWidth="1"/>
    <col min="13" max="16384" width="17.28515625" style="56"/>
  </cols>
  <sheetData>
    <row r="2" spans="2:12" x14ac:dyDescent="0.25">
      <c r="B2" s="194"/>
      <c r="C2" s="409"/>
      <c r="D2" s="189"/>
      <c r="E2" s="189"/>
      <c r="F2" s="189"/>
      <c r="G2" s="195"/>
      <c r="H2" s="189"/>
      <c r="I2" s="189"/>
      <c r="J2" s="189"/>
      <c r="K2" s="195"/>
      <c r="L2" s="196"/>
    </row>
    <row r="3" spans="2:12" s="1" customFormat="1" ht="12.75" x14ac:dyDescent="0.2">
      <c r="B3" s="83"/>
      <c r="C3" s="866"/>
      <c r="D3" s="30"/>
      <c r="E3" s="30"/>
      <c r="F3" s="867"/>
      <c r="G3" s="868"/>
      <c r="H3" s="30"/>
      <c r="I3" s="30"/>
      <c r="J3" s="30"/>
      <c r="K3" s="869"/>
      <c r="L3" s="121"/>
    </row>
    <row r="4" spans="2:12" s="1" customFormat="1" ht="18.75" x14ac:dyDescent="0.3">
      <c r="B4" s="1350"/>
      <c r="C4" s="1351"/>
      <c r="D4" s="1351"/>
      <c r="E4" s="1351"/>
      <c r="F4" s="1351"/>
      <c r="G4" s="1351"/>
      <c r="H4" s="1351"/>
      <c r="I4" s="1351"/>
      <c r="J4" s="1351"/>
      <c r="K4" s="1351"/>
      <c r="L4" s="1352"/>
    </row>
    <row r="5" spans="2:12" s="1" customFormat="1" ht="18.75" x14ac:dyDescent="0.3">
      <c r="B5" s="811"/>
      <c r="C5" s="1171" t="s">
        <v>19</v>
      </c>
      <c r="D5" s="1171"/>
      <c r="E5" s="1171"/>
      <c r="F5" s="1171"/>
      <c r="G5" s="1171"/>
      <c r="H5" s="1171"/>
      <c r="I5" s="1171"/>
      <c r="J5" s="1171"/>
      <c r="K5" s="1171"/>
      <c r="L5" s="812"/>
    </row>
    <row r="6" spans="2:12" s="1" customFormat="1" ht="15.75" x14ac:dyDescent="0.25">
      <c r="B6" s="864"/>
      <c r="C6" s="1356" t="s">
        <v>265</v>
      </c>
      <c r="D6" s="1356"/>
      <c r="E6" s="1356"/>
      <c r="F6" s="1356"/>
      <c r="G6" s="1356"/>
      <c r="H6" s="1356"/>
      <c r="I6" s="1356"/>
      <c r="J6" s="1356"/>
      <c r="K6" s="1356"/>
      <c r="L6" s="865"/>
    </row>
    <row r="7" spans="2:12" s="1" customFormat="1" ht="15.75" x14ac:dyDescent="0.25">
      <c r="B7" s="862"/>
      <c r="C7" s="1357" t="s">
        <v>120</v>
      </c>
      <c r="D7" s="1357"/>
      <c r="E7" s="1357"/>
      <c r="F7" s="1357"/>
      <c r="G7" s="1357"/>
      <c r="H7" s="1357"/>
      <c r="I7" s="1357"/>
      <c r="J7" s="1357"/>
      <c r="K7" s="1357"/>
      <c r="L7" s="863"/>
    </row>
    <row r="8" spans="2:12" s="1" customFormat="1" ht="15.75" x14ac:dyDescent="0.25">
      <c r="B8" s="1353"/>
      <c r="C8" s="1354"/>
      <c r="D8" s="1354"/>
      <c r="E8" s="1354"/>
      <c r="F8" s="1354"/>
      <c r="G8" s="1354"/>
      <c r="H8" s="1354"/>
      <c r="I8" s="1354"/>
      <c r="J8" s="1354"/>
      <c r="K8" s="1354"/>
      <c r="L8" s="1355"/>
    </row>
    <row r="9" spans="2:12" s="1" customFormat="1" ht="14.25" customHeight="1" x14ac:dyDescent="0.3">
      <c r="B9" s="83"/>
      <c r="C9" s="870"/>
      <c r="D9" s="25"/>
      <c r="E9" s="871" t="s">
        <v>24</v>
      </c>
      <c r="F9" s="1345" t="str">
        <f>'Datos Generales'!C7</f>
        <v>Dirección General de Presupuesto (DIGEPRES)</v>
      </c>
      <c r="G9" s="1345"/>
      <c r="H9" s="871" t="s">
        <v>175</v>
      </c>
      <c r="I9" s="392">
        <f>'Datos Generales'!C6</f>
        <v>45473</v>
      </c>
      <c r="J9" s="115"/>
      <c r="K9" s="872"/>
      <c r="L9" s="121"/>
    </row>
    <row r="10" spans="2:12" s="1" customFormat="1" ht="4.5" customHeight="1" x14ac:dyDescent="0.3">
      <c r="B10" s="83"/>
      <c r="C10" s="870"/>
      <c r="D10" s="25"/>
      <c r="E10" s="871"/>
      <c r="F10" s="385"/>
      <c r="G10" s="385"/>
      <c r="H10" s="871"/>
      <c r="I10" s="873"/>
      <c r="J10" s="115"/>
      <c r="K10" s="872"/>
      <c r="L10" s="121"/>
    </row>
    <row r="11" spans="2:12" s="1" customFormat="1" ht="15" customHeight="1" x14ac:dyDescent="0.3">
      <c r="B11" s="83"/>
      <c r="C11" s="870"/>
      <c r="D11" s="871" t="s">
        <v>14</v>
      </c>
      <c r="E11" s="883" t="str">
        <f>'Datos Generales'!C8</f>
        <v>0205</v>
      </c>
      <c r="F11" s="871" t="s">
        <v>20</v>
      </c>
      <c r="G11" s="883" t="str">
        <f>'Datos Generales'!C9</f>
        <v>01</v>
      </c>
      <c r="H11" s="871" t="s">
        <v>15</v>
      </c>
      <c r="I11" s="883" t="str">
        <f>'Datos Generales'!C10</f>
        <v>01</v>
      </c>
      <c r="J11" s="871" t="s">
        <v>16</v>
      </c>
      <c r="K11" s="883" t="str">
        <f>'Datos Generales'!C11</f>
        <v>0010</v>
      </c>
      <c r="L11" s="121"/>
    </row>
    <row r="12" spans="2:12" s="1" customFormat="1" ht="4.5" customHeight="1" x14ac:dyDescent="0.3">
      <c r="B12" s="83"/>
      <c r="C12" s="870"/>
      <c r="D12" s="25"/>
      <c r="E12" s="25"/>
      <c r="F12" s="25"/>
      <c r="G12" s="874"/>
      <c r="H12" s="25"/>
      <c r="I12" s="25"/>
      <c r="J12" s="15"/>
      <c r="K12" s="875"/>
      <c r="L12" s="121"/>
    </row>
    <row r="13" spans="2:12" s="1" customFormat="1" ht="18.75" x14ac:dyDescent="0.3">
      <c r="B13" s="83"/>
      <c r="C13" s="870"/>
      <c r="D13" s="876" t="s">
        <v>184</v>
      </c>
      <c r="E13" s="1346">
        <v>10006001009</v>
      </c>
      <c r="F13" s="1346"/>
      <c r="G13" s="1347" t="s">
        <v>266</v>
      </c>
      <c r="H13" s="1348"/>
      <c r="I13" s="392" t="s">
        <v>486</v>
      </c>
      <c r="J13" s="15"/>
      <c r="K13" s="875"/>
      <c r="L13" s="121"/>
    </row>
    <row r="14" spans="2:12" s="1" customFormat="1" ht="9.75" customHeight="1" x14ac:dyDescent="0.3">
      <c r="B14" s="83"/>
      <c r="C14" s="870"/>
      <c r="G14" s="874"/>
      <c r="J14" s="15"/>
      <c r="K14" s="875"/>
      <c r="L14" s="121"/>
    </row>
    <row r="15" spans="2:12" s="1" customFormat="1" ht="9" customHeight="1" x14ac:dyDescent="0.3">
      <c r="B15" s="83"/>
      <c r="C15" s="870"/>
      <c r="F15" s="15"/>
      <c r="G15" s="877"/>
      <c r="J15" s="878"/>
      <c r="K15" s="57"/>
      <c r="L15" s="121"/>
    </row>
    <row r="16" spans="2:12" s="193" customFormat="1" ht="28.5" x14ac:dyDescent="0.25">
      <c r="B16" s="197"/>
      <c r="C16" s="517" t="s">
        <v>68</v>
      </c>
      <c r="D16" s="518" t="s">
        <v>222</v>
      </c>
      <c r="E16" s="519" t="s">
        <v>185</v>
      </c>
      <c r="F16" s="518" t="s">
        <v>163</v>
      </c>
      <c r="G16" s="520" t="s">
        <v>267</v>
      </c>
      <c r="H16" s="521" t="s">
        <v>114</v>
      </c>
      <c r="I16" s="521" t="s">
        <v>115</v>
      </c>
      <c r="J16" s="522" t="s">
        <v>223</v>
      </c>
      <c r="K16" s="523" t="s">
        <v>56</v>
      </c>
      <c r="L16" s="198"/>
    </row>
    <row r="17" spans="2:12" s="1" customFormat="1" x14ac:dyDescent="0.25">
      <c r="B17" s="83"/>
      <c r="C17" s="648">
        <v>1</v>
      </c>
      <c r="D17" s="649" t="s">
        <v>361</v>
      </c>
      <c r="E17" s="965"/>
      <c r="F17" s="650" t="s">
        <v>488</v>
      </c>
      <c r="G17" s="651" t="s">
        <v>489</v>
      </c>
      <c r="H17" s="652">
        <v>25868.67</v>
      </c>
      <c r="I17" s="652"/>
      <c r="J17" s="652"/>
      <c r="K17" s="653"/>
      <c r="L17" s="121"/>
    </row>
    <row r="18" spans="2:12" s="1" customFormat="1" x14ac:dyDescent="0.25">
      <c r="B18" s="83"/>
      <c r="C18" s="648">
        <v>2</v>
      </c>
      <c r="D18" s="649" t="s">
        <v>361</v>
      </c>
      <c r="E18" s="965" t="s">
        <v>490</v>
      </c>
      <c r="F18" s="650" t="s">
        <v>491</v>
      </c>
      <c r="G18" s="651" t="s">
        <v>492</v>
      </c>
      <c r="H18" s="652"/>
      <c r="I18" s="652">
        <v>25868.67</v>
      </c>
      <c r="J18" s="652"/>
      <c r="K18" s="653"/>
      <c r="L18" s="121"/>
    </row>
    <row r="19" spans="2:12" s="1" customFormat="1" ht="114" x14ac:dyDescent="0.25">
      <c r="B19" s="83"/>
      <c r="C19" s="648"/>
      <c r="D19" s="654"/>
      <c r="E19" s="655"/>
      <c r="F19" s="647" t="s">
        <v>512</v>
      </c>
      <c r="G19" s="647" t="s">
        <v>513</v>
      </c>
      <c r="H19" s="652"/>
      <c r="I19" s="652"/>
      <c r="J19" s="652"/>
      <c r="K19" s="653"/>
      <c r="L19" s="121"/>
    </row>
    <row r="20" spans="2:12" s="1" customFormat="1" ht="6.75" customHeight="1" x14ac:dyDescent="0.25">
      <c r="B20" s="83"/>
      <c r="C20" s="645"/>
      <c r="D20" s="199"/>
      <c r="E20" s="200"/>
      <c r="F20" s="386"/>
      <c r="G20" s="387"/>
      <c r="H20" s="388"/>
      <c r="I20" s="388"/>
      <c r="J20" s="389"/>
      <c r="K20" s="390"/>
      <c r="L20" s="121"/>
    </row>
    <row r="21" spans="2:12" s="1" customFormat="1" x14ac:dyDescent="0.25">
      <c r="B21" s="83"/>
      <c r="C21" s="739"/>
      <c r="D21" s="740"/>
      <c r="E21" s="740"/>
      <c r="F21" s="740"/>
      <c r="G21" s="763" t="s">
        <v>48</v>
      </c>
      <c r="H21" s="764">
        <f>SUM(H17:H18)</f>
        <v>25868.67</v>
      </c>
      <c r="I21" s="764">
        <f>SUM(I17:I18)</f>
        <v>25868.67</v>
      </c>
      <c r="J21" s="646"/>
      <c r="K21" s="741"/>
      <c r="L21" s="121"/>
    </row>
    <row r="22" spans="2:12" s="1" customFormat="1" x14ac:dyDescent="0.25">
      <c r="B22" s="83"/>
      <c r="C22" s="879"/>
      <c r="D22" s="871"/>
      <c r="E22" s="871"/>
      <c r="F22" s="871"/>
      <c r="G22" s="874"/>
      <c r="H22" s="880"/>
      <c r="I22" s="880"/>
      <c r="J22" s="880"/>
      <c r="K22" s="881" t="s">
        <v>121</v>
      </c>
      <c r="L22" s="121"/>
    </row>
    <row r="23" spans="2:12" s="1" customFormat="1" ht="12.75" x14ac:dyDescent="0.2">
      <c r="B23" s="83"/>
      <c r="C23" s="866"/>
      <c r="D23" s="30"/>
      <c r="E23" s="30"/>
      <c r="F23" s="30"/>
      <c r="G23" s="869"/>
      <c r="H23" s="30"/>
      <c r="I23" s="30"/>
      <c r="J23" s="30"/>
      <c r="K23" s="869"/>
      <c r="L23" s="121"/>
    </row>
    <row r="24" spans="2:12" s="1" customFormat="1" ht="15" customHeight="1" x14ac:dyDescent="0.25">
      <c r="B24" s="83"/>
      <c r="C24" s="866"/>
      <c r="D24" s="1220"/>
      <c r="E24" s="1220"/>
      <c r="F24" s="882"/>
      <c r="G24" s="1349"/>
      <c r="H24" s="1349"/>
      <c r="I24" s="15"/>
      <c r="J24" s="1220"/>
      <c r="K24" s="1220"/>
      <c r="L24" s="121"/>
    </row>
    <row r="25" spans="2:12" s="1" customFormat="1" ht="15" customHeight="1" x14ac:dyDescent="0.25">
      <c r="B25" s="83"/>
      <c r="C25" s="866"/>
      <c r="D25" s="1343" t="str">
        <f>'Datos Generales'!C16</f>
        <v>Preparado por</v>
      </c>
      <c r="E25" s="1343"/>
      <c r="F25" s="882"/>
      <c r="G25" s="1344" t="str">
        <f>'Datos Generales'!D16</f>
        <v>Revisado por</v>
      </c>
      <c r="H25" s="1344"/>
      <c r="J25" s="1336" t="str">
        <f>'Datos Generales'!E16</f>
        <v>Autorizado por</v>
      </c>
      <c r="K25" s="1336"/>
      <c r="L25" s="121"/>
    </row>
    <row r="26" spans="2:12" s="1" customFormat="1" ht="24" customHeight="1" x14ac:dyDescent="0.25">
      <c r="B26" s="83"/>
      <c r="C26" s="866"/>
      <c r="D26" s="1220"/>
      <c r="E26" s="1220"/>
      <c r="F26" s="882"/>
      <c r="G26" s="1349"/>
      <c r="H26" s="1349"/>
      <c r="I26" s="15"/>
      <c r="J26" s="1220"/>
      <c r="K26" s="1220"/>
      <c r="L26" s="121"/>
    </row>
    <row r="27" spans="2:12" s="1" customFormat="1" ht="15" customHeight="1" x14ac:dyDescent="0.25">
      <c r="B27" s="83"/>
      <c r="C27" s="866"/>
      <c r="D27" s="1343" t="str">
        <f>'Datos Generales'!C17</f>
        <v>Puesto que ocupa</v>
      </c>
      <c r="E27" s="1343"/>
      <c r="F27" s="882"/>
      <c r="G27" s="1344" t="str">
        <f>'Datos Generales'!D17</f>
        <v>Puesto que ocupa</v>
      </c>
      <c r="H27" s="1344"/>
      <c r="J27" s="1336" t="str">
        <f>'Datos Generales'!E17</f>
        <v>Puesto que ocupa</v>
      </c>
      <c r="K27" s="1336"/>
      <c r="L27" s="121"/>
    </row>
    <row r="28" spans="2:12" s="1" customFormat="1" ht="21" customHeight="1" x14ac:dyDescent="0.25">
      <c r="B28" s="83"/>
      <c r="C28" s="866"/>
      <c r="D28" s="1341"/>
      <c r="E28" s="1341"/>
      <c r="F28" s="882"/>
      <c r="G28" s="1341"/>
      <c r="H28" s="1341"/>
      <c r="I28" s="14"/>
      <c r="J28" s="1341"/>
      <c r="K28" s="1341"/>
      <c r="L28" s="121"/>
    </row>
    <row r="29" spans="2:12" s="1" customFormat="1" ht="15" customHeight="1" x14ac:dyDescent="0.25">
      <c r="B29" s="83"/>
      <c r="C29" s="866"/>
      <c r="D29" s="1343" t="s">
        <v>201</v>
      </c>
      <c r="E29" s="1343"/>
      <c r="F29" s="882"/>
      <c r="G29" s="1344" t="s">
        <v>202</v>
      </c>
      <c r="H29" s="1344"/>
      <c r="J29" s="1336" t="s">
        <v>209</v>
      </c>
      <c r="K29" s="1336"/>
      <c r="L29" s="121"/>
    </row>
    <row r="30" spans="2:12" x14ac:dyDescent="0.25">
      <c r="B30" s="98"/>
      <c r="C30" s="311"/>
      <c r="D30" s="201"/>
      <c r="E30" s="29"/>
      <c r="F30" s="201"/>
      <c r="G30" s="202"/>
      <c r="H30" s="201"/>
      <c r="I30" s="201"/>
      <c r="J30" s="201"/>
      <c r="K30" s="202"/>
      <c r="L30" s="100"/>
    </row>
    <row r="31" spans="2:12" x14ac:dyDescent="0.25">
      <c r="C31" s="2"/>
      <c r="D31" s="1"/>
      <c r="E31" s="1"/>
      <c r="F31" s="1"/>
      <c r="G31" s="41"/>
      <c r="H31" s="1"/>
      <c r="I31" s="1"/>
      <c r="J31" s="1"/>
      <c r="K31" s="41"/>
    </row>
    <row r="34" spans="3:3" customFormat="1" x14ac:dyDescent="0.25">
      <c r="C34" s="87"/>
    </row>
    <row r="35" spans="3:3" customFormat="1" x14ac:dyDescent="0.25">
      <c r="C35" s="87"/>
    </row>
    <row r="36" spans="3:3" customFormat="1" x14ac:dyDescent="0.25">
      <c r="C36" s="87"/>
    </row>
    <row r="37" spans="3:3" customFormat="1" x14ac:dyDescent="0.25">
      <c r="C37" s="87"/>
    </row>
    <row r="38" spans="3:3" customFormat="1" x14ac:dyDescent="0.25">
      <c r="C38" s="87"/>
    </row>
    <row r="39" spans="3:3" customFormat="1" x14ac:dyDescent="0.25">
      <c r="C39" s="87"/>
    </row>
    <row r="40" spans="3:3" customFormat="1" x14ac:dyDescent="0.25">
      <c r="C40" s="87"/>
    </row>
    <row r="41" spans="3:3" customFormat="1" x14ac:dyDescent="0.25">
      <c r="C41" s="87"/>
    </row>
    <row r="42" spans="3:3" customFormat="1" x14ac:dyDescent="0.25">
      <c r="C42" s="87"/>
    </row>
    <row r="43" spans="3:3" customFormat="1" x14ac:dyDescent="0.25">
      <c r="C43" s="87"/>
    </row>
  </sheetData>
  <sheetProtection formatColumns="0" insertRows="0"/>
  <mergeCells count="26">
    <mergeCell ref="D25:E25"/>
    <mergeCell ref="G25:H25"/>
    <mergeCell ref="J25:K25"/>
    <mergeCell ref="B4:L4"/>
    <mergeCell ref="C5:K5"/>
    <mergeCell ref="C6:K6"/>
    <mergeCell ref="C7:K7"/>
    <mergeCell ref="B8:L8"/>
    <mergeCell ref="F9:G9"/>
    <mergeCell ref="E13:F13"/>
    <mergeCell ref="G13:H13"/>
    <mergeCell ref="D24:E24"/>
    <mergeCell ref="G24:H24"/>
    <mergeCell ref="J24:K24"/>
    <mergeCell ref="D26:E26"/>
    <mergeCell ref="G26:H26"/>
    <mergeCell ref="J26:K26"/>
    <mergeCell ref="D27:E27"/>
    <mergeCell ref="G27:H27"/>
    <mergeCell ref="J27:K27"/>
    <mergeCell ref="D28:E28"/>
    <mergeCell ref="G28:H28"/>
    <mergeCell ref="J28:K28"/>
    <mergeCell ref="D29:E29"/>
    <mergeCell ref="G29:H29"/>
    <mergeCell ref="J29:K29"/>
  </mergeCells>
  <printOptions horizontalCentered="1"/>
  <pageMargins left="0" right="0" top="0.35433070866141736" bottom="0.35433070866141736" header="0.31496062992125984" footer="0.31496062992125984"/>
  <pageSetup scale="72" orientation="landscape" r:id="rId1"/>
  <headerFooter>
    <oddFooter>&amp;R&amp;P/&amp;N  &amp;D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8E315-841E-49C0-88E2-99B96AB84692}">
  <sheetPr codeName="Hoja27">
    <tabColor rgb="FF92D050"/>
    <pageSetUpPr fitToPage="1"/>
  </sheetPr>
  <dimension ref="B2:L43"/>
  <sheetViews>
    <sheetView showGridLines="0" zoomScaleNormal="100" workbookViewId="0">
      <selection activeCell="I19" sqref="I19"/>
    </sheetView>
  </sheetViews>
  <sheetFormatPr baseColWidth="10" defaultColWidth="17.28515625" defaultRowHeight="15" x14ac:dyDescent="0.25"/>
  <cols>
    <col min="1" max="1" width="3" style="56" customWidth="1"/>
    <col min="2" max="2" width="1.7109375" style="56" customWidth="1"/>
    <col min="3" max="3" width="3.28515625" style="95" bestFit="1" customWidth="1"/>
    <col min="4" max="4" width="20.140625" style="56" customWidth="1"/>
    <col min="5" max="5" width="19.5703125" style="56" customWidth="1"/>
    <col min="6" max="6" width="17.7109375" style="56" customWidth="1"/>
    <col min="7" max="7" width="50.7109375" style="126" customWidth="1"/>
    <col min="8" max="8" width="16.140625" style="56" customWidth="1"/>
    <col min="9" max="9" width="15.5703125" style="56" customWidth="1"/>
    <col min="10" max="10" width="16" style="56" customWidth="1"/>
    <col min="11" max="11" width="26" style="126" customWidth="1"/>
    <col min="12" max="12" width="1.7109375" style="56" customWidth="1"/>
    <col min="13" max="16384" width="17.28515625" style="56"/>
  </cols>
  <sheetData>
    <row r="2" spans="2:12" x14ac:dyDescent="0.25">
      <c r="B2" s="194"/>
      <c r="C2" s="409"/>
      <c r="D2" s="189"/>
      <c r="E2" s="189"/>
      <c r="F2" s="189"/>
      <c r="G2" s="195"/>
      <c r="H2" s="189"/>
      <c r="I2" s="189"/>
      <c r="J2" s="189"/>
      <c r="K2" s="195"/>
      <c r="L2" s="196"/>
    </row>
    <row r="3" spans="2:12" s="1" customFormat="1" ht="12.75" x14ac:dyDescent="0.2">
      <c r="B3" s="83"/>
      <c r="C3" s="866"/>
      <c r="D3" s="30"/>
      <c r="E3" s="30"/>
      <c r="F3" s="867"/>
      <c r="G3" s="868"/>
      <c r="H3" s="30"/>
      <c r="I3" s="30"/>
      <c r="J3" s="30"/>
      <c r="K3" s="869"/>
      <c r="L3" s="121"/>
    </row>
    <row r="4" spans="2:12" s="1" customFormat="1" ht="18.75" x14ac:dyDescent="0.3">
      <c r="B4" s="1350"/>
      <c r="C4" s="1351"/>
      <c r="D4" s="1351"/>
      <c r="E4" s="1351"/>
      <c r="F4" s="1351"/>
      <c r="G4" s="1351"/>
      <c r="H4" s="1351"/>
      <c r="I4" s="1351"/>
      <c r="J4" s="1351"/>
      <c r="K4" s="1351"/>
      <c r="L4" s="1352"/>
    </row>
    <row r="5" spans="2:12" s="1" customFormat="1" ht="18.75" x14ac:dyDescent="0.3">
      <c r="B5" s="811"/>
      <c r="C5" s="1171" t="s">
        <v>19</v>
      </c>
      <c r="D5" s="1171"/>
      <c r="E5" s="1171"/>
      <c r="F5" s="1171"/>
      <c r="G5" s="1171"/>
      <c r="H5" s="1171"/>
      <c r="I5" s="1171"/>
      <c r="J5" s="1171"/>
      <c r="K5" s="1171"/>
      <c r="L5" s="812"/>
    </row>
    <row r="6" spans="2:12" s="1" customFormat="1" ht="15.75" x14ac:dyDescent="0.25">
      <c r="B6" s="864"/>
      <c r="C6" s="1356" t="s">
        <v>265</v>
      </c>
      <c r="D6" s="1356"/>
      <c r="E6" s="1356"/>
      <c r="F6" s="1356"/>
      <c r="G6" s="1356"/>
      <c r="H6" s="1356"/>
      <c r="I6" s="1356"/>
      <c r="J6" s="1356"/>
      <c r="K6" s="1356"/>
      <c r="L6" s="865"/>
    </row>
    <row r="7" spans="2:12" s="1" customFormat="1" ht="15.75" x14ac:dyDescent="0.25">
      <c r="B7" s="862"/>
      <c r="C7" s="1357" t="s">
        <v>120</v>
      </c>
      <c r="D7" s="1357"/>
      <c r="E7" s="1357"/>
      <c r="F7" s="1357"/>
      <c r="G7" s="1357"/>
      <c r="H7" s="1357"/>
      <c r="I7" s="1357"/>
      <c r="J7" s="1357"/>
      <c r="K7" s="1357"/>
      <c r="L7" s="863"/>
    </row>
    <row r="8" spans="2:12" s="1" customFormat="1" ht="15.75" x14ac:dyDescent="0.25">
      <c r="B8" s="1353"/>
      <c r="C8" s="1354"/>
      <c r="D8" s="1354"/>
      <c r="E8" s="1354"/>
      <c r="F8" s="1354"/>
      <c r="G8" s="1354"/>
      <c r="H8" s="1354"/>
      <c r="I8" s="1354"/>
      <c r="J8" s="1354"/>
      <c r="K8" s="1354"/>
      <c r="L8" s="1355"/>
    </row>
    <row r="9" spans="2:12" s="1" customFormat="1" ht="14.25" customHeight="1" x14ac:dyDescent="0.3">
      <c r="B9" s="83"/>
      <c r="C9" s="870"/>
      <c r="D9" s="25"/>
      <c r="E9" s="871" t="s">
        <v>24</v>
      </c>
      <c r="F9" s="1345" t="str">
        <f>'Datos Generales'!C7</f>
        <v>Dirección General de Presupuesto (DIGEPRES)</v>
      </c>
      <c r="G9" s="1345"/>
      <c r="H9" s="871" t="s">
        <v>175</v>
      </c>
      <c r="I9" s="392">
        <f>'Datos Generales'!C6</f>
        <v>45473</v>
      </c>
      <c r="J9" s="115"/>
      <c r="K9" s="872"/>
      <c r="L9" s="121"/>
    </row>
    <row r="10" spans="2:12" s="1" customFormat="1" ht="4.5" customHeight="1" x14ac:dyDescent="0.3">
      <c r="B10" s="83"/>
      <c r="C10" s="870"/>
      <c r="D10" s="25"/>
      <c r="E10" s="871"/>
      <c r="F10" s="385"/>
      <c r="G10" s="385"/>
      <c r="H10" s="871"/>
      <c r="I10" s="873"/>
      <c r="J10" s="115"/>
      <c r="K10" s="872"/>
      <c r="L10" s="121"/>
    </row>
    <row r="11" spans="2:12" s="1" customFormat="1" ht="15" customHeight="1" x14ac:dyDescent="0.3">
      <c r="B11" s="83"/>
      <c r="C11" s="870"/>
      <c r="D11" s="871" t="s">
        <v>14</v>
      </c>
      <c r="E11" s="883" t="str">
        <f>'Datos Generales'!C8</f>
        <v>0205</v>
      </c>
      <c r="F11" s="871" t="s">
        <v>20</v>
      </c>
      <c r="G11" s="883" t="str">
        <f>'Datos Generales'!C9</f>
        <v>01</v>
      </c>
      <c r="H11" s="871" t="s">
        <v>15</v>
      </c>
      <c r="I11" s="883" t="str">
        <f>'Datos Generales'!C10</f>
        <v>01</v>
      </c>
      <c r="J11" s="871" t="s">
        <v>16</v>
      </c>
      <c r="K11" s="883" t="str">
        <f>'Datos Generales'!C11</f>
        <v>0010</v>
      </c>
      <c r="L11" s="121"/>
    </row>
    <row r="12" spans="2:12" s="1" customFormat="1" ht="4.5" customHeight="1" x14ac:dyDescent="0.3">
      <c r="B12" s="83"/>
      <c r="C12" s="870"/>
      <c r="D12" s="25"/>
      <c r="E12" s="25"/>
      <c r="F12" s="25"/>
      <c r="G12" s="874"/>
      <c r="H12" s="25"/>
      <c r="I12" s="25"/>
      <c r="J12" s="15"/>
      <c r="K12" s="875"/>
      <c r="L12" s="121"/>
    </row>
    <row r="13" spans="2:12" s="1" customFormat="1" ht="18.75" x14ac:dyDescent="0.3">
      <c r="B13" s="83"/>
      <c r="C13" s="870"/>
      <c r="D13" s="876" t="s">
        <v>184</v>
      </c>
      <c r="E13" s="1346">
        <v>10006001009</v>
      </c>
      <c r="F13" s="1346"/>
      <c r="G13" s="1347" t="s">
        <v>266</v>
      </c>
      <c r="H13" s="1348"/>
      <c r="I13" s="392" t="s">
        <v>486</v>
      </c>
      <c r="J13" s="15"/>
      <c r="K13" s="875"/>
      <c r="L13" s="121"/>
    </row>
    <row r="14" spans="2:12" s="1" customFormat="1" ht="9.75" customHeight="1" x14ac:dyDescent="0.3">
      <c r="B14" s="83"/>
      <c r="C14" s="870"/>
      <c r="G14" s="874"/>
      <c r="J14" s="15"/>
      <c r="K14" s="875"/>
      <c r="L14" s="121"/>
    </row>
    <row r="15" spans="2:12" s="1" customFormat="1" ht="9" customHeight="1" x14ac:dyDescent="0.3">
      <c r="B15" s="83"/>
      <c r="C15" s="870"/>
      <c r="F15" s="15"/>
      <c r="G15" s="877"/>
      <c r="J15" s="878"/>
      <c r="K15" s="57"/>
      <c r="L15" s="121"/>
    </row>
    <row r="16" spans="2:12" s="193" customFormat="1" ht="28.5" x14ac:dyDescent="0.25">
      <c r="B16" s="197"/>
      <c r="C16" s="517" t="s">
        <v>68</v>
      </c>
      <c r="D16" s="518" t="s">
        <v>222</v>
      </c>
      <c r="E16" s="519" t="s">
        <v>185</v>
      </c>
      <c r="F16" s="518" t="s">
        <v>163</v>
      </c>
      <c r="G16" s="520" t="s">
        <v>267</v>
      </c>
      <c r="H16" s="521" t="s">
        <v>114</v>
      </c>
      <c r="I16" s="521" t="s">
        <v>115</v>
      </c>
      <c r="J16" s="522" t="s">
        <v>223</v>
      </c>
      <c r="K16" s="523" t="s">
        <v>56</v>
      </c>
      <c r="L16" s="198"/>
    </row>
    <row r="17" spans="2:12" s="1" customFormat="1" x14ac:dyDescent="0.25">
      <c r="B17" s="83"/>
      <c r="C17" s="648">
        <v>1</v>
      </c>
      <c r="D17" s="649" t="s">
        <v>361</v>
      </c>
      <c r="E17" s="965"/>
      <c r="F17" s="650" t="s">
        <v>488</v>
      </c>
      <c r="G17" s="651" t="s">
        <v>489</v>
      </c>
      <c r="H17" s="652">
        <v>48429.55</v>
      </c>
      <c r="I17" s="652"/>
      <c r="J17" s="652"/>
      <c r="K17" s="653"/>
      <c r="L17" s="121"/>
    </row>
    <row r="18" spans="2:12" s="1" customFormat="1" x14ac:dyDescent="0.25">
      <c r="B18" s="83"/>
      <c r="C18" s="648">
        <v>2</v>
      </c>
      <c r="D18" s="649" t="s">
        <v>361</v>
      </c>
      <c r="E18" s="965" t="s">
        <v>490</v>
      </c>
      <c r="F18" s="650" t="s">
        <v>491</v>
      </c>
      <c r="G18" s="651" t="s">
        <v>492</v>
      </c>
      <c r="H18" s="652"/>
      <c r="I18" s="652">
        <v>48429.55</v>
      </c>
      <c r="J18" s="652"/>
      <c r="K18" s="653"/>
      <c r="L18" s="121"/>
    </row>
    <row r="19" spans="2:12" s="1" customFormat="1" ht="114" x14ac:dyDescent="0.25">
      <c r="B19" s="83"/>
      <c r="C19" s="648"/>
      <c r="D19" s="654"/>
      <c r="E19" s="655"/>
      <c r="F19" s="647" t="s">
        <v>514</v>
      </c>
      <c r="G19" s="647" t="s">
        <v>515</v>
      </c>
      <c r="H19" s="652"/>
      <c r="I19" s="652"/>
      <c r="J19" s="652"/>
      <c r="K19" s="653"/>
      <c r="L19" s="121"/>
    </row>
    <row r="20" spans="2:12" s="1" customFormat="1" ht="6.75" customHeight="1" x14ac:dyDescent="0.25">
      <c r="B20" s="83"/>
      <c r="C20" s="645"/>
      <c r="D20" s="199"/>
      <c r="E20" s="200"/>
      <c r="F20" s="386"/>
      <c r="G20" s="387"/>
      <c r="H20" s="388"/>
      <c r="I20" s="388"/>
      <c r="J20" s="389"/>
      <c r="K20" s="390"/>
      <c r="L20" s="121"/>
    </row>
    <row r="21" spans="2:12" s="1" customFormat="1" x14ac:dyDescent="0.25">
      <c r="B21" s="83"/>
      <c r="C21" s="739"/>
      <c r="D21" s="740"/>
      <c r="E21" s="740"/>
      <c r="F21" s="740"/>
      <c r="G21" s="763" t="s">
        <v>48</v>
      </c>
      <c r="H21" s="764">
        <f>SUM(H17:H18)</f>
        <v>48429.55</v>
      </c>
      <c r="I21" s="764">
        <f>SUM(I17:I18)</f>
        <v>48429.55</v>
      </c>
      <c r="J21" s="646"/>
      <c r="K21" s="741"/>
      <c r="L21" s="121"/>
    </row>
    <row r="22" spans="2:12" s="1" customFormat="1" x14ac:dyDescent="0.25">
      <c r="B22" s="83"/>
      <c r="C22" s="879"/>
      <c r="D22" s="871"/>
      <c r="E22" s="871"/>
      <c r="F22" s="871"/>
      <c r="G22" s="874"/>
      <c r="H22" s="880"/>
      <c r="I22" s="880"/>
      <c r="J22" s="880"/>
      <c r="K22" s="881" t="s">
        <v>121</v>
      </c>
      <c r="L22" s="121"/>
    </row>
    <row r="23" spans="2:12" s="1" customFormat="1" ht="12.75" x14ac:dyDescent="0.2">
      <c r="B23" s="83"/>
      <c r="C23" s="866"/>
      <c r="D23" s="30"/>
      <c r="E23" s="30"/>
      <c r="F23" s="30"/>
      <c r="G23" s="869"/>
      <c r="H23" s="30"/>
      <c r="I23" s="30"/>
      <c r="J23" s="30"/>
      <c r="K23" s="869"/>
      <c r="L23" s="121"/>
    </row>
    <row r="24" spans="2:12" s="1" customFormat="1" ht="15" customHeight="1" x14ac:dyDescent="0.25">
      <c r="B24" s="83"/>
      <c r="C24" s="866"/>
      <c r="D24" s="1220"/>
      <c r="E24" s="1220"/>
      <c r="F24" s="882"/>
      <c r="G24" s="1349"/>
      <c r="H24" s="1349"/>
      <c r="I24" s="15"/>
      <c r="J24" s="1220"/>
      <c r="K24" s="1220"/>
      <c r="L24" s="121"/>
    </row>
    <row r="25" spans="2:12" s="1" customFormat="1" ht="15" customHeight="1" x14ac:dyDescent="0.25">
      <c r="B25" s="83"/>
      <c r="C25" s="866"/>
      <c r="D25" s="1343" t="str">
        <f>'Datos Generales'!C16</f>
        <v>Preparado por</v>
      </c>
      <c r="E25" s="1343"/>
      <c r="F25" s="882"/>
      <c r="G25" s="1344" t="str">
        <f>'Datos Generales'!D16</f>
        <v>Revisado por</v>
      </c>
      <c r="H25" s="1344"/>
      <c r="J25" s="1336" t="str">
        <f>'Datos Generales'!E16</f>
        <v>Autorizado por</v>
      </c>
      <c r="K25" s="1336"/>
      <c r="L25" s="121"/>
    </row>
    <row r="26" spans="2:12" s="1" customFormat="1" ht="24" customHeight="1" x14ac:dyDescent="0.25">
      <c r="B26" s="83"/>
      <c r="C26" s="866"/>
      <c r="D26" s="1220"/>
      <c r="E26" s="1220"/>
      <c r="F26" s="882"/>
      <c r="G26" s="1349"/>
      <c r="H26" s="1349"/>
      <c r="I26" s="15"/>
      <c r="J26" s="1220"/>
      <c r="K26" s="1220"/>
      <c r="L26" s="121"/>
    </row>
    <row r="27" spans="2:12" s="1" customFormat="1" ht="15" customHeight="1" x14ac:dyDescent="0.25">
      <c r="B27" s="83"/>
      <c r="C27" s="866"/>
      <c r="D27" s="1343" t="str">
        <f>'Datos Generales'!C17</f>
        <v>Puesto que ocupa</v>
      </c>
      <c r="E27" s="1343"/>
      <c r="F27" s="882"/>
      <c r="G27" s="1344" t="str">
        <f>'Datos Generales'!D17</f>
        <v>Puesto que ocupa</v>
      </c>
      <c r="H27" s="1344"/>
      <c r="J27" s="1336" t="str">
        <f>'Datos Generales'!E17</f>
        <v>Puesto que ocupa</v>
      </c>
      <c r="K27" s="1336"/>
      <c r="L27" s="121"/>
    </row>
    <row r="28" spans="2:12" s="1" customFormat="1" ht="21" customHeight="1" x14ac:dyDescent="0.25">
      <c r="B28" s="83"/>
      <c r="C28" s="866"/>
      <c r="D28" s="1341"/>
      <c r="E28" s="1341"/>
      <c r="F28" s="882"/>
      <c r="G28" s="1341"/>
      <c r="H28" s="1341"/>
      <c r="I28" s="14"/>
      <c r="J28" s="1341"/>
      <c r="K28" s="1341"/>
      <c r="L28" s="121"/>
    </row>
    <row r="29" spans="2:12" s="1" customFormat="1" ht="15" customHeight="1" x14ac:dyDescent="0.25">
      <c r="B29" s="83"/>
      <c r="C29" s="866"/>
      <c r="D29" s="1343" t="s">
        <v>201</v>
      </c>
      <c r="E29" s="1343"/>
      <c r="F29" s="882"/>
      <c r="G29" s="1344" t="s">
        <v>202</v>
      </c>
      <c r="H29" s="1344"/>
      <c r="J29" s="1336" t="s">
        <v>209</v>
      </c>
      <c r="K29" s="1336"/>
      <c r="L29" s="121"/>
    </row>
    <row r="30" spans="2:12" x14ac:dyDescent="0.25">
      <c r="B30" s="98"/>
      <c r="C30" s="311"/>
      <c r="D30" s="201"/>
      <c r="E30" s="29"/>
      <c r="F30" s="201"/>
      <c r="G30" s="202"/>
      <c r="H30" s="201"/>
      <c r="I30" s="201"/>
      <c r="J30" s="201"/>
      <c r="K30" s="202"/>
      <c r="L30" s="100"/>
    </row>
    <row r="31" spans="2:12" x14ac:dyDescent="0.25">
      <c r="C31" s="2"/>
      <c r="D31" s="1"/>
      <c r="E31" s="1"/>
      <c r="F31" s="1"/>
      <c r="G31" s="41"/>
      <c r="H31" s="1"/>
      <c r="I31" s="1"/>
      <c r="J31" s="1"/>
      <c r="K31" s="41"/>
    </row>
    <row r="34" spans="3:3" customFormat="1" x14ac:dyDescent="0.25">
      <c r="C34" s="87"/>
    </row>
    <row r="35" spans="3:3" customFormat="1" x14ac:dyDescent="0.25">
      <c r="C35" s="87"/>
    </row>
    <row r="36" spans="3:3" customFormat="1" x14ac:dyDescent="0.25">
      <c r="C36" s="87"/>
    </row>
    <row r="37" spans="3:3" customFormat="1" x14ac:dyDescent="0.25">
      <c r="C37" s="87"/>
    </row>
    <row r="38" spans="3:3" customFormat="1" x14ac:dyDescent="0.25">
      <c r="C38" s="87"/>
    </row>
    <row r="39" spans="3:3" customFormat="1" x14ac:dyDescent="0.25">
      <c r="C39" s="87"/>
    </row>
    <row r="40" spans="3:3" customFormat="1" x14ac:dyDescent="0.25">
      <c r="C40" s="87"/>
    </row>
    <row r="41" spans="3:3" customFormat="1" x14ac:dyDescent="0.25">
      <c r="C41" s="87"/>
    </row>
    <row r="42" spans="3:3" customFormat="1" x14ac:dyDescent="0.25">
      <c r="C42" s="87"/>
    </row>
    <row r="43" spans="3:3" customFormat="1" x14ac:dyDescent="0.25">
      <c r="C43" s="87"/>
    </row>
  </sheetData>
  <sheetProtection formatColumns="0" insertRows="0"/>
  <mergeCells count="26">
    <mergeCell ref="D25:E25"/>
    <mergeCell ref="G25:H25"/>
    <mergeCell ref="J25:K25"/>
    <mergeCell ref="B4:L4"/>
    <mergeCell ref="C5:K5"/>
    <mergeCell ref="C6:K6"/>
    <mergeCell ref="C7:K7"/>
    <mergeCell ref="B8:L8"/>
    <mergeCell ref="F9:G9"/>
    <mergeCell ref="E13:F13"/>
    <mergeCell ref="G13:H13"/>
    <mergeCell ref="D24:E24"/>
    <mergeCell ref="G24:H24"/>
    <mergeCell ref="J24:K24"/>
    <mergeCell ref="D26:E26"/>
    <mergeCell ref="G26:H26"/>
    <mergeCell ref="J26:K26"/>
    <mergeCell ref="D27:E27"/>
    <mergeCell ref="G27:H27"/>
    <mergeCell ref="J27:K27"/>
    <mergeCell ref="D28:E28"/>
    <mergeCell ref="G28:H28"/>
    <mergeCell ref="J28:K28"/>
    <mergeCell ref="D29:E29"/>
    <mergeCell ref="G29:H29"/>
    <mergeCell ref="J29:K29"/>
  </mergeCells>
  <printOptions horizontalCentered="1"/>
  <pageMargins left="0" right="0" top="0.35433070866141736" bottom="0.35433070866141736" header="0.31496062992125984" footer="0.31496062992125984"/>
  <pageSetup scale="72" orientation="landscape" r:id="rId1"/>
  <headerFooter>
    <oddFooter>&amp;R&amp;P/&amp;N  &amp;D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DA1D6-F3F4-4479-A922-FDBDEF7536EB}">
  <sheetPr codeName="Hoja28">
    <tabColor rgb="FF92D050"/>
    <pageSetUpPr fitToPage="1"/>
  </sheetPr>
  <dimension ref="B2:L43"/>
  <sheetViews>
    <sheetView showGridLines="0" zoomScaleNormal="100" workbookViewId="0">
      <selection activeCell="I19" sqref="I19"/>
    </sheetView>
  </sheetViews>
  <sheetFormatPr baseColWidth="10" defaultColWidth="17.28515625" defaultRowHeight="15" x14ac:dyDescent="0.25"/>
  <cols>
    <col min="1" max="1" width="3" style="56" customWidth="1"/>
    <col min="2" max="2" width="1.7109375" style="56" customWidth="1"/>
    <col min="3" max="3" width="3.28515625" style="95" bestFit="1" customWidth="1"/>
    <col min="4" max="4" width="20.140625" style="56" customWidth="1"/>
    <col min="5" max="5" width="19.5703125" style="56" customWidth="1"/>
    <col min="6" max="6" width="17.7109375" style="56" customWidth="1"/>
    <col min="7" max="7" width="50.7109375" style="126" customWidth="1"/>
    <col min="8" max="8" width="16.140625" style="56" customWidth="1"/>
    <col min="9" max="9" width="15.5703125" style="56" customWidth="1"/>
    <col min="10" max="10" width="16" style="56" customWidth="1"/>
    <col min="11" max="11" width="26" style="126" customWidth="1"/>
    <col min="12" max="12" width="1.7109375" style="56" customWidth="1"/>
    <col min="13" max="16384" width="17.28515625" style="56"/>
  </cols>
  <sheetData>
    <row r="2" spans="2:12" x14ac:dyDescent="0.25">
      <c r="B2" s="194"/>
      <c r="C2" s="409"/>
      <c r="D2" s="189"/>
      <c r="E2" s="189"/>
      <c r="F2" s="189"/>
      <c r="G2" s="195"/>
      <c r="H2" s="189"/>
      <c r="I2" s="189"/>
      <c r="J2" s="189"/>
      <c r="K2" s="195"/>
      <c r="L2" s="196"/>
    </row>
    <row r="3" spans="2:12" s="1" customFormat="1" ht="12.75" x14ac:dyDescent="0.2">
      <c r="B3" s="83"/>
      <c r="C3" s="866"/>
      <c r="D3" s="30"/>
      <c r="E3" s="30"/>
      <c r="F3" s="867"/>
      <c r="G3" s="868"/>
      <c r="H3" s="30"/>
      <c r="I3" s="30"/>
      <c r="J3" s="30"/>
      <c r="K3" s="869"/>
      <c r="L3" s="121"/>
    </row>
    <row r="4" spans="2:12" s="1" customFormat="1" ht="18.75" x14ac:dyDescent="0.3">
      <c r="B4" s="1350"/>
      <c r="C4" s="1351"/>
      <c r="D4" s="1351"/>
      <c r="E4" s="1351"/>
      <c r="F4" s="1351"/>
      <c r="G4" s="1351"/>
      <c r="H4" s="1351"/>
      <c r="I4" s="1351"/>
      <c r="J4" s="1351"/>
      <c r="K4" s="1351"/>
      <c r="L4" s="1352"/>
    </row>
    <row r="5" spans="2:12" s="1" customFormat="1" ht="18.75" x14ac:dyDescent="0.3">
      <c r="B5" s="811"/>
      <c r="C5" s="1171" t="s">
        <v>19</v>
      </c>
      <c r="D5" s="1171"/>
      <c r="E5" s="1171"/>
      <c r="F5" s="1171"/>
      <c r="G5" s="1171"/>
      <c r="H5" s="1171"/>
      <c r="I5" s="1171"/>
      <c r="J5" s="1171"/>
      <c r="K5" s="1171"/>
      <c r="L5" s="812"/>
    </row>
    <row r="6" spans="2:12" s="1" customFormat="1" ht="15.75" x14ac:dyDescent="0.25">
      <c r="B6" s="864"/>
      <c r="C6" s="1356" t="s">
        <v>265</v>
      </c>
      <c r="D6" s="1356"/>
      <c r="E6" s="1356"/>
      <c r="F6" s="1356"/>
      <c r="G6" s="1356"/>
      <c r="H6" s="1356"/>
      <c r="I6" s="1356"/>
      <c r="J6" s="1356"/>
      <c r="K6" s="1356"/>
      <c r="L6" s="865"/>
    </row>
    <row r="7" spans="2:12" s="1" customFormat="1" ht="15.75" x14ac:dyDescent="0.25">
      <c r="B7" s="862"/>
      <c r="C7" s="1357" t="s">
        <v>120</v>
      </c>
      <c r="D7" s="1357"/>
      <c r="E7" s="1357"/>
      <c r="F7" s="1357"/>
      <c r="G7" s="1357"/>
      <c r="H7" s="1357"/>
      <c r="I7" s="1357"/>
      <c r="J7" s="1357"/>
      <c r="K7" s="1357"/>
      <c r="L7" s="863"/>
    </row>
    <row r="8" spans="2:12" s="1" customFormat="1" ht="15.75" x14ac:dyDescent="0.25">
      <c r="B8" s="1353"/>
      <c r="C8" s="1354"/>
      <c r="D8" s="1354"/>
      <c r="E8" s="1354"/>
      <c r="F8" s="1354"/>
      <c r="G8" s="1354"/>
      <c r="H8" s="1354"/>
      <c r="I8" s="1354"/>
      <c r="J8" s="1354"/>
      <c r="K8" s="1354"/>
      <c r="L8" s="1355"/>
    </row>
    <row r="9" spans="2:12" s="1" customFormat="1" ht="14.25" customHeight="1" x14ac:dyDescent="0.3">
      <c r="B9" s="83"/>
      <c r="C9" s="870"/>
      <c r="D9" s="25"/>
      <c r="E9" s="871" t="s">
        <v>24</v>
      </c>
      <c r="F9" s="1345" t="str">
        <f>'Datos Generales'!C7</f>
        <v>Dirección General de Presupuesto (DIGEPRES)</v>
      </c>
      <c r="G9" s="1345"/>
      <c r="H9" s="871" t="s">
        <v>175</v>
      </c>
      <c r="I9" s="392">
        <f>'Datos Generales'!C6</f>
        <v>45473</v>
      </c>
      <c r="J9" s="115"/>
      <c r="K9" s="872"/>
      <c r="L9" s="121"/>
    </row>
    <row r="10" spans="2:12" s="1" customFormat="1" ht="4.5" customHeight="1" x14ac:dyDescent="0.3">
      <c r="B10" s="83"/>
      <c r="C10" s="870"/>
      <c r="D10" s="25"/>
      <c r="E10" s="871"/>
      <c r="F10" s="385"/>
      <c r="G10" s="385"/>
      <c r="H10" s="871"/>
      <c r="I10" s="873"/>
      <c r="J10" s="115"/>
      <c r="K10" s="872"/>
      <c r="L10" s="121"/>
    </row>
    <row r="11" spans="2:12" s="1" customFormat="1" ht="15" customHeight="1" x14ac:dyDescent="0.3">
      <c r="B11" s="83"/>
      <c r="C11" s="870"/>
      <c r="D11" s="871" t="s">
        <v>14</v>
      </c>
      <c r="E11" s="883" t="str">
        <f>'Datos Generales'!C8</f>
        <v>0205</v>
      </c>
      <c r="F11" s="871" t="s">
        <v>20</v>
      </c>
      <c r="G11" s="883" t="str">
        <f>'Datos Generales'!C9</f>
        <v>01</v>
      </c>
      <c r="H11" s="871" t="s">
        <v>15</v>
      </c>
      <c r="I11" s="883" t="str">
        <f>'Datos Generales'!C10</f>
        <v>01</v>
      </c>
      <c r="J11" s="871" t="s">
        <v>16</v>
      </c>
      <c r="K11" s="883" t="str">
        <f>'Datos Generales'!C11</f>
        <v>0010</v>
      </c>
      <c r="L11" s="121"/>
    </row>
    <row r="12" spans="2:12" s="1" customFormat="1" ht="4.5" customHeight="1" x14ac:dyDescent="0.3">
      <c r="B12" s="83"/>
      <c r="C12" s="870"/>
      <c r="D12" s="25"/>
      <c r="E12" s="25"/>
      <c r="F12" s="25"/>
      <c r="G12" s="874"/>
      <c r="H12" s="25"/>
      <c r="I12" s="25"/>
      <c r="J12" s="15"/>
      <c r="K12" s="875"/>
      <c r="L12" s="121"/>
    </row>
    <row r="13" spans="2:12" s="1" customFormat="1" ht="18.75" x14ac:dyDescent="0.3">
      <c r="B13" s="83"/>
      <c r="C13" s="870"/>
      <c r="D13" s="876" t="s">
        <v>184</v>
      </c>
      <c r="E13" s="1346">
        <v>10006001009</v>
      </c>
      <c r="F13" s="1346"/>
      <c r="G13" s="1347" t="s">
        <v>266</v>
      </c>
      <c r="H13" s="1348"/>
      <c r="I13" s="392" t="s">
        <v>486</v>
      </c>
      <c r="J13" s="15"/>
      <c r="K13" s="875"/>
      <c r="L13" s="121"/>
    </row>
    <row r="14" spans="2:12" s="1" customFormat="1" ht="9.75" customHeight="1" x14ac:dyDescent="0.3">
      <c r="B14" s="83"/>
      <c r="C14" s="870"/>
      <c r="G14" s="874"/>
      <c r="J14" s="15"/>
      <c r="K14" s="875"/>
      <c r="L14" s="121"/>
    </row>
    <row r="15" spans="2:12" s="1" customFormat="1" ht="9" customHeight="1" x14ac:dyDescent="0.3">
      <c r="B15" s="83"/>
      <c r="C15" s="870"/>
      <c r="F15" s="15"/>
      <c r="G15" s="877"/>
      <c r="J15" s="878"/>
      <c r="K15" s="57"/>
      <c r="L15" s="121"/>
    </row>
    <row r="16" spans="2:12" s="193" customFormat="1" ht="28.5" x14ac:dyDescent="0.25">
      <c r="B16" s="197"/>
      <c r="C16" s="517" t="s">
        <v>68</v>
      </c>
      <c r="D16" s="518" t="s">
        <v>222</v>
      </c>
      <c r="E16" s="519" t="s">
        <v>185</v>
      </c>
      <c r="F16" s="518" t="s">
        <v>163</v>
      </c>
      <c r="G16" s="520" t="s">
        <v>267</v>
      </c>
      <c r="H16" s="521" t="s">
        <v>114</v>
      </c>
      <c r="I16" s="521" t="s">
        <v>115</v>
      </c>
      <c r="J16" s="522" t="s">
        <v>223</v>
      </c>
      <c r="K16" s="523" t="s">
        <v>56</v>
      </c>
      <c r="L16" s="198"/>
    </row>
    <row r="17" spans="2:12" s="1" customFormat="1" x14ac:dyDescent="0.25">
      <c r="B17" s="83"/>
      <c r="C17" s="648">
        <v>1</v>
      </c>
      <c r="D17" s="649" t="s">
        <v>361</v>
      </c>
      <c r="E17" s="965"/>
      <c r="F17" s="650" t="s">
        <v>488</v>
      </c>
      <c r="G17" s="651" t="s">
        <v>489</v>
      </c>
      <c r="H17" s="652">
        <v>5663.47</v>
      </c>
      <c r="I17" s="652"/>
      <c r="J17" s="652"/>
      <c r="K17" s="653"/>
      <c r="L17" s="121"/>
    </row>
    <row r="18" spans="2:12" s="1" customFormat="1" x14ac:dyDescent="0.25">
      <c r="B18" s="83"/>
      <c r="C18" s="648">
        <v>2</v>
      </c>
      <c r="D18" s="649" t="s">
        <v>361</v>
      </c>
      <c r="E18" s="965" t="s">
        <v>490</v>
      </c>
      <c r="F18" s="650" t="s">
        <v>491</v>
      </c>
      <c r="G18" s="651" t="s">
        <v>492</v>
      </c>
      <c r="H18" s="652"/>
      <c r="I18" s="652">
        <v>5663.47</v>
      </c>
      <c r="J18" s="652"/>
      <c r="K18" s="653"/>
      <c r="L18" s="121"/>
    </row>
    <row r="19" spans="2:12" s="1" customFormat="1" ht="128.25" x14ac:dyDescent="0.25">
      <c r="B19" s="83"/>
      <c r="C19" s="648"/>
      <c r="D19" s="654"/>
      <c r="E19" s="655"/>
      <c r="F19" s="647" t="s">
        <v>516</v>
      </c>
      <c r="G19" s="647" t="s">
        <v>517</v>
      </c>
      <c r="H19" s="652"/>
      <c r="I19" s="652"/>
      <c r="J19" s="652"/>
      <c r="K19" s="653"/>
      <c r="L19" s="121"/>
    </row>
    <row r="20" spans="2:12" s="1" customFormat="1" ht="6.75" customHeight="1" x14ac:dyDescent="0.25">
      <c r="B20" s="83"/>
      <c r="C20" s="645"/>
      <c r="D20" s="199"/>
      <c r="E20" s="200"/>
      <c r="F20" s="386"/>
      <c r="G20" s="387"/>
      <c r="H20" s="388"/>
      <c r="I20" s="388"/>
      <c r="J20" s="389"/>
      <c r="K20" s="390"/>
      <c r="L20" s="121"/>
    </row>
    <row r="21" spans="2:12" s="1" customFormat="1" x14ac:dyDescent="0.25">
      <c r="B21" s="83"/>
      <c r="C21" s="739"/>
      <c r="D21" s="740"/>
      <c r="E21" s="740"/>
      <c r="F21" s="740"/>
      <c r="G21" s="763" t="s">
        <v>48</v>
      </c>
      <c r="H21" s="764">
        <f>SUM(H17:H18)</f>
        <v>5663.47</v>
      </c>
      <c r="I21" s="764">
        <f>SUM(I17:I18)</f>
        <v>5663.47</v>
      </c>
      <c r="J21" s="646"/>
      <c r="K21" s="741"/>
      <c r="L21" s="121"/>
    </row>
    <row r="22" spans="2:12" s="1" customFormat="1" x14ac:dyDescent="0.25">
      <c r="B22" s="83"/>
      <c r="C22" s="879"/>
      <c r="D22" s="871"/>
      <c r="E22" s="871"/>
      <c r="F22" s="871"/>
      <c r="G22" s="874"/>
      <c r="H22" s="880"/>
      <c r="I22" s="880"/>
      <c r="J22" s="880"/>
      <c r="K22" s="881" t="s">
        <v>121</v>
      </c>
      <c r="L22" s="121"/>
    </row>
    <row r="23" spans="2:12" s="1" customFormat="1" ht="12.75" x14ac:dyDescent="0.2">
      <c r="B23" s="83"/>
      <c r="C23" s="866"/>
      <c r="D23" s="30"/>
      <c r="E23" s="30"/>
      <c r="F23" s="30"/>
      <c r="G23" s="869"/>
      <c r="H23" s="30"/>
      <c r="I23" s="30"/>
      <c r="J23" s="30"/>
      <c r="K23" s="869"/>
      <c r="L23" s="121"/>
    </row>
    <row r="24" spans="2:12" s="1" customFormat="1" ht="15" customHeight="1" x14ac:dyDescent="0.25">
      <c r="B24" s="83"/>
      <c r="C24" s="866"/>
      <c r="D24" s="1220"/>
      <c r="E24" s="1220"/>
      <c r="F24" s="882"/>
      <c r="G24" s="1349"/>
      <c r="H24" s="1349"/>
      <c r="I24" s="15"/>
      <c r="J24" s="1220"/>
      <c r="K24" s="1220"/>
      <c r="L24" s="121"/>
    </row>
    <row r="25" spans="2:12" s="1" customFormat="1" ht="15" customHeight="1" x14ac:dyDescent="0.25">
      <c r="B25" s="83"/>
      <c r="C25" s="866"/>
      <c r="D25" s="1343" t="str">
        <f>'Datos Generales'!C16</f>
        <v>Preparado por</v>
      </c>
      <c r="E25" s="1343"/>
      <c r="F25" s="882"/>
      <c r="G25" s="1344" t="str">
        <f>'Datos Generales'!D16</f>
        <v>Revisado por</v>
      </c>
      <c r="H25" s="1344"/>
      <c r="J25" s="1336" t="str">
        <f>'Datos Generales'!E16</f>
        <v>Autorizado por</v>
      </c>
      <c r="K25" s="1336"/>
      <c r="L25" s="121"/>
    </row>
    <row r="26" spans="2:12" s="1" customFormat="1" ht="24" customHeight="1" x14ac:dyDescent="0.25">
      <c r="B26" s="83"/>
      <c r="C26" s="866"/>
      <c r="D26" s="1220"/>
      <c r="E26" s="1220"/>
      <c r="F26" s="882"/>
      <c r="G26" s="1349"/>
      <c r="H26" s="1349"/>
      <c r="I26" s="15"/>
      <c r="J26" s="1220"/>
      <c r="K26" s="1220"/>
      <c r="L26" s="121"/>
    </row>
    <row r="27" spans="2:12" s="1" customFormat="1" ht="15" customHeight="1" x14ac:dyDescent="0.25">
      <c r="B27" s="83"/>
      <c r="C27" s="866"/>
      <c r="D27" s="1343" t="str">
        <f>'Datos Generales'!C17</f>
        <v>Puesto que ocupa</v>
      </c>
      <c r="E27" s="1343"/>
      <c r="F27" s="882"/>
      <c r="G27" s="1344" t="str">
        <f>'Datos Generales'!D17</f>
        <v>Puesto que ocupa</v>
      </c>
      <c r="H27" s="1344"/>
      <c r="J27" s="1336" t="str">
        <f>'Datos Generales'!E17</f>
        <v>Puesto que ocupa</v>
      </c>
      <c r="K27" s="1336"/>
      <c r="L27" s="121"/>
    </row>
    <row r="28" spans="2:12" s="1" customFormat="1" ht="21" customHeight="1" x14ac:dyDescent="0.25">
      <c r="B28" s="83"/>
      <c r="C28" s="866"/>
      <c r="D28" s="1341"/>
      <c r="E28" s="1341"/>
      <c r="F28" s="882"/>
      <c r="G28" s="1341"/>
      <c r="H28" s="1341"/>
      <c r="I28" s="14"/>
      <c r="J28" s="1341"/>
      <c r="K28" s="1341"/>
      <c r="L28" s="121"/>
    </row>
    <row r="29" spans="2:12" s="1" customFormat="1" ht="15" customHeight="1" x14ac:dyDescent="0.25">
      <c r="B29" s="83"/>
      <c r="C29" s="866"/>
      <c r="D29" s="1343" t="s">
        <v>201</v>
      </c>
      <c r="E29" s="1343"/>
      <c r="F29" s="882"/>
      <c r="G29" s="1344" t="s">
        <v>202</v>
      </c>
      <c r="H29" s="1344"/>
      <c r="J29" s="1336" t="s">
        <v>209</v>
      </c>
      <c r="K29" s="1336"/>
      <c r="L29" s="121"/>
    </row>
    <row r="30" spans="2:12" x14ac:dyDescent="0.25">
      <c r="B30" s="98"/>
      <c r="C30" s="311"/>
      <c r="D30" s="201"/>
      <c r="E30" s="29"/>
      <c r="F30" s="201"/>
      <c r="G30" s="202"/>
      <c r="H30" s="201"/>
      <c r="I30" s="201"/>
      <c r="J30" s="201"/>
      <c r="K30" s="202"/>
      <c r="L30" s="100"/>
    </row>
    <row r="31" spans="2:12" x14ac:dyDescent="0.25">
      <c r="C31" s="2"/>
      <c r="D31" s="1"/>
      <c r="E31" s="1"/>
      <c r="F31" s="1"/>
      <c r="G31" s="41"/>
      <c r="H31" s="1"/>
      <c r="I31" s="1"/>
      <c r="J31" s="1"/>
      <c r="K31" s="41"/>
    </row>
    <row r="34" spans="3:3" customFormat="1" x14ac:dyDescent="0.25">
      <c r="C34" s="87"/>
    </row>
    <row r="35" spans="3:3" customFormat="1" x14ac:dyDescent="0.25">
      <c r="C35" s="87"/>
    </row>
    <row r="36" spans="3:3" customFormat="1" x14ac:dyDescent="0.25">
      <c r="C36" s="87"/>
    </row>
    <row r="37" spans="3:3" customFormat="1" x14ac:dyDescent="0.25">
      <c r="C37" s="87"/>
    </row>
    <row r="38" spans="3:3" customFormat="1" x14ac:dyDescent="0.25">
      <c r="C38" s="87"/>
    </row>
    <row r="39" spans="3:3" customFormat="1" x14ac:dyDescent="0.25">
      <c r="C39" s="87"/>
    </row>
    <row r="40" spans="3:3" customFormat="1" x14ac:dyDescent="0.25">
      <c r="C40" s="87"/>
    </row>
    <row r="41" spans="3:3" customFormat="1" x14ac:dyDescent="0.25">
      <c r="C41" s="87"/>
    </row>
    <row r="42" spans="3:3" customFormat="1" x14ac:dyDescent="0.25">
      <c r="C42" s="87"/>
    </row>
    <row r="43" spans="3:3" customFormat="1" x14ac:dyDescent="0.25">
      <c r="C43" s="87"/>
    </row>
  </sheetData>
  <sheetProtection formatColumns="0" insertRows="0"/>
  <mergeCells count="26">
    <mergeCell ref="D25:E25"/>
    <mergeCell ref="G25:H25"/>
    <mergeCell ref="J25:K25"/>
    <mergeCell ref="B4:L4"/>
    <mergeCell ref="C5:K5"/>
    <mergeCell ref="C6:K6"/>
    <mergeCell ref="C7:K7"/>
    <mergeCell ref="B8:L8"/>
    <mergeCell ref="F9:G9"/>
    <mergeCell ref="E13:F13"/>
    <mergeCell ref="G13:H13"/>
    <mergeCell ref="D24:E24"/>
    <mergeCell ref="G24:H24"/>
    <mergeCell ref="J24:K24"/>
    <mergeCell ref="D26:E26"/>
    <mergeCell ref="G26:H26"/>
    <mergeCell ref="J26:K26"/>
    <mergeCell ref="D27:E27"/>
    <mergeCell ref="G27:H27"/>
    <mergeCell ref="J27:K27"/>
    <mergeCell ref="D28:E28"/>
    <mergeCell ref="G28:H28"/>
    <mergeCell ref="J28:K28"/>
    <mergeCell ref="D29:E29"/>
    <mergeCell ref="G29:H29"/>
    <mergeCell ref="J29:K29"/>
  </mergeCells>
  <printOptions horizontalCentered="1"/>
  <pageMargins left="0" right="0" top="0.35433070866141736" bottom="0.35433070866141736" header="0.31496062992125984" footer="0.31496062992125984"/>
  <pageSetup scale="72" orientation="landscape" r:id="rId1"/>
  <headerFooter>
    <oddFooter>&amp;R&amp;P/&amp;N  &amp;D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621E5-E618-4F64-9E29-008ECBEA51E1}">
  <sheetPr codeName="Hoja29">
    <tabColor rgb="FF92D050"/>
    <pageSetUpPr fitToPage="1"/>
  </sheetPr>
  <dimension ref="B2:L43"/>
  <sheetViews>
    <sheetView showGridLines="0" zoomScaleNormal="100" workbookViewId="0">
      <selection activeCell="G19" sqref="G19"/>
    </sheetView>
  </sheetViews>
  <sheetFormatPr baseColWidth="10" defaultColWidth="17.28515625" defaultRowHeight="15" x14ac:dyDescent="0.25"/>
  <cols>
    <col min="1" max="1" width="3" style="56" customWidth="1"/>
    <col min="2" max="2" width="1.7109375" style="56" customWidth="1"/>
    <col min="3" max="3" width="3.28515625" style="95" bestFit="1" customWidth="1"/>
    <col min="4" max="4" width="20.140625" style="56" customWidth="1"/>
    <col min="5" max="5" width="19.5703125" style="56" customWidth="1"/>
    <col min="6" max="6" width="17.7109375" style="56" customWidth="1"/>
    <col min="7" max="7" width="50.7109375" style="126" customWidth="1"/>
    <col min="8" max="8" width="16.140625" style="56" customWidth="1"/>
    <col min="9" max="9" width="15.5703125" style="56" customWidth="1"/>
    <col min="10" max="10" width="16" style="56" customWidth="1"/>
    <col min="11" max="11" width="26" style="126" customWidth="1"/>
    <col min="12" max="12" width="1.7109375" style="56" customWidth="1"/>
    <col min="13" max="16384" width="17.28515625" style="56"/>
  </cols>
  <sheetData>
    <row r="2" spans="2:12" x14ac:dyDescent="0.25">
      <c r="B2" s="194"/>
      <c r="C2" s="409"/>
      <c r="D2" s="189"/>
      <c r="E2" s="189"/>
      <c r="F2" s="189"/>
      <c r="G2" s="195"/>
      <c r="H2" s="189"/>
      <c r="I2" s="189"/>
      <c r="J2" s="189"/>
      <c r="K2" s="195"/>
      <c r="L2" s="196"/>
    </row>
    <row r="3" spans="2:12" s="1" customFormat="1" ht="12.75" x14ac:dyDescent="0.2">
      <c r="B3" s="83"/>
      <c r="C3" s="866"/>
      <c r="D3" s="30"/>
      <c r="E3" s="30"/>
      <c r="F3" s="867"/>
      <c r="G3" s="868"/>
      <c r="H3" s="30"/>
      <c r="I3" s="30"/>
      <c r="J3" s="30"/>
      <c r="K3" s="869"/>
      <c r="L3" s="121"/>
    </row>
    <row r="4" spans="2:12" s="1" customFormat="1" ht="18.75" x14ac:dyDescent="0.3">
      <c r="B4" s="1350"/>
      <c r="C4" s="1351"/>
      <c r="D4" s="1351"/>
      <c r="E4" s="1351"/>
      <c r="F4" s="1351"/>
      <c r="G4" s="1351"/>
      <c r="H4" s="1351"/>
      <c r="I4" s="1351"/>
      <c r="J4" s="1351"/>
      <c r="K4" s="1351"/>
      <c r="L4" s="1352"/>
    </row>
    <row r="5" spans="2:12" s="1" customFormat="1" ht="18.75" x14ac:dyDescent="0.3">
      <c r="B5" s="811"/>
      <c r="C5" s="1171" t="s">
        <v>19</v>
      </c>
      <c r="D5" s="1171"/>
      <c r="E5" s="1171"/>
      <c r="F5" s="1171"/>
      <c r="G5" s="1171"/>
      <c r="H5" s="1171"/>
      <c r="I5" s="1171"/>
      <c r="J5" s="1171"/>
      <c r="K5" s="1171"/>
      <c r="L5" s="812"/>
    </row>
    <row r="6" spans="2:12" s="1" customFormat="1" ht="15.75" x14ac:dyDescent="0.25">
      <c r="B6" s="864"/>
      <c r="C6" s="1356" t="s">
        <v>265</v>
      </c>
      <c r="D6" s="1356"/>
      <c r="E6" s="1356"/>
      <c r="F6" s="1356"/>
      <c r="G6" s="1356"/>
      <c r="H6" s="1356"/>
      <c r="I6" s="1356"/>
      <c r="J6" s="1356"/>
      <c r="K6" s="1356"/>
      <c r="L6" s="865"/>
    </row>
    <row r="7" spans="2:12" s="1" customFormat="1" ht="15.75" x14ac:dyDescent="0.25">
      <c r="B7" s="862"/>
      <c r="C7" s="1357" t="s">
        <v>120</v>
      </c>
      <c r="D7" s="1357"/>
      <c r="E7" s="1357"/>
      <c r="F7" s="1357"/>
      <c r="G7" s="1357"/>
      <c r="H7" s="1357"/>
      <c r="I7" s="1357"/>
      <c r="J7" s="1357"/>
      <c r="K7" s="1357"/>
      <c r="L7" s="863"/>
    </row>
    <row r="8" spans="2:12" s="1" customFormat="1" ht="15.75" x14ac:dyDescent="0.25">
      <c r="B8" s="1353"/>
      <c r="C8" s="1354"/>
      <c r="D8" s="1354"/>
      <c r="E8" s="1354"/>
      <c r="F8" s="1354"/>
      <c r="G8" s="1354"/>
      <c r="H8" s="1354"/>
      <c r="I8" s="1354"/>
      <c r="J8" s="1354"/>
      <c r="K8" s="1354"/>
      <c r="L8" s="1355"/>
    </row>
    <row r="9" spans="2:12" s="1" customFormat="1" ht="14.25" customHeight="1" x14ac:dyDescent="0.3">
      <c r="B9" s="83"/>
      <c r="C9" s="870"/>
      <c r="D9" s="25"/>
      <c r="E9" s="871" t="s">
        <v>24</v>
      </c>
      <c r="F9" s="1345" t="str">
        <f>'Datos Generales'!C7</f>
        <v>Dirección General de Presupuesto (DIGEPRES)</v>
      </c>
      <c r="G9" s="1345"/>
      <c r="H9" s="871" t="s">
        <v>175</v>
      </c>
      <c r="I9" s="392">
        <f>'Datos Generales'!C6</f>
        <v>45473</v>
      </c>
      <c r="J9" s="115"/>
      <c r="K9" s="872"/>
      <c r="L9" s="121"/>
    </row>
    <row r="10" spans="2:12" s="1" customFormat="1" ht="4.5" customHeight="1" x14ac:dyDescent="0.3">
      <c r="B10" s="83"/>
      <c r="C10" s="870"/>
      <c r="D10" s="25"/>
      <c r="E10" s="871"/>
      <c r="F10" s="385"/>
      <c r="G10" s="385"/>
      <c r="H10" s="871"/>
      <c r="I10" s="873"/>
      <c r="J10" s="115"/>
      <c r="K10" s="872"/>
      <c r="L10" s="121"/>
    </row>
    <row r="11" spans="2:12" s="1" customFormat="1" ht="15" customHeight="1" x14ac:dyDescent="0.3">
      <c r="B11" s="83"/>
      <c r="C11" s="870"/>
      <c r="D11" s="871" t="s">
        <v>14</v>
      </c>
      <c r="E11" s="883" t="str">
        <f>'Datos Generales'!C8</f>
        <v>0205</v>
      </c>
      <c r="F11" s="871" t="s">
        <v>20</v>
      </c>
      <c r="G11" s="883" t="str">
        <f>'Datos Generales'!C9</f>
        <v>01</v>
      </c>
      <c r="H11" s="871" t="s">
        <v>15</v>
      </c>
      <c r="I11" s="883" t="str">
        <f>'Datos Generales'!C10</f>
        <v>01</v>
      </c>
      <c r="J11" s="871" t="s">
        <v>16</v>
      </c>
      <c r="K11" s="883" t="str">
        <f>'Datos Generales'!C11</f>
        <v>0010</v>
      </c>
      <c r="L11" s="121"/>
    </row>
    <row r="12" spans="2:12" s="1" customFormat="1" ht="4.5" customHeight="1" x14ac:dyDescent="0.3">
      <c r="B12" s="83"/>
      <c r="C12" s="870"/>
      <c r="D12" s="25"/>
      <c r="E12" s="25"/>
      <c r="F12" s="25"/>
      <c r="G12" s="874"/>
      <c r="H12" s="25"/>
      <c r="I12" s="25"/>
      <c r="J12" s="15"/>
      <c r="K12" s="875"/>
      <c r="L12" s="121"/>
    </row>
    <row r="13" spans="2:12" s="1" customFormat="1" ht="18.75" x14ac:dyDescent="0.3">
      <c r="B13" s="83"/>
      <c r="C13" s="870"/>
      <c r="D13" s="876" t="s">
        <v>184</v>
      </c>
      <c r="E13" s="1346">
        <v>10006001009</v>
      </c>
      <c r="F13" s="1346"/>
      <c r="G13" s="1347" t="s">
        <v>266</v>
      </c>
      <c r="H13" s="1348"/>
      <c r="I13" s="392" t="s">
        <v>486</v>
      </c>
      <c r="J13" s="15"/>
      <c r="K13" s="875"/>
      <c r="L13" s="121"/>
    </row>
    <row r="14" spans="2:12" s="1" customFormat="1" ht="9.75" customHeight="1" x14ac:dyDescent="0.3">
      <c r="B14" s="83"/>
      <c r="C14" s="870"/>
      <c r="G14" s="874"/>
      <c r="J14" s="15"/>
      <c r="K14" s="875"/>
      <c r="L14" s="121"/>
    </row>
    <row r="15" spans="2:12" s="1" customFormat="1" ht="9" customHeight="1" x14ac:dyDescent="0.3">
      <c r="B15" s="83"/>
      <c r="C15" s="870"/>
      <c r="F15" s="15"/>
      <c r="G15" s="877"/>
      <c r="J15" s="878"/>
      <c r="K15" s="57"/>
      <c r="L15" s="121"/>
    </row>
    <row r="16" spans="2:12" s="193" customFormat="1" ht="28.5" x14ac:dyDescent="0.25">
      <c r="B16" s="197"/>
      <c r="C16" s="517" t="s">
        <v>68</v>
      </c>
      <c r="D16" s="518" t="s">
        <v>222</v>
      </c>
      <c r="E16" s="519" t="s">
        <v>185</v>
      </c>
      <c r="F16" s="518" t="s">
        <v>163</v>
      </c>
      <c r="G16" s="520" t="s">
        <v>267</v>
      </c>
      <c r="H16" s="521" t="s">
        <v>114</v>
      </c>
      <c r="I16" s="521" t="s">
        <v>115</v>
      </c>
      <c r="J16" s="522" t="s">
        <v>223</v>
      </c>
      <c r="K16" s="523" t="s">
        <v>56</v>
      </c>
      <c r="L16" s="198"/>
    </row>
    <row r="17" spans="2:12" s="1" customFormat="1" x14ac:dyDescent="0.25">
      <c r="B17" s="83"/>
      <c r="C17" s="648">
        <v>1</v>
      </c>
      <c r="D17" s="649" t="s">
        <v>361</v>
      </c>
      <c r="E17" s="965"/>
      <c r="F17" s="650" t="s">
        <v>488</v>
      </c>
      <c r="G17" s="651" t="s">
        <v>489</v>
      </c>
      <c r="H17" s="652">
        <v>26265.39</v>
      </c>
      <c r="I17" s="652"/>
      <c r="J17" s="652"/>
      <c r="K17" s="653"/>
      <c r="L17" s="121"/>
    </row>
    <row r="18" spans="2:12" s="1" customFormat="1" x14ac:dyDescent="0.25">
      <c r="B18" s="83"/>
      <c r="C18" s="648">
        <v>2</v>
      </c>
      <c r="D18" s="649" t="s">
        <v>361</v>
      </c>
      <c r="E18" s="965" t="s">
        <v>490</v>
      </c>
      <c r="F18" s="650" t="s">
        <v>491</v>
      </c>
      <c r="G18" s="651" t="s">
        <v>492</v>
      </c>
      <c r="H18" s="652"/>
      <c r="I18" s="652">
        <v>26265.39</v>
      </c>
      <c r="J18" s="652"/>
      <c r="K18" s="653"/>
      <c r="L18" s="121"/>
    </row>
    <row r="19" spans="2:12" s="1" customFormat="1" ht="114" x14ac:dyDescent="0.25">
      <c r="B19" s="83"/>
      <c r="C19" s="648"/>
      <c r="D19" s="654"/>
      <c r="E19" s="655"/>
      <c r="F19" s="647" t="s">
        <v>518</v>
      </c>
      <c r="G19" s="647" t="s">
        <v>519</v>
      </c>
      <c r="H19" s="652"/>
      <c r="I19" s="652"/>
      <c r="J19" s="652"/>
      <c r="K19" s="653"/>
      <c r="L19" s="121"/>
    </row>
    <row r="20" spans="2:12" s="1" customFormat="1" ht="6.75" customHeight="1" x14ac:dyDescent="0.25">
      <c r="B20" s="83"/>
      <c r="C20" s="645"/>
      <c r="D20" s="199"/>
      <c r="E20" s="200"/>
      <c r="F20" s="386"/>
      <c r="G20" s="387"/>
      <c r="H20" s="388"/>
      <c r="I20" s="388"/>
      <c r="J20" s="389"/>
      <c r="K20" s="390"/>
      <c r="L20" s="121"/>
    </row>
    <row r="21" spans="2:12" s="1" customFormat="1" x14ac:dyDescent="0.25">
      <c r="B21" s="83"/>
      <c r="C21" s="739"/>
      <c r="D21" s="740"/>
      <c r="E21" s="740"/>
      <c r="F21" s="740"/>
      <c r="G21" s="763" t="s">
        <v>48</v>
      </c>
      <c r="H21" s="764">
        <f>SUM(H17:H18)</f>
        <v>26265.39</v>
      </c>
      <c r="I21" s="764">
        <f>SUM(I17:I18)</f>
        <v>26265.39</v>
      </c>
      <c r="J21" s="646"/>
      <c r="K21" s="741"/>
      <c r="L21" s="121"/>
    </row>
    <row r="22" spans="2:12" s="1" customFormat="1" x14ac:dyDescent="0.25">
      <c r="B22" s="83"/>
      <c r="C22" s="879"/>
      <c r="D22" s="871"/>
      <c r="E22" s="871"/>
      <c r="F22" s="871"/>
      <c r="G22" s="874"/>
      <c r="H22" s="880"/>
      <c r="I22" s="880"/>
      <c r="J22" s="880"/>
      <c r="K22" s="881" t="s">
        <v>121</v>
      </c>
      <c r="L22" s="121"/>
    </row>
    <row r="23" spans="2:12" s="1" customFormat="1" ht="12.75" x14ac:dyDescent="0.2">
      <c r="B23" s="83"/>
      <c r="C23" s="866"/>
      <c r="D23" s="30"/>
      <c r="E23" s="30"/>
      <c r="F23" s="30"/>
      <c r="G23" s="869"/>
      <c r="H23" s="30"/>
      <c r="I23" s="30"/>
      <c r="J23" s="30"/>
      <c r="K23" s="869"/>
      <c r="L23" s="121"/>
    </row>
    <row r="24" spans="2:12" s="1" customFormat="1" ht="15" customHeight="1" x14ac:dyDescent="0.25">
      <c r="B24" s="83"/>
      <c r="C24" s="866"/>
      <c r="D24" s="1220"/>
      <c r="E24" s="1220"/>
      <c r="F24" s="882"/>
      <c r="G24" s="1349"/>
      <c r="H24" s="1349"/>
      <c r="I24" s="15"/>
      <c r="J24" s="1220"/>
      <c r="K24" s="1220"/>
      <c r="L24" s="121"/>
    </row>
    <row r="25" spans="2:12" s="1" customFormat="1" ht="15" customHeight="1" x14ac:dyDescent="0.25">
      <c r="B25" s="83"/>
      <c r="C25" s="866"/>
      <c r="D25" s="1343" t="str">
        <f>'Datos Generales'!C16</f>
        <v>Preparado por</v>
      </c>
      <c r="E25" s="1343"/>
      <c r="F25" s="882"/>
      <c r="G25" s="1344" t="str">
        <f>'Datos Generales'!D16</f>
        <v>Revisado por</v>
      </c>
      <c r="H25" s="1344"/>
      <c r="J25" s="1336" t="str">
        <f>'Datos Generales'!E16</f>
        <v>Autorizado por</v>
      </c>
      <c r="K25" s="1336"/>
      <c r="L25" s="121"/>
    </row>
    <row r="26" spans="2:12" s="1" customFormat="1" ht="24" customHeight="1" x14ac:dyDescent="0.25">
      <c r="B26" s="83"/>
      <c r="C26" s="866"/>
      <c r="D26" s="1220"/>
      <c r="E26" s="1220"/>
      <c r="F26" s="882"/>
      <c r="G26" s="1349"/>
      <c r="H26" s="1349"/>
      <c r="I26" s="15"/>
      <c r="J26" s="1220"/>
      <c r="K26" s="1220"/>
      <c r="L26" s="121"/>
    </row>
    <row r="27" spans="2:12" s="1" customFormat="1" ht="15" customHeight="1" x14ac:dyDescent="0.25">
      <c r="B27" s="83"/>
      <c r="C27" s="866"/>
      <c r="D27" s="1343" t="str">
        <f>'Datos Generales'!C17</f>
        <v>Puesto que ocupa</v>
      </c>
      <c r="E27" s="1343"/>
      <c r="F27" s="882"/>
      <c r="G27" s="1344" t="str">
        <f>'Datos Generales'!D17</f>
        <v>Puesto que ocupa</v>
      </c>
      <c r="H27" s="1344"/>
      <c r="J27" s="1336" t="str">
        <f>'Datos Generales'!E17</f>
        <v>Puesto que ocupa</v>
      </c>
      <c r="K27" s="1336"/>
      <c r="L27" s="121"/>
    </row>
    <row r="28" spans="2:12" s="1" customFormat="1" ht="21" customHeight="1" x14ac:dyDescent="0.25">
      <c r="B28" s="83"/>
      <c r="C28" s="866"/>
      <c r="D28" s="1341"/>
      <c r="E28" s="1341"/>
      <c r="F28" s="882"/>
      <c r="G28" s="1341"/>
      <c r="H28" s="1341"/>
      <c r="I28" s="14"/>
      <c r="J28" s="1341"/>
      <c r="K28" s="1341"/>
      <c r="L28" s="121"/>
    </row>
    <row r="29" spans="2:12" s="1" customFormat="1" ht="15" customHeight="1" x14ac:dyDescent="0.25">
      <c r="B29" s="83"/>
      <c r="C29" s="866"/>
      <c r="D29" s="1343" t="s">
        <v>201</v>
      </c>
      <c r="E29" s="1343"/>
      <c r="F29" s="882"/>
      <c r="G29" s="1344" t="s">
        <v>202</v>
      </c>
      <c r="H29" s="1344"/>
      <c r="J29" s="1336" t="s">
        <v>209</v>
      </c>
      <c r="K29" s="1336"/>
      <c r="L29" s="121"/>
    </row>
    <row r="30" spans="2:12" x14ac:dyDescent="0.25">
      <c r="B30" s="98"/>
      <c r="C30" s="311"/>
      <c r="D30" s="201"/>
      <c r="E30" s="29"/>
      <c r="F30" s="201"/>
      <c r="G30" s="202"/>
      <c r="H30" s="201"/>
      <c r="I30" s="201"/>
      <c r="J30" s="201"/>
      <c r="K30" s="202"/>
      <c r="L30" s="100"/>
    </row>
    <row r="31" spans="2:12" x14ac:dyDescent="0.25">
      <c r="C31" s="2"/>
      <c r="D31" s="1"/>
      <c r="E31" s="1"/>
      <c r="F31" s="1"/>
      <c r="G31" s="41"/>
      <c r="H31" s="1"/>
      <c r="I31" s="1"/>
      <c r="J31" s="1"/>
      <c r="K31" s="41"/>
    </row>
    <row r="34" spans="3:3" customFormat="1" x14ac:dyDescent="0.25">
      <c r="C34" s="87"/>
    </row>
    <row r="35" spans="3:3" customFormat="1" x14ac:dyDescent="0.25">
      <c r="C35" s="87"/>
    </row>
    <row r="36" spans="3:3" customFormat="1" x14ac:dyDescent="0.25">
      <c r="C36" s="87"/>
    </row>
    <row r="37" spans="3:3" customFormat="1" x14ac:dyDescent="0.25">
      <c r="C37" s="87"/>
    </row>
    <row r="38" spans="3:3" customFormat="1" x14ac:dyDescent="0.25">
      <c r="C38" s="87"/>
    </row>
    <row r="39" spans="3:3" customFormat="1" x14ac:dyDescent="0.25">
      <c r="C39" s="87"/>
    </row>
    <row r="40" spans="3:3" customFormat="1" x14ac:dyDescent="0.25">
      <c r="C40" s="87"/>
    </row>
    <row r="41" spans="3:3" customFormat="1" x14ac:dyDescent="0.25">
      <c r="C41" s="87"/>
    </row>
    <row r="42" spans="3:3" customFormat="1" x14ac:dyDescent="0.25">
      <c r="C42" s="87"/>
    </row>
    <row r="43" spans="3:3" customFormat="1" x14ac:dyDescent="0.25">
      <c r="C43" s="87"/>
    </row>
  </sheetData>
  <sheetProtection formatColumns="0" insertRows="0"/>
  <mergeCells count="26">
    <mergeCell ref="D25:E25"/>
    <mergeCell ref="G25:H25"/>
    <mergeCell ref="J25:K25"/>
    <mergeCell ref="B4:L4"/>
    <mergeCell ref="C5:K5"/>
    <mergeCell ref="C6:K6"/>
    <mergeCell ref="C7:K7"/>
    <mergeCell ref="B8:L8"/>
    <mergeCell ref="F9:G9"/>
    <mergeCell ref="E13:F13"/>
    <mergeCell ref="G13:H13"/>
    <mergeCell ref="D24:E24"/>
    <mergeCell ref="G24:H24"/>
    <mergeCell ref="J24:K24"/>
    <mergeCell ref="D26:E26"/>
    <mergeCell ref="G26:H26"/>
    <mergeCell ref="J26:K26"/>
    <mergeCell ref="D27:E27"/>
    <mergeCell ref="G27:H27"/>
    <mergeCell ref="J27:K27"/>
    <mergeCell ref="D28:E28"/>
    <mergeCell ref="G28:H28"/>
    <mergeCell ref="J28:K28"/>
    <mergeCell ref="D29:E29"/>
    <mergeCell ref="G29:H29"/>
    <mergeCell ref="J29:K29"/>
  </mergeCells>
  <printOptions horizontalCentered="1"/>
  <pageMargins left="0" right="0" top="0.35433070866141736" bottom="0.35433070866141736" header="0.31496062992125984" footer="0.31496062992125984"/>
  <pageSetup scale="72" orientation="landscape" r:id="rId1"/>
  <headerFooter>
    <oddFooter>&amp;R&amp;P/&amp;N  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92D050"/>
    <pageSetUpPr fitToPage="1"/>
  </sheetPr>
  <dimension ref="C2:X48"/>
  <sheetViews>
    <sheetView showGridLines="0" topLeftCell="K1" zoomScaleNormal="100" zoomScaleSheetLayoutView="75" workbookViewId="0">
      <selection activeCell="P20" sqref="P20"/>
    </sheetView>
  </sheetViews>
  <sheetFormatPr baseColWidth="10" defaultRowHeight="15" x14ac:dyDescent="0.25"/>
  <cols>
    <col min="1" max="1" width="1.5703125" style="56" customWidth="1"/>
    <col min="2" max="2" width="2.42578125" style="56" customWidth="1"/>
    <col min="3" max="3" width="3.7109375" style="56" customWidth="1"/>
    <col min="4" max="4" width="9.28515625" style="56" customWidth="1"/>
    <col min="5" max="5" width="7" style="56" customWidth="1"/>
    <col min="6" max="6" width="7.42578125" style="56" customWidth="1"/>
    <col min="7" max="7" width="7.7109375" style="56" customWidth="1"/>
    <col min="8" max="8" width="16.140625" style="56" customWidth="1"/>
    <col min="9" max="9" width="20.5703125" style="56" customWidth="1"/>
    <col min="10" max="10" width="11.140625" style="56" customWidth="1"/>
    <col min="11" max="11" width="28.28515625" style="56" customWidth="1"/>
    <col min="12" max="12" width="19.140625" style="56" customWidth="1"/>
    <col min="13" max="13" width="8.42578125" style="56" customWidth="1"/>
    <col min="14" max="14" width="14.28515625" style="56" bestFit="1" customWidth="1"/>
    <col min="15" max="15" width="13.28515625" style="56" customWidth="1"/>
    <col min="16" max="17" width="12.140625" style="56" customWidth="1"/>
    <col min="18" max="18" width="13.42578125" style="56" customWidth="1"/>
    <col min="19" max="19" width="17" style="56" customWidth="1"/>
    <col min="20" max="20" width="4.28515625" style="56" customWidth="1"/>
    <col min="21" max="21" width="11.42578125" style="56"/>
    <col min="22" max="22" width="4.7109375" style="56" customWidth="1"/>
    <col min="23" max="23" width="4.7109375" style="56" hidden="1" customWidth="1"/>
    <col min="24" max="24" width="5.28515625" style="56" hidden="1" customWidth="1"/>
    <col min="25" max="25" width="6.42578125" style="56" customWidth="1"/>
    <col min="26" max="26" width="5.85546875" style="56" customWidth="1"/>
    <col min="27" max="249" width="11.42578125" style="56"/>
    <col min="250" max="250" width="6" style="56" customWidth="1"/>
    <col min="251" max="251" width="11.7109375" style="56" customWidth="1"/>
    <col min="252" max="252" width="3" style="56" customWidth="1"/>
    <col min="253" max="253" width="3.5703125" style="56" customWidth="1"/>
    <col min="254" max="255" width="3" style="56" customWidth="1"/>
    <col min="256" max="256" width="11.42578125" style="56"/>
    <col min="257" max="257" width="9" style="56" customWidth="1"/>
    <col min="258" max="258" width="8.42578125" style="56" customWidth="1"/>
    <col min="259" max="260" width="3.42578125" style="56" customWidth="1"/>
    <col min="261" max="261" width="10.5703125" style="56" customWidth="1"/>
    <col min="262" max="262" width="11.140625" style="56" customWidth="1"/>
    <col min="263" max="265" width="3.42578125" style="56" customWidth="1"/>
    <col min="266" max="266" width="13.85546875" style="56" customWidth="1"/>
    <col min="267" max="269" width="3.42578125" style="56" customWidth="1"/>
    <col min="270" max="270" width="3.5703125" style="56" customWidth="1"/>
    <col min="271" max="275" width="10.7109375" style="56" customWidth="1"/>
    <col min="276" max="276" width="12" style="56" customWidth="1"/>
    <col min="277" max="505" width="11.42578125" style="56"/>
    <col min="506" max="506" width="6" style="56" customWidth="1"/>
    <col min="507" max="507" width="11.7109375" style="56" customWidth="1"/>
    <col min="508" max="508" width="3" style="56" customWidth="1"/>
    <col min="509" max="509" width="3.5703125" style="56" customWidth="1"/>
    <col min="510" max="511" width="3" style="56" customWidth="1"/>
    <col min="512" max="512" width="11.42578125" style="56"/>
    <col min="513" max="513" width="9" style="56" customWidth="1"/>
    <col min="514" max="514" width="8.42578125" style="56" customWidth="1"/>
    <col min="515" max="516" width="3.42578125" style="56" customWidth="1"/>
    <col min="517" max="517" width="10.5703125" style="56" customWidth="1"/>
    <col min="518" max="518" width="11.140625" style="56" customWidth="1"/>
    <col min="519" max="521" width="3.42578125" style="56" customWidth="1"/>
    <col min="522" max="522" width="13.85546875" style="56" customWidth="1"/>
    <col min="523" max="525" width="3.42578125" style="56" customWidth="1"/>
    <col min="526" max="526" width="3.5703125" style="56" customWidth="1"/>
    <col min="527" max="531" width="10.7109375" style="56" customWidth="1"/>
    <col min="532" max="532" width="12" style="56" customWidth="1"/>
    <col min="533" max="761" width="11.42578125" style="56"/>
    <col min="762" max="762" width="6" style="56" customWidth="1"/>
    <col min="763" max="763" width="11.7109375" style="56" customWidth="1"/>
    <col min="764" max="764" width="3" style="56" customWidth="1"/>
    <col min="765" max="765" width="3.5703125" style="56" customWidth="1"/>
    <col min="766" max="767" width="3" style="56" customWidth="1"/>
    <col min="768" max="768" width="11.42578125" style="56"/>
    <col min="769" max="769" width="9" style="56" customWidth="1"/>
    <col min="770" max="770" width="8.42578125" style="56" customWidth="1"/>
    <col min="771" max="772" width="3.42578125" style="56" customWidth="1"/>
    <col min="773" max="773" width="10.5703125" style="56" customWidth="1"/>
    <col min="774" max="774" width="11.140625" style="56" customWidth="1"/>
    <col min="775" max="777" width="3.42578125" style="56" customWidth="1"/>
    <col min="778" max="778" width="13.85546875" style="56" customWidth="1"/>
    <col min="779" max="781" width="3.42578125" style="56" customWidth="1"/>
    <col min="782" max="782" width="3.5703125" style="56" customWidth="1"/>
    <col min="783" max="787" width="10.7109375" style="56" customWidth="1"/>
    <col min="788" max="788" width="12" style="56" customWidth="1"/>
    <col min="789" max="1017" width="11.42578125" style="56"/>
    <col min="1018" max="1018" width="6" style="56" customWidth="1"/>
    <col min="1019" max="1019" width="11.7109375" style="56" customWidth="1"/>
    <col min="1020" max="1020" width="3" style="56" customWidth="1"/>
    <col min="1021" max="1021" width="3.5703125" style="56" customWidth="1"/>
    <col min="1022" max="1023" width="3" style="56" customWidth="1"/>
    <col min="1024" max="1024" width="11.42578125" style="56"/>
    <col min="1025" max="1025" width="9" style="56" customWidth="1"/>
    <col min="1026" max="1026" width="8.42578125" style="56" customWidth="1"/>
    <col min="1027" max="1028" width="3.42578125" style="56" customWidth="1"/>
    <col min="1029" max="1029" width="10.5703125" style="56" customWidth="1"/>
    <col min="1030" max="1030" width="11.140625" style="56" customWidth="1"/>
    <col min="1031" max="1033" width="3.42578125" style="56" customWidth="1"/>
    <col min="1034" max="1034" width="13.85546875" style="56" customWidth="1"/>
    <col min="1035" max="1037" width="3.42578125" style="56" customWidth="1"/>
    <col min="1038" max="1038" width="3.5703125" style="56" customWidth="1"/>
    <col min="1039" max="1043" width="10.7109375" style="56" customWidth="1"/>
    <col min="1044" max="1044" width="12" style="56" customWidth="1"/>
    <col min="1045" max="1273" width="11.42578125" style="56"/>
    <col min="1274" max="1274" width="6" style="56" customWidth="1"/>
    <col min="1275" max="1275" width="11.7109375" style="56" customWidth="1"/>
    <col min="1276" max="1276" width="3" style="56" customWidth="1"/>
    <col min="1277" max="1277" width="3.5703125" style="56" customWidth="1"/>
    <col min="1278" max="1279" width="3" style="56" customWidth="1"/>
    <col min="1280" max="1280" width="11.42578125" style="56"/>
    <col min="1281" max="1281" width="9" style="56" customWidth="1"/>
    <col min="1282" max="1282" width="8.42578125" style="56" customWidth="1"/>
    <col min="1283" max="1284" width="3.42578125" style="56" customWidth="1"/>
    <col min="1285" max="1285" width="10.5703125" style="56" customWidth="1"/>
    <col min="1286" max="1286" width="11.140625" style="56" customWidth="1"/>
    <col min="1287" max="1289" width="3.42578125" style="56" customWidth="1"/>
    <col min="1290" max="1290" width="13.85546875" style="56" customWidth="1"/>
    <col min="1291" max="1293" width="3.42578125" style="56" customWidth="1"/>
    <col min="1294" max="1294" width="3.5703125" style="56" customWidth="1"/>
    <col min="1295" max="1299" width="10.7109375" style="56" customWidth="1"/>
    <col min="1300" max="1300" width="12" style="56" customWidth="1"/>
    <col min="1301" max="1529" width="11.42578125" style="56"/>
    <col min="1530" max="1530" width="6" style="56" customWidth="1"/>
    <col min="1531" max="1531" width="11.7109375" style="56" customWidth="1"/>
    <col min="1532" max="1532" width="3" style="56" customWidth="1"/>
    <col min="1533" max="1533" width="3.5703125" style="56" customWidth="1"/>
    <col min="1534" max="1535" width="3" style="56" customWidth="1"/>
    <col min="1536" max="1536" width="11.42578125" style="56"/>
    <col min="1537" max="1537" width="9" style="56" customWidth="1"/>
    <col min="1538" max="1538" width="8.42578125" style="56" customWidth="1"/>
    <col min="1539" max="1540" width="3.42578125" style="56" customWidth="1"/>
    <col min="1541" max="1541" width="10.5703125" style="56" customWidth="1"/>
    <col min="1542" max="1542" width="11.140625" style="56" customWidth="1"/>
    <col min="1543" max="1545" width="3.42578125" style="56" customWidth="1"/>
    <col min="1546" max="1546" width="13.85546875" style="56" customWidth="1"/>
    <col min="1547" max="1549" width="3.42578125" style="56" customWidth="1"/>
    <col min="1550" max="1550" width="3.5703125" style="56" customWidth="1"/>
    <col min="1551" max="1555" width="10.7109375" style="56" customWidth="1"/>
    <col min="1556" max="1556" width="12" style="56" customWidth="1"/>
    <col min="1557" max="1785" width="11.42578125" style="56"/>
    <col min="1786" max="1786" width="6" style="56" customWidth="1"/>
    <col min="1787" max="1787" width="11.7109375" style="56" customWidth="1"/>
    <col min="1788" max="1788" width="3" style="56" customWidth="1"/>
    <col min="1789" max="1789" width="3.5703125" style="56" customWidth="1"/>
    <col min="1790" max="1791" width="3" style="56" customWidth="1"/>
    <col min="1792" max="1792" width="11.42578125" style="56"/>
    <col min="1793" max="1793" width="9" style="56" customWidth="1"/>
    <col min="1794" max="1794" width="8.42578125" style="56" customWidth="1"/>
    <col min="1795" max="1796" width="3.42578125" style="56" customWidth="1"/>
    <col min="1797" max="1797" width="10.5703125" style="56" customWidth="1"/>
    <col min="1798" max="1798" width="11.140625" style="56" customWidth="1"/>
    <col min="1799" max="1801" width="3.42578125" style="56" customWidth="1"/>
    <col min="1802" max="1802" width="13.85546875" style="56" customWidth="1"/>
    <col min="1803" max="1805" width="3.42578125" style="56" customWidth="1"/>
    <col min="1806" max="1806" width="3.5703125" style="56" customWidth="1"/>
    <col min="1807" max="1811" width="10.7109375" style="56" customWidth="1"/>
    <col min="1812" max="1812" width="12" style="56" customWidth="1"/>
    <col min="1813" max="2041" width="11.42578125" style="56"/>
    <col min="2042" max="2042" width="6" style="56" customWidth="1"/>
    <col min="2043" max="2043" width="11.7109375" style="56" customWidth="1"/>
    <col min="2044" max="2044" width="3" style="56" customWidth="1"/>
    <col min="2045" max="2045" width="3.5703125" style="56" customWidth="1"/>
    <col min="2046" max="2047" width="3" style="56" customWidth="1"/>
    <col min="2048" max="2048" width="11.42578125" style="56"/>
    <col min="2049" max="2049" width="9" style="56" customWidth="1"/>
    <col min="2050" max="2050" width="8.42578125" style="56" customWidth="1"/>
    <col min="2051" max="2052" width="3.42578125" style="56" customWidth="1"/>
    <col min="2053" max="2053" width="10.5703125" style="56" customWidth="1"/>
    <col min="2054" max="2054" width="11.140625" style="56" customWidth="1"/>
    <col min="2055" max="2057" width="3.42578125" style="56" customWidth="1"/>
    <col min="2058" max="2058" width="13.85546875" style="56" customWidth="1"/>
    <col min="2059" max="2061" width="3.42578125" style="56" customWidth="1"/>
    <col min="2062" max="2062" width="3.5703125" style="56" customWidth="1"/>
    <col min="2063" max="2067" width="10.7109375" style="56" customWidth="1"/>
    <col min="2068" max="2068" width="12" style="56" customWidth="1"/>
    <col min="2069" max="2297" width="11.42578125" style="56"/>
    <col min="2298" max="2298" width="6" style="56" customWidth="1"/>
    <col min="2299" max="2299" width="11.7109375" style="56" customWidth="1"/>
    <col min="2300" max="2300" width="3" style="56" customWidth="1"/>
    <col min="2301" max="2301" width="3.5703125" style="56" customWidth="1"/>
    <col min="2302" max="2303" width="3" style="56" customWidth="1"/>
    <col min="2304" max="2304" width="11.42578125" style="56"/>
    <col min="2305" max="2305" width="9" style="56" customWidth="1"/>
    <col min="2306" max="2306" width="8.42578125" style="56" customWidth="1"/>
    <col min="2307" max="2308" width="3.42578125" style="56" customWidth="1"/>
    <col min="2309" max="2309" width="10.5703125" style="56" customWidth="1"/>
    <col min="2310" max="2310" width="11.140625" style="56" customWidth="1"/>
    <col min="2311" max="2313" width="3.42578125" style="56" customWidth="1"/>
    <col min="2314" max="2314" width="13.85546875" style="56" customWidth="1"/>
    <col min="2315" max="2317" width="3.42578125" style="56" customWidth="1"/>
    <col min="2318" max="2318" width="3.5703125" style="56" customWidth="1"/>
    <col min="2319" max="2323" width="10.7109375" style="56" customWidth="1"/>
    <col min="2324" max="2324" width="12" style="56" customWidth="1"/>
    <col min="2325" max="2553" width="11.42578125" style="56"/>
    <col min="2554" max="2554" width="6" style="56" customWidth="1"/>
    <col min="2555" max="2555" width="11.7109375" style="56" customWidth="1"/>
    <col min="2556" max="2556" width="3" style="56" customWidth="1"/>
    <col min="2557" max="2557" width="3.5703125" style="56" customWidth="1"/>
    <col min="2558" max="2559" width="3" style="56" customWidth="1"/>
    <col min="2560" max="2560" width="11.42578125" style="56"/>
    <col min="2561" max="2561" width="9" style="56" customWidth="1"/>
    <col min="2562" max="2562" width="8.42578125" style="56" customWidth="1"/>
    <col min="2563" max="2564" width="3.42578125" style="56" customWidth="1"/>
    <col min="2565" max="2565" width="10.5703125" style="56" customWidth="1"/>
    <col min="2566" max="2566" width="11.140625" style="56" customWidth="1"/>
    <col min="2567" max="2569" width="3.42578125" style="56" customWidth="1"/>
    <col min="2570" max="2570" width="13.85546875" style="56" customWidth="1"/>
    <col min="2571" max="2573" width="3.42578125" style="56" customWidth="1"/>
    <col min="2574" max="2574" width="3.5703125" style="56" customWidth="1"/>
    <col min="2575" max="2579" width="10.7109375" style="56" customWidth="1"/>
    <col min="2580" max="2580" width="12" style="56" customWidth="1"/>
    <col min="2581" max="2809" width="11.42578125" style="56"/>
    <col min="2810" max="2810" width="6" style="56" customWidth="1"/>
    <col min="2811" max="2811" width="11.7109375" style="56" customWidth="1"/>
    <col min="2812" max="2812" width="3" style="56" customWidth="1"/>
    <col min="2813" max="2813" width="3.5703125" style="56" customWidth="1"/>
    <col min="2814" max="2815" width="3" style="56" customWidth="1"/>
    <col min="2816" max="2816" width="11.42578125" style="56"/>
    <col min="2817" max="2817" width="9" style="56" customWidth="1"/>
    <col min="2818" max="2818" width="8.42578125" style="56" customWidth="1"/>
    <col min="2819" max="2820" width="3.42578125" style="56" customWidth="1"/>
    <col min="2821" max="2821" width="10.5703125" style="56" customWidth="1"/>
    <col min="2822" max="2822" width="11.140625" style="56" customWidth="1"/>
    <col min="2823" max="2825" width="3.42578125" style="56" customWidth="1"/>
    <col min="2826" max="2826" width="13.85546875" style="56" customWidth="1"/>
    <col min="2827" max="2829" width="3.42578125" style="56" customWidth="1"/>
    <col min="2830" max="2830" width="3.5703125" style="56" customWidth="1"/>
    <col min="2831" max="2835" width="10.7109375" style="56" customWidth="1"/>
    <col min="2836" max="2836" width="12" style="56" customWidth="1"/>
    <col min="2837" max="3065" width="11.42578125" style="56"/>
    <col min="3066" max="3066" width="6" style="56" customWidth="1"/>
    <col min="3067" max="3067" width="11.7109375" style="56" customWidth="1"/>
    <col min="3068" max="3068" width="3" style="56" customWidth="1"/>
    <col min="3069" max="3069" width="3.5703125" style="56" customWidth="1"/>
    <col min="3070" max="3071" width="3" style="56" customWidth="1"/>
    <col min="3072" max="3072" width="11.42578125" style="56"/>
    <col min="3073" max="3073" width="9" style="56" customWidth="1"/>
    <col min="3074" max="3074" width="8.42578125" style="56" customWidth="1"/>
    <col min="3075" max="3076" width="3.42578125" style="56" customWidth="1"/>
    <col min="3077" max="3077" width="10.5703125" style="56" customWidth="1"/>
    <col min="3078" max="3078" width="11.140625" style="56" customWidth="1"/>
    <col min="3079" max="3081" width="3.42578125" style="56" customWidth="1"/>
    <col min="3082" max="3082" width="13.85546875" style="56" customWidth="1"/>
    <col min="3083" max="3085" width="3.42578125" style="56" customWidth="1"/>
    <col min="3086" max="3086" width="3.5703125" style="56" customWidth="1"/>
    <col min="3087" max="3091" width="10.7109375" style="56" customWidth="1"/>
    <col min="3092" max="3092" width="12" style="56" customWidth="1"/>
    <col min="3093" max="3321" width="11.42578125" style="56"/>
    <col min="3322" max="3322" width="6" style="56" customWidth="1"/>
    <col min="3323" max="3323" width="11.7109375" style="56" customWidth="1"/>
    <col min="3324" max="3324" width="3" style="56" customWidth="1"/>
    <col min="3325" max="3325" width="3.5703125" style="56" customWidth="1"/>
    <col min="3326" max="3327" width="3" style="56" customWidth="1"/>
    <col min="3328" max="3328" width="11.42578125" style="56"/>
    <col min="3329" max="3329" width="9" style="56" customWidth="1"/>
    <col min="3330" max="3330" width="8.42578125" style="56" customWidth="1"/>
    <col min="3331" max="3332" width="3.42578125" style="56" customWidth="1"/>
    <col min="3333" max="3333" width="10.5703125" style="56" customWidth="1"/>
    <col min="3334" max="3334" width="11.140625" style="56" customWidth="1"/>
    <col min="3335" max="3337" width="3.42578125" style="56" customWidth="1"/>
    <col min="3338" max="3338" width="13.85546875" style="56" customWidth="1"/>
    <col min="3339" max="3341" width="3.42578125" style="56" customWidth="1"/>
    <col min="3342" max="3342" width="3.5703125" style="56" customWidth="1"/>
    <col min="3343" max="3347" width="10.7109375" style="56" customWidth="1"/>
    <col min="3348" max="3348" width="12" style="56" customWidth="1"/>
    <col min="3349" max="3577" width="11.42578125" style="56"/>
    <col min="3578" max="3578" width="6" style="56" customWidth="1"/>
    <col min="3579" max="3579" width="11.7109375" style="56" customWidth="1"/>
    <col min="3580" max="3580" width="3" style="56" customWidth="1"/>
    <col min="3581" max="3581" width="3.5703125" style="56" customWidth="1"/>
    <col min="3582" max="3583" width="3" style="56" customWidth="1"/>
    <col min="3584" max="3584" width="11.42578125" style="56"/>
    <col min="3585" max="3585" width="9" style="56" customWidth="1"/>
    <col min="3586" max="3586" width="8.42578125" style="56" customWidth="1"/>
    <col min="3587" max="3588" width="3.42578125" style="56" customWidth="1"/>
    <col min="3589" max="3589" width="10.5703125" style="56" customWidth="1"/>
    <col min="3590" max="3590" width="11.140625" style="56" customWidth="1"/>
    <col min="3591" max="3593" width="3.42578125" style="56" customWidth="1"/>
    <col min="3594" max="3594" width="13.85546875" style="56" customWidth="1"/>
    <col min="3595" max="3597" width="3.42578125" style="56" customWidth="1"/>
    <col min="3598" max="3598" width="3.5703125" style="56" customWidth="1"/>
    <col min="3599" max="3603" width="10.7109375" style="56" customWidth="1"/>
    <col min="3604" max="3604" width="12" style="56" customWidth="1"/>
    <col min="3605" max="3833" width="11.42578125" style="56"/>
    <col min="3834" max="3834" width="6" style="56" customWidth="1"/>
    <col min="3835" max="3835" width="11.7109375" style="56" customWidth="1"/>
    <col min="3836" max="3836" width="3" style="56" customWidth="1"/>
    <col min="3837" max="3837" width="3.5703125" style="56" customWidth="1"/>
    <col min="3838" max="3839" width="3" style="56" customWidth="1"/>
    <col min="3840" max="3840" width="11.42578125" style="56"/>
    <col min="3841" max="3841" width="9" style="56" customWidth="1"/>
    <col min="3842" max="3842" width="8.42578125" style="56" customWidth="1"/>
    <col min="3843" max="3844" width="3.42578125" style="56" customWidth="1"/>
    <col min="3845" max="3845" width="10.5703125" style="56" customWidth="1"/>
    <col min="3846" max="3846" width="11.140625" style="56" customWidth="1"/>
    <col min="3847" max="3849" width="3.42578125" style="56" customWidth="1"/>
    <col min="3850" max="3850" width="13.85546875" style="56" customWidth="1"/>
    <col min="3851" max="3853" width="3.42578125" style="56" customWidth="1"/>
    <col min="3854" max="3854" width="3.5703125" style="56" customWidth="1"/>
    <col min="3855" max="3859" width="10.7109375" style="56" customWidth="1"/>
    <col min="3860" max="3860" width="12" style="56" customWidth="1"/>
    <col min="3861" max="4089" width="11.42578125" style="56"/>
    <col min="4090" max="4090" width="6" style="56" customWidth="1"/>
    <col min="4091" max="4091" width="11.7109375" style="56" customWidth="1"/>
    <col min="4092" max="4092" width="3" style="56" customWidth="1"/>
    <col min="4093" max="4093" width="3.5703125" style="56" customWidth="1"/>
    <col min="4094" max="4095" width="3" style="56" customWidth="1"/>
    <col min="4096" max="4096" width="11.42578125" style="56"/>
    <col min="4097" max="4097" width="9" style="56" customWidth="1"/>
    <col min="4098" max="4098" width="8.42578125" style="56" customWidth="1"/>
    <col min="4099" max="4100" width="3.42578125" style="56" customWidth="1"/>
    <col min="4101" max="4101" width="10.5703125" style="56" customWidth="1"/>
    <col min="4102" max="4102" width="11.140625" style="56" customWidth="1"/>
    <col min="4103" max="4105" width="3.42578125" style="56" customWidth="1"/>
    <col min="4106" max="4106" width="13.85546875" style="56" customWidth="1"/>
    <col min="4107" max="4109" width="3.42578125" style="56" customWidth="1"/>
    <col min="4110" max="4110" width="3.5703125" style="56" customWidth="1"/>
    <col min="4111" max="4115" width="10.7109375" style="56" customWidth="1"/>
    <col min="4116" max="4116" width="12" style="56" customWidth="1"/>
    <col min="4117" max="4345" width="11.42578125" style="56"/>
    <col min="4346" max="4346" width="6" style="56" customWidth="1"/>
    <col min="4347" max="4347" width="11.7109375" style="56" customWidth="1"/>
    <col min="4348" max="4348" width="3" style="56" customWidth="1"/>
    <col min="4349" max="4349" width="3.5703125" style="56" customWidth="1"/>
    <col min="4350" max="4351" width="3" style="56" customWidth="1"/>
    <col min="4352" max="4352" width="11.42578125" style="56"/>
    <col min="4353" max="4353" width="9" style="56" customWidth="1"/>
    <col min="4354" max="4354" width="8.42578125" style="56" customWidth="1"/>
    <col min="4355" max="4356" width="3.42578125" style="56" customWidth="1"/>
    <col min="4357" max="4357" width="10.5703125" style="56" customWidth="1"/>
    <col min="4358" max="4358" width="11.140625" style="56" customWidth="1"/>
    <col min="4359" max="4361" width="3.42578125" style="56" customWidth="1"/>
    <col min="4362" max="4362" width="13.85546875" style="56" customWidth="1"/>
    <col min="4363" max="4365" width="3.42578125" style="56" customWidth="1"/>
    <col min="4366" max="4366" width="3.5703125" style="56" customWidth="1"/>
    <col min="4367" max="4371" width="10.7109375" style="56" customWidth="1"/>
    <col min="4372" max="4372" width="12" style="56" customWidth="1"/>
    <col min="4373" max="4601" width="11.42578125" style="56"/>
    <col min="4602" max="4602" width="6" style="56" customWidth="1"/>
    <col min="4603" max="4603" width="11.7109375" style="56" customWidth="1"/>
    <col min="4604" max="4604" width="3" style="56" customWidth="1"/>
    <col min="4605" max="4605" width="3.5703125" style="56" customWidth="1"/>
    <col min="4606" max="4607" width="3" style="56" customWidth="1"/>
    <col min="4608" max="4608" width="11.42578125" style="56"/>
    <col min="4609" max="4609" width="9" style="56" customWidth="1"/>
    <col min="4610" max="4610" width="8.42578125" style="56" customWidth="1"/>
    <col min="4611" max="4612" width="3.42578125" style="56" customWidth="1"/>
    <col min="4613" max="4613" width="10.5703125" style="56" customWidth="1"/>
    <col min="4614" max="4614" width="11.140625" style="56" customWidth="1"/>
    <col min="4615" max="4617" width="3.42578125" style="56" customWidth="1"/>
    <col min="4618" max="4618" width="13.85546875" style="56" customWidth="1"/>
    <col min="4619" max="4621" width="3.42578125" style="56" customWidth="1"/>
    <col min="4622" max="4622" width="3.5703125" style="56" customWidth="1"/>
    <col min="4623" max="4627" width="10.7109375" style="56" customWidth="1"/>
    <col min="4628" max="4628" width="12" style="56" customWidth="1"/>
    <col min="4629" max="4857" width="11.42578125" style="56"/>
    <col min="4858" max="4858" width="6" style="56" customWidth="1"/>
    <col min="4859" max="4859" width="11.7109375" style="56" customWidth="1"/>
    <col min="4860" max="4860" width="3" style="56" customWidth="1"/>
    <col min="4861" max="4861" width="3.5703125" style="56" customWidth="1"/>
    <col min="4862" max="4863" width="3" style="56" customWidth="1"/>
    <col min="4864" max="4864" width="11.42578125" style="56"/>
    <col min="4865" max="4865" width="9" style="56" customWidth="1"/>
    <col min="4866" max="4866" width="8.42578125" style="56" customWidth="1"/>
    <col min="4867" max="4868" width="3.42578125" style="56" customWidth="1"/>
    <col min="4869" max="4869" width="10.5703125" style="56" customWidth="1"/>
    <col min="4870" max="4870" width="11.140625" style="56" customWidth="1"/>
    <col min="4871" max="4873" width="3.42578125" style="56" customWidth="1"/>
    <col min="4874" max="4874" width="13.85546875" style="56" customWidth="1"/>
    <col min="4875" max="4877" width="3.42578125" style="56" customWidth="1"/>
    <col min="4878" max="4878" width="3.5703125" style="56" customWidth="1"/>
    <col min="4879" max="4883" width="10.7109375" style="56" customWidth="1"/>
    <col min="4884" max="4884" width="12" style="56" customWidth="1"/>
    <col min="4885" max="5113" width="11.42578125" style="56"/>
    <col min="5114" max="5114" width="6" style="56" customWidth="1"/>
    <col min="5115" max="5115" width="11.7109375" style="56" customWidth="1"/>
    <col min="5116" max="5116" width="3" style="56" customWidth="1"/>
    <col min="5117" max="5117" width="3.5703125" style="56" customWidth="1"/>
    <col min="5118" max="5119" width="3" style="56" customWidth="1"/>
    <col min="5120" max="5120" width="11.42578125" style="56"/>
    <col min="5121" max="5121" width="9" style="56" customWidth="1"/>
    <col min="5122" max="5122" width="8.42578125" style="56" customWidth="1"/>
    <col min="5123" max="5124" width="3.42578125" style="56" customWidth="1"/>
    <col min="5125" max="5125" width="10.5703125" style="56" customWidth="1"/>
    <col min="5126" max="5126" width="11.140625" style="56" customWidth="1"/>
    <col min="5127" max="5129" width="3.42578125" style="56" customWidth="1"/>
    <col min="5130" max="5130" width="13.85546875" style="56" customWidth="1"/>
    <col min="5131" max="5133" width="3.42578125" style="56" customWidth="1"/>
    <col min="5134" max="5134" width="3.5703125" style="56" customWidth="1"/>
    <col min="5135" max="5139" width="10.7109375" style="56" customWidth="1"/>
    <col min="5140" max="5140" width="12" style="56" customWidth="1"/>
    <col min="5141" max="5369" width="11.42578125" style="56"/>
    <col min="5370" max="5370" width="6" style="56" customWidth="1"/>
    <col min="5371" max="5371" width="11.7109375" style="56" customWidth="1"/>
    <col min="5372" max="5372" width="3" style="56" customWidth="1"/>
    <col min="5373" max="5373" width="3.5703125" style="56" customWidth="1"/>
    <col min="5374" max="5375" width="3" style="56" customWidth="1"/>
    <col min="5376" max="5376" width="11.42578125" style="56"/>
    <col min="5377" max="5377" width="9" style="56" customWidth="1"/>
    <col min="5378" max="5378" width="8.42578125" style="56" customWidth="1"/>
    <col min="5379" max="5380" width="3.42578125" style="56" customWidth="1"/>
    <col min="5381" max="5381" width="10.5703125" style="56" customWidth="1"/>
    <col min="5382" max="5382" width="11.140625" style="56" customWidth="1"/>
    <col min="5383" max="5385" width="3.42578125" style="56" customWidth="1"/>
    <col min="5386" max="5386" width="13.85546875" style="56" customWidth="1"/>
    <col min="5387" max="5389" width="3.42578125" style="56" customWidth="1"/>
    <col min="5390" max="5390" width="3.5703125" style="56" customWidth="1"/>
    <col min="5391" max="5395" width="10.7109375" style="56" customWidth="1"/>
    <col min="5396" max="5396" width="12" style="56" customWidth="1"/>
    <col min="5397" max="5625" width="11.42578125" style="56"/>
    <col min="5626" max="5626" width="6" style="56" customWidth="1"/>
    <col min="5627" max="5627" width="11.7109375" style="56" customWidth="1"/>
    <col min="5628" max="5628" width="3" style="56" customWidth="1"/>
    <col min="5629" max="5629" width="3.5703125" style="56" customWidth="1"/>
    <col min="5630" max="5631" width="3" style="56" customWidth="1"/>
    <col min="5632" max="5632" width="11.42578125" style="56"/>
    <col min="5633" max="5633" width="9" style="56" customWidth="1"/>
    <col min="5634" max="5634" width="8.42578125" style="56" customWidth="1"/>
    <col min="5635" max="5636" width="3.42578125" style="56" customWidth="1"/>
    <col min="5637" max="5637" width="10.5703125" style="56" customWidth="1"/>
    <col min="5638" max="5638" width="11.140625" style="56" customWidth="1"/>
    <col min="5639" max="5641" width="3.42578125" style="56" customWidth="1"/>
    <col min="5642" max="5642" width="13.85546875" style="56" customWidth="1"/>
    <col min="5643" max="5645" width="3.42578125" style="56" customWidth="1"/>
    <col min="5646" max="5646" width="3.5703125" style="56" customWidth="1"/>
    <col min="5647" max="5651" width="10.7109375" style="56" customWidth="1"/>
    <col min="5652" max="5652" width="12" style="56" customWidth="1"/>
    <col min="5653" max="5881" width="11.42578125" style="56"/>
    <col min="5882" max="5882" width="6" style="56" customWidth="1"/>
    <col min="5883" max="5883" width="11.7109375" style="56" customWidth="1"/>
    <col min="5884" max="5884" width="3" style="56" customWidth="1"/>
    <col min="5885" max="5885" width="3.5703125" style="56" customWidth="1"/>
    <col min="5886" max="5887" width="3" style="56" customWidth="1"/>
    <col min="5888" max="5888" width="11.42578125" style="56"/>
    <col min="5889" max="5889" width="9" style="56" customWidth="1"/>
    <col min="5890" max="5890" width="8.42578125" style="56" customWidth="1"/>
    <col min="5891" max="5892" width="3.42578125" style="56" customWidth="1"/>
    <col min="5893" max="5893" width="10.5703125" style="56" customWidth="1"/>
    <col min="5894" max="5894" width="11.140625" style="56" customWidth="1"/>
    <col min="5895" max="5897" width="3.42578125" style="56" customWidth="1"/>
    <col min="5898" max="5898" width="13.85546875" style="56" customWidth="1"/>
    <col min="5899" max="5901" width="3.42578125" style="56" customWidth="1"/>
    <col min="5902" max="5902" width="3.5703125" style="56" customWidth="1"/>
    <col min="5903" max="5907" width="10.7109375" style="56" customWidth="1"/>
    <col min="5908" max="5908" width="12" style="56" customWidth="1"/>
    <col min="5909" max="6137" width="11.42578125" style="56"/>
    <col min="6138" max="6138" width="6" style="56" customWidth="1"/>
    <col min="6139" max="6139" width="11.7109375" style="56" customWidth="1"/>
    <col min="6140" max="6140" width="3" style="56" customWidth="1"/>
    <col min="6141" max="6141" width="3.5703125" style="56" customWidth="1"/>
    <col min="6142" max="6143" width="3" style="56" customWidth="1"/>
    <col min="6144" max="6144" width="11.42578125" style="56"/>
    <col min="6145" max="6145" width="9" style="56" customWidth="1"/>
    <col min="6146" max="6146" width="8.42578125" style="56" customWidth="1"/>
    <col min="6147" max="6148" width="3.42578125" style="56" customWidth="1"/>
    <col min="6149" max="6149" width="10.5703125" style="56" customWidth="1"/>
    <col min="6150" max="6150" width="11.140625" style="56" customWidth="1"/>
    <col min="6151" max="6153" width="3.42578125" style="56" customWidth="1"/>
    <col min="6154" max="6154" width="13.85546875" style="56" customWidth="1"/>
    <col min="6155" max="6157" width="3.42578125" style="56" customWidth="1"/>
    <col min="6158" max="6158" width="3.5703125" style="56" customWidth="1"/>
    <col min="6159" max="6163" width="10.7109375" style="56" customWidth="1"/>
    <col min="6164" max="6164" width="12" style="56" customWidth="1"/>
    <col min="6165" max="6393" width="11.42578125" style="56"/>
    <col min="6394" max="6394" width="6" style="56" customWidth="1"/>
    <col min="6395" max="6395" width="11.7109375" style="56" customWidth="1"/>
    <col min="6396" max="6396" width="3" style="56" customWidth="1"/>
    <col min="6397" max="6397" width="3.5703125" style="56" customWidth="1"/>
    <col min="6398" max="6399" width="3" style="56" customWidth="1"/>
    <col min="6400" max="6400" width="11.42578125" style="56"/>
    <col min="6401" max="6401" width="9" style="56" customWidth="1"/>
    <col min="6402" max="6402" width="8.42578125" style="56" customWidth="1"/>
    <col min="6403" max="6404" width="3.42578125" style="56" customWidth="1"/>
    <col min="6405" max="6405" width="10.5703125" style="56" customWidth="1"/>
    <col min="6406" max="6406" width="11.140625" style="56" customWidth="1"/>
    <col min="6407" max="6409" width="3.42578125" style="56" customWidth="1"/>
    <col min="6410" max="6410" width="13.85546875" style="56" customWidth="1"/>
    <col min="6411" max="6413" width="3.42578125" style="56" customWidth="1"/>
    <col min="6414" max="6414" width="3.5703125" style="56" customWidth="1"/>
    <col min="6415" max="6419" width="10.7109375" style="56" customWidth="1"/>
    <col min="6420" max="6420" width="12" style="56" customWidth="1"/>
    <col min="6421" max="6649" width="11.42578125" style="56"/>
    <col min="6650" max="6650" width="6" style="56" customWidth="1"/>
    <col min="6651" max="6651" width="11.7109375" style="56" customWidth="1"/>
    <col min="6652" max="6652" width="3" style="56" customWidth="1"/>
    <col min="6653" max="6653" width="3.5703125" style="56" customWidth="1"/>
    <col min="6654" max="6655" width="3" style="56" customWidth="1"/>
    <col min="6656" max="6656" width="11.42578125" style="56"/>
    <col min="6657" max="6657" width="9" style="56" customWidth="1"/>
    <col min="6658" max="6658" width="8.42578125" style="56" customWidth="1"/>
    <col min="6659" max="6660" width="3.42578125" style="56" customWidth="1"/>
    <col min="6661" max="6661" width="10.5703125" style="56" customWidth="1"/>
    <col min="6662" max="6662" width="11.140625" style="56" customWidth="1"/>
    <col min="6663" max="6665" width="3.42578125" style="56" customWidth="1"/>
    <col min="6666" max="6666" width="13.85546875" style="56" customWidth="1"/>
    <col min="6667" max="6669" width="3.42578125" style="56" customWidth="1"/>
    <col min="6670" max="6670" width="3.5703125" style="56" customWidth="1"/>
    <col min="6671" max="6675" width="10.7109375" style="56" customWidth="1"/>
    <col min="6676" max="6676" width="12" style="56" customWidth="1"/>
    <col min="6677" max="6905" width="11.42578125" style="56"/>
    <col min="6906" max="6906" width="6" style="56" customWidth="1"/>
    <col min="6907" max="6907" width="11.7109375" style="56" customWidth="1"/>
    <col min="6908" max="6908" width="3" style="56" customWidth="1"/>
    <col min="6909" max="6909" width="3.5703125" style="56" customWidth="1"/>
    <col min="6910" max="6911" width="3" style="56" customWidth="1"/>
    <col min="6912" max="6912" width="11.42578125" style="56"/>
    <col min="6913" max="6913" width="9" style="56" customWidth="1"/>
    <col min="6914" max="6914" width="8.42578125" style="56" customWidth="1"/>
    <col min="6915" max="6916" width="3.42578125" style="56" customWidth="1"/>
    <col min="6917" max="6917" width="10.5703125" style="56" customWidth="1"/>
    <col min="6918" max="6918" width="11.140625" style="56" customWidth="1"/>
    <col min="6919" max="6921" width="3.42578125" style="56" customWidth="1"/>
    <col min="6922" max="6922" width="13.85546875" style="56" customWidth="1"/>
    <col min="6923" max="6925" width="3.42578125" style="56" customWidth="1"/>
    <col min="6926" max="6926" width="3.5703125" style="56" customWidth="1"/>
    <col min="6927" max="6931" width="10.7109375" style="56" customWidth="1"/>
    <col min="6932" max="6932" width="12" style="56" customWidth="1"/>
    <col min="6933" max="7161" width="11.42578125" style="56"/>
    <col min="7162" max="7162" width="6" style="56" customWidth="1"/>
    <col min="7163" max="7163" width="11.7109375" style="56" customWidth="1"/>
    <col min="7164" max="7164" width="3" style="56" customWidth="1"/>
    <col min="7165" max="7165" width="3.5703125" style="56" customWidth="1"/>
    <col min="7166" max="7167" width="3" style="56" customWidth="1"/>
    <col min="7168" max="7168" width="11.42578125" style="56"/>
    <col min="7169" max="7169" width="9" style="56" customWidth="1"/>
    <col min="7170" max="7170" width="8.42578125" style="56" customWidth="1"/>
    <col min="7171" max="7172" width="3.42578125" style="56" customWidth="1"/>
    <col min="7173" max="7173" width="10.5703125" style="56" customWidth="1"/>
    <col min="7174" max="7174" width="11.140625" style="56" customWidth="1"/>
    <col min="7175" max="7177" width="3.42578125" style="56" customWidth="1"/>
    <col min="7178" max="7178" width="13.85546875" style="56" customWidth="1"/>
    <col min="7179" max="7181" width="3.42578125" style="56" customWidth="1"/>
    <col min="7182" max="7182" width="3.5703125" style="56" customWidth="1"/>
    <col min="7183" max="7187" width="10.7109375" style="56" customWidth="1"/>
    <col min="7188" max="7188" width="12" style="56" customWidth="1"/>
    <col min="7189" max="7417" width="11.42578125" style="56"/>
    <col min="7418" max="7418" width="6" style="56" customWidth="1"/>
    <col min="7419" max="7419" width="11.7109375" style="56" customWidth="1"/>
    <col min="7420" max="7420" width="3" style="56" customWidth="1"/>
    <col min="7421" max="7421" width="3.5703125" style="56" customWidth="1"/>
    <col min="7422" max="7423" width="3" style="56" customWidth="1"/>
    <col min="7424" max="7424" width="11.42578125" style="56"/>
    <col min="7425" max="7425" width="9" style="56" customWidth="1"/>
    <col min="7426" max="7426" width="8.42578125" style="56" customWidth="1"/>
    <col min="7427" max="7428" width="3.42578125" style="56" customWidth="1"/>
    <col min="7429" max="7429" width="10.5703125" style="56" customWidth="1"/>
    <col min="7430" max="7430" width="11.140625" style="56" customWidth="1"/>
    <col min="7431" max="7433" width="3.42578125" style="56" customWidth="1"/>
    <col min="7434" max="7434" width="13.85546875" style="56" customWidth="1"/>
    <col min="7435" max="7437" width="3.42578125" style="56" customWidth="1"/>
    <col min="7438" max="7438" width="3.5703125" style="56" customWidth="1"/>
    <col min="7439" max="7443" width="10.7109375" style="56" customWidth="1"/>
    <col min="7444" max="7444" width="12" style="56" customWidth="1"/>
    <col min="7445" max="7673" width="11.42578125" style="56"/>
    <col min="7674" max="7674" width="6" style="56" customWidth="1"/>
    <col min="7675" max="7675" width="11.7109375" style="56" customWidth="1"/>
    <col min="7676" max="7676" width="3" style="56" customWidth="1"/>
    <col min="7677" max="7677" width="3.5703125" style="56" customWidth="1"/>
    <col min="7678" max="7679" width="3" style="56" customWidth="1"/>
    <col min="7680" max="7680" width="11.42578125" style="56"/>
    <col min="7681" max="7681" width="9" style="56" customWidth="1"/>
    <col min="7682" max="7682" width="8.42578125" style="56" customWidth="1"/>
    <col min="7683" max="7684" width="3.42578125" style="56" customWidth="1"/>
    <col min="7685" max="7685" width="10.5703125" style="56" customWidth="1"/>
    <col min="7686" max="7686" width="11.140625" style="56" customWidth="1"/>
    <col min="7687" max="7689" width="3.42578125" style="56" customWidth="1"/>
    <col min="7690" max="7690" width="13.85546875" style="56" customWidth="1"/>
    <col min="7691" max="7693" width="3.42578125" style="56" customWidth="1"/>
    <col min="7694" max="7694" width="3.5703125" style="56" customWidth="1"/>
    <col min="7695" max="7699" width="10.7109375" style="56" customWidth="1"/>
    <col min="7700" max="7700" width="12" style="56" customWidth="1"/>
    <col min="7701" max="7929" width="11.42578125" style="56"/>
    <col min="7930" max="7930" width="6" style="56" customWidth="1"/>
    <col min="7931" max="7931" width="11.7109375" style="56" customWidth="1"/>
    <col min="7932" max="7932" width="3" style="56" customWidth="1"/>
    <col min="7933" max="7933" width="3.5703125" style="56" customWidth="1"/>
    <col min="7934" max="7935" width="3" style="56" customWidth="1"/>
    <col min="7936" max="7936" width="11.42578125" style="56"/>
    <col min="7937" max="7937" width="9" style="56" customWidth="1"/>
    <col min="7938" max="7938" width="8.42578125" style="56" customWidth="1"/>
    <col min="7939" max="7940" width="3.42578125" style="56" customWidth="1"/>
    <col min="7941" max="7941" width="10.5703125" style="56" customWidth="1"/>
    <col min="7942" max="7942" width="11.140625" style="56" customWidth="1"/>
    <col min="7943" max="7945" width="3.42578125" style="56" customWidth="1"/>
    <col min="7946" max="7946" width="13.85546875" style="56" customWidth="1"/>
    <col min="7947" max="7949" width="3.42578125" style="56" customWidth="1"/>
    <col min="7950" max="7950" width="3.5703125" style="56" customWidth="1"/>
    <col min="7951" max="7955" width="10.7109375" style="56" customWidth="1"/>
    <col min="7956" max="7956" width="12" style="56" customWidth="1"/>
    <col min="7957" max="8185" width="11.42578125" style="56"/>
    <col min="8186" max="8186" width="6" style="56" customWidth="1"/>
    <col min="8187" max="8187" width="11.7109375" style="56" customWidth="1"/>
    <col min="8188" max="8188" width="3" style="56" customWidth="1"/>
    <col min="8189" max="8189" width="3.5703125" style="56" customWidth="1"/>
    <col min="8190" max="8191" width="3" style="56" customWidth="1"/>
    <col min="8192" max="8192" width="11.42578125" style="56"/>
    <col min="8193" max="8193" width="9" style="56" customWidth="1"/>
    <col min="8194" max="8194" width="8.42578125" style="56" customWidth="1"/>
    <col min="8195" max="8196" width="3.42578125" style="56" customWidth="1"/>
    <col min="8197" max="8197" width="10.5703125" style="56" customWidth="1"/>
    <col min="8198" max="8198" width="11.140625" style="56" customWidth="1"/>
    <col min="8199" max="8201" width="3.42578125" style="56" customWidth="1"/>
    <col min="8202" max="8202" width="13.85546875" style="56" customWidth="1"/>
    <col min="8203" max="8205" width="3.42578125" style="56" customWidth="1"/>
    <col min="8206" max="8206" width="3.5703125" style="56" customWidth="1"/>
    <col min="8207" max="8211" width="10.7109375" style="56" customWidth="1"/>
    <col min="8212" max="8212" width="12" style="56" customWidth="1"/>
    <col min="8213" max="8441" width="11.42578125" style="56"/>
    <col min="8442" max="8442" width="6" style="56" customWidth="1"/>
    <col min="8443" max="8443" width="11.7109375" style="56" customWidth="1"/>
    <col min="8444" max="8444" width="3" style="56" customWidth="1"/>
    <col min="8445" max="8445" width="3.5703125" style="56" customWidth="1"/>
    <col min="8446" max="8447" width="3" style="56" customWidth="1"/>
    <col min="8448" max="8448" width="11.42578125" style="56"/>
    <col min="8449" max="8449" width="9" style="56" customWidth="1"/>
    <col min="8450" max="8450" width="8.42578125" style="56" customWidth="1"/>
    <col min="8451" max="8452" width="3.42578125" style="56" customWidth="1"/>
    <col min="8453" max="8453" width="10.5703125" style="56" customWidth="1"/>
    <col min="8454" max="8454" width="11.140625" style="56" customWidth="1"/>
    <col min="8455" max="8457" width="3.42578125" style="56" customWidth="1"/>
    <col min="8458" max="8458" width="13.85546875" style="56" customWidth="1"/>
    <col min="8459" max="8461" width="3.42578125" style="56" customWidth="1"/>
    <col min="8462" max="8462" width="3.5703125" style="56" customWidth="1"/>
    <col min="8463" max="8467" width="10.7109375" style="56" customWidth="1"/>
    <col min="8468" max="8468" width="12" style="56" customWidth="1"/>
    <col min="8469" max="8697" width="11.42578125" style="56"/>
    <col min="8698" max="8698" width="6" style="56" customWidth="1"/>
    <col min="8699" max="8699" width="11.7109375" style="56" customWidth="1"/>
    <col min="8700" max="8700" width="3" style="56" customWidth="1"/>
    <col min="8701" max="8701" width="3.5703125" style="56" customWidth="1"/>
    <col min="8702" max="8703" width="3" style="56" customWidth="1"/>
    <col min="8704" max="8704" width="11.42578125" style="56"/>
    <col min="8705" max="8705" width="9" style="56" customWidth="1"/>
    <col min="8706" max="8706" width="8.42578125" style="56" customWidth="1"/>
    <col min="8707" max="8708" width="3.42578125" style="56" customWidth="1"/>
    <col min="8709" max="8709" width="10.5703125" style="56" customWidth="1"/>
    <col min="8710" max="8710" width="11.140625" style="56" customWidth="1"/>
    <col min="8711" max="8713" width="3.42578125" style="56" customWidth="1"/>
    <col min="8714" max="8714" width="13.85546875" style="56" customWidth="1"/>
    <col min="8715" max="8717" width="3.42578125" style="56" customWidth="1"/>
    <col min="8718" max="8718" width="3.5703125" style="56" customWidth="1"/>
    <col min="8719" max="8723" width="10.7109375" style="56" customWidth="1"/>
    <col min="8724" max="8724" width="12" style="56" customWidth="1"/>
    <col min="8725" max="8953" width="11.42578125" style="56"/>
    <col min="8954" max="8954" width="6" style="56" customWidth="1"/>
    <col min="8955" max="8955" width="11.7109375" style="56" customWidth="1"/>
    <col min="8956" max="8956" width="3" style="56" customWidth="1"/>
    <col min="8957" max="8957" width="3.5703125" style="56" customWidth="1"/>
    <col min="8958" max="8959" width="3" style="56" customWidth="1"/>
    <col min="8960" max="8960" width="11.42578125" style="56"/>
    <col min="8961" max="8961" width="9" style="56" customWidth="1"/>
    <col min="8962" max="8962" width="8.42578125" style="56" customWidth="1"/>
    <col min="8963" max="8964" width="3.42578125" style="56" customWidth="1"/>
    <col min="8965" max="8965" width="10.5703125" style="56" customWidth="1"/>
    <col min="8966" max="8966" width="11.140625" style="56" customWidth="1"/>
    <col min="8967" max="8969" width="3.42578125" style="56" customWidth="1"/>
    <col min="8970" max="8970" width="13.85546875" style="56" customWidth="1"/>
    <col min="8971" max="8973" width="3.42578125" style="56" customWidth="1"/>
    <col min="8974" max="8974" width="3.5703125" style="56" customWidth="1"/>
    <col min="8975" max="8979" width="10.7109375" style="56" customWidth="1"/>
    <col min="8980" max="8980" width="12" style="56" customWidth="1"/>
    <col min="8981" max="9209" width="11.42578125" style="56"/>
    <col min="9210" max="9210" width="6" style="56" customWidth="1"/>
    <col min="9211" max="9211" width="11.7109375" style="56" customWidth="1"/>
    <col min="9212" max="9212" width="3" style="56" customWidth="1"/>
    <col min="9213" max="9213" width="3.5703125" style="56" customWidth="1"/>
    <col min="9214" max="9215" width="3" style="56" customWidth="1"/>
    <col min="9216" max="9216" width="11.42578125" style="56"/>
    <col min="9217" max="9217" width="9" style="56" customWidth="1"/>
    <col min="9218" max="9218" width="8.42578125" style="56" customWidth="1"/>
    <col min="9219" max="9220" width="3.42578125" style="56" customWidth="1"/>
    <col min="9221" max="9221" width="10.5703125" style="56" customWidth="1"/>
    <col min="9222" max="9222" width="11.140625" style="56" customWidth="1"/>
    <col min="9223" max="9225" width="3.42578125" style="56" customWidth="1"/>
    <col min="9226" max="9226" width="13.85546875" style="56" customWidth="1"/>
    <col min="9227" max="9229" width="3.42578125" style="56" customWidth="1"/>
    <col min="9230" max="9230" width="3.5703125" style="56" customWidth="1"/>
    <col min="9231" max="9235" width="10.7109375" style="56" customWidth="1"/>
    <col min="9236" max="9236" width="12" style="56" customWidth="1"/>
    <col min="9237" max="9465" width="11.42578125" style="56"/>
    <col min="9466" max="9466" width="6" style="56" customWidth="1"/>
    <col min="9467" max="9467" width="11.7109375" style="56" customWidth="1"/>
    <col min="9468" max="9468" width="3" style="56" customWidth="1"/>
    <col min="9469" max="9469" width="3.5703125" style="56" customWidth="1"/>
    <col min="9470" max="9471" width="3" style="56" customWidth="1"/>
    <col min="9472" max="9472" width="11.42578125" style="56"/>
    <col min="9473" max="9473" width="9" style="56" customWidth="1"/>
    <col min="9474" max="9474" width="8.42578125" style="56" customWidth="1"/>
    <col min="9475" max="9476" width="3.42578125" style="56" customWidth="1"/>
    <col min="9477" max="9477" width="10.5703125" style="56" customWidth="1"/>
    <col min="9478" max="9478" width="11.140625" style="56" customWidth="1"/>
    <col min="9479" max="9481" width="3.42578125" style="56" customWidth="1"/>
    <col min="9482" max="9482" width="13.85546875" style="56" customWidth="1"/>
    <col min="9483" max="9485" width="3.42578125" style="56" customWidth="1"/>
    <col min="9486" max="9486" width="3.5703125" style="56" customWidth="1"/>
    <col min="9487" max="9491" width="10.7109375" style="56" customWidth="1"/>
    <col min="9492" max="9492" width="12" style="56" customWidth="1"/>
    <col min="9493" max="9721" width="11.42578125" style="56"/>
    <col min="9722" max="9722" width="6" style="56" customWidth="1"/>
    <col min="9723" max="9723" width="11.7109375" style="56" customWidth="1"/>
    <col min="9724" max="9724" width="3" style="56" customWidth="1"/>
    <col min="9725" max="9725" width="3.5703125" style="56" customWidth="1"/>
    <col min="9726" max="9727" width="3" style="56" customWidth="1"/>
    <col min="9728" max="9728" width="11.42578125" style="56"/>
    <col min="9729" max="9729" width="9" style="56" customWidth="1"/>
    <col min="9730" max="9730" width="8.42578125" style="56" customWidth="1"/>
    <col min="9731" max="9732" width="3.42578125" style="56" customWidth="1"/>
    <col min="9733" max="9733" width="10.5703125" style="56" customWidth="1"/>
    <col min="9734" max="9734" width="11.140625" style="56" customWidth="1"/>
    <col min="9735" max="9737" width="3.42578125" style="56" customWidth="1"/>
    <col min="9738" max="9738" width="13.85546875" style="56" customWidth="1"/>
    <col min="9739" max="9741" width="3.42578125" style="56" customWidth="1"/>
    <col min="9742" max="9742" width="3.5703125" style="56" customWidth="1"/>
    <col min="9743" max="9747" width="10.7109375" style="56" customWidth="1"/>
    <col min="9748" max="9748" width="12" style="56" customWidth="1"/>
    <col min="9749" max="9977" width="11.42578125" style="56"/>
    <col min="9978" max="9978" width="6" style="56" customWidth="1"/>
    <col min="9979" max="9979" width="11.7109375" style="56" customWidth="1"/>
    <col min="9980" max="9980" width="3" style="56" customWidth="1"/>
    <col min="9981" max="9981" width="3.5703125" style="56" customWidth="1"/>
    <col min="9982" max="9983" width="3" style="56" customWidth="1"/>
    <col min="9984" max="9984" width="11.42578125" style="56"/>
    <col min="9985" max="9985" width="9" style="56" customWidth="1"/>
    <col min="9986" max="9986" width="8.42578125" style="56" customWidth="1"/>
    <col min="9987" max="9988" width="3.42578125" style="56" customWidth="1"/>
    <col min="9989" max="9989" width="10.5703125" style="56" customWidth="1"/>
    <col min="9990" max="9990" width="11.140625" style="56" customWidth="1"/>
    <col min="9991" max="9993" width="3.42578125" style="56" customWidth="1"/>
    <col min="9994" max="9994" width="13.85546875" style="56" customWidth="1"/>
    <col min="9995" max="9997" width="3.42578125" style="56" customWidth="1"/>
    <col min="9998" max="9998" width="3.5703125" style="56" customWidth="1"/>
    <col min="9999" max="10003" width="10.7109375" style="56" customWidth="1"/>
    <col min="10004" max="10004" width="12" style="56" customWidth="1"/>
    <col min="10005" max="10233" width="11.42578125" style="56"/>
    <col min="10234" max="10234" width="6" style="56" customWidth="1"/>
    <col min="10235" max="10235" width="11.7109375" style="56" customWidth="1"/>
    <col min="10236" max="10236" width="3" style="56" customWidth="1"/>
    <col min="10237" max="10237" width="3.5703125" style="56" customWidth="1"/>
    <col min="10238" max="10239" width="3" style="56" customWidth="1"/>
    <col min="10240" max="10240" width="11.42578125" style="56"/>
    <col min="10241" max="10241" width="9" style="56" customWidth="1"/>
    <col min="10242" max="10242" width="8.42578125" style="56" customWidth="1"/>
    <col min="10243" max="10244" width="3.42578125" style="56" customWidth="1"/>
    <col min="10245" max="10245" width="10.5703125" style="56" customWidth="1"/>
    <col min="10246" max="10246" width="11.140625" style="56" customWidth="1"/>
    <col min="10247" max="10249" width="3.42578125" style="56" customWidth="1"/>
    <col min="10250" max="10250" width="13.85546875" style="56" customWidth="1"/>
    <col min="10251" max="10253" width="3.42578125" style="56" customWidth="1"/>
    <col min="10254" max="10254" width="3.5703125" style="56" customWidth="1"/>
    <col min="10255" max="10259" width="10.7109375" style="56" customWidth="1"/>
    <col min="10260" max="10260" width="12" style="56" customWidth="1"/>
    <col min="10261" max="10489" width="11.42578125" style="56"/>
    <col min="10490" max="10490" width="6" style="56" customWidth="1"/>
    <col min="10491" max="10491" width="11.7109375" style="56" customWidth="1"/>
    <col min="10492" max="10492" width="3" style="56" customWidth="1"/>
    <col min="10493" max="10493" width="3.5703125" style="56" customWidth="1"/>
    <col min="10494" max="10495" width="3" style="56" customWidth="1"/>
    <col min="10496" max="10496" width="11.42578125" style="56"/>
    <col min="10497" max="10497" width="9" style="56" customWidth="1"/>
    <col min="10498" max="10498" width="8.42578125" style="56" customWidth="1"/>
    <col min="10499" max="10500" width="3.42578125" style="56" customWidth="1"/>
    <col min="10501" max="10501" width="10.5703125" style="56" customWidth="1"/>
    <col min="10502" max="10502" width="11.140625" style="56" customWidth="1"/>
    <col min="10503" max="10505" width="3.42578125" style="56" customWidth="1"/>
    <col min="10506" max="10506" width="13.85546875" style="56" customWidth="1"/>
    <col min="10507" max="10509" width="3.42578125" style="56" customWidth="1"/>
    <col min="10510" max="10510" width="3.5703125" style="56" customWidth="1"/>
    <col min="10511" max="10515" width="10.7109375" style="56" customWidth="1"/>
    <col min="10516" max="10516" width="12" style="56" customWidth="1"/>
    <col min="10517" max="10745" width="11.42578125" style="56"/>
    <col min="10746" max="10746" width="6" style="56" customWidth="1"/>
    <col min="10747" max="10747" width="11.7109375" style="56" customWidth="1"/>
    <col min="10748" max="10748" width="3" style="56" customWidth="1"/>
    <col min="10749" max="10749" width="3.5703125" style="56" customWidth="1"/>
    <col min="10750" max="10751" width="3" style="56" customWidth="1"/>
    <col min="10752" max="10752" width="11.42578125" style="56"/>
    <col min="10753" max="10753" width="9" style="56" customWidth="1"/>
    <col min="10754" max="10754" width="8.42578125" style="56" customWidth="1"/>
    <col min="10755" max="10756" width="3.42578125" style="56" customWidth="1"/>
    <col min="10757" max="10757" width="10.5703125" style="56" customWidth="1"/>
    <col min="10758" max="10758" width="11.140625" style="56" customWidth="1"/>
    <col min="10759" max="10761" width="3.42578125" style="56" customWidth="1"/>
    <col min="10762" max="10762" width="13.85546875" style="56" customWidth="1"/>
    <col min="10763" max="10765" width="3.42578125" style="56" customWidth="1"/>
    <col min="10766" max="10766" width="3.5703125" style="56" customWidth="1"/>
    <col min="10767" max="10771" width="10.7109375" style="56" customWidth="1"/>
    <col min="10772" max="10772" width="12" style="56" customWidth="1"/>
    <col min="10773" max="11001" width="11.42578125" style="56"/>
    <col min="11002" max="11002" width="6" style="56" customWidth="1"/>
    <col min="11003" max="11003" width="11.7109375" style="56" customWidth="1"/>
    <col min="11004" max="11004" width="3" style="56" customWidth="1"/>
    <col min="11005" max="11005" width="3.5703125" style="56" customWidth="1"/>
    <col min="11006" max="11007" width="3" style="56" customWidth="1"/>
    <col min="11008" max="11008" width="11.42578125" style="56"/>
    <col min="11009" max="11009" width="9" style="56" customWidth="1"/>
    <col min="11010" max="11010" width="8.42578125" style="56" customWidth="1"/>
    <col min="11011" max="11012" width="3.42578125" style="56" customWidth="1"/>
    <col min="11013" max="11013" width="10.5703125" style="56" customWidth="1"/>
    <col min="11014" max="11014" width="11.140625" style="56" customWidth="1"/>
    <col min="11015" max="11017" width="3.42578125" style="56" customWidth="1"/>
    <col min="11018" max="11018" width="13.85546875" style="56" customWidth="1"/>
    <col min="11019" max="11021" width="3.42578125" style="56" customWidth="1"/>
    <col min="11022" max="11022" width="3.5703125" style="56" customWidth="1"/>
    <col min="11023" max="11027" width="10.7109375" style="56" customWidth="1"/>
    <col min="11028" max="11028" width="12" style="56" customWidth="1"/>
    <col min="11029" max="11257" width="11.42578125" style="56"/>
    <col min="11258" max="11258" width="6" style="56" customWidth="1"/>
    <col min="11259" max="11259" width="11.7109375" style="56" customWidth="1"/>
    <col min="11260" max="11260" width="3" style="56" customWidth="1"/>
    <col min="11261" max="11261" width="3.5703125" style="56" customWidth="1"/>
    <col min="11262" max="11263" width="3" style="56" customWidth="1"/>
    <col min="11264" max="11264" width="11.42578125" style="56"/>
    <col min="11265" max="11265" width="9" style="56" customWidth="1"/>
    <col min="11266" max="11266" width="8.42578125" style="56" customWidth="1"/>
    <col min="11267" max="11268" width="3.42578125" style="56" customWidth="1"/>
    <col min="11269" max="11269" width="10.5703125" style="56" customWidth="1"/>
    <col min="11270" max="11270" width="11.140625" style="56" customWidth="1"/>
    <col min="11271" max="11273" width="3.42578125" style="56" customWidth="1"/>
    <col min="11274" max="11274" width="13.85546875" style="56" customWidth="1"/>
    <col min="11275" max="11277" width="3.42578125" style="56" customWidth="1"/>
    <col min="11278" max="11278" width="3.5703125" style="56" customWidth="1"/>
    <col min="11279" max="11283" width="10.7109375" style="56" customWidth="1"/>
    <col min="11284" max="11284" width="12" style="56" customWidth="1"/>
    <col min="11285" max="11513" width="11.42578125" style="56"/>
    <col min="11514" max="11514" width="6" style="56" customWidth="1"/>
    <col min="11515" max="11515" width="11.7109375" style="56" customWidth="1"/>
    <col min="11516" max="11516" width="3" style="56" customWidth="1"/>
    <col min="11517" max="11517" width="3.5703125" style="56" customWidth="1"/>
    <col min="11518" max="11519" width="3" style="56" customWidth="1"/>
    <col min="11520" max="11520" width="11.42578125" style="56"/>
    <col min="11521" max="11521" width="9" style="56" customWidth="1"/>
    <col min="11522" max="11522" width="8.42578125" style="56" customWidth="1"/>
    <col min="11523" max="11524" width="3.42578125" style="56" customWidth="1"/>
    <col min="11525" max="11525" width="10.5703125" style="56" customWidth="1"/>
    <col min="11526" max="11526" width="11.140625" style="56" customWidth="1"/>
    <col min="11527" max="11529" width="3.42578125" style="56" customWidth="1"/>
    <col min="11530" max="11530" width="13.85546875" style="56" customWidth="1"/>
    <col min="11531" max="11533" width="3.42578125" style="56" customWidth="1"/>
    <col min="11534" max="11534" width="3.5703125" style="56" customWidth="1"/>
    <col min="11535" max="11539" width="10.7109375" style="56" customWidth="1"/>
    <col min="11540" max="11540" width="12" style="56" customWidth="1"/>
    <col min="11541" max="11769" width="11.42578125" style="56"/>
    <col min="11770" max="11770" width="6" style="56" customWidth="1"/>
    <col min="11771" max="11771" width="11.7109375" style="56" customWidth="1"/>
    <col min="11772" max="11772" width="3" style="56" customWidth="1"/>
    <col min="11773" max="11773" width="3.5703125" style="56" customWidth="1"/>
    <col min="11774" max="11775" width="3" style="56" customWidth="1"/>
    <col min="11776" max="11776" width="11.42578125" style="56"/>
    <col min="11777" max="11777" width="9" style="56" customWidth="1"/>
    <col min="11778" max="11778" width="8.42578125" style="56" customWidth="1"/>
    <col min="11779" max="11780" width="3.42578125" style="56" customWidth="1"/>
    <col min="11781" max="11781" width="10.5703125" style="56" customWidth="1"/>
    <col min="11782" max="11782" width="11.140625" style="56" customWidth="1"/>
    <col min="11783" max="11785" width="3.42578125" style="56" customWidth="1"/>
    <col min="11786" max="11786" width="13.85546875" style="56" customWidth="1"/>
    <col min="11787" max="11789" width="3.42578125" style="56" customWidth="1"/>
    <col min="11790" max="11790" width="3.5703125" style="56" customWidth="1"/>
    <col min="11791" max="11795" width="10.7109375" style="56" customWidth="1"/>
    <col min="11796" max="11796" width="12" style="56" customWidth="1"/>
    <col min="11797" max="12025" width="11.42578125" style="56"/>
    <col min="12026" max="12026" width="6" style="56" customWidth="1"/>
    <col min="12027" max="12027" width="11.7109375" style="56" customWidth="1"/>
    <col min="12028" max="12028" width="3" style="56" customWidth="1"/>
    <col min="12029" max="12029" width="3.5703125" style="56" customWidth="1"/>
    <col min="12030" max="12031" width="3" style="56" customWidth="1"/>
    <col min="12032" max="12032" width="11.42578125" style="56"/>
    <col min="12033" max="12033" width="9" style="56" customWidth="1"/>
    <col min="12034" max="12034" width="8.42578125" style="56" customWidth="1"/>
    <col min="12035" max="12036" width="3.42578125" style="56" customWidth="1"/>
    <col min="12037" max="12037" width="10.5703125" style="56" customWidth="1"/>
    <col min="12038" max="12038" width="11.140625" style="56" customWidth="1"/>
    <col min="12039" max="12041" width="3.42578125" style="56" customWidth="1"/>
    <col min="12042" max="12042" width="13.85546875" style="56" customWidth="1"/>
    <col min="12043" max="12045" width="3.42578125" style="56" customWidth="1"/>
    <col min="12046" max="12046" width="3.5703125" style="56" customWidth="1"/>
    <col min="12047" max="12051" width="10.7109375" style="56" customWidth="1"/>
    <col min="12052" max="12052" width="12" style="56" customWidth="1"/>
    <col min="12053" max="12281" width="11.42578125" style="56"/>
    <col min="12282" max="12282" width="6" style="56" customWidth="1"/>
    <col min="12283" max="12283" width="11.7109375" style="56" customWidth="1"/>
    <col min="12284" max="12284" width="3" style="56" customWidth="1"/>
    <col min="12285" max="12285" width="3.5703125" style="56" customWidth="1"/>
    <col min="12286" max="12287" width="3" style="56" customWidth="1"/>
    <col min="12288" max="12288" width="11.42578125" style="56"/>
    <col min="12289" max="12289" width="9" style="56" customWidth="1"/>
    <col min="12290" max="12290" width="8.42578125" style="56" customWidth="1"/>
    <col min="12291" max="12292" width="3.42578125" style="56" customWidth="1"/>
    <col min="12293" max="12293" width="10.5703125" style="56" customWidth="1"/>
    <col min="12294" max="12294" width="11.140625" style="56" customWidth="1"/>
    <col min="12295" max="12297" width="3.42578125" style="56" customWidth="1"/>
    <col min="12298" max="12298" width="13.85546875" style="56" customWidth="1"/>
    <col min="12299" max="12301" width="3.42578125" style="56" customWidth="1"/>
    <col min="12302" max="12302" width="3.5703125" style="56" customWidth="1"/>
    <col min="12303" max="12307" width="10.7109375" style="56" customWidth="1"/>
    <col min="12308" max="12308" width="12" style="56" customWidth="1"/>
    <col min="12309" max="12537" width="11.42578125" style="56"/>
    <col min="12538" max="12538" width="6" style="56" customWidth="1"/>
    <col min="12539" max="12539" width="11.7109375" style="56" customWidth="1"/>
    <col min="12540" max="12540" width="3" style="56" customWidth="1"/>
    <col min="12541" max="12541" width="3.5703125" style="56" customWidth="1"/>
    <col min="12542" max="12543" width="3" style="56" customWidth="1"/>
    <col min="12544" max="12544" width="11.42578125" style="56"/>
    <col min="12545" max="12545" width="9" style="56" customWidth="1"/>
    <col min="12546" max="12546" width="8.42578125" style="56" customWidth="1"/>
    <col min="12547" max="12548" width="3.42578125" style="56" customWidth="1"/>
    <col min="12549" max="12549" width="10.5703125" style="56" customWidth="1"/>
    <col min="12550" max="12550" width="11.140625" style="56" customWidth="1"/>
    <col min="12551" max="12553" width="3.42578125" style="56" customWidth="1"/>
    <col min="12554" max="12554" width="13.85546875" style="56" customWidth="1"/>
    <col min="12555" max="12557" width="3.42578125" style="56" customWidth="1"/>
    <col min="12558" max="12558" width="3.5703125" style="56" customWidth="1"/>
    <col min="12559" max="12563" width="10.7109375" style="56" customWidth="1"/>
    <col min="12564" max="12564" width="12" style="56" customWidth="1"/>
    <col min="12565" max="12793" width="11.42578125" style="56"/>
    <col min="12794" max="12794" width="6" style="56" customWidth="1"/>
    <col min="12795" max="12795" width="11.7109375" style="56" customWidth="1"/>
    <col min="12796" max="12796" width="3" style="56" customWidth="1"/>
    <col min="12797" max="12797" width="3.5703125" style="56" customWidth="1"/>
    <col min="12798" max="12799" width="3" style="56" customWidth="1"/>
    <col min="12800" max="12800" width="11.42578125" style="56"/>
    <col min="12801" max="12801" width="9" style="56" customWidth="1"/>
    <col min="12802" max="12802" width="8.42578125" style="56" customWidth="1"/>
    <col min="12803" max="12804" width="3.42578125" style="56" customWidth="1"/>
    <col min="12805" max="12805" width="10.5703125" style="56" customWidth="1"/>
    <col min="12806" max="12806" width="11.140625" style="56" customWidth="1"/>
    <col min="12807" max="12809" width="3.42578125" style="56" customWidth="1"/>
    <col min="12810" max="12810" width="13.85546875" style="56" customWidth="1"/>
    <col min="12811" max="12813" width="3.42578125" style="56" customWidth="1"/>
    <col min="12814" max="12814" width="3.5703125" style="56" customWidth="1"/>
    <col min="12815" max="12819" width="10.7109375" style="56" customWidth="1"/>
    <col min="12820" max="12820" width="12" style="56" customWidth="1"/>
    <col min="12821" max="13049" width="11.42578125" style="56"/>
    <col min="13050" max="13050" width="6" style="56" customWidth="1"/>
    <col min="13051" max="13051" width="11.7109375" style="56" customWidth="1"/>
    <col min="13052" max="13052" width="3" style="56" customWidth="1"/>
    <col min="13053" max="13053" width="3.5703125" style="56" customWidth="1"/>
    <col min="13054" max="13055" width="3" style="56" customWidth="1"/>
    <col min="13056" max="13056" width="11.42578125" style="56"/>
    <col min="13057" max="13057" width="9" style="56" customWidth="1"/>
    <col min="13058" max="13058" width="8.42578125" style="56" customWidth="1"/>
    <col min="13059" max="13060" width="3.42578125" style="56" customWidth="1"/>
    <col min="13061" max="13061" width="10.5703125" style="56" customWidth="1"/>
    <col min="13062" max="13062" width="11.140625" style="56" customWidth="1"/>
    <col min="13063" max="13065" width="3.42578125" style="56" customWidth="1"/>
    <col min="13066" max="13066" width="13.85546875" style="56" customWidth="1"/>
    <col min="13067" max="13069" width="3.42578125" style="56" customWidth="1"/>
    <col min="13070" max="13070" width="3.5703125" style="56" customWidth="1"/>
    <col min="13071" max="13075" width="10.7109375" style="56" customWidth="1"/>
    <col min="13076" max="13076" width="12" style="56" customWidth="1"/>
    <col min="13077" max="13305" width="11.42578125" style="56"/>
    <col min="13306" max="13306" width="6" style="56" customWidth="1"/>
    <col min="13307" max="13307" width="11.7109375" style="56" customWidth="1"/>
    <col min="13308" max="13308" width="3" style="56" customWidth="1"/>
    <col min="13309" max="13309" width="3.5703125" style="56" customWidth="1"/>
    <col min="13310" max="13311" width="3" style="56" customWidth="1"/>
    <col min="13312" max="13312" width="11.42578125" style="56"/>
    <col min="13313" max="13313" width="9" style="56" customWidth="1"/>
    <col min="13314" max="13314" width="8.42578125" style="56" customWidth="1"/>
    <col min="13315" max="13316" width="3.42578125" style="56" customWidth="1"/>
    <col min="13317" max="13317" width="10.5703125" style="56" customWidth="1"/>
    <col min="13318" max="13318" width="11.140625" style="56" customWidth="1"/>
    <col min="13319" max="13321" width="3.42578125" style="56" customWidth="1"/>
    <col min="13322" max="13322" width="13.85546875" style="56" customWidth="1"/>
    <col min="13323" max="13325" width="3.42578125" style="56" customWidth="1"/>
    <col min="13326" max="13326" width="3.5703125" style="56" customWidth="1"/>
    <col min="13327" max="13331" width="10.7109375" style="56" customWidth="1"/>
    <col min="13332" max="13332" width="12" style="56" customWidth="1"/>
    <col min="13333" max="13561" width="11.42578125" style="56"/>
    <col min="13562" max="13562" width="6" style="56" customWidth="1"/>
    <col min="13563" max="13563" width="11.7109375" style="56" customWidth="1"/>
    <col min="13564" max="13564" width="3" style="56" customWidth="1"/>
    <col min="13565" max="13565" width="3.5703125" style="56" customWidth="1"/>
    <col min="13566" max="13567" width="3" style="56" customWidth="1"/>
    <col min="13568" max="13568" width="11.42578125" style="56"/>
    <col min="13569" max="13569" width="9" style="56" customWidth="1"/>
    <col min="13570" max="13570" width="8.42578125" style="56" customWidth="1"/>
    <col min="13571" max="13572" width="3.42578125" style="56" customWidth="1"/>
    <col min="13573" max="13573" width="10.5703125" style="56" customWidth="1"/>
    <col min="13574" max="13574" width="11.140625" style="56" customWidth="1"/>
    <col min="13575" max="13577" width="3.42578125" style="56" customWidth="1"/>
    <col min="13578" max="13578" width="13.85546875" style="56" customWidth="1"/>
    <col min="13579" max="13581" width="3.42578125" style="56" customWidth="1"/>
    <col min="13582" max="13582" width="3.5703125" style="56" customWidth="1"/>
    <col min="13583" max="13587" width="10.7109375" style="56" customWidth="1"/>
    <col min="13588" max="13588" width="12" style="56" customWidth="1"/>
    <col min="13589" max="13817" width="11.42578125" style="56"/>
    <col min="13818" max="13818" width="6" style="56" customWidth="1"/>
    <col min="13819" max="13819" width="11.7109375" style="56" customWidth="1"/>
    <col min="13820" max="13820" width="3" style="56" customWidth="1"/>
    <col min="13821" max="13821" width="3.5703125" style="56" customWidth="1"/>
    <col min="13822" max="13823" width="3" style="56" customWidth="1"/>
    <col min="13824" max="13824" width="11.42578125" style="56"/>
    <col min="13825" max="13825" width="9" style="56" customWidth="1"/>
    <col min="13826" max="13826" width="8.42578125" style="56" customWidth="1"/>
    <col min="13827" max="13828" width="3.42578125" style="56" customWidth="1"/>
    <col min="13829" max="13829" width="10.5703125" style="56" customWidth="1"/>
    <col min="13830" max="13830" width="11.140625" style="56" customWidth="1"/>
    <col min="13831" max="13833" width="3.42578125" style="56" customWidth="1"/>
    <col min="13834" max="13834" width="13.85546875" style="56" customWidth="1"/>
    <col min="13835" max="13837" width="3.42578125" style="56" customWidth="1"/>
    <col min="13838" max="13838" width="3.5703125" style="56" customWidth="1"/>
    <col min="13839" max="13843" width="10.7109375" style="56" customWidth="1"/>
    <col min="13844" max="13844" width="12" style="56" customWidth="1"/>
    <col min="13845" max="14073" width="11.42578125" style="56"/>
    <col min="14074" max="14074" width="6" style="56" customWidth="1"/>
    <col min="14075" max="14075" width="11.7109375" style="56" customWidth="1"/>
    <col min="14076" max="14076" width="3" style="56" customWidth="1"/>
    <col min="14077" max="14077" width="3.5703125" style="56" customWidth="1"/>
    <col min="14078" max="14079" width="3" style="56" customWidth="1"/>
    <col min="14080" max="14080" width="11.42578125" style="56"/>
    <col min="14081" max="14081" width="9" style="56" customWidth="1"/>
    <col min="14082" max="14082" width="8.42578125" style="56" customWidth="1"/>
    <col min="14083" max="14084" width="3.42578125" style="56" customWidth="1"/>
    <col min="14085" max="14085" width="10.5703125" style="56" customWidth="1"/>
    <col min="14086" max="14086" width="11.140625" style="56" customWidth="1"/>
    <col min="14087" max="14089" width="3.42578125" style="56" customWidth="1"/>
    <col min="14090" max="14090" width="13.85546875" style="56" customWidth="1"/>
    <col min="14091" max="14093" width="3.42578125" style="56" customWidth="1"/>
    <col min="14094" max="14094" width="3.5703125" style="56" customWidth="1"/>
    <col min="14095" max="14099" width="10.7109375" style="56" customWidth="1"/>
    <col min="14100" max="14100" width="12" style="56" customWidth="1"/>
    <col min="14101" max="14329" width="11.42578125" style="56"/>
    <col min="14330" max="14330" width="6" style="56" customWidth="1"/>
    <col min="14331" max="14331" width="11.7109375" style="56" customWidth="1"/>
    <col min="14332" max="14332" width="3" style="56" customWidth="1"/>
    <col min="14333" max="14333" width="3.5703125" style="56" customWidth="1"/>
    <col min="14334" max="14335" width="3" style="56" customWidth="1"/>
    <col min="14336" max="14336" width="11.42578125" style="56"/>
    <col min="14337" max="14337" width="9" style="56" customWidth="1"/>
    <col min="14338" max="14338" width="8.42578125" style="56" customWidth="1"/>
    <col min="14339" max="14340" width="3.42578125" style="56" customWidth="1"/>
    <col min="14341" max="14341" width="10.5703125" style="56" customWidth="1"/>
    <col min="14342" max="14342" width="11.140625" style="56" customWidth="1"/>
    <col min="14343" max="14345" width="3.42578125" style="56" customWidth="1"/>
    <col min="14346" max="14346" width="13.85546875" style="56" customWidth="1"/>
    <col min="14347" max="14349" width="3.42578125" style="56" customWidth="1"/>
    <col min="14350" max="14350" width="3.5703125" style="56" customWidth="1"/>
    <col min="14351" max="14355" width="10.7109375" style="56" customWidth="1"/>
    <col min="14356" max="14356" width="12" style="56" customWidth="1"/>
    <col min="14357" max="14585" width="11.42578125" style="56"/>
    <col min="14586" max="14586" width="6" style="56" customWidth="1"/>
    <col min="14587" max="14587" width="11.7109375" style="56" customWidth="1"/>
    <col min="14588" max="14588" width="3" style="56" customWidth="1"/>
    <col min="14589" max="14589" width="3.5703125" style="56" customWidth="1"/>
    <col min="14590" max="14591" width="3" style="56" customWidth="1"/>
    <col min="14592" max="14592" width="11.42578125" style="56"/>
    <col min="14593" max="14593" width="9" style="56" customWidth="1"/>
    <col min="14594" max="14594" width="8.42578125" style="56" customWidth="1"/>
    <col min="14595" max="14596" width="3.42578125" style="56" customWidth="1"/>
    <col min="14597" max="14597" width="10.5703125" style="56" customWidth="1"/>
    <col min="14598" max="14598" width="11.140625" style="56" customWidth="1"/>
    <col min="14599" max="14601" width="3.42578125" style="56" customWidth="1"/>
    <col min="14602" max="14602" width="13.85546875" style="56" customWidth="1"/>
    <col min="14603" max="14605" width="3.42578125" style="56" customWidth="1"/>
    <col min="14606" max="14606" width="3.5703125" style="56" customWidth="1"/>
    <col min="14607" max="14611" width="10.7109375" style="56" customWidth="1"/>
    <col min="14612" max="14612" width="12" style="56" customWidth="1"/>
    <col min="14613" max="14841" width="11.42578125" style="56"/>
    <col min="14842" max="14842" width="6" style="56" customWidth="1"/>
    <col min="14843" max="14843" width="11.7109375" style="56" customWidth="1"/>
    <col min="14844" max="14844" width="3" style="56" customWidth="1"/>
    <col min="14845" max="14845" width="3.5703125" style="56" customWidth="1"/>
    <col min="14846" max="14847" width="3" style="56" customWidth="1"/>
    <col min="14848" max="14848" width="11.42578125" style="56"/>
    <col min="14849" max="14849" width="9" style="56" customWidth="1"/>
    <col min="14850" max="14850" width="8.42578125" style="56" customWidth="1"/>
    <col min="14851" max="14852" width="3.42578125" style="56" customWidth="1"/>
    <col min="14853" max="14853" width="10.5703125" style="56" customWidth="1"/>
    <col min="14854" max="14854" width="11.140625" style="56" customWidth="1"/>
    <col min="14855" max="14857" width="3.42578125" style="56" customWidth="1"/>
    <col min="14858" max="14858" width="13.85546875" style="56" customWidth="1"/>
    <col min="14859" max="14861" width="3.42578125" style="56" customWidth="1"/>
    <col min="14862" max="14862" width="3.5703125" style="56" customWidth="1"/>
    <col min="14863" max="14867" width="10.7109375" style="56" customWidth="1"/>
    <col min="14868" max="14868" width="12" style="56" customWidth="1"/>
    <col min="14869" max="15097" width="11.42578125" style="56"/>
    <col min="15098" max="15098" width="6" style="56" customWidth="1"/>
    <col min="15099" max="15099" width="11.7109375" style="56" customWidth="1"/>
    <col min="15100" max="15100" width="3" style="56" customWidth="1"/>
    <col min="15101" max="15101" width="3.5703125" style="56" customWidth="1"/>
    <col min="15102" max="15103" width="3" style="56" customWidth="1"/>
    <col min="15104" max="15104" width="11.42578125" style="56"/>
    <col min="15105" max="15105" width="9" style="56" customWidth="1"/>
    <col min="15106" max="15106" width="8.42578125" style="56" customWidth="1"/>
    <col min="15107" max="15108" width="3.42578125" style="56" customWidth="1"/>
    <col min="15109" max="15109" width="10.5703125" style="56" customWidth="1"/>
    <col min="15110" max="15110" width="11.140625" style="56" customWidth="1"/>
    <col min="15111" max="15113" width="3.42578125" style="56" customWidth="1"/>
    <col min="15114" max="15114" width="13.85546875" style="56" customWidth="1"/>
    <col min="15115" max="15117" width="3.42578125" style="56" customWidth="1"/>
    <col min="15118" max="15118" width="3.5703125" style="56" customWidth="1"/>
    <col min="15119" max="15123" width="10.7109375" style="56" customWidth="1"/>
    <col min="15124" max="15124" width="12" style="56" customWidth="1"/>
    <col min="15125" max="15353" width="11.42578125" style="56"/>
    <col min="15354" max="15354" width="6" style="56" customWidth="1"/>
    <col min="15355" max="15355" width="11.7109375" style="56" customWidth="1"/>
    <col min="15356" max="15356" width="3" style="56" customWidth="1"/>
    <col min="15357" max="15357" width="3.5703125" style="56" customWidth="1"/>
    <col min="15358" max="15359" width="3" style="56" customWidth="1"/>
    <col min="15360" max="15360" width="11.42578125" style="56"/>
    <col min="15361" max="15361" width="9" style="56" customWidth="1"/>
    <col min="15362" max="15362" width="8.42578125" style="56" customWidth="1"/>
    <col min="15363" max="15364" width="3.42578125" style="56" customWidth="1"/>
    <col min="15365" max="15365" width="10.5703125" style="56" customWidth="1"/>
    <col min="15366" max="15366" width="11.140625" style="56" customWidth="1"/>
    <col min="15367" max="15369" width="3.42578125" style="56" customWidth="1"/>
    <col min="15370" max="15370" width="13.85546875" style="56" customWidth="1"/>
    <col min="15371" max="15373" width="3.42578125" style="56" customWidth="1"/>
    <col min="15374" max="15374" width="3.5703125" style="56" customWidth="1"/>
    <col min="15375" max="15379" width="10.7109375" style="56" customWidth="1"/>
    <col min="15380" max="15380" width="12" style="56" customWidth="1"/>
    <col min="15381" max="15609" width="11.42578125" style="56"/>
    <col min="15610" max="15610" width="6" style="56" customWidth="1"/>
    <col min="15611" max="15611" width="11.7109375" style="56" customWidth="1"/>
    <col min="15612" max="15612" width="3" style="56" customWidth="1"/>
    <col min="15613" max="15613" width="3.5703125" style="56" customWidth="1"/>
    <col min="15614" max="15615" width="3" style="56" customWidth="1"/>
    <col min="15616" max="15616" width="11.42578125" style="56"/>
    <col min="15617" max="15617" width="9" style="56" customWidth="1"/>
    <col min="15618" max="15618" width="8.42578125" style="56" customWidth="1"/>
    <col min="15619" max="15620" width="3.42578125" style="56" customWidth="1"/>
    <col min="15621" max="15621" width="10.5703125" style="56" customWidth="1"/>
    <col min="15622" max="15622" width="11.140625" style="56" customWidth="1"/>
    <col min="15623" max="15625" width="3.42578125" style="56" customWidth="1"/>
    <col min="15626" max="15626" width="13.85546875" style="56" customWidth="1"/>
    <col min="15627" max="15629" width="3.42578125" style="56" customWidth="1"/>
    <col min="15630" max="15630" width="3.5703125" style="56" customWidth="1"/>
    <col min="15631" max="15635" width="10.7109375" style="56" customWidth="1"/>
    <col min="15636" max="15636" width="12" style="56" customWidth="1"/>
    <col min="15637" max="15865" width="11.42578125" style="56"/>
    <col min="15866" max="15866" width="6" style="56" customWidth="1"/>
    <col min="15867" max="15867" width="11.7109375" style="56" customWidth="1"/>
    <col min="15868" max="15868" width="3" style="56" customWidth="1"/>
    <col min="15869" max="15869" width="3.5703125" style="56" customWidth="1"/>
    <col min="15870" max="15871" width="3" style="56" customWidth="1"/>
    <col min="15872" max="15872" width="11.42578125" style="56"/>
    <col min="15873" max="15873" width="9" style="56" customWidth="1"/>
    <col min="15874" max="15874" width="8.42578125" style="56" customWidth="1"/>
    <col min="15875" max="15876" width="3.42578125" style="56" customWidth="1"/>
    <col min="15877" max="15877" width="10.5703125" style="56" customWidth="1"/>
    <col min="15878" max="15878" width="11.140625" style="56" customWidth="1"/>
    <col min="15879" max="15881" width="3.42578125" style="56" customWidth="1"/>
    <col min="15882" max="15882" width="13.85546875" style="56" customWidth="1"/>
    <col min="15883" max="15885" width="3.42578125" style="56" customWidth="1"/>
    <col min="15886" max="15886" width="3.5703125" style="56" customWidth="1"/>
    <col min="15887" max="15891" width="10.7109375" style="56" customWidth="1"/>
    <col min="15892" max="15892" width="12" style="56" customWidth="1"/>
    <col min="15893" max="16121" width="11.42578125" style="56"/>
    <col min="16122" max="16122" width="6" style="56" customWidth="1"/>
    <col min="16123" max="16123" width="11.7109375" style="56" customWidth="1"/>
    <col min="16124" max="16124" width="3" style="56" customWidth="1"/>
    <col min="16125" max="16125" width="3.5703125" style="56" customWidth="1"/>
    <col min="16126" max="16127" width="3" style="56" customWidth="1"/>
    <col min="16128" max="16128" width="11.42578125" style="56"/>
    <col min="16129" max="16129" width="9" style="56" customWidth="1"/>
    <col min="16130" max="16130" width="8.42578125" style="56" customWidth="1"/>
    <col min="16131" max="16132" width="3.42578125" style="56" customWidth="1"/>
    <col min="16133" max="16133" width="10.5703125" style="56" customWidth="1"/>
    <col min="16134" max="16134" width="11.140625" style="56" customWidth="1"/>
    <col min="16135" max="16137" width="3.42578125" style="56" customWidth="1"/>
    <col min="16138" max="16138" width="13.85546875" style="56" customWidth="1"/>
    <col min="16139" max="16141" width="3.42578125" style="56" customWidth="1"/>
    <col min="16142" max="16142" width="3.5703125" style="56" customWidth="1"/>
    <col min="16143" max="16147" width="10.7109375" style="56" customWidth="1"/>
    <col min="16148" max="16148" width="12" style="56" customWidth="1"/>
    <col min="16149" max="16384" width="11.42578125" style="56"/>
  </cols>
  <sheetData>
    <row r="2" spans="3:23" x14ac:dyDescent="0.25">
      <c r="C2" s="1082"/>
      <c r="D2" s="1083"/>
      <c r="E2" s="1083"/>
      <c r="F2" s="1083"/>
      <c r="G2" s="1083"/>
      <c r="H2" s="1083"/>
      <c r="I2" s="1083"/>
      <c r="J2" s="1083"/>
      <c r="K2" s="1083"/>
      <c r="L2" s="1083"/>
      <c r="M2" s="1083"/>
      <c r="N2" s="1083"/>
      <c r="O2" s="1083"/>
      <c r="P2" s="1083"/>
      <c r="Q2" s="1083"/>
      <c r="R2" s="1083"/>
      <c r="S2" s="1083"/>
      <c r="T2" s="1084"/>
    </row>
    <row r="3" spans="3:23" x14ac:dyDescent="0.25">
      <c r="C3" s="1085"/>
      <c r="D3" s="1086"/>
      <c r="E3" s="1086"/>
      <c r="F3" s="1086"/>
      <c r="G3" s="1086"/>
      <c r="H3" s="1086"/>
      <c r="I3" s="1086"/>
      <c r="J3" s="1086"/>
      <c r="K3" s="1086"/>
      <c r="L3" s="1086"/>
      <c r="M3" s="1086"/>
      <c r="N3" s="1086"/>
      <c r="O3" s="1086"/>
      <c r="P3" s="1086"/>
      <c r="Q3" s="1086"/>
      <c r="R3" s="1086"/>
      <c r="S3" s="1086"/>
      <c r="T3" s="1087"/>
    </row>
    <row r="4" spans="3:23" x14ac:dyDescent="0.25">
      <c r="C4" s="1085"/>
      <c r="D4" s="1086"/>
      <c r="E4" s="1086"/>
      <c r="F4" s="1086"/>
      <c r="G4" s="1086"/>
      <c r="H4" s="1086"/>
      <c r="I4" s="1086"/>
      <c r="J4" s="1086"/>
      <c r="K4" s="1086"/>
      <c r="L4" s="1086"/>
      <c r="M4" s="1086"/>
      <c r="N4" s="1086"/>
      <c r="O4" s="1086"/>
      <c r="P4" s="1086"/>
      <c r="Q4" s="1086"/>
      <c r="R4" s="1086"/>
      <c r="S4" s="1086"/>
      <c r="T4" s="1087"/>
    </row>
    <row r="5" spans="3:23" x14ac:dyDescent="0.25">
      <c r="C5" s="1085"/>
      <c r="D5" s="1086"/>
      <c r="E5" s="1086"/>
      <c r="F5" s="1086"/>
      <c r="G5" s="1086"/>
      <c r="H5" s="1086"/>
      <c r="I5" s="1086"/>
      <c r="J5" s="1086"/>
      <c r="K5" s="1086"/>
      <c r="L5" s="1086"/>
      <c r="M5" s="1086"/>
      <c r="N5" s="1086"/>
      <c r="O5" s="1086"/>
      <c r="P5" s="1086"/>
      <c r="Q5" s="1086"/>
      <c r="R5" s="1086"/>
      <c r="S5" s="1086"/>
      <c r="T5" s="1087"/>
    </row>
    <row r="6" spans="3:23" ht="21.75" customHeight="1" x14ac:dyDescent="0.25">
      <c r="C6" s="1109" t="s">
        <v>19</v>
      </c>
      <c r="D6" s="1110"/>
      <c r="E6" s="1110"/>
      <c r="F6" s="1110"/>
      <c r="G6" s="1110"/>
      <c r="H6" s="1110"/>
      <c r="I6" s="1110"/>
      <c r="J6" s="1110"/>
      <c r="K6" s="1110"/>
      <c r="L6" s="1110"/>
      <c r="M6" s="1110"/>
      <c r="N6" s="1110"/>
      <c r="O6" s="1110"/>
      <c r="P6" s="1110"/>
      <c r="Q6" s="1110"/>
      <c r="R6" s="1110"/>
      <c r="S6" s="1110"/>
      <c r="T6" s="1111"/>
    </row>
    <row r="7" spans="3:23" x14ac:dyDescent="0.25">
      <c r="C7" s="1112" t="s">
        <v>205</v>
      </c>
      <c r="D7" s="1113"/>
      <c r="E7" s="1113"/>
      <c r="F7" s="1113"/>
      <c r="G7" s="1113"/>
      <c r="H7" s="1113"/>
      <c r="I7" s="1113"/>
      <c r="J7" s="1113"/>
      <c r="K7" s="1113"/>
      <c r="L7" s="1113"/>
      <c r="M7" s="1113"/>
      <c r="N7" s="1113"/>
      <c r="O7" s="1113"/>
      <c r="P7" s="1113"/>
      <c r="Q7" s="1113"/>
      <c r="R7" s="1113"/>
      <c r="S7" s="1113"/>
      <c r="T7" s="1114"/>
    </row>
    <row r="8" spans="3:23" x14ac:dyDescent="0.25">
      <c r="C8" s="1115" t="s">
        <v>120</v>
      </c>
      <c r="D8" s="1116"/>
      <c r="E8" s="1116"/>
      <c r="F8" s="1116"/>
      <c r="G8" s="1116"/>
      <c r="H8" s="1116"/>
      <c r="I8" s="1116"/>
      <c r="J8" s="1116"/>
      <c r="K8" s="1116"/>
      <c r="L8" s="1116"/>
      <c r="M8" s="1116"/>
      <c r="N8" s="1116"/>
      <c r="O8" s="1116"/>
      <c r="P8" s="1116"/>
      <c r="Q8" s="1116"/>
      <c r="R8" s="1116"/>
      <c r="S8" s="1116"/>
      <c r="T8" s="1117"/>
      <c r="W8" s="56" t="s">
        <v>292</v>
      </c>
    </row>
    <row r="9" spans="3:23" ht="13.5" customHeight="1" x14ac:dyDescent="0.3">
      <c r="C9" s="83"/>
      <c r="D9" s="769"/>
      <c r="E9" s="769"/>
      <c r="F9" s="769"/>
      <c r="G9" s="769"/>
      <c r="H9" s="769"/>
      <c r="I9" s="769"/>
      <c r="J9" s="769"/>
      <c r="K9" s="769"/>
      <c r="L9" s="769"/>
      <c r="M9" s="769"/>
      <c r="N9" s="769"/>
      <c r="O9" s="769"/>
      <c r="P9" s="769"/>
      <c r="Q9" s="769"/>
      <c r="R9" s="769"/>
      <c r="S9" s="769"/>
      <c r="T9" s="113"/>
      <c r="W9" s="56" t="s">
        <v>293</v>
      </c>
    </row>
    <row r="10" spans="3:23" x14ac:dyDescent="0.25">
      <c r="C10" s="83"/>
      <c r="D10" s="25"/>
      <c r="E10" s="25"/>
      <c r="F10" s="25"/>
      <c r="G10" s="25"/>
      <c r="H10" s="25"/>
      <c r="K10" s="249" t="s">
        <v>21</v>
      </c>
      <c r="L10" s="1108">
        <f>'Datos Generales'!C6</f>
        <v>45473</v>
      </c>
      <c r="M10" s="1108"/>
      <c r="N10" s="1108"/>
      <c r="P10" s="25"/>
      <c r="Q10" s="25"/>
      <c r="R10" s="25"/>
      <c r="S10" s="25"/>
      <c r="T10" s="113"/>
      <c r="W10" s="56" t="s">
        <v>359</v>
      </c>
    </row>
    <row r="11" spans="3:23" ht="5.25" customHeight="1" x14ac:dyDescent="0.25">
      <c r="C11" s="83"/>
      <c r="D11" s="25"/>
      <c r="E11" s="25"/>
      <c r="H11" s="25"/>
      <c r="I11" s="248"/>
      <c r="J11" s="248"/>
      <c r="K11" s="248"/>
      <c r="L11" s="25"/>
      <c r="M11" s="25"/>
      <c r="N11" s="25"/>
      <c r="O11" s="25"/>
      <c r="P11" s="25"/>
      <c r="Q11" s="25"/>
      <c r="R11" s="25"/>
      <c r="S11" s="25"/>
      <c r="T11" s="113"/>
    </row>
    <row r="12" spans="3:23" ht="17.25" customHeight="1" x14ac:dyDescent="0.25">
      <c r="C12" s="83"/>
      <c r="F12" s="773" t="s">
        <v>24</v>
      </c>
      <c r="G12" s="1093" t="str">
        <f>+'Datos Generales'!C7</f>
        <v>Dirección General de Presupuesto (DIGEPRES)</v>
      </c>
      <c r="H12" s="1094"/>
      <c r="I12" s="1095"/>
      <c r="K12" s="773" t="s">
        <v>14</v>
      </c>
      <c r="L12" s="772" t="str">
        <f>+'Datos Generales'!C8</f>
        <v>0205</v>
      </c>
      <c r="N12" s="773" t="s">
        <v>20</v>
      </c>
      <c r="O12" s="772" t="str">
        <f>+'Datos Generales'!C9</f>
        <v>01</v>
      </c>
      <c r="P12" s="773" t="s">
        <v>15</v>
      </c>
      <c r="Q12" s="772" t="str">
        <f>+'Datos Generales'!C10</f>
        <v>01</v>
      </c>
      <c r="R12" s="773" t="s">
        <v>16</v>
      </c>
      <c r="S12" s="772" t="str">
        <f>+'Datos Generales'!C11</f>
        <v>0010</v>
      </c>
      <c r="T12" s="113"/>
    </row>
    <row r="13" spans="3:23" x14ac:dyDescent="0.25">
      <c r="C13" s="83"/>
      <c r="D13" s="25"/>
      <c r="E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113"/>
    </row>
    <row r="14" spans="3:23" ht="16.5" customHeight="1" x14ac:dyDescent="0.25">
      <c r="C14" s="83"/>
      <c r="D14" s="1055" t="s">
        <v>168</v>
      </c>
      <c r="E14" s="1055"/>
      <c r="F14" s="1055"/>
      <c r="G14" s="1055"/>
      <c r="H14" s="1098"/>
      <c r="I14" s="1099" t="s">
        <v>360</v>
      </c>
      <c r="J14" s="1100"/>
      <c r="K14" s="452"/>
      <c r="L14" s="249" t="s">
        <v>194</v>
      </c>
      <c r="M14" s="937" t="s">
        <v>361</v>
      </c>
      <c r="N14" s="452"/>
      <c r="O14" s="452"/>
      <c r="P14" s="452"/>
      <c r="Q14" s="452"/>
      <c r="R14" s="452"/>
      <c r="S14" s="452"/>
      <c r="T14" s="113"/>
    </row>
    <row r="15" spans="3:23" ht="4.5" customHeight="1" x14ac:dyDescent="0.25">
      <c r="C15" s="83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452"/>
      <c r="R15" s="452"/>
      <c r="S15" s="25"/>
      <c r="T15" s="113"/>
    </row>
    <row r="16" spans="3:23" ht="15.75" customHeight="1" x14ac:dyDescent="0.25">
      <c r="C16" s="83"/>
      <c r="D16" s="1055" t="s">
        <v>169</v>
      </c>
      <c r="E16" s="1055"/>
      <c r="F16" s="1098"/>
      <c r="G16" s="1101">
        <v>100</v>
      </c>
      <c r="H16" s="1102"/>
      <c r="I16" s="1103"/>
      <c r="J16" s="1104"/>
      <c r="K16" s="1104"/>
      <c r="L16" s="774"/>
      <c r="M16" s="249" t="s">
        <v>170</v>
      </c>
      <c r="N16" s="1105"/>
      <c r="O16" s="1106"/>
      <c r="P16" s="1107"/>
      <c r="Q16" s="452"/>
      <c r="R16" s="249" t="s">
        <v>171</v>
      </c>
      <c r="S16" s="537" t="s">
        <v>359</v>
      </c>
      <c r="T16" s="113"/>
    </row>
    <row r="17" spans="3:24" ht="28.5" customHeight="1" x14ac:dyDescent="0.25">
      <c r="C17" s="133"/>
      <c r="D17" s="31"/>
      <c r="E17" s="1"/>
      <c r="F17" s="1"/>
      <c r="G17" s="1"/>
      <c r="H17" s="1"/>
      <c r="I17" s="1"/>
      <c r="J17" s="1"/>
      <c r="K17" s="1"/>
      <c r="M17" s="1"/>
      <c r="N17" s="99"/>
      <c r="O17" s="99"/>
      <c r="S17" s="451" t="s">
        <v>11</v>
      </c>
      <c r="T17" s="113"/>
    </row>
    <row r="18" spans="3:24" ht="27" customHeight="1" x14ac:dyDescent="0.25">
      <c r="C18" s="133"/>
      <c r="D18" s="1096" t="s">
        <v>106</v>
      </c>
      <c r="E18" s="1096"/>
      <c r="F18" s="1097" t="s">
        <v>107</v>
      </c>
      <c r="G18" s="1097"/>
      <c r="H18" s="1097"/>
      <c r="I18" s="1097" t="s">
        <v>108</v>
      </c>
      <c r="J18" s="1096" t="s">
        <v>109</v>
      </c>
      <c r="K18" s="1096"/>
      <c r="L18" s="1096" t="s">
        <v>110</v>
      </c>
      <c r="M18" s="1096"/>
      <c r="N18" s="1088" t="s">
        <v>122</v>
      </c>
      <c r="O18" s="1090" t="s">
        <v>111</v>
      </c>
      <c r="P18" s="1091"/>
      <c r="Q18" s="1092"/>
      <c r="R18" s="1090" t="s">
        <v>112</v>
      </c>
      <c r="S18" s="1092"/>
      <c r="T18" s="113"/>
    </row>
    <row r="19" spans="3:24" x14ac:dyDescent="0.25">
      <c r="C19" s="133"/>
      <c r="D19" s="1096"/>
      <c r="E19" s="1096"/>
      <c r="F19" s="1097"/>
      <c r="G19" s="1097"/>
      <c r="H19" s="1097"/>
      <c r="I19" s="1097"/>
      <c r="J19" s="1096"/>
      <c r="K19" s="1096"/>
      <c r="L19" s="1096"/>
      <c r="M19" s="1096"/>
      <c r="N19" s="1089"/>
      <c r="O19" s="446" t="s">
        <v>113</v>
      </c>
      <c r="P19" s="446" t="s">
        <v>114</v>
      </c>
      <c r="Q19" s="446" t="s">
        <v>115</v>
      </c>
      <c r="R19" s="446" t="s">
        <v>116</v>
      </c>
      <c r="S19" s="446" t="s">
        <v>117</v>
      </c>
      <c r="T19" s="113"/>
    </row>
    <row r="20" spans="3:24" ht="30.75" customHeight="1" x14ac:dyDescent="0.25">
      <c r="C20" s="133"/>
      <c r="D20" s="1080">
        <v>103910697</v>
      </c>
      <c r="E20" s="1080"/>
      <c r="F20" s="1081" t="s">
        <v>362</v>
      </c>
      <c r="G20" s="1081"/>
      <c r="H20" s="1081"/>
      <c r="I20" s="935" t="s">
        <v>363</v>
      </c>
      <c r="J20" s="1078" t="s">
        <v>364</v>
      </c>
      <c r="K20" s="1079"/>
      <c r="L20" s="1081" t="s">
        <v>365</v>
      </c>
      <c r="M20" s="1081"/>
      <c r="N20" s="935" t="s">
        <v>123</v>
      </c>
      <c r="O20" s="936">
        <v>976638.14</v>
      </c>
      <c r="P20" s="936">
        <f>786+34400+1715+325000</f>
        <v>361901</v>
      </c>
      <c r="Q20" s="936">
        <f>33089.21+43057.1+172303.98+118292.99+24357.85+21319.47</f>
        <v>412420.6</v>
      </c>
      <c r="R20" s="936">
        <f>O20+P20-Q20</f>
        <v>926118.54000000015</v>
      </c>
      <c r="S20" s="936">
        <f>O20+P20-Q20</f>
        <v>926118.54000000015</v>
      </c>
      <c r="T20" s="113"/>
    </row>
    <row r="21" spans="3:24" x14ac:dyDescent="0.25">
      <c r="C21" s="133"/>
      <c r="D21" s="1065"/>
      <c r="E21" s="1065"/>
      <c r="F21" s="1066"/>
      <c r="G21" s="1066"/>
      <c r="H21" s="1066"/>
      <c r="I21" s="725"/>
      <c r="J21" s="1067"/>
      <c r="K21" s="1068"/>
      <c r="L21" s="1066"/>
      <c r="M21" s="1066"/>
      <c r="N21" s="441"/>
      <c r="O21" s="323"/>
      <c r="P21" s="323"/>
      <c r="Q21" s="323"/>
      <c r="R21" s="323"/>
      <c r="S21" s="323"/>
      <c r="T21" s="113"/>
      <c r="X21" s="56" t="s">
        <v>123</v>
      </c>
    </row>
    <row r="22" spans="3:24" ht="15" customHeight="1" x14ac:dyDescent="0.25">
      <c r="C22" s="133"/>
      <c r="D22" s="1065"/>
      <c r="E22" s="1065"/>
      <c r="F22" s="1066"/>
      <c r="G22" s="1066"/>
      <c r="H22" s="1066"/>
      <c r="I22" s="725"/>
      <c r="J22" s="1067"/>
      <c r="K22" s="1068"/>
      <c r="L22" s="1066"/>
      <c r="M22" s="1066"/>
      <c r="N22" s="441"/>
      <c r="O22" s="323"/>
      <c r="P22" s="323"/>
      <c r="Q22" s="323"/>
      <c r="R22" s="323"/>
      <c r="S22" s="323"/>
      <c r="T22" s="113"/>
      <c r="X22" s="56" t="s">
        <v>124</v>
      </c>
    </row>
    <row r="23" spans="3:24" x14ac:dyDescent="0.25">
      <c r="C23" s="133"/>
      <c r="D23" s="1065"/>
      <c r="E23" s="1065"/>
      <c r="F23" s="1066"/>
      <c r="G23" s="1066"/>
      <c r="H23" s="1066"/>
      <c r="I23" s="725"/>
      <c r="J23" s="1067"/>
      <c r="K23" s="1068"/>
      <c r="L23" s="1066"/>
      <c r="M23" s="1066"/>
      <c r="N23" s="441"/>
      <c r="O23" s="323"/>
      <c r="P23" s="323"/>
      <c r="Q23" s="323"/>
      <c r="R23" s="323"/>
      <c r="S23" s="323"/>
      <c r="T23" s="113"/>
    </row>
    <row r="24" spans="3:24" ht="15" customHeight="1" x14ac:dyDescent="0.25">
      <c r="C24" s="133"/>
      <c r="D24" s="1065"/>
      <c r="E24" s="1065"/>
      <c r="F24" s="1066"/>
      <c r="G24" s="1066"/>
      <c r="H24" s="1066"/>
      <c r="I24" s="725"/>
      <c r="J24" s="1067"/>
      <c r="K24" s="1068"/>
      <c r="L24" s="1066"/>
      <c r="M24" s="1066"/>
      <c r="N24" s="441"/>
      <c r="O24" s="323"/>
      <c r="P24" s="323"/>
      <c r="Q24" s="323"/>
      <c r="R24" s="323"/>
      <c r="S24" s="323"/>
      <c r="T24" s="113"/>
    </row>
    <row r="25" spans="3:24" x14ac:dyDescent="0.25">
      <c r="C25" s="133"/>
      <c r="D25" s="1065"/>
      <c r="E25" s="1065"/>
      <c r="F25" s="1066"/>
      <c r="G25" s="1066"/>
      <c r="H25" s="1066"/>
      <c r="I25" s="725"/>
      <c r="J25" s="1067"/>
      <c r="K25" s="1068"/>
      <c r="L25" s="1066"/>
      <c r="M25" s="1066"/>
      <c r="N25" s="441"/>
      <c r="O25" s="323"/>
      <c r="P25" s="323"/>
      <c r="Q25" s="323"/>
      <c r="R25" s="323"/>
      <c r="S25" s="323"/>
      <c r="T25" s="113"/>
    </row>
    <row r="26" spans="3:24" ht="15" customHeight="1" x14ac:dyDescent="0.25">
      <c r="C26" s="133"/>
      <c r="D26" s="1065"/>
      <c r="E26" s="1065"/>
      <c r="F26" s="1066"/>
      <c r="G26" s="1066"/>
      <c r="H26" s="1066"/>
      <c r="I26" s="725"/>
      <c r="J26" s="1067"/>
      <c r="K26" s="1068"/>
      <c r="L26" s="1066"/>
      <c r="M26" s="1066"/>
      <c r="N26" s="441"/>
      <c r="O26" s="323"/>
      <c r="P26" s="323"/>
      <c r="Q26" s="323"/>
      <c r="R26" s="323"/>
      <c r="S26" s="323"/>
      <c r="T26" s="113"/>
    </row>
    <row r="27" spans="3:24" x14ac:dyDescent="0.25">
      <c r="C27" s="133"/>
      <c r="D27" s="1065"/>
      <c r="E27" s="1065"/>
      <c r="F27" s="1066"/>
      <c r="G27" s="1066"/>
      <c r="H27" s="1066"/>
      <c r="I27" s="725"/>
      <c r="J27" s="1067"/>
      <c r="K27" s="1068"/>
      <c r="L27" s="1066"/>
      <c r="M27" s="1066"/>
      <c r="N27" s="441"/>
      <c r="O27" s="323"/>
      <c r="P27" s="323"/>
      <c r="Q27" s="323"/>
      <c r="R27" s="323"/>
      <c r="S27" s="323"/>
      <c r="T27" s="113"/>
    </row>
    <row r="28" spans="3:24" ht="15" customHeight="1" x14ac:dyDescent="0.25">
      <c r="C28" s="133"/>
      <c r="D28" s="1065"/>
      <c r="E28" s="1065"/>
      <c r="F28" s="1066"/>
      <c r="G28" s="1066"/>
      <c r="H28" s="1066"/>
      <c r="I28" s="725"/>
      <c r="J28" s="1067"/>
      <c r="K28" s="1068"/>
      <c r="L28" s="1066"/>
      <c r="M28" s="1066"/>
      <c r="N28" s="441"/>
      <c r="O28" s="323"/>
      <c r="P28" s="323"/>
      <c r="Q28" s="323"/>
      <c r="R28" s="323"/>
      <c r="S28" s="323"/>
      <c r="T28" s="113"/>
    </row>
    <row r="29" spans="3:24" x14ac:dyDescent="0.25">
      <c r="C29" s="133"/>
      <c r="D29" s="1065"/>
      <c r="E29" s="1065"/>
      <c r="F29" s="1066"/>
      <c r="G29" s="1066"/>
      <c r="H29" s="1066"/>
      <c r="I29" s="725"/>
      <c r="J29" s="1067"/>
      <c r="K29" s="1068"/>
      <c r="L29" s="1066"/>
      <c r="M29" s="1066"/>
      <c r="N29" s="441"/>
      <c r="O29" s="323"/>
      <c r="P29" s="323"/>
      <c r="Q29" s="323"/>
      <c r="R29" s="323"/>
      <c r="S29" s="323"/>
      <c r="T29" s="113"/>
    </row>
    <row r="30" spans="3:24" ht="15" customHeight="1" x14ac:dyDescent="0.25">
      <c r="C30" s="133"/>
      <c r="D30" s="1065"/>
      <c r="E30" s="1065"/>
      <c r="F30" s="1066"/>
      <c r="G30" s="1066"/>
      <c r="H30" s="1066"/>
      <c r="I30" s="725"/>
      <c r="J30" s="1067"/>
      <c r="K30" s="1068"/>
      <c r="L30" s="1066"/>
      <c r="M30" s="1066"/>
      <c r="N30" s="441"/>
      <c r="O30" s="323"/>
      <c r="P30" s="323"/>
      <c r="Q30" s="323"/>
      <c r="R30" s="323"/>
      <c r="S30" s="323"/>
      <c r="T30" s="113"/>
    </row>
    <row r="31" spans="3:24" x14ac:dyDescent="0.25">
      <c r="C31" s="133"/>
      <c r="D31" s="1065"/>
      <c r="E31" s="1065"/>
      <c r="F31" s="1066"/>
      <c r="G31" s="1066"/>
      <c r="H31" s="1066"/>
      <c r="I31" s="725"/>
      <c r="J31" s="1067"/>
      <c r="K31" s="1068"/>
      <c r="L31" s="1066"/>
      <c r="M31" s="1066"/>
      <c r="N31" s="441"/>
      <c r="O31" s="323"/>
      <c r="P31" s="323"/>
      <c r="Q31" s="323"/>
      <c r="R31" s="323"/>
      <c r="S31" s="323"/>
      <c r="T31" s="113"/>
    </row>
    <row r="32" spans="3:24" ht="15" customHeight="1" x14ac:dyDescent="0.25">
      <c r="C32" s="133"/>
      <c r="D32" s="1065"/>
      <c r="E32" s="1065"/>
      <c r="F32" s="1066"/>
      <c r="G32" s="1066"/>
      <c r="H32" s="1066"/>
      <c r="I32" s="725"/>
      <c r="J32" s="1067"/>
      <c r="K32" s="1068"/>
      <c r="L32" s="1066"/>
      <c r="M32" s="1066"/>
      <c r="N32" s="441"/>
      <c r="O32" s="323"/>
      <c r="P32" s="323"/>
      <c r="Q32" s="323"/>
      <c r="R32" s="323"/>
      <c r="S32" s="323"/>
      <c r="T32" s="113"/>
    </row>
    <row r="33" spans="3:20" x14ac:dyDescent="0.25">
      <c r="C33" s="133"/>
      <c r="D33" s="1065"/>
      <c r="E33" s="1065"/>
      <c r="F33" s="1066"/>
      <c r="G33" s="1066"/>
      <c r="H33" s="1066"/>
      <c r="I33" s="725"/>
      <c r="J33" s="1067"/>
      <c r="K33" s="1068"/>
      <c r="L33" s="1066"/>
      <c r="M33" s="1066"/>
      <c r="N33" s="441"/>
      <c r="O33" s="323"/>
      <c r="P33" s="323"/>
      <c r="Q33" s="323"/>
      <c r="R33" s="323"/>
      <c r="S33" s="323"/>
      <c r="T33" s="113"/>
    </row>
    <row r="34" spans="3:20" x14ac:dyDescent="0.25">
      <c r="C34" s="133"/>
      <c r="D34" s="1065"/>
      <c r="E34" s="1065"/>
      <c r="F34" s="1066"/>
      <c r="G34" s="1066"/>
      <c r="H34" s="1066"/>
      <c r="I34" s="725"/>
      <c r="J34" s="1067"/>
      <c r="K34" s="1068"/>
      <c r="L34" s="1066"/>
      <c r="M34" s="1066"/>
      <c r="N34" s="441"/>
      <c r="O34" s="323"/>
      <c r="P34" s="323"/>
      <c r="Q34" s="323"/>
      <c r="R34" s="323"/>
      <c r="S34" s="323"/>
      <c r="T34" s="113"/>
    </row>
    <row r="35" spans="3:20" x14ac:dyDescent="0.25">
      <c r="C35" s="133"/>
      <c r="D35" s="442"/>
      <c r="E35" s="442"/>
      <c r="F35" s="443"/>
      <c r="G35" s="443"/>
      <c r="H35" s="443"/>
      <c r="I35" s="444"/>
      <c r="J35" s="442"/>
      <c r="K35" s="442"/>
      <c r="L35" s="442"/>
      <c r="M35" s="442"/>
      <c r="N35" s="442"/>
      <c r="O35" s="442"/>
      <c r="P35" s="445"/>
      <c r="Q35" s="445"/>
      <c r="R35" s="445"/>
      <c r="S35" s="445"/>
      <c r="T35" s="113"/>
    </row>
    <row r="36" spans="3:20" ht="16.5" customHeight="1" x14ac:dyDescent="0.25">
      <c r="C36" s="133"/>
      <c r="D36" s="1069" t="s">
        <v>118</v>
      </c>
      <c r="E36" s="1070"/>
      <c r="F36" s="1070"/>
      <c r="G36" s="1070"/>
      <c r="H36" s="1070"/>
      <c r="I36" s="1070"/>
      <c r="J36" s="1070"/>
      <c r="K36" s="1070"/>
      <c r="L36" s="1070"/>
      <c r="M36" s="1070"/>
      <c r="N36" s="1070"/>
      <c r="O36" s="1070"/>
      <c r="P36" s="1070"/>
      <c r="Q36" s="1070"/>
      <c r="R36" s="1070"/>
      <c r="S36" s="1071"/>
      <c r="T36" s="113"/>
    </row>
    <row r="37" spans="3:20" ht="16.5" customHeight="1" x14ac:dyDescent="0.25">
      <c r="C37" s="133"/>
      <c r="D37" s="1072"/>
      <c r="E37" s="1073"/>
      <c r="F37" s="1073"/>
      <c r="G37" s="1073"/>
      <c r="H37" s="1073"/>
      <c r="I37" s="1073"/>
      <c r="J37" s="1073"/>
      <c r="K37" s="1073"/>
      <c r="L37" s="1073"/>
      <c r="M37" s="1073"/>
      <c r="N37" s="1073"/>
      <c r="O37" s="1073"/>
      <c r="P37" s="1073"/>
      <c r="Q37" s="1073"/>
      <c r="R37" s="1073"/>
      <c r="S37" s="1074"/>
      <c r="T37" s="113"/>
    </row>
    <row r="38" spans="3:20" ht="18.75" customHeight="1" x14ac:dyDescent="0.25">
      <c r="C38" s="133"/>
      <c r="D38" s="1075"/>
      <c r="E38" s="1076"/>
      <c r="F38" s="1076"/>
      <c r="G38" s="1076"/>
      <c r="H38" s="1076"/>
      <c r="I38" s="1076"/>
      <c r="J38" s="1076"/>
      <c r="K38" s="1076"/>
      <c r="L38" s="1076"/>
      <c r="M38" s="1076"/>
      <c r="N38" s="1076"/>
      <c r="O38" s="1076"/>
      <c r="P38" s="1076"/>
      <c r="Q38" s="1076"/>
      <c r="R38" s="1076"/>
      <c r="S38" s="1077"/>
      <c r="T38" s="113"/>
    </row>
    <row r="39" spans="3:20" ht="15" customHeight="1" x14ac:dyDescent="0.25">
      <c r="C39" s="133"/>
      <c r="D39" s="1"/>
      <c r="E39" s="1"/>
      <c r="F39" s="1"/>
      <c r="G39" s="1"/>
      <c r="H39" s="1"/>
      <c r="I39" s="81"/>
      <c r="J39" s="1"/>
      <c r="K39" s="1"/>
      <c r="L39" s="1"/>
      <c r="M39" s="1"/>
      <c r="N39" s="1"/>
      <c r="O39" s="1"/>
      <c r="P39" s="1"/>
      <c r="Q39" s="1"/>
      <c r="R39" s="1"/>
      <c r="S39" s="32" t="s">
        <v>119</v>
      </c>
      <c r="T39" s="113"/>
    </row>
    <row r="40" spans="3:20" ht="15" customHeight="1" x14ac:dyDescent="0.25">
      <c r="C40" s="133"/>
      <c r="D40" s="81"/>
      <c r="E40" s="1051"/>
      <c r="F40" s="1051"/>
      <c r="G40" s="1051"/>
      <c r="H40" s="1051"/>
      <c r="I40" s="81"/>
      <c r="J40" s="1045"/>
      <c r="K40" s="1045"/>
      <c r="L40" s="1045"/>
      <c r="M40" s="1045"/>
      <c r="N40" s="81"/>
      <c r="O40" s="370"/>
      <c r="P40" s="1052"/>
      <c r="Q40" s="1052"/>
      <c r="R40" s="1052"/>
      <c r="S40" s="25"/>
      <c r="T40" s="113"/>
    </row>
    <row r="41" spans="3:20" s="97" customFormat="1" ht="15" customHeight="1" x14ac:dyDescent="0.2">
      <c r="C41" s="266"/>
      <c r="D41" s="81"/>
      <c r="E41" s="1046" t="str">
        <f>'Datos Generales'!C16</f>
        <v>Preparado por</v>
      </c>
      <c r="F41" s="1046"/>
      <c r="G41" s="1046"/>
      <c r="H41" s="1046"/>
      <c r="I41" s="81"/>
      <c r="J41" s="1046" t="str">
        <f>'Datos Generales'!D16</f>
        <v>Revisado por</v>
      </c>
      <c r="K41" s="1046"/>
      <c r="L41" s="1046"/>
      <c r="M41" s="1046"/>
      <c r="N41" s="81"/>
      <c r="O41" s="81"/>
      <c r="P41" s="1046" t="str">
        <f>'Datos Generales'!E16</f>
        <v>Autorizado por</v>
      </c>
      <c r="Q41" s="1046"/>
      <c r="R41" s="1046"/>
      <c r="S41" s="81"/>
      <c r="T41" s="268"/>
    </row>
    <row r="42" spans="3:20" x14ac:dyDescent="0.25">
      <c r="C42" s="133"/>
      <c r="D42" s="81"/>
      <c r="E42" s="81"/>
      <c r="F42" s="81"/>
      <c r="G42" s="81"/>
      <c r="H42" s="1051"/>
      <c r="I42" s="1051"/>
      <c r="J42" s="81"/>
      <c r="K42" s="81"/>
      <c r="L42" s="1051"/>
      <c r="M42" s="1051"/>
      <c r="N42" s="81"/>
      <c r="O42" s="81"/>
      <c r="P42" s="81"/>
      <c r="S42" s="25"/>
      <c r="T42" s="113"/>
    </row>
    <row r="43" spans="3:20" x14ac:dyDescent="0.25">
      <c r="C43" s="133"/>
      <c r="D43" s="81"/>
      <c r="E43" s="81"/>
      <c r="F43" s="81"/>
      <c r="G43" s="81"/>
      <c r="H43" s="81"/>
      <c r="I43" s="81"/>
      <c r="J43" s="1063"/>
      <c r="K43" s="1063"/>
      <c r="L43" s="1063"/>
      <c r="M43" s="1063"/>
      <c r="N43" s="81"/>
      <c r="O43" s="370"/>
      <c r="P43" s="1052"/>
      <c r="Q43" s="1052"/>
      <c r="R43" s="1052"/>
      <c r="S43" s="25"/>
      <c r="T43" s="113"/>
    </row>
    <row r="44" spans="3:20" x14ac:dyDescent="0.25">
      <c r="C44" s="133"/>
      <c r="D44" s="81"/>
      <c r="E44" s="1062" t="str">
        <f>'Datos Generales'!C17</f>
        <v>Puesto que ocupa</v>
      </c>
      <c r="F44" s="1062"/>
      <c r="G44" s="1062"/>
      <c r="H44" s="1062"/>
      <c r="I44" s="81"/>
      <c r="J44" s="1062" t="str">
        <f>'Datos Generales'!D17</f>
        <v>Puesto que ocupa</v>
      </c>
      <c r="K44" s="1062"/>
      <c r="L44" s="1062"/>
      <c r="M44" s="1062"/>
      <c r="N44" s="81"/>
      <c r="O44" s="25"/>
      <c r="P44" s="1046" t="str">
        <f>'Datos Generales'!E17</f>
        <v>Puesto que ocupa</v>
      </c>
      <c r="Q44" s="1046"/>
      <c r="R44" s="1046"/>
      <c r="S44" s="299"/>
      <c r="T44" s="113"/>
    </row>
    <row r="45" spans="3:20" ht="15.75" x14ac:dyDescent="0.25">
      <c r="C45" s="133"/>
      <c r="D45" s="250"/>
      <c r="E45" s="250"/>
      <c r="F45" s="250"/>
      <c r="G45" s="250"/>
      <c r="H45" s="1064"/>
      <c r="I45" s="1064"/>
      <c r="J45" s="1"/>
      <c r="K45" s="1"/>
      <c r="L45" s="1"/>
      <c r="N45" s="81"/>
      <c r="O45" s="1"/>
      <c r="P45" s="1"/>
      <c r="S45" s="1"/>
      <c r="T45" s="113"/>
    </row>
    <row r="46" spans="3:20" x14ac:dyDescent="0.25">
      <c r="C46" s="133"/>
      <c r="D46" s="250"/>
      <c r="E46" s="1061"/>
      <c r="F46" s="1061"/>
      <c r="G46" s="1061"/>
      <c r="H46" s="1061"/>
      <c r="I46" s="81"/>
      <c r="J46" s="1063"/>
      <c r="K46" s="1063"/>
      <c r="L46" s="1063"/>
      <c r="M46" s="1063"/>
      <c r="N46" s="81"/>
      <c r="O46" s="370"/>
      <c r="P46" s="1053"/>
      <c r="Q46" s="1053"/>
      <c r="R46" s="1053"/>
      <c r="S46" s="1"/>
      <c r="T46" s="113"/>
    </row>
    <row r="47" spans="3:20" x14ac:dyDescent="0.25">
      <c r="C47" s="133"/>
      <c r="D47" s="250"/>
      <c r="E47" s="1062" t="s">
        <v>201</v>
      </c>
      <c r="F47" s="1062"/>
      <c r="G47" s="1062"/>
      <c r="H47" s="1062"/>
      <c r="I47" s="81"/>
      <c r="J47" s="1062" t="s">
        <v>202</v>
      </c>
      <c r="K47" s="1062"/>
      <c r="L47" s="1062"/>
      <c r="M47" s="1062"/>
      <c r="N47" s="81"/>
      <c r="O47" s="25"/>
      <c r="P47" s="1046" t="s">
        <v>209</v>
      </c>
      <c r="Q47" s="1046"/>
      <c r="R47" s="1046"/>
      <c r="S47" s="1"/>
      <c r="T47" s="113"/>
    </row>
    <row r="48" spans="3:20" x14ac:dyDescent="0.25">
      <c r="C48" s="98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100"/>
    </row>
  </sheetData>
  <sheetProtection formatColumns="0" formatRows="0" insertColumns="0" insertRows="0"/>
  <protectedRanges>
    <protectedRange sqref="E41 E44 H42:H43" name="Rango1_2_1_1"/>
  </protectedRanges>
  <mergeCells count="104">
    <mergeCell ref="C2:T2"/>
    <mergeCell ref="C3:T3"/>
    <mergeCell ref="C4:T4"/>
    <mergeCell ref="C5:T5"/>
    <mergeCell ref="N18:N19"/>
    <mergeCell ref="O18:Q18"/>
    <mergeCell ref="R18:S18"/>
    <mergeCell ref="G12:I12"/>
    <mergeCell ref="D18:E19"/>
    <mergeCell ref="F18:H19"/>
    <mergeCell ref="I18:I19"/>
    <mergeCell ref="J18:K19"/>
    <mergeCell ref="D14:H14"/>
    <mergeCell ref="I14:J14"/>
    <mergeCell ref="L18:M19"/>
    <mergeCell ref="D16:F16"/>
    <mergeCell ref="G16:I16"/>
    <mergeCell ref="J16:K16"/>
    <mergeCell ref="N16:P16"/>
    <mergeCell ref="L10:N10"/>
    <mergeCell ref="C6:T6"/>
    <mergeCell ref="C7:T7"/>
    <mergeCell ref="C8:T8"/>
    <mergeCell ref="D25:E25"/>
    <mergeCell ref="F25:H25"/>
    <mergeCell ref="L25:M25"/>
    <mergeCell ref="J20:K20"/>
    <mergeCell ref="J21:K21"/>
    <mergeCell ref="J22:K22"/>
    <mergeCell ref="J23:K23"/>
    <mergeCell ref="J24:K24"/>
    <mergeCell ref="J25:K25"/>
    <mergeCell ref="L22:M22"/>
    <mergeCell ref="D20:E20"/>
    <mergeCell ref="F20:H20"/>
    <mergeCell ref="L20:M20"/>
    <mergeCell ref="L24:M24"/>
    <mergeCell ref="D21:E21"/>
    <mergeCell ref="F21:H21"/>
    <mergeCell ref="L21:M21"/>
    <mergeCell ref="D22:E22"/>
    <mergeCell ref="F22:H22"/>
    <mergeCell ref="D23:E23"/>
    <mergeCell ref="F23:H23"/>
    <mergeCell ref="L23:M23"/>
    <mergeCell ref="D24:E24"/>
    <mergeCell ref="F24:H24"/>
    <mergeCell ref="P43:R43"/>
    <mergeCell ref="P44:R44"/>
    <mergeCell ref="P47:R47"/>
    <mergeCell ref="P46:R46"/>
    <mergeCell ref="L42:M42"/>
    <mergeCell ref="D28:E28"/>
    <mergeCell ref="F28:H28"/>
    <mergeCell ref="L28:M28"/>
    <mergeCell ref="L31:M31"/>
    <mergeCell ref="D32:E32"/>
    <mergeCell ref="F32:H32"/>
    <mergeCell ref="L32:M32"/>
    <mergeCell ref="D29:E29"/>
    <mergeCell ref="F29:H29"/>
    <mergeCell ref="L29:M29"/>
    <mergeCell ref="D30:E30"/>
    <mergeCell ref="F30:H30"/>
    <mergeCell ref="L30:M30"/>
    <mergeCell ref="J28:K28"/>
    <mergeCell ref="J29:K29"/>
    <mergeCell ref="J30:K30"/>
    <mergeCell ref="J31:K31"/>
    <mergeCell ref="J32:K32"/>
    <mergeCell ref="J33:K33"/>
    <mergeCell ref="P41:R41"/>
    <mergeCell ref="P40:R40"/>
    <mergeCell ref="D33:E33"/>
    <mergeCell ref="F33:H33"/>
    <mergeCell ref="L33:M33"/>
    <mergeCell ref="D36:S38"/>
    <mergeCell ref="D34:E34"/>
    <mergeCell ref="F34:H34"/>
    <mergeCell ref="L34:M34"/>
    <mergeCell ref="J34:K34"/>
    <mergeCell ref="D31:E31"/>
    <mergeCell ref="F31:H31"/>
    <mergeCell ref="D26:E26"/>
    <mergeCell ref="F26:H26"/>
    <mergeCell ref="L26:M26"/>
    <mergeCell ref="D27:E27"/>
    <mergeCell ref="F27:H27"/>
    <mergeCell ref="L27:M27"/>
    <mergeCell ref="J26:K26"/>
    <mergeCell ref="J27:K27"/>
    <mergeCell ref="E46:H46"/>
    <mergeCell ref="E47:H47"/>
    <mergeCell ref="J40:M40"/>
    <mergeCell ref="J41:M41"/>
    <mergeCell ref="J44:M44"/>
    <mergeCell ref="J43:M43"/>
    <mergeCell ref="J47:M47"/>
    <mergeCell ref="J46:M46"/>
    <mergeCell ref="H42:I42"/>
    <mergeCell ref="H45:I45"/>
    <mergeCell ref="E44:H44"/>
    <mergeCell ref="E41:H41"/>
    <mergeCell ref="E40:H40"/>
  </mergeCells>
  <dataValidations xWindow="823" yWindow="883" count="3">
    <dataValidation type="list" allowBlank="1" showInputMessage="1" showErrorMessage="1" errorTitle="Entrada no válida" error="Indique el tipo de moneda según la lista desplegable" promptTitle="Tipo de Moneda" prompt="Indique el tipo de moneda" sqref="S16" xr:uid="{00000000-0002-0000-0200-000000000000}">
      <formula1>$W$8:$W$10</formula1>
    </dataValidation>
    <dataValidation type="list" allowBlank="1" showInputMessage="1" showErrorMessage="1" errorTitle="Entrada no válida" error="Indique según corresponda, si la entidad está incorporada en el SIGEF" promptTitle="Incorporación al SIGEF" prompt="Indique si la cuneta está incorporada en el SIGEF" sqref="N18:N19" xr:uid="{00000000-0002-0000-0200-000001000000}">
      <formula1>$X$21:$X$22</formula1>
    </dataValidation>
    <dataValidation type="list" allowBlank="1" showInputMessage="1" showErrorMessage="1" errorTitle="Entrada no válida" error="Indique según corresponda, si la cuenta está incorporada en el SIGEF" promptTitle="Incorporación al SIGEF" prompt="Indique si la cuenta está incorporada en el SIGEF" sqref="N20:N34" xr:uid="{00000000-0002-0000-0200-000002000000}">
      <formula1>$X$21:$X$22</formula1>
    </dataValidation>
  </dataValidations>
  <printOptions horizontalCentered="1" verticalCentered="1"/>
  <pageMargins left="0.25" right="0.25" top="0.75" bottom="0.75" header="0.3" footer="0.3"/>
  <pageSetup scale="59" orientation="landscape" r:id="rId1"/>
  <headerFooter alignWithMargins="0">
    <oddFooter>&amp;R&amp;D</oddFooter>
  </headerFooter>
  <colBreaks count="1" manualBreakCount="1">
    <brk id="19" max="1048575" man="1"/>
  </colBreaks>
  <ignoredErrors>
    <ignoredError sqref="G12:S12" unlockedFormula="1"/>
  </ignoredError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F8365-C03A-4CC3-9FF7-59211DE0B8E6}">
  <sheetPr codeName="Hoja30">
    <tabColor rgb="FF92D050"/>
    <pageSetUpPr fitToPage="1"/>
  </sheetPr>
  <dimension ref="B2:L43"/>
  <sheetViews>
    <sheetView showGridLines="0" zoomScaleNormal="100" workbookViewId="0">
      <selection activeCell="G19" sqref="G19"/>
    </sheetView>
  </sheetViews>
  <sheetFormatPr baseColWidth="10" defaultColWidth="17.28515625" defaultRowHeight="15" x14ac:dyDescent="0.25"/>
  <cols>
    <col min="1" max="1" width="3" style="56" customWidth="1"/>
    <col min="2" max="2" width="1.7109375" style="56" customWidth="1"/>
    <col min="3" max="3" width="3.28515625" style="95" bestFit="1" customWidth="1"/>
    <col min="4" max="4" width="20.140625" style="56" customWidth="1"/>
    <col min="5" max="5" width="19.5703125" style="56" customWidth="1"/>
    <col min="6" max="6" width="17.7109375" style="56" customWidth="1"/>
    <col min="7" max="7" width="50.7109375" style="126" customWidth="1"/>
    <col min="8" max="8" width="16.140625" style="56" customWidth="1"/>
    <col min="9" max="9" width="15.5703125" style="56" customWidth="1"/>
    <col min="10" max="10" width="16" style="56" customWidth="1"/>
    <col min="11" max="11" width="26" style="126" customWidth="1"/>
    <col min="12" max="12" width="1.7109375" style="56" customWidth="1"/>
    <col min="13" max="16384" width="17.28515625" style="56"/>
  </cols>
  <sheetData>
    <row r="2" spans="2:12" x14ac:dyDescent="0.25">
      <c r="B2" s="194"/>
      <c r="C2" s="409"/>
      <c r="D2" s="189"/>
      <c r="E2" s="189"/>
      <c r="F2" s="189"/>
      <c r="G2" s="195"/>
      <c r="H2" s="189"/>
      <c r="I2" s="189"/>
      <c r="J2" s="189"/>
      <c r="K2" s="195"/>
      <c r="L2" s="196"/>
    </row>
    <row r="3" spans="2:12" s="1" customFormat="1" ht="12.75" x14ac:dyDescent="0.2">
      <c r="B3" s="83"/>
      <c r="C3" s="866"/>
      <c r="D3" s="30"/>
      <c r="E3" s="30"/>
      <c r="F3" s="867"/>
      <c r="G3" s="868"/>
      <c r="H3" s="30"/>
      <c r="I3" s="30"/>
      <c r="J3" s="30"/>
      <c r="K3" s="869"/>
      <c r="L3" s="121"/>
    </row>
    <row r="4" spans="2:12" s="1" customFormat="1" ht="18.75" x14ac:dyDescent="0.3">
      <c r="B4" s="1350"/>
      <c r="C4" s="1351"/>
      <c r="D4" s="1351"/>
      <c r="E4" s="1351"/>
      <c r="F4" s="1351"/>
      <c r="G4" s="1351"/>
      <c r="H4" s="1351"/>
      <c r="I4" s="1351"/>
      <c r="J4" s="1351"/>
      <c r="K4" s="1351"/>
      <c r="L4" s="1352"/>
    </row>
    <row r="5" spans="2:12" s="1" customFormat="1" ht="18.75" x14ac:dyDescent="0.3">
      <c r="B5" s="811"/>
      <c r="C5" s="1171" t="s">
        <v>19</v>
      </c>
      <c r="D5" s="1171"/>
      <c r="E5" s="1171"/>
      <c r="F5" s="1171"/>
      <c r="G5" s="1171"/>
      <c r="H5" s="1171"/>
      <c r="I5" s="1171"/>
      <c r="J5" s="1171"/>
      <c r="K5" s="1171"/>
      <c r="L5" s="812"/>
    </row>
    <row r="6" spans="2:12" s="1" customFormat="1" ht="15.75" x14ac:dyDescent="0.25">
      <c r="B6" s="864"/>
      <c r="C6" s="1356" t="s">
        <v>265</v>
      </c>
      <c r="D6" s="1356"/>
      <c r="E6" s="1356"/>
      <c r="F6" s="1356"/>
      <c r="G6" s="1356"/>
      <c r="H6" s="1356"/>
      <c r="I6" s="1356"/>
      <c r="J6" s="1356"/>
      <c r="K6" s="1356"/>
      <c r="L6" s="865"/>
    </row>
    <row r="7" spans="2:12" s="1" customFormat="1" ht="15.75" x14ac:dyDescent="0.25">
      <c r="B7" s="862"/>
      <c r="C7" s="1357" t="s">
        <v>120</v>
      </c>
      <c r="D7" s="1357"/>
      <c r="E7" s="1357"/>
      <c r="F7" s="1357"/>
      <c r="G7" s="1357"/>
      <c r="H7" s="1357"/>
      <c r="I7" s="1357"/>
      <c r="J7" s="1357"/>
      <c r="K7" s="1357"/>
      <c r="L7" s="863"/>
    </row>
    <row r="8" spans="2:12" s="1" customFormat="1" ht="15.75" x14ac:dyDescent="0.25">
      <c r="B8" s="1353"/>
      <c r="C8" s="1354"/>
      <c r="D8" s="1354"/>
      <c r="E8" s="1354"/>
      <c r="F8" s="1354"/>
      <c r="G8" s="1354"/>
      <c r="H8" s="1354"/>
      <c r="I8" s="1354"/>
      <c r="J8" s="1354"/>
      <c r="K8" s="1354"/>
      <c r="L8" s="1355"/>
    </row>
    <row r="9" spans="2:12" s="1" customFormat="1" ht="14.25" customHeight="1" x14ac:dyDescent="0.3">
      <c r="B9" s="83"/>
      <c r="C9" s="870"/>
      <c r="D9" s="25"/>
      <c r="E9" s="871" t="s">
        <v>24</v>
      </c>
      <c r="F9" s="1345" t="str">
        <f>'Datos Generales'!C7</f>
        <v>Dirección General de Presupuesto (DIGEPRES)</v>
      </c>
      <c r="G9" s="1345"/>
      <c r="H9" s="871" t="s">
        <v>175</v>
      </c>
      <c r="I9" s="392">
        <f>'Datos Generales'!C6</f>
        <v>45473</v>
      </c>
      <c r="J9" s="115"/>
      <c r="K9" s="872"/>
      <c r="L9" s="121"/>
    </row>
    <row r="10" spans="2:12" s="1" customFormat="1" ht="4.5" customHeight="1" x14ac:dyDescent="0.3">
      <c r="B10" s="83"/>
      <c r="C10" s="870"/>
      <c r="D10" s="25"/>
      <c r="E10" s="871"/>
      <c r="F10" s="385"/>
      <c r="G10" s="385"/>
      <c r="H10" s="871"/>
      <c r="I10" s="873"/>
      <c r="J10" s="115"/>
      <c r="K10" s="872"/>
      <c r="L10" s="121"/>
    </row>
    <row r="11" spans="2:12" s="1" customFormat="1" ht="15" customHeight="1" x14ac:dyDescent="0.3">
      <c r="B11" s="83"/>
      <c r="C11" s="870"/>
      <c r="D11" s="871" t="s">
        <v>14</v>
      </c>
      <c r="E11" s="883" t="str">
        <f>'Datos Generales'!C8</f>
        <v>0205</v>
      </c>
      <c r="F11" s="871" t="s">
        <v>20</v>
      </c>
      <c r="G11" s="883" t="str">
        <f>'Datos Generales'!C9</f>
        <v>01</v>
      </c>
      <c r="H11" s="871" t="s">
        <v>15</v>
      </c>
      <c r="I11" s="883" t="str">
        <f>'Datos Generales'!C10</f>
        <v>01</v>
      </c>
      <c r="J11" s="871" t="s">
        <v>16</v>
      </c>
      <c r="K11" s="883" t="str">
        <f>'Datos Generales'!C11</f>
        <v>0010</v>
      </c>
      <c r="L11" s="121"/>
    </row>
    <row r="12" spans="2:12" s="1" customFormat="1" ht="4.5" customHeight="1" x14ac:dyDescent="0.3">
      <c r="B12" s="83"/>
      <c r="C12" s="870"/>
      <c r="D12" s="25"/>
      <c r="E12" s="25"/>
      <c r="F12" s="25"/>
      <c r="G12" s="874"/>
      <c r="H12" s="25"/>
      <c r="I12" s="25"/>
      <c r="J12" s="15"/>
      <c r="K12" s="875"/>
      <c r="L12" s="121"/>
    </row>
    <row r="13" spans="2:12" s="1" customFormat="1" ht="18.75" x14ac:dyDescent="0.3">
      <c r="B13" s="83"/>
      <c r="C13" s="870"/>
      <c r="D13" s="876" t="s">
        <v>184</v>
      </c>
      <c r="E13" s="1346">
        <v>10006001009</v>
      </c>
      <c r="F13" s="1346"/>
      <c r="G13" s="1347" t="s">
        <v>266</v>
      </c>
      <c r="H13" s="1348"/>
      <c r="I13" s="392" t="s">
        <v>486</v>
      </c>
      <c r="J13" s="15"/>
      <c r="K13" s="875"/>
      <c r="L13" s="121"/>
    </row>
    <row r="14" spans="2:12" s="1" customFormat="1" ht="9.75" customHeight="1" x14ac:dyDescent="0.3">
      <c r="B14" s="83"/>
      <c r="C14" s="870"/>
      <c r="G14" s="874"/>
      <c r="J14" s="15"/>
      <c r="K14" s="875"/>
      <c r="L14" s="121"/>
    </row>
    <row r="15" spans="2:12" s="1" customFormat="1" ht="9" customHeight="1" x14ac:dyDescent="0.3">
      <c r="B15" s="83"/>
      <c r="C15" s="870"/>
      <c r="F15" s="15"/>
      <c r="G15" s="877"/>
      <c r="J15" s="878"/>
      <c r="K15" s="57"/>
      <c r="L15" s="121"/>
    </row>
    <row r="16" spans="2:12" s="193" customFormat="1" ht="28.5" x14ac:dyDescent="0.25">
      <c r="B16" s="197"/>
      <c r="C16" s="517" t="s">
        <v>68</v>
      </c>
      <c r="D16" s="518" t="s">
        <v>222</v>
      </c>
      <c r="E16" s="519" t="s">
        <v>185</v>
      </c>
      <c r="F16" s="518" t="s">
        <v>163</v>
      </c>
      <c r="G16" s="520" t="s">
        <v>267</v>
      </c>
      <c r="H16" s="521" t="s">
        <v>114</v>
      </c>
      <c r="I16" s="521" t="s">
        <v>115</v>
      </c>
      <c r="J16" s="522" t="s">
        <v>223</v>
      </c>
      <c r="K16" s="523" t="s">
        <v>56</v>
      </c>
      <c r="L16" s="198"/>
    </row>
    <row r="17" spans="2:12" s="1" customFormat="1" x14ac:dyDescent="0.25">
      <c r="B17" s="83"/>
      <c r="C17" s="648">
        <v>1</v>
      </c>
      <c r="D17" s="649" t="s">
        <v>361</v>
      </c>
      <c r="E17" s="965"/>
      <c r="F17" s="650" t="s">
        <v>488</v>
      </c>
      <c r="G17" s="651" t="s">
        <v>489</v>
      </c>
      <c r="H17" s="652">
        <v>25034.2</v>
      </c>
      <c r="I17" s="652"/>
      <c r="J17" s="652"/>
      <c r="K17" s="653"/>
      <c r="L17" s="121"/>
    </row>
    <row r="18" spans="2:12" s="1" customFormat="1" x14ac:dyDescent="0.25">
      <c r="B18" s="83"/>
      <c r="C18" s="648">
        <v>2</v>
      </c>
      <c r="D18" s="649" t="s">
        <v>361</v>
      </c>
      <c r="E18" s="965" t="s">
        <v>490</v>
      </c>
      <c r="F18" s="650" t="s">
        <v>491</v>
      </c>
      <c r="G18" s="651" t="s">
        <v>492</v>
      </c>
      <c r="H18" s="652"/>
      <c r="I18" s="652">
        <v>25034.2</v>
      </c>
      <c r="J18" s="652"/>
      <c r="K18" s="653"/>
      <c r="L18" s="121"/>
    </row>
    <row r="19" spans="2:12" s="1" customFormat="1" ht="114" x14ac:dyDescent="0.25">
      <c r="B19" s="83"/>
      <c r="C19" s="648"/>
      <c r="D19" s="654"/>
      <c r="E19" s="655"/>
      <c r="F19" s="647" t="s">
        <v>520</v>
      </c>
      <c r="G19" s="647" t="s">
        <v>521</v>
      </c>
      <c r="H19" s="652"/>
      <c r="I19" s="652"/>
      <c r="J19" s="652"/>
      <c r="K19" s="653"/>
      <c r="L19" s="121"/>
    </row>
    <row r="20" spans="2:12" s="1" customFormat="1" ht="6.75" customHeight="1" x14ac:dyDescent="0.25">
      <c r="B20" s="83"/>
      <c r="C20" s="645"/>
      <c r="D20" s="199"/>
      <c r="E20" s="200"/>
      <c r="F20" s="386"/>
      <c r="G20" s="387"/>
      <c r="H20" s="388"/>
      <c r="I20" s="388"/>
      <c r="J20" s="389"/>
      <c r="K20" s="390"/>
      <c r="L20" s="121"/>
    </row>
    <row r="21" spans="2:12" s="1" customFormat="1" x14ac:dyDescent="0.25">
      <c r="B21" s="83"/>
      <c r="C21" s="739"/>
      <c r="D21" s="740"/>
      <c r="E21" s="740"/>
      <c r="F21" s="740"/>
      <c r="G21" s="763" t="s">
        <v>48</v>
      </c>
      <c r="H21" s="764">
        <f>SUM(H17:H18)</f>
        <v>25034.2</v>
      </c>
      <c r="I21" s="764">
        <f>SUM(I17:I18)</f>
        <v>25034.2</v>
      </c>
      <c r="J21" s="646"/>
      <c r="K21" s="741"/>
      <c r="L21" s="121"/>
    </row>
    <row r="22" spans="2:12" s="1" customFormat="1" x14ac:dyDescent="0.25">
      <c r="B22" s="83"/>
      <c r="C22" s="879"/>
      <c r="D22" s="871"/>
      <c r="E22" s="871"/>
      <c r="F22" s="871"/>
      <c r="G22" s="874"/>
      <c r="H22" s="880"/>
      <c r="I22" s="880"/>
      <c r="J22" s="880"/>
      <c r="K22" s="881" t="s">
        <v>121</v>
      </c>
      <c r="L22" s="121"/>
    </row>
    <row r="23" spans="2:12" s="1" customFormat="1" ht="12.75" x14ac:dyDescent="0.2">
      <c r="B23" s="83"/>
      <c r="C23" s="866"/>
      <c r="D23" s="30"/>
      <c r="E23" s="30"/>
      <c r="F23" s="30"/>
      <c r="G23" s="869"/>
      <c r="H23" s="30"/>
      <c r="I23" s="30"/>
      <c r="J23" s="30"/>
      <c r="K23" s="869"/>
      <c r="L23" s="121"/>
    </row>
    <row r="24" spans="2:12" s="1" customFormat="1" ht="15" customHeight="1" x14ac:dyDescent="0.25">
      <c r="B24" s="83"/>
      <c r="C24" s="866"/>
      <c r="D24" s="1220"/>
      <c r="E24" s="1220"/>
      <c r="F24" s="882"/>
      <c r="G24" s="1349"/>
      <c r="H24" s="1349"/>
      <c r="I24" s="15"/>
      <c r="J24" s="1220"/>
      <c r="K24" s="1220"/>
      <c r="L24" s="121"/>
    </row>
    <row r="25" spans="2:12" s="1" customFormat="1" ht="15" customHeight="1" x14ac:dyDescent="0.25">
      <c r="B25" s="83"/>
      <c r="C25" s="866"/>
      <c r="D25" s="1343" t="str">
        <f>'Datos Generales'!C16</f>
        <v>Preparado por</v>
      </c>
      <c r="E25" s="1343"/>
      <c r="F25" s="882"/>
      <c r="G25" s="1344" t="str">
        <f>'Datos Generales'!D16</f>
        <v>Revisado por</v>
      </c>
      <c r="H25" s="1344"/>
      <c r="J25" s="1336" t="str">
        <f>'Datos Generales'!E16</f>
        <v>Autorizado por</v>
      </c>
      <c r="K25" s="1336"/>
      <c r="L25" s="121"/>
    </row>
    <row r="26" spans="2:12" s="1" customFormat="1" ht="24" customHeight="1" x14ac:dyDescent="0.25">
      <c r="B26" s="83"/>
      <c r="C26" s="866"/>
      <c r="D26" s="1220"/>
      <c r="E26" s="1220"/>
      <c r="F26" s="882"/>
      <c r="G26" s="1349"/>
      <c r="H26" s="1349"/>
      <c r="I26" s="15"/>
      <c r="J26" s="1220"/>
      <c r="K26" s="1220"/>
      <c r="L26" s="121"/>
    </row>
    <row r="27" spans="2:12" s="1" customFormat="1" ht="15" customHeight="1" x14ac:dyDescent="0.25">
      <c r="B27" s="83"/>
      <c r="C27" s="866"/>
      <c r="D27" s="1343" t="str">
        <f>'Datos Generales'!C17</f>
        <v>Puesto que ocupa</v>
      </c>
      <c r="E27" s="1343"/>
      <c r="F27" s="882"/>
      <c r="G27" s="1344" t="str">
        <f>'Datos Generales'!D17</f>
        <v>Puesto que ocupa</v>
      </c>
      <c r="H27" s="1344"/>
      <c r="J27" s="1336" t="str">
        <f>'Datos Generales'!E17</f>
        <v>Puesto que ocupa</v>
      </c>
      <c r="K27" s="1336"/>
      <c r="L27" s="121"/>
    </row>
    <row r="28" spans="2:12" s="1" customFormat="1" ht="21" customHeight="1" x14ac:dyDescent="0.25">
      <c r="B28" s="83"/>
      <c r="C28" s="866"/>
      <c r="D28" s="1341"/>
      <c r="E28" s="1341"/>
      <c r="F28" s="882"/>
      <c r="G28" s="1341"/>
      <c r="H28" s="1341"/>
      <c r="I28" s="14"/>
      <c r="J28" s="1341"/>
      <c r="K28" s="1341"/>
      <c r="L28" s="121"/>
    </row>
    <row r="29" spans="2:12" s="1" customFormat="1" ht="15" customHeight="1" x14ac:dyDescent="0.25">
      <c r="B29" s="83"/>
      <c r="C29" s="866"/>
      <c r="D29" s="1343" t="s">
        <v>201</v>
      </c>
      <c r="E29" s="1343"/>
      <c r="F29" s="882"/>
      <c r="G29" s="1344" t="s">
        <v>202</v>
      </c>
      <c r="H29" s="1344"/>
      <c r="J29" s="1336" t="s">
        <v>209</v>
      </c>
      <c r="K29" s="1336"/>
      <c r="L29" s="121"/>
    </row>
    <row r="30" spans="2:12" x14ac:dyDescent="0.25">
      <c r="B30" s="98"/>
      <c r="C30" s="311"/>
      <c r="D30" s="201"/>
      <c r="E30" s="29"/>
      <c r="F30" s="201"/>
      <c r="G30" s="202"/>
      <c r="H30" s="201"/>
      <c r="I30" s="201"/>
      <c r="J30" s="201"/>
      <c r="K30" s="202"/>
      <c r="L30" s="100"/>
    </row>
    <row r="31" spans="2:12" x14ac:dyDescent="0.25">
      <c r="C31" s="2"/>
      <c r="D31" s="1"/>
      <c r="E31" s="1"/>
      <c r="F31" s="1"/>
      <c r="G31" s="41"/>
      <c r="H31" s="1"/>
      <c r="I31" s="1"/>
      <c r="J31" s="1"/>
      <c r="K31" s="41"/>
    </row>
    <row r="34" spans="3:3" customFormat="1" x14ac:dyDescent="0.25">
      <c r="C34" s="87"/>
    </row>
    <row r="35" spans="3:3" customFormat="1" x14ac:dyDescent="0.25">
      <c r="C35" s="87"/>
    </row>
    <row r="36" spans="3:3" customFormat="1" x14ac:dyDescent="0.25">
      <c r="C36" s="87"/>
    </row>
    <row r="37" spans="3:3" customFormat="1" x14ac:dyDescent="0.25">
      <c r="C37" s="87"/>
    </row>
    <row r="38" spans="3:3" customFormat="1" x14ac:dyDescent="0.25">
      <c r="C38" s="87"/>
    </row>
    <row r="39" spans="3:3" customFormat="1" x14ac:dyDescent="0.25">
      <c r="C39" s="87"/>
    </row>
    <row r="40" spans="3:3" customFormat="1" x14ac:dyDescent="0.25">
      <c r="C40" s="87"/>
    </row>
    <row r="41" spans="3:3" customFormat="1" x14ac:dyDescent="0.25">
      <c r="C41" s="87"/>
    </row>
    <row r="42" spans="3:3" customFormat="1" x14ac:dyDescent="0.25">
      <c r="C42" s="87"/>
    </row>
    <row r="43" spans="3:3" customFormat="1" x14ac:dyDescent="0.25">
      <c r="C43" s="87"/>
    </row>
  </sheetData>
  <sheetProtection formatColumns="0" insertRows="0"/>
  <mergeCells count="26">
    <mergeCell ref="D25:E25"/>
    <mergeCell ref="G25:H25"/>
    <mergeCell ref="J25:K25"/>
    <mergeCell ref="B4:L4"/>
    <mergeCell ref="C5:K5"/>
    <mergeCell ref="C6:K6"/>
    <mergeCell ref="C7:K7"/>
    <mergeCell ref="B8:L8"/>
    <mergeCell ref="F9:G9"/>
    <mergeCell ref="E13:F13"/>
    <mergeCell ref="G13:H13"/>
    <mergeCell ref="D24:E24"/>
    <mergeCell ref="G24:H24"/>
    <mergeCell ref="J24:K24"/>
    <mergeCell ref="D26:E26"/>
    <mergeCell ref="G26:H26"/>
    <mergeCell ref="J26:K26"/>
    <mergeCell ref="D27:E27"/>
    <mergeCell ref="G27:H27"/>
    <mergeCell ref="J27:K27"/>
    <mergeCell ref="D28:E28"/>
    <mergeCell ref="G28:H28"/>
    <mergeCell ref="J28:K28"/>
    <mergeCell ref="D29:E29"/>
    <mergeCell ref="G29:H29"/>
    <mergeCell ref="J29:K29"/>
  </mergeCells>
  <printOptions horizontalCentered="1"/>
  <pageMargins left="0" right="0" top="0.35433070866141736" bottom="0.35433070866141736" header="0.31496062992125984" footer="0.31496062992125984"/>
  <pageSetup scale="72" orientation="landscape" r:id="rId1"/>
  <headerFooter>
    <oddFooter>&amp;R&amp;P/&amp;N  &amp;D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C38F3-EACD-4D84-B6A1-AAA33E0F2D7F}">
  <sheetPr codeName="Hoja31">
    <tabColor rgb="FF92D050"/>
    <pageSetUpPr fitToPage="1"/>
  </sheetPr>
  <dimension ref="B2:L43"/>
  <sheetViews>
    <sheetView showGridLines="0" zoomScaleNormal="100" workbookViewId="0">
      <selection activeCell="G19" sqref="G19"/>
    </sheetView>
  </sheetViews>
  <sheetFormatPr baseColWidth="10" defaultColWidth="17.28515625" defaultRowHeight="15" x14ac:dyDescent="0.25"/>
  <cols>
    <col min="1" max="1" width="3" style="56" customWidth="1"/>
    <col min="2" max="2" width="1.7109375" style="56" customWidth="1"/>
    <col min="3" max="3" width="3.28515625" style="95" bestFit="1" customWidth="1"/>
    <col min="4" max="4" width="20.140625" style="56" customWidth="1"/>
    <col min="5" max="5" width="19.5703125" style="56" customWidth="1"/>
    <col min="6" max="6" width="17.7109375" style="56" customWidth="1"/>
    <col min="7" max="7" width="50.7109375" style="126" customWidth="1"/>
    <col min="8" max="8" width="16.140625" style="56" customWidth="1"/>
    <col min="9" max="9" width="15.5703125" style="56" customWidth="1"/>
    <col min="10" max="10" width="16" style="56" customWidth="1"/>
    <col min="11" max="11" width="26" style="126" customWidth="1"/>
    <col min="12" max="12" width="1.7109375" style="56" customWidth="1"/>
    <col min="13" max="16384" width="17.28515625" style="56"/>
  </cols>
  <sheetData>
    <row r="2" spans="2:12" x14ac:dyDescent="0.25">
      <c r="B2" s="194"/>
      <c r="C2" s="409"/>
      <c r="D2" s="189"/>
      <c r="E2" s="189"/>
      <c r="F2" s="189"/>
      <c r="G2" s="195"/>
      <c r="H2" s="189"/>
      <c r="I2" s="189"/>
      <c r="J2" s="189"/>
      <c r="K2" s="195"/>
      <c r="L2" s="196"/>
    </row>
    <row r="3" spans="2:12" s="1" customFormat="1" ht="12.75" x14ac:dyDescent="0.2">
      <c r="B3" s="83"/>
      <c r="C3" s="866"/>
      <c r="D3" s="30"/>
      <c r="E3" s="30"/>
      <c r="F3" s="867"/>
      <c r="G3" s="868"/>
      <c r="H3" s="30"/>
      <c r="I3" s="30"/>
      <c r="J3" s="30"/>
      <c r="K3" s="869"/>
      <c r="L3" s="121"/>
    </row>
    <row r="4" spans="2:12" s="1" customFormat="1" ht="18.75" x14ac:dyDescent="0.3">
      <c r="B4" s="1350"/>
      <c r="C4" s="1351"/>
      <c r="D4" s="1351"/>
      <c r="E4" s="1351"/>
      <c r="F4" s="1351"/>
      <c r="G4" s="1351"/>
      <c r="H4" s="1351"/>
      <c r="I4" s="1351"/>
      <c r="J4" s="1351"/>
      <c r="K4" s="1351"/>
      <c r="L4" s="1352"/>
    </row>
    <row r="5" spans="2:12" s="1" customFormat="1" ht="18.75" x14ac:dyDescent="0.3">
      <c r="B5" s="811"/>
      <c r="C5" s="1171" t="s">
        <v>19</v>
      </c>
      <c r="D5" s="1171"/>
      <c r="E5" s="1171"/>
      <c r="F5" s="1171"/>
      <c r="G5" s="1171"/>
      <c r="H5" s="1171"/>
      <c r="I5" s="1171"/>
      <c r="J5" s="1171"/>
      <c r="K5" s="1171"/>
      <c r="L5" s="812"/>
    </row>
    <row r="6" spans="2:12" s="1" customFormat="1" ht="15.75" x14ac:dyDescent="0.25">
      <c r="B6" s="864"/>
      <c r="C6" s="1356" t="s">
        <v>265</v>
      </c>
      <c r="D6" s="1356"/>
      <c r="E6" s="1356"/>
      <c r="F6" s="1356"/>
      <c r="G6" s="1356"/>
      <c r="H6" s="1356"/>
      <c r="I6" s="1356"/>
      <c r="J6" s="1356"/>
      <c r="K6" s="1356"/>
      <c r="L6" s="865"/>
    </row>
    <row r="7" spans="2:12" s="1" customFormat="1" ht="15.75" x14ac:dyDescent="0.25">
      <c r="B7" s="862"/>
      <c r="C7" s="1357" t="s">
        <v>120</v>
      </c>
      <c r="D7" s="1357"/>
      <c r="E7" s="1357"/>
      <c r="F7" s="1357"/>
      <c r="G7" s="1357"/>
      <c r="H7" s="1357"/>
      <c r="I7" s="1357"/>
      <c r="J7" s="1357"/>
      <c r="K7" s="1357"/>
      <c r="L7" s="863"/>
    </row>
    <row r="8" spans="2:12" s="1" customFormat="1" ht="15.75" x14ac:dyDescent="0.25">
      <c r="B8" s="1353"/>
      <c r="C8" s="1354"/>
      <c r="D8" s="1354"/>
      <c r="E8" s="1354"/>
      <c r="F8" s="1354"/>
      <c r="G8" s="1354"/>
      <c r="H8" s="1354"/>
      <c r="I8" s="1354"/>
      <c r="J8" s="1354"/>
      <c r="K8" s="1354"/>
      <c r="L8" s="1355"/>
    </row>
    <row r="9" spans="2:12" s="1" customFormat="1" ht="14.25" customHeight="1" x14ac:dyDescent="0.3">
      <c r="B9" s="83"/>
      <c r="C9" s="870"/>
      <c r="D9" s="25"/>
      <c r="E9" s="871" t="s">
        <v>24</v>
      </c>
      <c r="F9" s="1345" t="str">
        <f>'Datos Generales'!C7</f>
        <v>Dirección General de Presupuesto (DIGEPRES)</v>
      </c>
      <c r="G9" s="1345"/>
      <c r="H9" s="871" t="s">
        <v>175</v>
      </c>
      <c r="I9" s="392">
        <f>'Datos Generales'!C6</f>
        <v>45473</v>
      </c>
      <c r="J9" s="115"/>
      <c r="K9" s="872"/>
      <c r="L9" s="121"/>
    </row>
    <row r="10" spans="2:12" s="1" customFormat="1" ht="4.5" customHeight="1" x14ac:dyDescent="0.3">
      <c r="B10" s="83"/>
      <c r="C10" s="870"/>
      <c r="D10" s="25"/>
      <c r="E10" s="871"/>
      <c r="F10" s="385"/>
      <c r="G10" s="385"/>
      <c r="H10" s="871"/>
      <c r="I10" s="873"/>
      <c r="J10" s="115"/>
      <c r="K10" s="872"/>
      <c r="L10" s="121"/>
    </row>
    <row r="11" spans="2:12" s="1" customFormat="1" ht="15" customHeight="1" x14ac:dyDescent="0.3">
      <c r="B11" s="83"/>
      <c r="C11" s="870"/>
      <c r="D11" s="871" t="s">
        <v>14</v>
      </c>
      <c r="E11" s="883" t="str">
        <f>'Datos Generales'!C8</f>
        <v>0205</v>
      </c>
      <c r="F11" s="871" t="s">
        <v>20</v>
      </c>
      <c r="G11" s="883" t="str">
        <f>'Datos Generales'!C9</f>
        <v>01</v>
      </c>
      <c r="H11" s="871" t="s">
        <v>15</v>
      </c>
      <c r="I11" s="883" t="str">
        <f>'Datos Generales'!C10</f>
        <v>01</v>
      </c>
      <c r="J11" s="871" t="s">
        <v>16</v>
      </c>
      <c r="K11" s="883" t="str">
        <f>'Datos Generales'!C11</f>
        <v>0010</v>
      </c>
      <c r="L11" s="121"/>
    </row>
    <row r="12" spans="2:12" s="1" customFormat="1" ht="4.5" customHeight="1" x14ac:dyDescent="0.3">
      <c r="B12" s="83"/>
      <c r="C12" s="870"/>
      <c r="D12" s="25"/>
      <c r="E12" s="25"/>
      <c r="F12" s="25"/>
      <c r="G12" s="874"/>
      <c r="H12" s="25"/>
      <c r="I12" s="25"/>
      <c r="J12" s="15"/>
      <c r="K12" s="875"/>
      <c r="L12" s="121"/>
    </row>
    <row r="13" spans="2:12" s="1" customFormat="1" ht="18.75" x14ac:dyDescent="0.3">
      <c r="B13" s="83"/>
      <c r="C13" s="870"/>
      <c r="D13" s="876" t="s">
        <v>184</v>
      </c>
      <c r="E13" s="1346">
        <v>10006001009</v>
      </c>
      <c r="F13" s="1346"/>
      <c r="G13" s="1347" t="s">
        <v>266</v>
      </c>
      <c r="H13" s="1348"/>
      <c r="I13" s="392" t="s">
        <v>486</v>
      </c>
      <c r="J13" s="15"/>
      <c r="K13" s="875"/>
      <c r="L13" s="121"/>
    </row>
    <row r="14" spans="2:12" s="1" customFormat="1" ht="9.75" customHeight="1" x14ac:dyDescent="0.3">
      <c r="B14" s="83"/>
      <c r="C14" s="870"/>
      <c r="G14" s="874"/>
      <c r="J14" s="15"/>
      <c r="K14" s="875"/>
      <c r="L14" s="121"/>
    </row>
    <row r="15" spans="2:12" s="1" customFormat="1" ht="9" customHeight="1" x14ac:dyDescent="0.3">
      <c r="B15" s="83"/>
      <c r="C15" s="870"/>
      <c r="F15" s="15"/>
      <c r="G15" s="877"/>
      <c r="J15" s="878"/>
      <c r="K15" s="57"/>
      <c r="L15" s="121"/>
    </row>
    <row r="16" spans="2:12" s="193" customFormat="1" ht="28.5" x14ac:dyDescent="0.25">
      <c r="B16" s="197"/>
      <c r="C16" s="517" t="s">
        <v>68</v>
      </c>
      <c r="D16" s="518" t="s">
        <v>222</v>
      </c>
      <c r="E16" s="519" t="s">
        <v>185</v>
      </c>
      <c r="F16" s="518" t="s">
        <v>163</v>
      </c>
      <c r="G16" s="520" t="s">
        <v>267</v>
      </c>
      <c r="H16" s="521" t="s">
        <v>114</v>
      </c>
      <c r="I16" s="521" t="s">
        <v>115</v>
      </c>
      <c r="J16" s="522" t="s">
        <v>223</v>
      </c>
      <c r="K16" s="523" t="s">
        <v>56</v>
      </c>
      <c r="L16" s="198"/>
    </row>
    <row r="17" spans="2:12" s="1" customFormat="1" x14ac:dyDescent="0.25">
      <c r="B17" s="83"/>
      <c r="C17" s="648">
        <v>1</v>
      </c>
      <c r="D17" s="649" t="s">
        <v>361</v>
      </c>
      <c r="E17" s="965"/>
      <c r="F17" s="650" t="s">
        <v>488</v>
      </c>
      <c r="G17" s="651" t="s">
        <v>489</v>
      </c>
      <c r="H17" s="652">
        <v>46867.31</v>
      </c>
      <c r="I17" s="652"/>
      <c r="J17" s="652"/>
      <c r="K17" s="653"/>
      <c r="L17" s="121"/>
    </row>
    <row r="18" spans="2:12" s="1" customFormat="1" x14ac:dyDescent="0.25">
      <c r="B18" s="83"/>
      <c r="C18" s="648">
        <v>2</v>
      </c>
      <c r="D18" s="649" t="s">
        <v>361</v>
      </c>
      <c r="E18" s="965" t="s">
        <v>490</v>
      </c>
      <c r="F18" s="650" t="s">
        <v>491</v>
      </c>
      <c r="G18" s="651" t="s">
        <v>492</v>
      </c>
      <c r="H18" s="652"/>
      <c r="I18" s="652">
        <v>46867.31</v>
      </c>
      <c r="J18" s="652"/>
      <c r="K18" s="653"/>
      <c r="L18" s="121"/>
    </row>
    <row r="19" spans="2:12" s="1" customFormat="1" ht="114" x14ac:dyDescent="0.25">
      <c r="B19" s="83"/>
      <c r="C19" s="648"/>
      <c r="D19" s="654"/>
      <c r="E19" s="655"/>
      <c r="F19" s="647" t="s">
        <v>522</v>
      </c>
      <c r="G19" s="647" t="s">
        <v>523</v>
      </c>
      <c r="H19" s="652"/>
      <c r="I19" s="652"/>
      <c r="J19" s="652"/>
      <c r="K19" s="653"/>
      <c r="L19" s="121"/>
    </row>
    <row r="20" spans="2:12" s="1" customFormat="1" ht="6.75" customHeight="1" x14ac:dyDescent="0.25">
      <c r="B20" s="83"/>
      <c r="C20" s="645"/>
      <c r="D20" s="199"/>
      <c r="E20" s="200"/>
      <c r="F20" s="386"/>
      <c r="G20" s="387"/>
      <c r="H20" s="388"/>
      <c r="I20" s="388"/>
      <c r="J20" s="389"/>
      <c r="K20" s="390"/>
      <c r="L20" s="121"/>
    </row>
    <row r="21" spans="2:12" s="1" customFormat="1" x14ac:dyDescent="0.25">
      <c r="B21" s="83"/>
      <c r="C21" s="739"/>
      <c r="D21" s="740"/>
      <c r="E21" s="740"/>
      <c r="F21" s="740"/>
      <c r="G21" s="763" t="s">
        <v>48</v>
      </c>
      <c r="H21" s="764">
        <f>SUM(H17:H18)</f>
        <v>46867.31</v>
      </c>
      <c r="I21" s="764">
        <f>SUM(I17:I18)</f>
        <v>46867.31</v>
      </c>
      <c r="J21" s="646"/>
      <c r="K21" s="741"/>
      <c r="L21" s="121"/>
    </row>
    <row r="22" spans="2:12" s="1" customFormat="1" x14ac:dyDescent="0.25">
      <c r="B22" s="83"/>
      <c r="C22" s="879"/>
      <c r="D22" s="871"/>
      <c r="E22" s="871"/>
      <c r="F22" s="871"/>
      <c r="G22" s="874"/>
      <c r="H22" s="880"/>
      <c r="I22" s="880"/>
      <c r="J22" s="880"/>
      <c r="K22" s="881" t="s">
        <v>121</v>
      </c>
      <c r="L22" s="121"/>
    </row>
    <row r="23" spans="2:12" s="1" customFormat="1" ht="12.75" x14ac:dyDescent="0.2">
      <c r="B23" s="83"/>
      <c r="C23" s="866"/>
      <c r="D23" s="30"/>
      <c r="E23" s="30"/>
      <c r="F23" s="30"/>
      <c r="G23" s="869"/>
      <c r="H23" s="30"/>
      <c r="I23" s="30"/>
      <c r="J23" s="30"/>
      <c r="K23" s="869"/>
      <c r="L23" s="121"/>
    </row>
    <row r="24" spans="2:12" s="1" customFormat="1" ht="15" customHeight="1" x14ac:dyDescent="0.25">
      <c r="B24" s="83"/>
      <c r="C24" s="866"/>
      <c r="D24" s="1220"/>
      <c r="E24" s="1220"/>
      <c r="F24" s="882"/>
      <c r="G24" s="1349"/>
      <c r="H24" s="1349"/>
      <c r="I24" s="15"/>
      <c r="J24" s="1220"/>
      <c r="K24" s="1220"/>
      <c r="L24" s="121"/>
    </row>
    <row r="25" spans="2:12" s="1" customFormat="1" ht="15" customHeight="1" x14ac:dyDescent="0.25">
      <c r="B25" s="83"/>
      <c r="C25" s="866"/>
      <c r="D25" s="1343" t="str">
        <f>'Datos Generales'!C16</f>
        <v>Preparado por</v>
      </c>
      <c r="E25" s="1343"/>
      <c r="F25" s="882"/>
      <c r="G25" s="1344" t="str">
        <f>'Datos Generales'!D16</f>
        <v>Revisado por</v>
      </c>
      <c r="H25" s="1344"/>
      <c r="J25" s="1336" t="str">
        <f>'Datos Generales'!E16</f>
        <v>Autorizado por</v>
      </c>
      <c r="K25" s="1336"/>
      <c r="L25" s="121"/>
    </row>
    <row r="26" spans="2:12" s="1" customFormat="1" ht="24" customHeight="1" x14ac:dyDescent="0.25">
      <c r="B26" s="83"/>
      <c r="C26" s="866"/>
      <c r="D26" s="1220"/>
      <c r="E26" s="1220"/>
      <c r="F26" s="882"/>
      <c r="G26" s="1349"/>
      <c r="H26" s="1349"/>
      <c r="I26" s="15"/>
      <c r="J26" s="1220"/>
      <c r="K26" s="1220"/>
      <c r="L26" s="121"/>
    </row>
    <row r="27" spans="2:12" s="1" customFormat="1" ht="15" customHeight="1" x14ac:dyDescent="0.25">
      <c r="B27" s="83"/>
      <c r="C27" s="866"/>
      <c r="D27" s="1343" t="str">
        <f>'Datos Generales'!C17</f>
        <v>Puesto que ocupa</v>
      </c>
      <c r="E27" s="1343"/>
      <c r="F27" s="882"/>
      <c r="G27" s="1344" t="str">
        <f>'Datos Generales'!D17</f>
        <v>Puesto que ocupa</v>
      </c>
      <c r="H27" s="1344"/>
      <c r="J27" s="1336" t="str">
        <f>'Datos Generales'!E17</f>
        <v>Puesto que ocupa</v>
      </c>
      <c r="K27" s="1336"/>
      <c r="L27" s="121"/>
    </row>
    <row r="28" spans="2:12" s="1" customFormat="1" ht="21" customHeight="1" x14ac:dyDescent="0.25">
      <c r="B28" s="83"/>
      <c r="C28" s="866"/>
      <c r="D28" s="1341"/>
      <c r="E28" s="1341"/>
      <c r="F28" s="882"/>
      <c r="G28" s="1341"/>
      <c r="H28" s="1341"/>
      <c r="I28" s="14"/>
      <c r="J28" s="1341"/>
      <c r="K28" s="1341"/>
      <c r="L28" s="121"/>
    </row>
    <row r="29" spans="2:12" s="1" customFormat="1" ht="15" customHeight="1" x14ac:dyDescent="0.25">
      <c r="B29" s="83"/>
      <c r="C29" s="866"/>
      <c r="D29" s="1343" t="s">
        <v>201</v>
      </c>
      <c r="E29" s="1343"/>
      <c r="F29" s="882"/>
      <c r="G29" s="1344" t="s">
        <v>202</v>
      </c>
      <c r="H29" s="1344"/>
      <c r="J29" s="1336" t="s">
        <v>209</v>
      </c>
      <c r="K29" s="1336"/>
      <c r="L29" s="121"/>
    </row>
    <row r="30" spans="2:12" x14ac:dyDescent="0.25">
      <c r="B30" s="98"/>
      <c r="C30" s="311"/>
      <c r="D30" s="201"/>
      <c r="E30" s="29"/>
      <c r="F30" s="201"/>
      <c r="G30" s="202"/>
      <c r="H30" s="201"/>
      <c r="I30" s="201"/>
      <c r="J30" s="201"/>
      <c r="K30" s="202"/>
      <c r="L30" s="100"/>
    </row>
    <row r="31" spans="2:12" x14ac:dyDescent="0.25">
      <c r="C31" s="2"/>
      <c r="D31" s="1"/>
      <c r="E31" s="1"/>
      <c r="F31" s="1"/>
      <c r="G31" s="41"/>
      <c r="H31" s="1"/>
      <c r="I31" s="1"/>
      <c r="J31" s="1"/>
      <c r="K31" s="41"/>
    </row>
    <row r="34" spans="3:3" customFormat="1" x14ac:dyDescent="0.25">
      <c r="C34" s="87"/>
    </row>
    <row r="35" spans="3:3" customFormat="1" x14ac:dyDescent="0.25">
      <c r="C35" s="87"/>
    </row>
    <row r="36" spans="3:3" customFormat="1" x14ac:dyDescent="0.25">
      <c r="C36" s="87"/>
    </row>
    <row r="37" spans="3:3" customFormat="1" x14ac:dyDescent="0.25">
      <c r="C37" s="87"/>
    </row>
    <row r="38" spans="3:3" customFormat="1" x14ac:dyDescent="0.25">
      <c r="C38" s="87"/>
    </row>
    <row r="39" spans="3:3" customFormat="1" x14ac:dyDescent="0.25">
      <c r="C39" s="87"/>
    </row>
    <row r="40" spans="3:3" customFormat="1" x14ac:dyDescent="0.25">
      <c r="C40" s="87"/>
    </row>
    <row r="41" spans="3:3" customFormat="1" x14ac:dyDescent="0.25">
      <c r="C41" s="87"/>
    </row>
    <row r="42" spans="3:3" customFormat="1" x14ac:dyDescent="0.25">
      <c r="C42" s="87"/>
    </row>
    <row r="43" spans="3:3" customFormat="1" x14ac:dyDescent="0.25">
      <c r="C43" s="87"/>
    </row>
  </sheetData>
  <sheetProtection formatColumns="0" insertRows="0"/>
  <mergeCells count="26">
    <mergeCell ref="D25:E25"/>
    <mergeCell ref="G25:H25"/>
    <mergeCell ref="J25:K25"/>
    <mergeCell ref="B4:L4"/>
    <mergeCell ref="C5:K5"/>
    <mergeCell ref="C6:K6"/>
    <mergeCell ref="C7:K7"/>
    <mergeCell ref="B8:L8"/>
    <mergeCell ref="F9:G9"/>
    <mergeCell ref="E13:F13"/>
    <mergeCell ref="G13:H13"/>
    <mergeCell ref="D24:E24"/>
    <mergeCell ref="G24:H24"/>
    <mergeCell ref="J24:K24"/>
    <mergeCell ref="D26:E26"/>
    <mergeCell ref="G26:H26"/>
    <mergeCell ref="J26:K26"/>
    <mergeCell ref="D27:E27"/>
    <mergeCell ref="G27:H27"/>
    <mergeCell ref="J27:K27"/>
    <mergeCell ref="D28:E28"/>
    <mergeCell ref="G28:H28"/>
    <mergeCell ref="J28:K28"/>
    <mergeCell ref="D29:E29"/>
    <mergeCell ref="G29:H29"/>
    <mergeCell ref="J29:K29"/>
  </mergeCells>
  <printOptions horizontalCentered="1"/>
  <pageMargins left="0" right="0" top="0.35433070866141736" bottom="0.35433070866141736" header="0.31496062992125984" footer="0.31496062992125984"/>
  <pageSetup scale="72" orientation="landscape" r:id="rId1"/>
  <headerFooter>
    <oddFooter>&amp;R&amp;P/&amp;N  &amp;D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B3FF5-8661-4745-9136-372CE10207F5}">
  <sheetPr codeName="Hoja32">
    <tabColor rgb="FF92D050"/>
    <pageSetUpPr fitToPage="1"/>
  </sheetPr>
  <dimension ref="B2:L43"/>
  <sheetViews>
    <sheetView showGridLines="0" zoomScaleNormal="100" workbookViewId="0">
      <selection activeCell="G19" sqref="G19"/>
    </sheetView>
  </sheetViews>
  <sheetFormatPr baseColWidth="10" defaultColWidth="17.28515625" defaultRowHeight="15" x14ac:dyDescent="0.25"/>
  <cols>
    <col min="1" max="1" width="3" style="56" customWidth="1"/>
    <col min="2" max="2" width="1.7109375" style="56" customWidth="1"/>
    <col min="3" max="3" width="3.28515625" style="95" bestFit="1" customWidth="1"/>
    <col min="4" max="4" width="20.140625" style="56" customWidth="1"/>
    <col min="5" max="5" width="19.5703125" style="56" customWidth="1"/>
    <col min="6" max="6" width="17.7109375" style="56" customWidth="1"/>
    <col min="7" max="7" width="50.7109375" style="126" customWidth="1"/>
    <col min="8" max="8" width="16.140625" style="56" customWidth="1"/>
    <col min="9" max="9" width="15.5703125" style="56" customWidth="1"/>
    <col min="10" max="10" width="16" style="56" customWidth="1"/>
    <col min="11" max="11" width="26" style="126" customWidth="1"/>
    <col min="12" max="12" width="1.7109375" style="56" customWidth="1"/>
    <col min="13" max="16384" width="17.28515625" style="56"/>
  </cols>
  <sheetData>
    <row r="2" spans="2:12" x14ac:dyDescent="0.25">
      <c r="B2" s="194"/>
      <c r="C2" s="409"/>
      <c r="D2" s="189"/>
      <c r="E2" s="189"/>
      <c r="F2" s="189"/>
      <c r="G2" s="195"/>
      <c r="H2" s="189"/>
      <c r="I2" s="189"/>
      <c r="J2" s="189"/>
      <c r="K2" s="195"/>
      <c r="L2" s="196"/>
    </row>
    <row r="3" spans="2:12" s="1" customFormat="1" ht="12.75" x14ac:dyDescent="0.2">
      <c r="B3" s="83"/>
      <c r="C3" s="866"/>
      <c r="D3" s="30"/>
      <c r="E3" s="30"/>
      <c r="F3" s="867"/>
      <c r="G3" s="868"/>
      <c r="H3" s="30"/>
      <c r="I3" s="30"/>
      <c r="J3" s="30"/>
      <c r="K3" s="869"/>
      <c r="L3" s="121"/>
    </row>
    <row r="4" spans="2:12" s="1" customFormat="1" ht="18.75" x14ac:dyDescent="0.3">
      <c r="B4" s="1350"/>
      <c r="C4" s="1351"/>
      <c r="D4" s="1351"/>
      <c r="E4" s="1351"/>
      <c r="F4" s="1351"/>
      <c r="G4" s="1351"/>
      <c r="H4" s="1351"/>
      <c r="I4" s="1351"/>
      <c r="J4" s="1351"/>
      <c r="K4" s="1351"/>
      <c r="L4" s="1352"/>
    </row>
    <row r="5" spans="2:12" s="1" customFormat="1" ht="18.75" x14ac:dyDescent="0.3">
      <c r="B5" s="811"/>
      <c r="C5" s="1171" t="s">
        <v>19</v>
      </c>
      <c r="D5" s="1171"/>
      <c r="E5" s="1171"/>
      <c r="F5" s="1171"/>
      <c r="G5" s="1171"/>
      <c r="H5" s="1171"/>
      <c r="I5" s="1171"/>
      <c r="J5" s="1171"/>
      <c r="K5" s="1171"/>
      <c r="L5" s="812"/>
    </row>
    <row r="6" spans="2:12" s="1" customFormat="1" ht="15.75" x14ac:dyDescent="0.25">
      <c r="B6" s="864"/>
      <c r="C6" s="1356" t="s">
        <v>265</v>
      </c>
      <c r="D6" s="1356"/>
      <c r="E6" s="1356"/>
      <c r="F6" s="1356"/>
      <c r="G6" s="1356"/>
      <c r="H6" s="1356"/>
      <c r="I6" s="1356"/>
      <c r="J6" s="1356"/>
      <c r="K6" s="1356"/>
      <c r="L6" s="865"/>
    </row>
    <row r="7" spans="2:12" s="1" customFormat="1" ht="15.75" x14ac:dyDescent="0.25">
      <c r="B7" s="862"/>
      <c r="C7" s="1357" t="s">
        <v>120</v>
      </c>
      <c r="D7" s="1357"/>
      <c r="E7" s="1357"/>
      <c r="F7" s="1357"/>
      <c r="G7" s="1357"/>
      <c r="H7" s="1357"/>
      <c r="I7" s="1357"/>
      <c r="J7" s="1357"/>
      <c r="K7" s="1357"/>
      <c r="L7" s="863"/>
    </row>
    <row r="8" spans="2:12" s="1" customFormat="1" ht="15.75" x14ac:dyDescent="0.25">
      <c r="B8" s="1353"/>
      <c r="C8" s="1354"/>
      <c r="D8" s="1354"/>
      <c r="E8" s="1354"/>
      <c r="F8" s="1354"/>
      <c r="G8" s="1354"/>
      <c r="H8" s="1354"/>
      <c r="I8" s="1354"/>
      <c r="J8" s="1354"/>
      <c r="K8" s="1354"/>
      <c r="L8" s="1355"/>
    </row>
    <row r="9" spans="2:12" s="1" customFormat="1" ht="14.25" customHeight="1" x14ac:dyDescent="0.3">
      <c r="B9" s="83"/>
      <c r="C9" s="870"/>
      <c r="D9" s="25"/>
      <c r="E9" s="871" t="s">
        <v>24</v>
      </c>
      <c r="F9" s="1345" t="str">
        <f>'Datos Generales'!C7</f>
        <v>Dirección General de Presupuesto (DIGEPRES)</v>
      </c>
      <c r="G9" s="1345"/>
      <c r="H9" s="871" t="s">
        <v>175</v>
      </c>
      <c r="I9" s="392">
        <f>'Datos Generales'!C6</f>
        <v>45473</v>
      </c>
      <c r="J9" s="115"/>
      <c r="K9" s="872"/>
      <c r="L9" s="121"/>
    </row>
    <row r="10" spans="2:12" s="1" customFormat="1" ht="4.5" customHeight="1" x14ac:dyDescent="0.3">
      <c r="B10" s="83"/>
      <c r="C10" s="870"/>
      <c r="D10" s="25"/>
      <c r="E10" s="871"/>
      <c r="F10" s="385"/>
      <c r="G10" s="385"/>
      <c r="H10" s="871"/>
      <c r="I10" s="873"/>
      <c r="J10" s="115"/>
      <c r="K10" s="872"/>
      <c r="L10" s="121"/>
    </row>
    <row r="11" spans="2:12" s="1" customFormat="1" ht="15" customHeight="1" x14ac:dyDescent="0.3">
      <c r="B11" s="83"/>
      <c r="C11" s="870"/>
      <c r="D11" s="871" t="s">
        <v>14</v>
      </c>
      <c r="E11" s="883" t="str">
        <f>'Datos Generales'!C8</f>
        <v>0205</v>
      </c>
      <c r="F11" s="871" t="s">
        <v>20</v>
      </c>
      <c r="G11" s="883" t="str">
        <f>'Datos Generales'!C9</f>
        <v>01</v>
      </c>
      <c r="H11" s="871" t="s">
        <v>15</v>
      </c>
      <c r="I11" s="883" t="str">
        <f>'Datos Generales'!C10</f>
        <v>01</v>
      </c>
      <c r="J11" s="871" t="s">
        <v>16</v>
      </c>
      <c r="K11" s="883" t="str">
        <f>'Datos Generales'!C11</f>
        <v>0010</v>
      </c>
      <c r="L11" s="121"/>
    </row>
    <row r="12" spans="2:12" s="1" customFormat="1" ht="4.5" customHeight="1" x14ac:dyDescent="0.3">
      <c r="B12" s="83"/>
      <c r="C12" s="870"/>
      <c r="D12" s="25"/>
      <c r="E12" s="25"/>
      <c r="F12" s="25"/>
      <c r="G12" s="874"/>
      <c r="H12" s="25"/>
      <c r="I12" s="25"/>
      <c r="J12" s="15"/>
      <c r="K12" s="875"/>
      <c r="L12" s="121"/>
    </row>
    <row r="13" spans="2:12" s="1" customFormat="1" ht="18.75" x14ac:dyDescent="0.3">
      <c r="B13" s="83"/>
      <c r="C13" s="870"/>
      <c r="D13" s="876" t="s">
        <v>184</v>
      </c>
      <c r="E13" s="1346">
        <v>10006001009</v>
      </c>
      <c r="F13" s="1346"/>
      <c r="G13" s="1347" t="s">
        <v>266</v>
      </c>
      <c r="H13" s="1348"/>
      <c r="I13" s="392" t="s">
        <v>486</v>
      </c>
      <c r="J13" s="15"/>
      <c r="K13" s="875"/>
      <c r="L13" s="121"/>
    </row>
    <row r="14" spans="2:12" s="1" customFormat="1" ht="9.75" customHeight="1" x14ac:dyDescent="0.3">
      <c r="B14" s="83"/>
      <c r="C14" s="870"/>
      <c r="G14" s="874"/>
      <c r="J14" s="15"/>
      <c r="K14" s="875"/>
      <c r="L14" s="121"/>
    </row>
    <row r="15" spans="2:12" s="1" customFormat="1" ht="9" customHeight="1" x14ac:dyDescent="0.3">
      <c r="B15" s="83"/>
      <c r="C15" s="870"/>
      <c r="F15" s="15"/>
      <c r="G15" s="877"/>
      <c r="J15" s="878"/>
      <c r="K15" s="57"/>
      <c r="L15" s="121"/>
    </row>
    <row r="16" spans="2:12" s="193" customFormat="1" ht="28.5" x14ac:dyDescent="0.25">
      <c r="B16" s="197"/>
      <c r="C16" s="517" t="s">
        <v>68</v>
      </c>
      <c r="D16" s="518" t="s">
        <v>222</v>
      </c>
      <c r="E16" s="519" t="s">
        <v>185</v>
      </c>
      <c r="F16" s="518" t="s">
        <v>163</v>
      </c>
      <c r="G16" s="520" t="s">
        <v>267</v>
      </c>
      <c r="H16" s="521" t="s">
        <v>114</v>
      </c>
      <c r="I16" s="521" t="s">
        <v>115</v>
      </c>
      <c r="J16" s="522" t="s">
        <v>223</v>
      </c>
      <c r="K16" s="523" t="s">
        <v>56</v>
      </c>
      <c r="L16" s="198"/>
    </row>
    <row r="17" spans="2:12" s="1" customFormat="1" x14ac:dyDescent="0.25">
      <c r="B17" s="83"/>
      <c r="C17" s="648">
        <v>1</v>
      </c>
      <c r="D17" s="649" t="s">
        <v>361</v>
      </c>
      <c r="E17" s="965"/>
      <c r="F17" s="650" t="s">
        <v>488</v>
      </c>
      <c r="G17" s="651" t="s">
        <v>489</v>
      </c>
      <c r="H17" s="652">
        <v>5852.26</v>
      </c>
      <c r="I17" s="652"/>
      <c r="J17" s="652"/>
      <c r="K17" s="653"/>
      <c r="L17" s="121"/>
    </row>
    <row r="18" spans="2:12" s="1" customFormat="1" x14ac:dyDescent="0.25">
      <c r="B18" s="83"/>
      <c r="C18" s="648">
        <v>2</v>
      </c>
      <c r="D18" s="649" t="s">
        <v>361</v>
      </c>
      <c r="E18" s="965" t="s">
        <v>490</v>
      </c>
      <c r="F18" s="650" t="s">
        <v>491</v>
      </c>
      <c r="G18" s="651" t="s">
        <v>492</v>
      </c>
      <c r="H18" s="652"/>
      <c r="I18" s="652">
        <v>5852.26</v>
      </c>
      <c r="J18" s="652"/>
      <c r="K18" s="653"/>
      <c r="L18" s="121"/>
    </row>
    <row r="19" spans="2:12" s="1" customFormat="1" ht="128.25" x14ac:dyDescent="0.25">
      <c r="B19" s="83"/>
      <c r="C19" s="648"/>
      <c r="D19" s="654"/>
      <c r="E19" s="655"/>
      <c r="F19" s="647" t="s">
        <v>524</v>
      </c>
      <c r="G19" s="647" t="s">
        <v>525</v>
      </c>
      <c r="H19" s="652"/>
      <c r="I19" s="652"/>
      <c r="J19" s="652"/>
      <c r="K19" s="653"/>
      <c r="L19" s="121"/>
    </row>
    <row r="20" spans="2:12" s="1" customFormat="1" ht="6.75" customHeight="1" x14ac:dyDescent="0.25">
      <c r="B20" s="83"/>
      <c r="C20" s="645"/>
      <c r="D20" s="199"/>
      <c r="E20" s="200"/>
      <c r="F20" s="386"/>
      <c r="G20" s="387"/>
      <c r="H20" s="388"/>
      <c r="I20" s="388"/>
      <c r="J20" s="389"/>
      <c r="K20" s="390"/>
      <c r="L20" s="121"/>
    </row>
    <row r="21" spans="2:12" s="1" customFormat="1" x14ac:dyDescent="0.25">
      <c r="B21" s="83"/>
      <c r="C21" s="739"/>
      <c r="D21" s="740"/>
      <c r="E21" s="740"/>
      <c r="F21" s="740"/>
      <c r="G21" s="763" t="s">
        <v>48</v>
      </c>
      <c r="H21" s="764">
        <f>SUM(H17:H18)</f>
        <v>5852.26</v>
      </c>
      <c r="I21" s="764">
        <f>SUM(I17:I18)</f>
        <v>5852.26</v>
      </c>
      <c r="J21" s="646"/>
      <c r="K21" s="741"/>
      <c r="L21" s="121"/>
    </row>
    <row r="22" spans="2:12" s="1" customFormat="1" x14ac:dyDescent="0.25">
      <c r="B22" s="83"/>
      <c r="C22" s="879"/>
      <c r="D22" s="871"/>
      <c r="E22" s="871"/>
      <c r="F22" s="871"/>
      <c r="G22" s="874"/>
      <c r="H22" s="880"/>
      <c r="I22" s="880"/>
      <c r="J22" s="880"/>
      <c r="K22" s="881" t="s">
        <v>121</v>
      </c>
      <c r="L22" s="121"/>
    </row>
    <row r="23" spans="2:12" s="1" customFormat="1" ht="12.75" x14ac:dyDescent="0.2">
      <c r="B23" s="83"/>
      <c r="C23" s="866"/>
      <c r="D23" s="30"/>
      <c r="E23" s="30"/>
      <c r="F23" s="30"/>
      <c r="G23" s="869"/>
      <c r="H23" s="30"/>
      <c r="I23" s="30"/>
      <c r="J23" s="30"/>
      <c r="K23" s="869"/>
      <c r="L23" s="121"/>
    </row>
    <row r="24" spans="2:12" s="1" customFormat="1" ht="15" customHeight="1" x14ac:dyDescent="0.25">
      <c r="B24" s="83"/>
      <c r="C24" s="866"/>
      <c r="D24" s="1220"/>
      <c r="E24" s="1220"/>
      <c r="F24" s="882"/>
      <c r="G24" s="1349"/>
      <c r="H24" s="1349"/>
      <c r="I24" s="15"/>
      <c r="J24" s="1220"/>
      <c r="K24" s="1220"/>
      <c r="L24" s="121"/>
    </row>
    <row r="25" spans="2:12" s="1" customFormat="1" ht="15" customHeight="1" x14ac:dyDescent="0.25">
      <c r="B25" s="83"/>
      <c r="C25" s="866"/>
      <c r="D25" s="1343" t="str">
        <f>'Datos Generales'!C16</f>
        <v>Preparado por</v>
      </c>
      <c r="E25" s="1343"/>
      <c r="F25" s="882"/>
      <c r="G25" s="1344" t="str">
        <f>'Datos Generales'!D16</f>
        <v>Revisado por</v>
      </c>
      <c r="H25" s="1344"/>
      <c r="J25" s="1336" t="str">
        <f>'Datos Generales'!E16</f>
        <v>Autorizado por</v>
      </c>
      <c r="K25" s="1336"/>
      <c r="L25" s="121"/>
    </row>
    <row r="26" spans="2:12" s="1" customFormat="1" ht="24" customHeight="1" x14ac:dyDescent="0.25">
      <c r="B26" s="83"/>
      <c r="C26" s="866"/>
      <c r="D26" s="1220"/>
      <c r="E26" s="1220"/>
      <c r="F26" s="882"/>
      <c r="G26" s="1349"/>
      <c r="H26" s="1349"/>
      <c r="I26" s="15"/>
      <c r="J26" s="1220"/>
      <c r="K26" s="1220"/>
      <c r="L26" s="121"/>
    </row>
    <row r="27" spans="2:12" s="1" customFormat="1" ht="15" customHeight="1" x14ac:dyDescent="0.25">
      <c r="B27" s="83"/>
      <c r="C27" s="866"/>
      <c r="D27" s="1343" t="str">
        <f>'Datos Generales'!C17</f>
        <v>Puesto que ocupa</v>
      </c>
      <c r="E27" s="1343"/>
      <c r="F27" s="882"/>
      <c r="G27" s="1344" t="str">
        <f>'Datos Generales'!D17</f>
        <v>Puesto que ocupa</v>
      </c>
      <c r="H27" s="1344"/>
      <c r="J27" s="1336" t="str">
        <f>'Datos Generales'!E17</f>
        <v>Puesto que ocupa</v>
      </c>
      <c r="K27" s="1336"/>
      <c r="L27" s="121"/>
    </row>
    <row r="28" spans="2:12" s="1" customFormat="1" ht="21" customHeight="1" x14ac:dyDescent="0.25">
      <c r="B28" s="83"/>
      <c r="C28" s="866"/>
      <c r="D28" s="1341"/>
      <c r="E28" s="1341"/>
      <c r="F28" s="882"/>
      <c r="G28" s="1341"/>
      <c r="H28" s="1341"/>
      <c r="I28" s="14"/>
      <c r="J28" s="1341"/>
      <c r="K28" s="1341"/>
      <c r="L28" s="121"/>
    </row>
    <row r="29" spans="2:12" s="1" customFormat="1" ht="15" customHeight="1" x14ac:dyDescent="0.25">
      <c r="B29" s="83"/>
      <c r="C29" s="866"/>
      <c r="D29" s="1343" t="s">
        <v>201</v>
      </c>
      <c r="E29" s="1343"/>
      <c r="F29" s="882"/>
      <c r="G29" s="1344" t="s">
        <v>202</v>
      </c>
      <c r="H29" s="1344"/>
      <c r="J29" s="1336" t="s">
        <v>209</v>
      </c>
      <c r="K29" s="1336"/>
      <c r="L29" s="121"/>
    </row>
    <row r="30" spans="2:12" x14ac:dyDescent="0.25">
      <c r="B30" s="98"/>
      <c r="C30" s="311"/>
      <c r="D30" s="201"/>
      <c r="E30" s="29"/>
      <c r="F30" s="201"/>
      <c r="G30" s="202"/>
      <c r="H30" s="201"/>
      <c r="I30" s="201"/>
      <c r="J30" s="201"/>
      <c r="K30" s="202"/>
      <c r="L30" s="100"/>
    </row>
    <row r="31" spans="2:12" x14ac:dyDescent="0.25">
      <c r="C31" s="2"/>
      <c r="D31" s="1"/>
      <c r="E31" s="1"/>
      <c r="F31" s="1"/>
      <c r="G31" s="41"/>
      <c r="H31" s="1"/>
      <c r="I31" s="1"/>
      <c r="J31" s="1"/>
      <c r="K31" s="41"/>
    </row>
    <row r="34" spans="3:3" customFormat="1" x14ac:dyDescent="0.25">
      <c r="C34" s="87"/>
    </row>
    <row r="35" spans="3:3" customFormat="1" x14ac:dyDescent="0.25">
      <c r="C35" s="87"/>
    </row>
    <row r="36" spans="3:3" customFormat="1" x14ac:dyDescent="0.25">
      <c r="C36" s="87"/>
    </row>
    <row r="37" spans="3:3" customFormat="1" x14ac:dyDescent="0.25">
      <c r="C37" s="87"/>
    </row>
    <row r="38" spans="3:3" customFormat="1" x14ac:dyDescent="0.25">
      <c r="C38" s="87"/>
    </row>
    <row r="39" spans="3:3" customFormat="1" x14ac:dyDescent="0.25">
      <c r="C39" s="87"/>
    </row>
    <row r="40" spans="3:3" customFormat="1" x14ac:dyDescent="0.25">
      <c r="C40" s="87"/>
    </row>
    <row r="41" spans="3:3" customFormat="1" x14ac:dyDescent="0.25">
      <c r="C41" s="87"/>
    </row>
    <row r="42" spans="3:3" customFormat="1" x14ac:dyDescent="0.25">
      <c r="C42" s="87"/>
    </row>
    <row r="43" spans="3:3" customFormat="1" x14ac:dyDescent="0.25">
      <c r="C43" s="87"/>
    </row>
  </sheetData>
  <sheetProtection formatColumns="0" insertRows="0"/>
  <mergeCells count="26">
    <mergeCell ref="D25:E25"/>
    <mergeCell ref="G25:H25"/>
    <mergeCell ref="J25:K25"/>
    <mergeCell ref="B4:L4"/>
    <mergeCell ref="C5:K5"/>
    <mergeCell ref="C6:K6"/>
    <mergeCell ref="C7:K7"/>
    <mergeCell ref="B8:L8"/>
    <mergeCell ref="F9:G9"/>
    <mergeCell ref="E13:F13"/>
    <mergeCell ref="G13:H13"/>
    <mergeCell ref="D24:E24"/>
    <mergeCell ref="G24:H24"/>
    <mergeCell ref="J24:K24"/>
    <mergeCell ref="D26:E26"/>
    <mergeCell ref="G26:H26"/>
    <mergeCell ref="J26:K26"/>
    <mergeCell ref="D27:E27"/>
    <mergeCell ref="G27:H27"/>
    <mergeCell ref="J27:K27"/>
    <mergeCell ref="D28:E28"/>
    <mergeCell ref="G28:H28"/>
    <mergeCell ref="J28:K28"/>
    <mergeCell ref="D29:E29"/>
    <mergeCell ref="G29:H29"/>
    <mergeCell ref="J29:K29"/>
  </mergeCells>
  <printOptions horizontalCentered="1"/>
  <pageMargins left="0" right="0" top="0.35433070866141736" bottom="0.35433070866141736" header="0.31496062992125984" footer="0.31496062992125984"/>
  <pageSetup scale="72" orientation="landscape" r:id="rId1"/>
  <headerFooter>
    <oddFooter>&amp;R&amp;P/&amp;N  &amp;D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FDD9D-62BF-4690-B9E6-38D0053C34E3}">
  <sheetPr codeName="Hoja33">
    <tabColor rgb="FF92D050"/>
    <pageSetUpPr fitToPage="1"/>
  </sheetPr>
  <dimension ref="B2:L43"/>
  <sheetViews>
    <sheetView showGridLines="0" zoomScaleNormal="100" workbookViewId="0">
      <selection activeCell="G19" sqref="G19"/>
    </sheetView>
  </sheetViews>
  <sheetFormatPr baseColWidth="10" defaultColWidth="17.28515625" defaultRowHeight="15" x14ac:dyDescent="0.25"/>
  <cols>
    <col min="1" max="1" width="3" style="56" customWidth="1"/>
    <col min="2" max="2" width="1.7109375" style="56" customWidth="1"/>
    <col min="3" max="3" width="3.28515625" style="95" bestFit="1" customWidth="1"/>
    <col min="4" max="4" width="20.140625" style="56" customWidth="1"/>
    <col min="5" max="5" width="19.5703125" style="56" customWidth="1"/>
    <col min="6" max="6" width="17.7109375" style="56" customWidth="1"/>
    <col min="7" max="7" width="50.7109375" style="126" customWidth="1"/>
    <col min="8" max="8" width="16.140625" style="56" customWidth="1"/>
    <col min="9" max="9" width="15.5703125" style="56" customWidth="1"/>
    <col min="10" max="10" width="16" style="56" customWidth="1"/>
    <col min="11" max="11" width="26" style="126" customWidth="1"/>
    <col min="12" max="12" width="1.7109375" style="56" customWidth="1"/>
    <col min="13" max="16384" width="17.28515625" style="56"/>
  </cols>
  <sheetData>
    <row r="2" spans="2:12" x14ac:dyDescent="0.25">
      <c r="B2" s="194"/>
      <c r="C2" s="409"/>
      <c r="D2" s="189"/>
      <c r="E2" s="189"/>
      <c r="F2" s="189"/>
      <c r="G2" s="195"/>
      <c r="H2" s="189"/>
      <c r="I2" s="189"/>
      <c r="J2" s="189"/>
      <c r="K2" s="195"/>
      <c r="L2" s="196"/>
    </row>
    <row r="3" spans="2:12" s="1" customFormat="1" ht="12.75" x14ac:dyDescent="0.2">
      <c r="B3" s="83"/>
      <c r="C3" s="866"/>
      <c r="D3" s="30"/>
      <c r="E3" s="30"/>
      <c r="F3" s="867"/>
      <c r="G3" s="868"/>
      <c r="H3" s="30"/>
      <c r="I3" s="30"/>
      <c r="J3" s="30"/>
      <c r="K3" s="869"/>
      <c r="L3" s="121"/>
    </row>
    <row r="4" spans="2:12" s="1" customFormat="1" ht="18.75" x14ac:dyDescent="0.3">
      <c r="B4" s="1350"/>
      <c r="C4" s="1351"/>
      <c r="D4" s="1351"/>
      <c r="E4" s="1351"/>
      <c r="F4" s="1351"/>
      <c r="G4" s="1351"/>
      <c r="H4" s="1351"/>
      <c r="I4" s="1351"/>
      <c r="J4" s="1351"/>
      <c r="K4" s="1351"/>
      <c r="L4" s="1352"/>
    </row>
    <row r="5" spans="2:12" s="1" customFormat="1" ht="18.75" x14ac:dyDescent="0.3">
      <c r="B5" s="811"/>
      <c r="C5" s="1171" t="s">
        <v>19</v>
      </c>
      <c r="D5" s="1171"/>
      <c r="E5" s="1171"/>
      <c r="F5" s="1171"/>
      <c r="G5" s="1171"/>
      <c r="H5" s="1171"/>
      <c r="I5" s="1171"/>
      <c r="J5" s="1171"/>
      <c r="K5" s="1171"/>
      <c r="L5" s="812"/>
    </row>
    <row r="6" spans="2:12" s="1" customFormat="1" ht="15.75" x14ac:dyDescent="0.25">
      <c r="B6" s="864"/>
      <c r="C6" s="1356" t="s">
        <v>265</v>
      </c>
      <c r="D6" s="1356"/>
      <c r="E6" s="1356"/>
      <c r="F6" s="1356"/>
      <c r="G6" s="1356"/>
      <c r="H6" s="1356"/>
      <c r="I6" s="1356"/>
      <c r="J6" s="1356"/>
      <c r="K6" s="1356"/>
      <c r="L6" s="865"/>
    </row>
    <row r="7" spans="2:12" s="1" customFormat="1" ht="15.75" x14ac:dyDescent="0.25">
      <c r="B7" s="862"/>
      <c r="C7" s="1357" t="s">
        <v>120</v>
      </c>
      <c r="D7" s="1357"/>
      <c r="E7" s="1357"/>
      <c r="F7" s="1357"/>
      <c r="G7" s="1357"/>
      <c r="H7" s="1357"/>
      <c r="I7" s="1357"/>
      <c r="J7" s="1357"/>
      <c r="K7" s="1357"/>
      <c r="L7" s="863"/>
    </row>
    <row r="8" spans="2:12" s="1" customFormat="1" ht="15.75" x14ac:dyDescent="0.25">
      <c r="B8" s="1353"/>
      <c r="C8" s="1354"/>
      <c r="D8" s="1354"/>
      <c r="E8" s="1354"/>
      <c r="F8" s="1354"/>
      <c r="G8" s="1354"/>
      <c r="H8" s="1354"/>
      <c r="I8" s="1354"/>
      <c r="J8" s="1354"/>
      <c r="K8" s="1354"/>
      <c r="L8" s="1355"/>
    </row>
    <row r="9" spans="2:12" s="1" customFormat="1" ht="14.25" customHeight="1" x14ac:dyDescent="0.3">
      <c r="B9" s="83"/>
      <c r="C9" s="870"/>
      <c r="D9" s="25"/>
      <c r="E9" s="871" t="s">
        <v>24</v>
      </c>
      <c r="F9" s="1345" t="str">
        <f>'Datos Generales'!C7</f>
        <v>Dirección General de Presupuesto (DIGEPRES)</v>
      </c>
      <c r="G9" s="1345"/>
      <c r="H9" s="871" t="s">
        <v>175</v>
      </c>
      <c r="I9" s="392">
        <f>'Datos Generales'!C6</f>
        <v>45473</v>
      </c>
      <c r="J9" s="115"/>
      <c r="K9" s="872"/>
      <c r="L9" s="121"/>
    </row>
    <row r="10" spans="2:12" s="1" customFormat="1" ht="4.5" customHeight="1" x14ac:dyDescent="0.3">
      <c r="B10" s="83"/>
      <c r="C10" s="870"/>
      <c r="D10" s="25"/>
      <c r="E10" s="871"/>
      <c r="F10" s="385"/>
      <c r="G10" s="385"/>
      <c r="H10" s="871"/>
      <c r="I10" s="873"/>
      <c r="J10" s="115"/>
      <c r="K10" s="872"/>
      <c r="L10" s="121"/>
    </row>
    <row r="11" spans="2:12" s="1" customFormat="1" ht="15" customHeight="1" x14ac:dyDescent="0.3">
      <c r="B11" s="83"/>
      <c r="C11" s="870"/>
      <c r="D11" s="871" t="s">
        <v>14</v>
      </c>
      <c r="E11" s="883" t="str">
        <f>'Datos Generales'!C8</f>
        <v>0205</v>
      </c>
      <c r="F11" s="871" t="s">
        <v>20</v>
      </c>
      <c r="G11" s="883" t="str">
        <f>'Datos Generales'!C9</f>
        <v>01</v>
      </c>
      <c r="H11" s="871" t="s">
        <v>15</v>
      </c>
      <c r="I11" s="883" t="str">
        <f>'Datos Generales'!C10</f>
        <v>01</v>
      </c>
      <c r="J11" s="871" t="s">
        <v>16</v>
      </c>
      <c r="K11" s="883" t="str">
        <f>'Datos Generales'!C11</f>
        <v>0010</v>
      </c>
      <c r="L11" s="121"/>
    </row>
    <row r="12" spans="2:12" s="1" customFormat="1" ht="4.5" customHeight="1" x14ac:dyDescent="0.3">
      <c r="B12" s="83"/>
      <c r="C12" s="870"/>
      <c r="D12" s="25"/>
      <c r="E12" s="25"/>
      <c r="F12" s="25"/>
      <c r="G12" s="874"/>
      <c r="H12" s="25"/>
      <c r="I12" s="25"/>
      <c r="J12" s="15"/>
      <c r="K12" s="875"/>
      <c r="L12" s="121"/>
    </row>
    <row r="13" spans="2:12" s="1" customFormat="1" ht="18.75" x14ac:dyDescent="0.3">
      <c r="B13" s="83"/>
      <c r="C13" s="870"/>
      <c r="D13" s="876" t="s">
        <v>184</v>
      </c>
      <c r="E13" s="1346">
        <v>10006001009</v>
      </c>
      <c r="F13" s="1346"/>
      <c r="G13" s="1347" t="s">
        <v>266</v>
      </c>
      <c r="H13" s="1348"/>
      <c r="I13" s="392" t="s">
        <v>486</v>
      </c>
      <c r="J13" s="15"/>
      <c r="K13" s="875"/>
      <c r="L13" s="121"/>
    </row>
    <row r="14" spans="2:12" s="1" customFormat="1" ht="9.75" customHeight="1" x14ac:dyDescent="0.3">
      <c r="B14" s="83"/>
      <c r="C14" s="870"/>
      <c r="G14" s="874"/>
      <c r="J14" s="15"/>
      <c r="K14" s="875"/>
      <c r="L14" s="121"/>
    </row>
    <row r="15" spans="2:12" s="1" customFormat="1" ht="9" customHeight="1" x14ac:dyDescent="0.3">
      <c r="B15" s="83"/>
      <c r="C15" s="870"/>
      <c r="F15" s="15"/>
      <c r="G15" s="877"/>
      <c r="J15" s="878"/>
      <c r="K15" s="57"/>
      <c r="L15" s="121"/>
    </row>
    <row r="16" spans="2:12" s="193" customFormat="1" ht="28.5" x14ac:dyDescent="0.25">
      <c r="B16" s="197"/>
      <c r="C16" s="517" t="s">
        <v>68</v>
      </c>
      <c r="D16" s="518" t="s">
        <v>222</v>
      </c>
      <c r="E16" s="519" t="s">
        <v>185</v>
      </c>
      <c r="F16" s="518" t="s">
        <v>163</v>
      </c>
      <c r="G16" s="520" t="s">
        <v>267</v>
      </c>
      <c r="H16" s="521" t="s">
        <v>114</v>
      </c>
      <c r="I16" s="521" t="s">
        <v>115</v>
      </c>
      <c r="J16" s="522" t="s">
        <v>223</v>
      </c>
      <c r="K16" s="523" t="s">
        <v>56</v>
      </c>
      <c r="L16" s="198"/>
    </row>
    <row r="17" spans="2:12" s="1" customFormat="1" x14ac:dyDescent="0.25">
      <c r="B17" s="83"/>
      <c r="C17" s="648">
        <v>1</v>
      </c>
      <c r="D17" s="649" t="s">
        <v>361</v>
      </c>
      <c r="E17" s="965"/>
      <c r="F17" s="650" t="s">
        <v>488</v>
      </c>
      <c r="G17" s="651" t="s">
        <v>489</v>
      </c>
      <c r="H17" s="652">
        <v>27140.9</v>
      </c>
      <c r="I17" s="652"/>
      <c r="J17" s="652"/>
      <c r="K17" s="653"/>
      <c r="L17" s="121"/>
    </row>
    <row r="18" spans="2:12" s="1" customFormat="1" x14ac:dyDescent="0.25">
      <c r="B18" s="83"/>
      <c r="C18" s="648">
        <v>2</v>
      </c>
      <c r="D18" s="649" t="s">
        <v>361</v>
      </c>
      <c r="E18" s="965" t="s">
        <v>490</v>
      </c>
      <c r="F18" s="650" t="s">
        <v>491</v>
      </c>
      <c r="G18" s="651" t="s">
        <v>492</v>
      </c>
      <c r="H18" s="652"/>
      <c r="I18" s="652">
        <v>27140.9</v>
      </c>
      <c r="J18" s="652"/>
      <c r="K18" s="653"/>
      <c r="L18" s="121"/>
    </row>
    <row r="19" spans="2:12" s="1" customFormat="1" ht="114" x14ac:dyDescent="0.25">
      <c r="B19" s="83"/>
      <c r="C19" s="648"/>
      <c r="D19" s="654"/>
      <c r="E19" s="655"/>
      <c r="F19" s="647" t="s">
        <v>526</v>
      </c>
      <c r="G19" s="647" t="s">
        <v>527</v>
      </c>
      <c r="H19" s="652"/>
      <c r="I19" s="652"/>
      <c r="J19" s="652"/>
      <c r="K19" s="653"/>
      <c r="L19" s="121"/>
    </row>
    <row r="20" spans="2:12" s="1" customFormat="1" ht="6.75" customHeight="1" x14ac:dyDescent="0.25">
      <c r="B20" s="83"/>
      <c r="C20" s="645"/>
      <c r="D20" s="199"/>
      <c r="E20" s="200"/>
      <c r="F20" s="386"/>
      <c r="G20" s="387"/>
      <c r="H20" s="388"/>
      <c r="I20" s="388"/>
      <c r="J20" s="389"/>
      <c r="K20" s="390"/>
      <c r="L20" s="121"/>
    </row>
    <row r="21" spans="2:12" s="1" customFormat="1" x14ac:dyDescent="0.25">
      <c r="B21" s="83"/>
      <c r="C21" s="739"/>
      <c r="D21" s="740"/>
      <c r="E21" s="740"/>
      <c r="F21" s="740"/>
      <c r="G21" s="763" t="s">
        <v>48</v>
      </c>
      <c r="H21" s="764">
        <f>SUM(H17:H18)</f>
        <v>27140.9</v>
      </c>
      <c r="I21" s="764">
        <f>SUM(I17:I18)</f>
        <v>27140.9</v>
      </c>
      <c r="J21" s="646"/>
      <c r="K21" s="741"/>
      <c r="L21" s="121"/>
    </row>
    <row r="22" spans="2:12" s="1" customFormat="1" x14ac:dyDescent="0.25">
      <c r="B22" s="83"/>
      <c r="C22" s="879"/>
      <c r="D22" s="871"/>
      <c r="E22" s="871"/>
      <c r="F22" s="871"/>
      <c r="G22" s="874"/>
      <c r="H22" s="880"/>
      <c r="I22" s="880"/>
      <c r="J22" s="880"/>
      <c r="K22" s="881" t="s">
        <v>121</v>
      </c>
      <c r="L22" s="121"/>
    </row>
    <row r="23" spans="2:12" s="1" customFormat="1" ht="12.75" x14ac:dyDescent="0.2">
      <c r="B23" s="83"/>
      <c r="C23" s="866"/>
      <c r="D23" s="30"/>
      <c r="E23" s="30"/>
      <c r="F23" s="30"/>
      <c r="G23" s="869"/>
      <c r="H23" s="30"/>
      <c r="I23" s="30"/>
      <c r="J23" s="30"/>
      <c r="K23" s="869"/>
      <c r="L23" s="121"/>
    </row>
    <row r="24" spans="2:12" s="1" customFormat="1" ht="15" customHeight="1" x14ac:dyDescent="0.25">
      <c r="B24" s="83"/>
      <c r="C24" s="866"/>
      <c r="D24" s="1220"/>
      <c r="E24" s="1220"/>
      <c r="F24" s="882"/>
      <c r="G24" s="1349"/>
      <c r="H24" s="1349"/>
      <c r="I24" s="15"/>
      <c r="J24" s="1220"/>
      <c r="K24" s="1220"/>
      <c r="L24" s="121"/>
    </row>
    <row r="25" spans="2:12" s="1" customFormat="1" ht="15" customHeight="1" x14ac:dyDescent="0.25">
      <c r="B25" s="83"/>
      <c r="C25" s="866"/>
      <c r="D25" s="1343" t="str">
        <f>'Datos Generales'!C16</f>
        <v>Preparado por</v>
      </c>
      <c r="E25" s="1343"/>
      <c r="F25" s="882"/>
      <c r="G25" s="1344" t="str">
        <f>'Datos Generales'!D16</f>
        <v>Revisado por</v>
      </c>
      <c r="H25" s="1344"/>
      <c r="J25" s="1336" t="str">
        <f>'Datos Generales'!E16</f>
        <v>Autorizado por</v>
      </c>
      <c r="K25" s="1336"/>
      <c r="L25" s="121"/>
    </row>
    <row r="26" spans="2:12" s="1" customFormat="1" ht="24" customHeight="1" x14ac:dyDescent="0.25">
      <c r="B26" s="83"/>
      <c r="C26" s="866"/>
      <c r="D26" s="1220"/>
      <c r="E26" s="1220"/>
      <c r="F26" s="882"/>
      <c r="G26" s="1349"/>
      <c r="H26" s="1349"/>
      <c r="I26" s="15"/>
      <c r="J26" s="1220"/>
      <c r="K26" s="1220"/>
      <c r="L26" s="121"/>
    </row>
    <row r="27" spans="2:12" s="1" customFormat="1" ht="15" customHeight="1" x14ac:dyDescent="0.25">
      <c r="B27" s="83"/>
      <c r="C27" s="866"/>
      <c r="D27" s="1343" t="str">
        <f>'Datos Generales'!C17</f>
        <v>Puesto que ocupa</v>
      </c>
      <c r="E27" s="1343"/>
      <c r="F27" s="882"/>
      <c r="G27" s="1344" t="str">
        <f>'Datos Generales'!D17</f>
        <v>Puesto que ocupa</v>
      </c>
      <c r="H27" s="1344"/>
      <c r="J27" s="1336" t="str">
        <f>'Datos Generales'!E17</f>
        <v>Puesto que ocupa</v>
      </c>
      <c r="K27" s="1336"/>
      <c r="L27" s="121"/>
    </row>
    <row r="28" spans="2:12" s="1" customFormat="1" ht="21" customHeight="1" x14ac:dyDescent="0.25">
      <c r="B28" s="83"/>
      <c r="C28" s="866"/>
      <c r="D28" s="1341"/>
      <c r="E28" s="1341"/>
      <c r="F28" s="882"/>
      <c r="G28" s="1341"/>
      <c r="H28" s="1341"/>
      <c r="I28" s="14"/>
      <c r="J28" s="1341"/>
      <c r="K28" s="1341"/>
      <c r="L28" s="121"/>
    </row>
    <row r="29" spans="2:12" s="1" customFormat="1" ht="15" customHeight="1" x14ac:dyDescent="0.25">
      <c r="B29" s="83"/>
      <c r="C29" s="866"/>
      <c r="D29" s="1343" t="s">
        <v>201</v>
      </c>
      <c r="E29" s="1343"/>
      <c r="F29" s="882"/>
      <c r="G29" s="1344" t="s">
        <v>202</v>
      </c>
      <c r="H29" s="1344"/>
      <c r="J29" s="1336" t="s">
        <v>209</v>
      </c>
      <c r="K29" s="1336"/>
      <c r="L29" s="121"/>
    </row>
    <row r="30" spans="2:12" x14ac:dyDescent="0.25">
      <c r="B30" s="98"/>
      <c r="C30" s="311"/>
      <c r="D30" s="201"/>
      <c r="E30" s="29"/>
      <c r="F30" s="201"/>
      <c r="G30" s="202"/>
      <c r="H30" s="201"/>
      <c r="I30" s="201"/>
      <c r="J30" s="201"/>
      <c r="K30" s="202"/>
      <c r="L30" s="100"/>
    </row>
    <row r="31" spans="2:12" x14ac:dyDescent="0.25">
      <c r="C31" s="2"/>
      <c r="D31" s="1"/>
      <c r="E31" s="1"/>
      <c r="F31" s="1"/>
      <c r="G31" s="41"/>
      <c r="H31" s="1"/>
      <c r="I31" s="1"/>
      <c r="J31" s="1"/>
      <c r="K31" s="41"/>
    </row>
    <row r="34" spans="3:3" customFormat="1" x14ac:dyDescent="0.25">
      <c r="C34" s="87"/>
    </row>
    <row r="35" spans="3:3" customFormat="1" x14ac:dyDescent="0.25">
      <c r="C35" s="87"/>
    </row>
    <row r="36" spans="3:3" customFormat="1" x14ac:dyDescent="0.25">
      <c r="C36" s="87"/>
    </row>
    <row r="37" spans="3:3" customFormat="1" x14ac:dyDescent="0.25">
      <c r="C37" s="87"/>
    </row>
    <row r="38" spans="3:3" customFormat="1" x14ac:dyDescent="0.25">
      <c r="C38" s="87"/>
    </row>
    <row r="39" spans="3:3" customFormat="1" x14ac:dyDescent="0.25">
      <c r="C39" s="87"/>
    </row>
    <row r="40" spans="3:3" customFormat="1" x14ac:dyDescent="0.25">
      <c r="C40" s="87"/>
    </row>
    <row r="41" spans="3:3" customFormat="1" x14ac:dyDescent="0.25">
      <c r="C41" s="87"/>
    </row>
    <row r="42" spans="3:3" customFormat="1" x14ac:dyDescent="0.25">
      <c r="C42" s="87"/>
    </row>
    <row r="43" spans="3:3" customFormat="1" x14ac:dyDescent="0.25">
      <c r="C43" s="87"/>
    </row>
  </sheetData>
  <sheetProtection formatColumns="0" insertRows="0"/>
  <mergeCells count="26">
    <mergeCell ref="D25:E25"/>
    <mergeCell ref="G25:H25"/>
    <mergeCell ref="J25:K25"/>
    <mergeCell ref="B4:L4"/>
    <mergeCell ref="C5:K5"/>
    <mergeCell ref="C6:K6"/>
    <mergeCell ref="C7:K7"/>
    <mergeCell ref="B8:L8"/>
    <mergeCell ref="F9:G9"/>
    <mergeCell ref="E13:F13"/>
    <mergeCell ref="G13:H13"/>
    <mergeCell ref="D24:E24"/>
    <mergeCell ref="G24:H24"/>
    <mergeCell ref="J24:K24"/>
    <mergeCell ref="D26:E26"/>
    <mergeCell ref="G26:H26"/>
    <mergeCell ref="J26:K26"/>
    <mergeCell ref="D27:E27"/>
    <mergeCell ref="G27:H27"/>
    <mergeCell ref="J27:K27"/>
    <mergeCell ref="D28:E28"/>
    <mergeCell ref="G28:H28"/>
    <mergeCell ref="J28:K28"/>
    <mergeCell ref="D29:E29"/>
    <mergeCell ref="G29:H29"/>
    <mergeCell ref="J29:K29"/>
  </mergeCells>
  <printOptions horizontalCentered="1"/>
  <pageMargins left="0" right="0" top="0.35433070866141736" bottom="0.35433070866141736" header="0.31496062992125984" footer="0.31496062992125984"/>
  <pageSetup scale="72" orientation="landscape" r:id="rId1"/>
  <headerFooter>
    <oddFooter>&amp;R&amp;P/&amp;N  &amp;D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2C12E-95E2-4F9F-A563-31B57A98DCB6}">
  <sheetPr codeName="Hoja34">
    <tabColor rgb="FF92D050"/>
    <pageSetUpPr fitToPage="1"/>
  </sheetPr>
  <dimension ref="B2:L43"/>
  <sheetViews>
    <sheetView showGridLines="0" zoomScaleNormal="100" workbookViewId="0">
      <selection activeCell="G19" sqref="G19"/>
    </sheetView>
  </sheetViews>
  <sheetFormatPr baseColWidth="10" defaultColWidth="17.28515625" defaultRowHeight="15" x14ac:dyDescent="0.25"/>
  <cols>
    <col min="1" max="1" width="3" style="56" customWidth="1"/>
    <col min="2" max="2" width="1.7109375" style="56" customWidth="1"/>
    <col min="3" max="3" width="3.28515625" style="95" bestFit="1" customWidth="1"/>
    <col min="4" max="4" width="20.140625" style="56" customWidth="1"/>
    <col min="5" max="5" width="19.5703125" style="56" customWidth="1"/>
    <col min="6" max="6" width="17.7109375" style="56" customWidth="1"/>
    <col min="7" max="7" width="50.7109375" style="126" customWidth="1"/>
    <col min="8" max="8" width="16.140625" style="56" customWidth="1"/>
    <col min="9" max="9" width="15.5703125" style="56" customWidth="1"/>
    <col min="10" max="10" width="16" style="56" customWidth="1"/>
    <col min="11" max="11" width="26" style="126" customWidth="1"/>
    <col min="12" max="12" width="1.7109375" style="56" customWidth="1"/>
    <col min="13" max="16384" width="17.28515625" style="56"/>
  </cols>
  <sheetData>
    <row r="2" spans="2:12" x14ac:dyDescent="0.25">
      <c r="B2" s="194"/>
      <c r="C2" s="409"/>
      <c r="D2" s="189"/>
      <c r="E2" s="189"/>
      <c r="F2" s="189"/>
      <c r="G2" s="195"/>
      <c r="H2" s="189"/>
      <c r="I2" s="189"/>
      <c r="J2" s="189"/>
      <c r="K2" s="195"/>
      <c r="L2" s="196"/>
    </row>
    <row r="3" spans="2:12" s="1" customFormat="1" ht="12.75" x14ac:dyDescent="0.2">
      <c r="B3" s="83"/>
      <c r="C3" s="866"/>
      <c r="D3" s="30"/>
      <c r="E3" s="30"/>
      <c r="F3" s="867"/>
      <c r="G3" s="868"/>
      <c r="H3" s="30"/>
      <c r="I3" s="30"/>
      <c r="J3" s="30"/>
      <c r="K3" s="869"/>
      <c r="L3" s="121"/>
    </row>
    <row r="4" spans="2:12" s="1" customFormat="1" ht="18.75" x14ac:dyDescent="0.3">
      <c r="B4" s="1350"/>
      <c r="C4" s="1351"/>
      <c r="D4" s="1351"/>
      <c r="E4" s="1351"/>
      <c r="F4" s="1351"/>
      <c r="G4" s="1351"/>
      <c r="H4" s="1351"/>
      <c r="I4" s="1351"/>
      <c r="J4" s="1351"/>
      <c r="K4" s="1351"/>
      <c r="L4" s="1352"/>
    </row>
    <row r="5" spans="2:12" s="1" customFormat="1" ht="18.75" x14ac:dyDescent="0.3">
      <c r="B5" s="811"/>
      <c r="C5" s="1171" t="s">
        <v>19</v>
      </c>
      <c r="D5" s="1171"/>
      <c r="E5" s="1171"/>
      <c r="F5" s="1171"/>
      <c r="G5" s="1171"/>
      <c r="H5" s="1171"/>
      <c r="I5" s="1171"/>
      <c r="J5" s="1171"/>
      <c r="K5" s="1171"/>
      <c r="L5" s="812"/>
    </row>
    <row r="6" spans="2:12" s="1" customFormat="1" ht="15.75" x14ac:dyDescent="0.25">
      <c r="B6" s="864"/>
      <c r="C6" s="1356" t="s">
        <v>265</v>
      </c>
      <c r="D6" s="1356"/>
      <c r="E6" s="1356"/>
      <c r="F6" s="1356"/>
      <c r="G6" s="1356"/>
      <c r="H6" s="1356"/>
      <c r="I6" s="1356"/>
      <c r="J6" s="1356"/>
      <c r="K6" s="1356"/>
      <c r="L6" s="865"/>
    </row>
    <row r="7" spans="2:12" s="1" customFormat="1" ht="15.75" x14ac:dyDescent="0.25">
      <c r="B7" s="862"/>
      <c r="C7" s="1357" t="s">
        <v>120</v>
      </c>
      <c r="D7" s="1357"/>
      <c r="E7" s="1357"/>
      <c r="F7" s="1357"/>
      <c r="G7" s="1357"/>
      <c r="H7" s="1357"/>
      <c r="I7" s="1357"/>
      <c r="J7" s="1357"/>
      <c r="K7" s="1357"/>
      <c r="L7" s="863"/>
    </row>
    <row r="8" spans="2:12" s="1" customFormat="1" ht="15.75" x14ac:dyDescent="0.25">
      <c r="B8" s="1353"/>
      <c r="C8" s="1354"/>
      <c r="D8" s="1354"/>
      <c r="E8" s="1354"/>
      <c r="F8" s="1354"/>
      <c r="G8" s="1354"/>
      <c r="H8" s="1354"/>
      <c r="I8" s="1354"/>
      <c r="J8" s="1354"/>
      <c r="K8" s="1354"/>
      <c r="L8" s="1355"/>
    </row>
    <row r="9" spans="2:12" s="1" customFormat="1" ht="14.25" customHeight="1" x14ac:dyDescent="0.3">
      <c r="B9" s="83"/>
      <c r="C9" s="870"/>
      <c r="D9" s="25"/>
      <c r="E9" s="871" t="s">
        <v>24</v>
      </c>
      <c r="F9" s="1345" t="str">
        <f>'Datos Generales'!C7</f>
        <v>Dirección General de Presupuesto (DIGEPRES)</v>
      </c>
      <c r="G9" s="1345"/>
      <c r="H9" s="871" t="s">
        <v>175</v>
      </c>
      <c r="I9" s="392">
        <f>'Datos Generales'!C6</f>
        <v>45473</v>
      </c>
      <c r="J9" s="115"/>
      <c r="K9" s="872"/>
      <c r="L9" s="121"/>
    </row>
    <row r="10" spans="2:12" s="1" customFormat="1" ht="4.5" customHeight="1" x14ac:dyDescent="0.3">
      <c r="B10" s="83"/>
      <c r="C10" s="870"/>
      <c r="D10" s="25"/>
      <c r="E10" s="871"/>
      <c r="F10" s="385"/>
      <c r="G10" s="385"/>
      <c r="H10" s="871"/>
      <c r="I10" s="873"/>
      <c r="J10" s="115"/>
      <c r="K10" s="872"/>
      <c r="L10" s="121"/>
    </row>
    <row r="11" spans="2:12" s="1" customFormat="1" ht="15" customHeight="1" x14ac:dyDescent="0.3">
      <c r="B11" s="83"/>
      <c r="C11" s="870"/>
      <c r="D11" s="871" t="s">
        <v>14</v>
      </c>
      <c r="E11" s="883" t="str">
        <f>'Datos Generales'!C8</f>
        <v>0205</v>
      </c>
      <c r="F11" s="871" t="s">
        <v>20</v>
      </c>
      <c r="G11" s="883" t="str">
        <f>'Datos Generales'!C9</f>
        <v>01</v>
      </c>
      <c r="H11" s="871" t="s">
        <v>15</v>
      </c>
      <c r="I11" s="883" t="str">
        <f>'Datos Generales'!C10</f>
        <v>01</v>
      </c>
      <c r="J11" s="871" t="s">
        <v>16</v>
      </c>
      <c r="K11" s="883" t="str">
        <f>'Datos Generales'!C11</f>
        <v>0010</v>
      </c>
      <c r="L11" s="121"/>
    </row>
    <row r="12" spans="2:12" s="1" customFormat="1" ht="4.5" customHeight="1" x14ac:dyDescent="0.3">
      <c r="B12" s="83"/>
      <c r="C12" s="870"/>
      <c r="D12" s="25"/>
      <c r="E12" s="25"/>
      <c r="F12" s="25"/>
      <c r="G12" s="874"/>
      <c r="H12" s="25"/>
      <c r="I12" s="25"/>
      <c r="J12" s="15"/>
      <c r="K12" s="875"/>
      <c r="L12" s="121"/>
    </row>
    <row r="13" spans="2:12" s="1" customFormat="1" ht="18.75" x14ac:dyDescent="0.3">
      <c r="B13" s="83"/>
      <c r="C13" s="870"/>
      <c r="D13" s="876" t="s">
        <v>184</v>
      </c>
      <c r="E13" s="1346">
        <v>10006001009</v>
      </c>
      <c r="F13" s="1346"/>
      <c r="G13" s="1347" t="s">
        <v>266</v>
      </c>
      <c r="H13" s="1348"/>
      <c r="I13" s="392" t="s">
        <v>486</v>
      </c>
      <c r="J13" s="15"/>
      <c r="K13" s="875"/>
      <c r="L13" s="121"/>
    </row>
    <row r="14" spans="2:12" s="1" customFormat="1" ht="9.75" customHeight="1" x14ac:dyDescent="0.3">
      <c r="B14" s="83"/>
      <c r="C14" s="870"/>
      <c r="G14" s="874"/>
      <c r="J14" s="15"/>
      <c r="K14" s="875"/>
      <c r="L14" s="121"/>
    </row>
    <row r="15" spans="2:12" s="1" customFormat="1" ht="9" customHeight="1" x14ac:dyDescent="0.3">
      <c r="B15" s="83"/>
      <c r="C15" s="870"/>
      <c r="F15" s="15"/>
      <c r="G15" s="877"/>
      <c r="J15" s="878"/>
      <c r="K15" s="57"/>
      <c r="L15" s="121"/>
    </row>
    <row r="16" spans="2:12" s="193" customFormat="1" ht="28.5" x14ac:dyDescent="0.25">
      <c r="B16" s="197"/>
      <c r="C16" s="517" t="s">
        <v>68</v>
      </c>
      <c r="D16" s="518" t="s">
        <v>222</v>
      </c>
      <c r="E16" s="519" t="s">
        <v>185</v>
      </c>
      <c r="F16" s="518" t="s">
        <v>163</v>
      </c>
      <c r="G16" s="520" t="s">
        <v>267</v>
      </c>
      <c r="H16" s="521" t="s">
        <v>114</v>
      </c>
      <c r="I16" s="521" t="s">
        <v>115</v>
      </c>
      <c r="J16" s="522" t="s">
        <v>223</v>
      </c>
      <c r="K16" s="523" t="s">
        <v>56</v>
      </c>
      <c r="L16" s="198"/>
    </row>
    <row r="17" spans="2:12" s="1" customFormat="1" x14ac:dyDescent="0.25">
      <c r="B17" s="83"/>
      <c r="C17" s="648">
        <v>1</v>
      </c>
      <c r="D17" s="649" t="s">
        <v>361</v>
      </c>
      <c r="E17" s="965"/>
      <c r="F17" s="650" t="s">
        <v>488</v>
      </c>
      <c r="G17" s="651" t="s">
        <v>489</v>
      </c>
      <c r="H17" s="652">
        <v>25868.67</v>
      </c>
      <c r="I17" s="652"/>
      <c r="J17" s="652"/>
      <c r="K17" s="653"/>
      <c r="L17" s="121"/>
    </row>
    <row r="18" spans="2:12" s="1" customFormat="1" x14ac:dyDescent="0.25">
      <c r="B18" s="83"/>
      <c r="C18" s="648">
        <v>2</v>
      </c>
      <c r="D18" s="649" t="s">
        <v>361</v>
      </c>
      <c r="E18" s="965" t="s">
        <v>490</v>
      </c>
      <c r="F18" s="650" t="s">
        <v>491</v>
      </c>
      <c r="G18" s="651" t="s">
        <v>492</v>
      </c>
      <c r="H18" s="652"/>
      <c r="I18" s="652">
        <v>25868.67</v>
      </c>
      <c r="J18" s="652"/>
      <c r="K18" s="653"/>
      <c r="L18" s="121"/>
    </row>
    <row r="19" spans="2:12" s="1" customFormat="1" ht="114" x14ac:dyDescent="0.25">
      <c r="B19" s="83"/>
      <c r="C19" s="648"/>
      <c r="D19" s="654"/>
      <c r="E19" s="655"/>
      <c r="F19" s="647" t="s">
        <v>528</v>
      </c>
      <c r="G19" s="647" t="s">
        <v>529</v>
      </c>
      <c r="H19" s="652"/>
      <c r="I19" s="652"/>
      <c r="J19" s="652"/>
      <c r="K19" s="653"/>
      <c r="L19" s="121"/>
    </row>
    <row r="20" spans="2:12" s="1" customFormat="1" ht="6.75" customHeight="1" x14ac:dyDescent="0.25">
      <c r="B20" s="83"/>
      <c r="C20" s="645"/>
      <c r="D20" s="199"/>
      <c r="E20" s="200"/>
      <c r="F20" s="386"/>
      <c r="G20" s="387"/>
      <c r="H20" s="388"/>
      <c r="I20" s="388"/>
      <c r="J20" s="389"/>
      <c r="K20" s="390"/>
      <c r="L20" s="121"/>
    </row>
    <row r="21" spans="2:12" s="1" customFormat="1" x14ac:dyDescent="0.25">
      <c r="B21" s="83"/>
      <c r="C21" s="739"/>
      <c r="D21" s="740"/>
      <c r="E21" s="740"/>
      <c r="F21" s="740"/>
      <c r="G21" s="763" t="s">
        <v>48</v>
      </c>
      <c r="H21" s="764">
        <f>SUM(H17:H18)</f>
        <v>25868.67</v>
      </c>
      <c r="I21" s="764">
        <f>SUM(I17:I18)</f>
        <v>25868.67</v>
      </c>
      <c r="J21" s="646"/>
      <c r="K21" s="741"/>
      <c r="L21" s="121"/>
    </row>
    <row r="22" spans="2:12" s="1" customFormat="1" x14ac:dyDescent="0.25">
      <c r="B22" s="83"/>
      <c r="C22" s="879"/>
      <c r="D22" s="871"/>
      <c r="E22" s="871"/>
      <c r="F22" s="871"/>
      <c r="G22" s="874"/>
      <c r="H22" s="880"/>
      <c r="I22" s="880"/>
      <c r="J22" s="880"/>
      <c r="K22" s="881" t="s">
        <v>121</v>
      </c>
      <c r="L22" s="121"/>
    </row>
    <row r="23" spans="2:12" s="1" customFormat="1" ht="12.75" x14ac:dyDescent="0.2">
      <c r="B23" s="83"/>
      <c r="C23" s="866"/>
      <c r="D23" s="30"/>
      <c r="E23" s="30"/>
      <c r="F23" s="30"/>
      <c r="G23" s="869"/>
      <c r="H23" s="30"/>
      <c r="I23" s="30"/>
      <c r="J23" s="30"/>
      <c r="K23" s="869"/>
      <c r="L23" s="121"/>
    </row>
    <row r="24" spans="2:12" s="1" customFormat="1" ht="15" customHeight="1" x14ac:dyDescent="0.25">
      <c r="B24" s="83"/>
      <c r="C24" s="866"/>
      <c r="D24" s="1220"/>
      <c r="E24" s="1220"/>
      <c r="F24" s="882"/>
      <c r="G24" s="1349"/>
      <c r="H24" s="1349"/>
      <c r="I24" s="15"/>
      <c r="J24" s="1220"/>
      <c r="K24" s="1220"/>
      <c r="L24" s="121"/>
    </row>
    <row r="25" spans="2:12" s="1" customFormat="1" ht="15" customHeight="1" x14ac:dyDescent="0.25">
      <c r="B25" s="83"/>
      <c r="C25" s="866"/>
      <c r="D25" s="1343" t="str">
        <f>'Datos Generales'!C16</f>
        <v>Preparado por</v>
      </c>
      <c r="E25" s="1343"/>
      <c r="F25" s="882"/>
      <c r="G25" s="1344" t="str">
        <f>'Datos Generales'!D16</f>
        <v>Revisado por</v>
      </c>
      <c r="H25" s="1344"/>
      <c r="J25" s="1336" t="str">
        <f>'Datos Generales'!E16</f>
        <v>Autorizado por</v>
      </c>
      <c r="K25" s="1336"/>
      <c r="L25" s="121"/>
    </row>
    <row r="26" spans="2:12" s="1" customFormat="1" ht="24" customHeight="1" x14ac:dyDescent="0.25">
      <c r="B26" s="83"/>
      <c r="C26" s="866"/>
      <c r="D26" s="1220"/>
      <c r="E26" s="1220"/>
      <c r="F26" s="882"/>
      <c r="G26" s="1349"/>
      <c r="H26" s="1349"/>
      <c r="I26" s="15"/>
      <c r="J26" s="1220"/>
      <c r="K26" s="1220"/>
      <c r="L26" s="121"/>
    </row>
    <row r="27" spans="2:12" s="1" customFormat="1" ht="15" customHeight="1" x14ac:dyDescent="0.25">
      <c r="B27" s="83"/>
      <c r="C27" s="866"/>
      <c r="D27" s="1343" t="str">
        <f>'Datos Generales'!C17</f>
        <v>Puesto que ocupa</v>
      </c>
      <c r="E27" s="1343"/>
      <c r="F27" s="882"/>
      <c r="G27" s="1344" t="str">
        <f>'Datos Generales'!D17</f>
        <v>Puesto que ocupa</v>
      </c>
      <c r="H27" s="1344"/>
      <c r="J27" s="1336" t="str">
        <f>'Datos Generales'!E17</f>
        <v>Puesto que ocupa</v>
      </c>
      <c r="K27" s="1336"/>
      <c r="L27" s="121"/>
    </row>
    <row r="28" spans="2:12" s="1" customFormat="1" ht="21" customHeight="1" x14ac:dyDescent="0.25">
      <c r="B28" s="83"/>
      <c r="C28" s="866"/>
      <c r="D28" s="1341"/>
      <c r="E28" s="1341"/>
      <c r="F28" s="882"/>
      <c r="G28" s="1341"/>
      <c r="H28" s="1341"/>
      <c r="I28" s="14"/>
      <c r="J28" s="1341"/>
      <c r="K28" s="1341"/>
      <c r="L28" s="121"/>
    </row>
    <row r="29" spans="2:12" s="1" customFormat="1" ht="15" customHeight="1" x14ac:dyDescent="0.25">
      <c r="B29" s="83"/>
      <c r="C29" s="866"/>
      <c r="D29" s="1343" t="s">
        <v>201</v>
      </c>
      <c r="E29" s="1343"/>
      <c r="F29" s="882"/>
      <c r="G29" s="1344" t="s">
        <v>202</v>
      </c>
      <c r="H29" s="1344"/>
      <c r="J29" s="1336" t="s">
        <v>209</v>
      </c>
      <c r="K29" s="1336"/>
      <c r="L29" s="121"/>
    </row>
    <row r="30" spans="2:12" x14ac:dyDescent="0.25">
      <c r="B30" s="98"/>
      <c r="C30" s="311"/>
      <c r="D30" s="201"/>
      <c r="E30" s="29"/>
      <c r="F30" s="201"/>
      <c r="G30" s="202"/>
      <c r="H30" s="201"/>
      <c r="I30" s="201"/>
      <c r="J30" s="201"/>
      <c r="K30" s="202"/>
      <c r="L30" s="100"/>
    </row>
    <row r="31" spans="2:12" x14ac:dyDescent="0.25">
      <c r="C31" s="2"/>
      <c r="D31" s="1"/>
      <c r="E31" s="1"/>
      <c r="F31" s="1"/>
      <c r="G31" s="41"/>
      <c r="H31" s="1"/>
      <c r="I31" s="1"/>
      <c r="J31" s="1"/>
      <c r="K31" s="41"/>
    </row>
    <row r="34" spans="3:3" customFormat="1" x14ac:dyDescent="0.25">
      <c r="C34" s="87"/>
    </row>
    <row r="35" spans="3:3" customFormat="1" x14ac:dyDescent="0.25">
      <c r="C35" s="87"/>
    </row>
    <row r="36" spans="3:3" customFormat="1" x14ac:dyDescent="0.25">
      <c r="C36" s="87"/>
    </row>
    <row r="37" spans="3:3" customFormat="1" x14ac:dyDescent="0.25">
      <c r="C37" s="87"/>
    </row>
    <row r="38" spans="3:3" customFormat="1" x14ac:dyDescent="0.25">
      <c r="C38" s="87"/>
    </row>
    <row r="39" spans="3:3" customFormat="1" x14ac:dyDescent="0.25">
      <c r="C39" s="87"/>
    </row>
    <row r="40" spans="3:3" customFormat="1" x14ac:dyDescent="0.25">
      <c r="C40" s="87"/>
    </row>
    <row r="41" spans="3:3" customFormat="1" x14ac:dyDescent="0.25">
      <c r="C41" s="87"/>
    </row>
    <row r="42" spans="3:3" customFormat="1" x14ac:dyDescent="0.25">
      <c r="C42" s="87"/>
    </row>
    <row r="43" spans="3:3" customFormat="1" x14ac:dyDescent="0.25">
      <c r="C43" s="87"/>
    </row>
  </sheetData>
  <sheetProtection formatColumns="0" insertRows="0"/>
  <mergeCells count="26">
    <mergeCell ref="D25:E25"/>
    <mergeCell ref="G25:H25"/>
    <mergeCell ref="J25:K25"/>
    <mergeCell ref="B4:L4"/>
    <mergeCell ref="C5:K5"/>
    <mergeCell ref="C6:K6"/>
    <mergeCell ref="C7:K7"/>
    <mergeCell ref="B8:L8"/>
    <mergeCell ref="F9:G9"/>
    <mergeCell ref="E13:F13"/>
    <mergeCell ref="G13:H13"/>
    <mergeCell ref="D24:E24"/>
    <mergeCell ref="G24:H24"/>
    <mergeCell ref="J24:K24"/>
    <mergeCell ref="D26:E26"/>
    <mergeCell ref="G26:H26"/>
    <mergeCell ref="J26:K26"/>
    <mergeCell ref="D27:E27"/>
    <mergeCell ref="G27:H27"/>
    <mergeCell ref="J27:K27"/>
    <mergeCell ref="D28:E28"/>
    <mergeCell ref="G28:H28"/>
    <mergeCell ref="J28:K28"/>
    <mergeCell ref="D29:E29"/>
    <mergeCell ref="G29:H29"/>
    <mergeCell ref="J29:K29"/>
  </mergeCells>
  <printOptions horizontalCentered="1"/>
  <pageMargins left="0" right="0" top="0.35433070866141736" bottom="0.35433070866141736" header="0.31496062992125984" footer="0.31496062992125984"/>
  <pageSetup scale="72" orientation="landscape" r:id="rId1"/>
  <headerFooter>
    <oddFooter>&amp;R&amp;P/&amp;N  &amp;D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D7CF7-DEF6-406E-9E11-1B9CD9C54CC9}">
  <sheetPr codeName="Hoja35">
    <tabColor rgb="FF92D050"/>
    <pageSetUpPr fitToPage="1"/>
  </sheetPr>
  <dimension ref="B2:L43"/>
  <sheetViews>
    <sheetView showGridLines="0" zoomScaleNormal="100" workbookViewId="0">
      <selection activeCell="G19" sqref="G19"/>
    </sheetView>
  </sheetViews>
  <sheetFormatPr baseColWidth="10" defaultColWidth="17.28515625" defaultRowHeight="15" x14ac:dyDescent="0.25"/>
  <cols>
    <col min="1" max="1" width="3" style="56" customWidth="1"/>
    <col min="2" max="2" width="1.7109375" style="56" customWidth="1"/>
    <col min="3" max="3" width="3.28515625" style="95" bestFit="1" customWidth="1"/>
    <col min="4" max="4" width="20.140625" style="56" customWidth="1"/>
    <col min="5" max="5" width="19.5703125" style="56" customWidth="1"/>
    <col min="6" max="6" width="17.7109375" style="56" customWidth="1"/>
    <col min="7" max="7" width="50.7109375" style="126" customWidth="1"/>
    <col min="8" max="8" width="16.140625" style="56" customWidth="1"/>
    <col min="9" max="9" width="15.5703125" style="56" customWidth="1"/>
    <col min="10" max="10" width="16" style="56" customWidth="1"/>
    <col min="11" max="11" width="26" style="126" customWidth="1"/>
    <col min="12" max="12" width="1.7109375" style="56" customWidth="1"/>
    <col min="13" max="16384" width="17.28515625" style="56"/>
  </cols>
  <sheetData>
    <row r="2" spans="2:12" x14ac:dyDescent="0.25">
      <c r="B2" s="194"/>
      <c r="C2" s="409"/>
      <c r="D2" s="189"/>
      <c r="E2" s="189"/>
      <c r="F2" s="189"/>
      <c r="G2" s="195"/>
      <c r="H2" s="189"/>
      <c r="I2" s="189"/>
      <c r="J2" s="189"/>
      <c r="K2" s="195"/>
      <c r="L2" s="196"/>
    </row>
    <row r="3" spans="2:12" s="1" customFormat="1" ht="12.75" x14ac:dyDescent="0.2">
      <c r="B3" s="83"/>
      <c r="C3" s="866"/>
      <c r="D3" s="30"/>
      <c r="E3" s="30"/>
      <c r="F3" s="867"/>
      <c r="G3" s="868"/>
      <c r="H3" s="30"/>
      <c r="I3" s="30"/>
      <c r="J3" s="30"/>
      <c r="K3" s="869"/>
      <c r="L3" s="121"/>
    </row>
    <row r="4" spans="2:12" s="1" customFormat="1" ht="18.75" x14ac:dyDescent="0.3">
      <c r="B4" s="1350"/>
      <c r="C4" s="1351"/>
      <c r="D4" s="1351"/>
      <c r="E4" s="1351"/>
      <c r="F4" s="1351"/>
      <c r="G4" s="1351"/>
      <c r="H4" s="1351"/>
      <c r="I4" s="1351"/>
      <c r="J4" s="1351"/>
      <c r="K4" s="1351"/>
      <c r="L4" s="1352"/>
    </row>
    <row r="5" spans="2:12" s="1" customFormat="1" ht="18.75" x14ac:dyDescent="0.3">
      <c r="B5" s="811"/>
      <c r="C5" s="1171" t="s">
        <v>19</v>
      </c>
      <c r="D5" s="1171"/>
      <c r="E5" s="1171"/>
      <c r="F5" s="1171"/>
      <c r="G5" s="1171"/>
      <c r="H5" s="1171"/>
      <c r="I5" s="1171"/>
      <c r="J5" s="1171"/>
      <c r="K5" s="1171"/>
      <c r="L5" s="812"/>
    </row>
    <row r="6" spans="2:12" s="1" customFormat="1" ht="15.75" x14ac:dyDescent="0.25">
      <c r="B6" s="864"/>
      <c r="C6" s="1356" t="s">
        <v>265</v>
      </c>
      <c r="D6" s="1356"/>
      <c r="E6" s="1356"/>
      <c r="F6" s="1356"/>
      <c r="G6" s="1356"/>
      <c r="H6" s="1356"/>
      <c r="I6" s="1356"/>
      <c r="J6" s="1356"/>
      <c r="K6" s="1356"/>
      <c r="L6" s="865"/>
    </row>
    <row r="7" spans="2:12" s="1" customFormat="1" ht="15.75" x14ac:dyDescent="0.25">
      <c r="B7" s="862"/>
      <c r="C7" s="1357" t="s">
        <v>120</v>
      </c>
      <c r="D7" s="1357"/>
      <c r="E7" s="1357"/>
      <c r="F7" s="1357"/>
      <c r="G7" s="1357"/>
      <c r="H7" s="1357"/>
      <c r="I7" s="1357"/>
      <c r="J7" s="1357"/>
      <c r="K7" s="1357"/>
      <c r="L7" s="863"/>
    </row>
    <row r="8" spans="2:12" s="1" customFormat="1" ht="15.75" x14ac:dyDescent="0.25">
      <c r="B8" s="1353"/>
      <c r="C8" s="1354"/>
      <c r="D8" s="1354"/>
      <c r="E8" s="1354"/>
      <c r="F8" s="1354"/>
      <c r="G8" s="1354"/>
      <c r="H8" s="1354"/>
      <c r="I8" s="1354"/>
      <c r="J8" s="1354"/>
      <c r="K8" s="1354"/>
      <c r="L8" s="1355"/>
    </row>
    <row r="9" spans="2:12" s="1" customFormat="1" ht="14.25" customHeight="1" x14ac:dyDescent="0.3">
      <c r="B9" s="83"/>
      <c r="C9" s="870"/>
      <c r="D9" s="25"/>
      <c r="E9" s="871" t="s">
        <v>24</v>
      </c>
      <c r="F9" s="1345" t="str">
        <f>'Datos Generales'!C7</f>
        <v>Dirección General de Presupuesto (DIGEPRES)</v>
      </c>
      <c r="G9" s="1345"/>
      <c r="H9" s="871" t="s">
        <v>175</v>
      </c>
      <c r="I9" s="392">
        <f>'Datos Generales'!C6</f>
        <v>45473</v>
      </c>
      <c r="J9" s="115"/>
      <c r="K9" s="872"/>
      <c r="L9" s="121"/>
    </row>
    <row r="10" spans="2:12" s="1" customFormat="1" ht="4.5" customHeight="1" x14ac:dyDescent="0.3">
      <c r="B10" s="83"/>
      <c r="C10" s="870"/>
      <c r="D10" s="25"/>
      <c r="E10" s="871"/>
      <c r="F10" s="385"/>
      <c r="G10" s="385"/>
      <c r="H10" s="871"/>
      <c r="I10" s="873"/>
      <c r="J10" s="115"/>
      <c r="K10" s="872"/>
      <c r="L10" s="121"/>
    </row>
    <row r="11" spans="2:12" s="1" customFormat="1" ht="15" customHeight="1" x14ac:dyDescent="0.3">
      <c r="B11" s="83"/>
      <c r="C11" s="870"/>
      <c r="D11" s="871" t="s">
        <v>14</v>
      </c>
      <c r="E11" s="883" t="str">
        <f>'Datos Generales'!C8</f>
        <v>0205</v>
      </c>
      <c r="F11" s="871" t="s">
        <v>20</v>
      </c>
      <c r="G11" s="883" t="str">
        <f>'Datos Generales'!C9</f>
        <v>01</v>
      </c>
      <c r="H11" s="871" t="s">
        <v>15</v>
      </c>
      <c r="I11" s="883" t="str">
        <f>'Datos Generales'!C10</f>
        <v>01</v>
      </c>
      <c r="J11" s="871" t="s">
        <v>16</v>
      </c>
      <c r="K11" s="883" t="str">
        <f>'Datos Generales'!C11</f>
        <v>0010</v>
      </c>
      <c r="L11" s="121"/>
    </row>
    <row r="12" spans="2:12" s="1" customFormat="1" ht="4.5" customHeight="1" x14ac:dyDescent="0.3">
      <c r="B12" s="83"/>
      <c r="C12" s="870"/>
      <c r="D12" s="25"/>
      <c r="E12" s="25"/>
      <c r="F12" s="25"/>
      <c r="G12" s="874"/>
      <c r="H12" s="25"/>
      <c r="I12" s="25"/>
      <c r="J12" s="15"/>
      <c r="K12" s="875"/>
      <c r="L12" s="121"/>
    </row>
    <row r="13" spans="2:12" s="1" customFormat="1" ht="18.75" x14ac:dyDescent="0.3">
      <c r="B13" s="83"/>
      <c r="C13" s="870"/>
      <c r="D13" s="876" t="s">
        <v>184</v>
      </c>
      <c r="E13" s="1346">
        <v>10006001009</v>
      </c>
      <c r="F13" s="1346"/>
      <c r="G13" s="1347" t="s">
        <v>266</v>
      </c>
      <c r="H13" s="1348"/>
      <c r="I13" s="392" t="s">
        <v>486</v>
      </c>
      <c r="J13" s="15"/>
      <c r="K13" s="875"/>
      <c r="L13" s="121"/>
    </row>
    <row r="14" spans="2:12" s="1" customFormat="1" ht="9.75" customHeight="1" x14ac:dyDescent="0.3">
      <c r="B14" s="83"/>
      <c r="C14" s="870"/>
      <c r="G14" s="874"/>
      <c r="J14" s="15"/>
      <c r="K14" s="875"/>
      <c r="L14" s="121"/>
    </row>
    <row r="15" spans="2:12" s="1" customFormat="1" ht="9" customHeight="1" x14ac:dyDescent="0.3">
      <c r="B15" s="83"/>
      <c r="C15" s="870"/>
      <c r="F15" s="15"/>
      <c r="G15" s="877"/>
      <c r="J15" s="878"/>
      <c r="K15" s="57"/>
      <c r="L15" s="121"/>
    </row>
    <row r="16" spans="2:12" s="193" customFormat="1" ht="28.5" x14ac:dyDescent="0.25">
      <c r="B16" s="197"/>
      <c r="C16" s="517" t="s">
        <v>68</v>
      </c>
      <c r="D16" s="518" t="s">
        <v>222</v>
      </c>
      <c r="E16" s="519" t="s">
        <v>185</v>
      </c>
      <c r="F16" s="518" t="s">
        <v>163</v>
      </c>
      <c r="G16" s="520" t="s">
        <v>267</v>
      </c>
      <c r="H16" s="521" t="s">
        <v>114</v>
      </c>
      <c r="I16" s="521" t="s">
        <v>115</v>
      </c>
      <c r="J16" s="522" t="s">
        <v>223</v>
      </c>
      <c r="K16" s="523" t="s">
        <v>56</v>
      </c>
      <c r="L16" s="198"/>
    </row>
    <row r="17" spans="2:12" s="1" customFormat="1" x14ac:dyDescent="0.25">
      <c r="B17" s="83"/>
      <c r="C17" s="648">
        <v>1</v>
      </c>
      <c r="D17" s="649" t="s">
        <v>361</v>
      </c>
      <c r="E17" s="965"/>
      <c r="F17" s="650" t="s">
        <v>488</v>
      </c>
      <c r="G17" s="651" t="s">
        <v>489</v>
      </c>
      <c r="H17" s="652">
        <v>48429.55</v>
      </c>
      <c r="I17" s="652"/>
      <c r="J17" s="652"/>
      <c r="K17" s="653"/>
      <c r="L17" s="121"/>
    </row>
    <row r="18" spans="2:12" s="1" customFormat="1" x14ac:dyDescent="0.25">
      <c r="B18" s="83"/>
      <c r="C18" s="648">
        <v>2</v>
      </c>
      <c r="D18" s="649" t="s">
        <v>361</v>
      </c>
      <c r="E18" s="965" t="s">
        <v>490</v>
      </c>
      <c r="F18" s="650" t="s">
        <v>491</v>
      </c>
      <c r="G18" s="651" t="s">
        <v>492</v>
      </c>
      <c r="H18" s="652"/>
      <c r="I18" s="652">
        <v>48429.55</v>
      </c>
      <c r="J18" s="652"/>
      <c r="K18" s="653"/>
      <c r="L18" s="121"/>
    </row>
    <row r="19" spans="2:12" s="1" customFormat="1" ht="114" x14ac:dyDescent="0.25">
      <c r="B19" s="83"/>
      <c r="C19" s="648"/>
      <c r="D19" s="654"/>
      <c r="E19" s="655"/>
      <c r="F19" s="647" t="s">
        <v>530</v>
      </c>
      <c r="G19" s="647" t="s">
        <v>531</v>
      </c>
      <c r="H19" s="652"/>
      <c r="I19" s="652"/>
      <c r="J19" s="652"/>
      <c r="K19" s="653"/>
      <c r="L19" s="121"/>
    </row>
    <row r="20" spans="2:12" s="1" customFormat="1" ht="6.75" customHeight="1" x14ac:dyDescent="0.25">
      <c r="B20" s="83"/>
      <c r="C20" s="645"/>
      <c r="D20" s="199"/>
      <c r="E20" s="200"/>
      <c r="F20" s="386"/>
      <c r="G20" s="387"/>
      <c r="H20" s="388"/>
      <c r="I20" s="388"/>
      <c r="J20" s="389"/>
      <c r="K20" s="390"/>
      <c r="L20" s="121"/>
    </row>
    <row r="21" spans="2:12" s="1" customFormat="1" x14ac:dyDescent="0.25">
      <c r="B21" s="83"/>
      <c r="C21" s="739"/>
      <c r="D21" s="740"/>
      <c r="E21" s="740"/>
      <c r="F21" s="740"/>
      <c r="G21" s="763" t="s">
        <v>48</v>
      </c>
      <c r="H21" s="764">
        <f>SUM(H17:H18)</f>
        <v>48429.55</v>
      </c>
      <c r="I21" s="764">
        <f>SUM(I17:I18)</f>
        <v>48429.55</v>
      </c>
      <c r="J21" s="646"/>
      <c r="K21" s="741"/>
      <c r="L21" s="121"/>
    </row>
    <row r="22" spans="2:12" s="1" customFormat="1" x14ac:dyDescent="0.25">
      <c r="B22" s="83"/>
      <c r="C22" s="879"/>
      <c r="D22" s="871"/>
      <c r="E22" s="871"/>
      <c r="F22" s="871"/>
      <c r="G22" s="874"/>
      <c r="H22" s="880"/>
      <c r="I22" s="880"/>
      <c r="J22" s="880"/>
      <c r="K22" s="881" t="s">
        <v>121</v>
      </c>
      <c r="L22" s="121"/>
    </row>
    <row r="23" spans="2:12" s="1" customFormat="1" ht="12.75" x14ac:dyDescent="0.2">
      <c r="B23" s="83"/>
      <c r="C23" s="866"/>
      <c r="D23" s="30"/>
      <c r="E23" s="30"/>
      <c r="F23" s="30"/>
      <c r="G23" s="869"/>
      <c r="H23" s="30"/>
      <c r="I23" s="30"/>
      <c r="J23" s="30"/>
      <c r="K23" s="869"/>
      <c r="L23" s="121"/>
    </row>
    <row r="24" spans="2:12" s="1" customFormat="1" ht="15" customHeight="1" x14ac:dyDescent="0.25">
      <c r="B24" s="83"/>
      <c r="C24" s="866"/>
      <c r="D24" s="1220"/>
      <c r="E24" s="1220"/>
      <c r="F24" s="882"/>
      <c r="G24" s="1349"/>
      <c r="H24" s="1349"/>
      <c r="I24" s="15"/>
      <c r="J24" s="1220"/>
      <c r="K24" s="1220"/>
      <c r="L24" s="121"/>
    </row>
    <row r="25" spans="2:12" s="1" customFormat="1" ht="15" customHeight="1" x14ac:dyDescent="0.25">
      <c r="B25" s="83"/>
      <c r="C25" s="866"/>
      <c r="D25" s="1343" t="str">
        <f>'Datos Generales'!C16</f>
        <v>Preparado por</v>
      </c>
      <c r="E25" s="1343"/>
      <c r="F25" s="882"/>
      <c r="G25" s="1344" t="str">
        <f>'Datos Generales'!D16</f>
        <v>Revisado por</v>
      </c>
      <c r="H25" s="1344"/>
      <c r="J25" s="1336" t="str">
        <f>'Datos Generales'!E16</f>
        <v>Autorizado por</v>
      </c>
      <c r="K25" s="1336"/>
      <c r="L25" s="121"/>
    </row>
    <row r="26" spans="2:12" s="1" customFormat="1" ht="24" customHeight="1" x14ac:dyDescent="0.25">
      <c r="B26" s="83"/>
      <c r="C26" s="866"/>
      <c r="D26" s="1220"/>
      <c r="E26" s="1220"/>
      <c r="F26" s="882"/>
      <c r="G26" s="1349"/>
      <c r="H26" s="1349"/>
      <c r="I26" s="15"/>
      <c r="J26" s="1220"/>
      <c r="K26" s="1220"/>
      <c r="L26" s="121"/>
    </row>
    <row r="27" spans="2:12" s="1" customFormat="1" ht="15" customHeight="1" x14ac:dyDescent="0.25">
      <c r="B27" s="83"/>
      <c r="C27" s="866"/>
      <c r="D27" s="1343" t="str">
        <f>'Datos Generales'!C17</f>
        <v>Puesto que ocupa</v>
      </c>
      <c r="E27" s="1343"/>
      <c r="F27" s="882"/>
      <c r="G27" s="1344" t="str">
        <f>'Datos Generales'!D17</f>
        <v>Puesto que ocupa</v>
      </c>
      <c r="H27" s="1344"/>
      <c r="J27" s="1336" t="str">
        <f>'Datos Generales'!E17</f>
        <v>Puesto que ocupa</v>
      </c>
      <c r="K27" s="1336"/>
      <c r="L27" s="121"/>
    </row>
    <row r="28" spans="2:12" s="1" customFormat="1" ht="21" customHeight="1" x14ac:dyDescent="0.25">
      <c r="B28" s="83"/>
      <c r="C28" s="866"/>
      <c r="D28" s="1341"/>
      <c r="E28" s="1341"/>
      <c r="F28" s="882"/>
      <c r="G28" s="1341"/>
      <c r="H28" s="1341"/>
      <c r="I28" s="14"/>
      <c r="J28" s="1341"/>
      <c r="K28" s="1341"/>
      <c r="L28" s="121"/>
    </row>
    <row r="29" spans="2:12" s="1" customFormat="1" ht="15" customHeight="1" x14ac:dyDescent="0.25">
      <c r="B29" s="83"/>
      <c r="C29" s="866"/>
      <c r="D29" s="1343" t="s">
        <v>201</v>
      </c>
      <c r="E29" s="1343"/>
      <c r="F29" s="882"/>
      <c r="G29" s="1344" t="s">
        <v>202</v>
      </c>
      <c r="H29" s="1344"/>
      <c r="J29" s="1336" t="s">
        <v>209</v>
      </c>
      <c r="K29" s="1336"/>
      <c r="L29" s="121"/>
    </row>
    <row r="30" spans="2:12" x14ac:dyDescent="0.25">
      <c r="B30" s="98"/>
      <c r="C30" s="311"/>
      <c r="D30" s="201"/>
      <c r="E30" s="29"/>
      <c r="F30" s="201"/>
      <c r="G30" s="202"/>
      <c r="H30" s="201"/>
      <c r="I30" s="201"/>
      <c r="J30" s="201"/>
      <c r="K30" s="202"/>
      <c r="L30" s="100"/>
    </row>
    <row r="31" spans="2:12" x14ac:dyDescent="0.25">
      <c r="C31" s="2"/>
      <c r="D31" s="1"/>
      <c r="E31" s="1"/>
      <c r="F31" s="1"/>
      <c r="G31" s="41"/>
      <c r="H31" s="1"/>
      <c r="I31" s="1"/>
      <c r="J31" s="1"/>
      <c r="K31" s="41"/>
    </row>
    <row r="34" spans="3:3" customFormat="1" x14ac:dyDescent="0.25">
      <c r="C34" s="87"/>
    </row>
    <row r="35" spans="3:3" customFormat="1" x14ac:dyDescent="0.25">
      <c r="C35" s="87"/>
    </row>
    <row r="36" spans="3:3" customFormat="1" x14ac:dyDescent="0.25">
      <c r="C36" s="87"/>
    </row>
    <row r="37" spans="3:3" customFormat="1" x14ac:dyDescent="0.25">
      <c r="C37" s="87"/>
    </row>
    <row r="38" spans="3:3" customFormat="1" x14ac:dyDescent="0.25">
      <c r="C38" s="87"/>
    </row>
    <row r="39" spans="3:3" customFormat="1" x14ac:dyDescent="0.25">
      <c r="C39" s="87"/>
    </row>
    <row r="40" spans="3:3" customFormat="1" x14ac:dyDescent="0.25">
      <c r="C40" s="87"/>
    </row>
    <row r="41" spans="3:3" customFormat="1" x14ac:dyDescent="0.25">
      <c r="C41" s="87"/>
    </row>
    <row r="42" spans="3:3" customFormat="1" x14ac:dyDescent="0.25">
      <c r="C42" s="87"/>
    </row>
    <row r="43" spans="3:3" customFormat="1" x14ac:dyDescent="0.25">
      <c r="C43" s="87"/>
    </row>
  </sheetData>
  <sheetProtection formatColumns="0" insertRows="0"/>
  <mergeCells count="26">
    <mergeCell ref="D25:E25"/>
    <mergeCell ref="G25:H25"/>
    <mergeCell ref="J25:K25"/>
    <mergeCell ref="B4:L4"/>
    <mergeCell ref="C5:K5"/>
    <mergeCell ref="C6:K6"/>
    <mergeCell ref="C7:K7"/>
    <mergeCell ref="B8:L8"/>
    <mergeCell ref="F9:G9"/>
    <mergeCell ref="E13:F13"/>
    <mergeCell ref="G13:H13"/>
    <mergeCell ref="D24:E24"/>
    <mergeCell ref="G24:H24"/>
    <mergeCell ref="J24:K24"/>
    <mergeCell ref="D26:E26"/>
    <mergeCell ref="G26:H26"/>
    <mergeCell ref="J26:K26"/>
    <mergeCell ref="D27:E27"/>
    <mergeCell ref="G27:H27"/>
    <mergeCell ref="J27:K27"/>
    <mergeCell ref="D28:E28"/>
    <mergeCell ref="G28:H28"/>
    <mergeCell ref="J28:K28"/>
    <mergeCell ref="D29:E29"/>
    <mergeCell ref="G29:H29"/>
    <mergeCell ref="J29:K29"/>
  </mergeCells>
  <printOptions horizontalCentered="1"/>
  <pageMargins left="0" right="0" top="0.35433070866141736" bottom="0.35433070866141736" header="0.31496062992125984" footer="0.31496062992125984"/>
  <pageSetup scale="72" orientation="landscape" r:id="rId1"/>
  <headerFooter>
    <oddFooter>&amp;R&amp;P/&amp;N  &amp;D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75640-4F95-4516-B92A-9CB0F833A894}">
  <sheetPr codeName="Hoja36">
    <tabColor rgb="FF92D050"/>
    <pageSetUpPr fitToPage="1"/>
  </sheetPr>
  <dimension ref="B2:L43"/>
  <sheetViews>
    <sheetView showGridLines="0" zoomScaleNormal="100" workbookViewId="0">
      <selection activeCell="N26" sqref="N26"/>
    </sheetView>
  </sheetViews>
  <sheetFormatPr baseColWidth="10" defaultColWidth="17.28515625" defaultRowHeight="15" x14ac:dyDescent="0.25"/>
  <cols>
    <col min="1" max="1" width="3" style="56" customWidth="1"/>
    <col min="2" max="2" width="1.7109375" style="56" customWidth="1"/>
    <col min="3" max="3" width="3.28515625" style="95" bestFit="1" customWidth="1"/>
    <col min="4" max="4" width="20.140625" style="56" customWidth="1"/>
    <col min="5" max="5" width="19.5703125" style="56" customWidth="1"/>
    <col min="6" max="6" width="17.7109375" style="56" customWidth="1"/>
    <col min="7" max="7" width="50.7109375" style="126" customWidth="1"/>
    <col min="8" max="8" width="16.140625" style="56" customWidth="1"/>
    <col min="9" max="9" width="15.5703125" style="56" customWidth="1"/>
    <col min="10" max="10" width="16" style="56" customWidth="1"/>
    <col min="11" max="11" width="26" style="126" customWidth="1"/>
    <col min="12" max="12" width="1.7109375" style="56" customWidth="1"/>
    <col min="13" max="16384" width="17.28515625" style="56"/>
  </cols>
  <sheetData>
    <row r="2" spans="2:12" x14ac:dyDescent="0.25">
      <c r="B2" s="194"/>
      <c r="C2" s="409"/>
      <c r="D2" s="189"/>
      <c r="E2" s="189"/>
      <c r="F2" s="189"/>
      <c r="G2" s="195"/>
      <c r="H2" s="189"/>
      <c r="I2" s="189"/>
      <c r="J2" s="189"/>
      <c r="K2" s="195"/>
      <c r="L2" s="196"/>
    </row>
    <row r="3" spans="2:12" s="1" customFormat="1" ht="12.75" x14ac:dyDescent="0.2">
      <c r="B3" s="83"/>
      <c r="C3" s="866"/>
      <c r="D3" s="30"/>
      <c r="E3" s="30"/>
      <c r="F3" s="867"/>
      <c r="G3" s="868"/>
      <c r="H3" s="30"/>
      <c r="I3" s="30"/>
      <c r="J3" s="30"/>
      <c r="K3" s="869"/>
      <c r="L3" s="121"/>
    </row>
    <row r="4" spans="2:12" s="1" customFormat="1" ht="18.75" x14ac:dyDescent="0.3">
      <c r="B4" s="1350"/>
      <c r="C4" s="1351"/>
      <c r="D4" s="1351"/>
      <c r="E4" s="1351"/>
      <c r="F4" s="1351"/>
      <c r="G4" s="1351"/>
      <c r="H4" s="1351"/>
      <c r="I4" s="1351"/>
      <c r="J4" s="1351"/>
      <c r="K4" s="1351"/>
      <c r="L4" s="1352"/>
    </row>
    <row r="5" spans="2:12" s="1" customFormat="1" ht="18.75" x14ac:dyDescent="0.3">
      <c r="B5" s="811"/>
      <c r="C5" s="1171" t="s">
        <v>19</v>
      </c>
      <c r="D5" s="1171"/>
      <c r="E5" s="1171"/>
      <c r="F5" s="1171"/>
      <c r="G5" s="1171"/>
      <c r="H5" s="1171"/>
      <c r="I5" s="1171"/>
      <c r="J5" s="1171"/>
      <c r="K5" s="1171"/>
      <c r="L5" s="812"/>
    </row>
    <row r="6" spans="2:12" s="1" customFormat="1" ht="15.75" x14ac:dyDescent="0.25">
      <c r="B6" s="864"/>
      <c r="C6" s="1356" t="s">
        <v>265</v>
      </c>
      <c r="D6" s="1356"/>
      <c r="E6" s="1356"/>
      <c r="F6" s="1356"/>
      <c r="G6" s="1356"/>
      <c r="H6" s="1356"/>
      <c r="I6" s="1356"/>
      <c r="J6" s="1356"/>
      <c r="K6" s="1356"/>
      <c r="L6" s="865"/>
    </row>
    <row r="7" spans="2:12" s="1" customFormat="1" ht="15.75" x14ac:dyDescent="0.25">
      <c r="B7" s="862"/>
      <c r="C7" s="1357" t="s">
        <v>120</v>
      </c>
      <c r="D7" s="1357"/>
      <c r="E7" s="1357"/>
      <c r="F7" s="1357"/>
      <c r="G7" s="1357"/>
      <c r="H7" s="1357"/>
      <c r="I7" s="1357"/>
      <c r="J7" s="1357"/>
      <c r="K7" s="1357"/>
      <c r="L7" s="863"/>
    </row>
    <row r="8" spans="2:12" s="1" customFormat="1" ht="15.75" x14ac:dyDescent="0.25">
      <c r="B8" s="1353"/>
      <c r="C8" s="1354"/>
      <c r="D8" s="1354"/>
      <c r="E8" s="1354"/>
      <c r="F8" s="1354"/>
      <c r="G8" s="1354"/>
      <c r="H8" s="1354"/>
      <c r="I8" s="1354"/>
      <c r="J8" s="1354"/>
      <c r="K8" s="1354"/>
      <c r="L8" s="1355"/>
    </row>
    <row r="9" spans="2:12" s="1" customFormat="1" ht="14.25" customHeight="1" x14ac:dyDescent="0.3">
      <c r="B9" s="83"/>
      <c r="C9" s="870"/>
      <c r="D9" s="25"/>
      <c r="E9" s="871" t="s">
        <v>24</v>
      </c>
      <c r="F9" s="1345" t="str">
        <f>'Datos Generales'!C7</f>
        <v>Dirección General de Presupuesto (DIGEPRES)</v>
      </c>
      <c r="G9" s="1345"/>
      <c r="H9" s="871" t="s">
        <v>175</v>
      </c>
      <c r="I9" s="392">
        <f>'Datos Generales'!C6</f>
        <v>45473</v>
      </c>
      <c r="J9" s="115"/>
      <c r="K9" s="872"/>
      <c r="L9" s="121"/>
    </row>
    <row r="10" spans="2:12" s="1" customFormat="1" ht="4.5" customHeight="1" x14ac:dyDescent="0.3">
      <c r="B10" s="83"/>
      <c r="C10" s="870"/>
      <c r="D10" s="25"/>
      <c r="E10" s="871"/>
      <c r="F10" s="385"/>
      <c r="G10" s="385"/>
      <c r="H10" s="871"/>
      <c r="I10" s="873"/>
      <c r="J10" s="115"/>
      <c r="K10" s="872"/>
      <c r="L10" s="121"/>
    </row>
    <row r="11" spans="2:12" s="1" customFormat="1" ht="15" customHeight="1" x14ac:dyDescent="0.3">
      <c r="B11" s="83"/>
      <c r="C11" s="870"/>
      <c r="D11" s="871" t="s">
        <v>14</v>
      </c>
      <c r="E11" s="883" t="str">
        <f>'Datos Generales'!C8</f>
        <v>0205</v>
      </c>
      <c r="F11" s="871" t="s">
        <v>20</v>
      </c>
      <c r="G11" s="883" t="str">
        <f>'Datos Generales'!C9</f>
        <v>01</v>
      </c>
      <c r="H11" s="871" t="s">
        <v>15</v>
      </c>
      <c r="I11" s="883" t="str">
        <f>'Datos Generales'!C10</f>
        <v>01</v>
      </c>
      <c r="J11" s="871" t="s">
        <v>16</v>
      </c>
      <c r="K11" s="883" t="str">
        <f>'Datos Generales'!C11</f>
        <v>0010</v>
      </c>
      <c r="L11" s="121"/>
    </row>
    <row r="12" spans="2:12" s="1" customFormat="1" ht="4.5" customHeight="1" x14ac:dyDescent="0.3">
      <c r="B12" s="83"/>
      <c r="C12" s="870"/>
      <c r="D12" s="25"/>
      <c r="E12" s="25"/>
      <c r="F12" s="25"/>
      <c r="G12" s="874"/>
      <c r="H12" s="25"/>
      <c r="I12" s="25"/>
      <c r="J12" s="15"/>
      <c r="K12" s="875"/>
      <c r="L12" s="121"/>
    </row>
    <row r="13" spans="2:12" s="1" customFormat="1" ht="18.75" x14ac:dyDescent="0.3">
      <c r="B13" s="83"/>
      <c r="C13" s="870"/>
      <c r="D13" s="876" t="s">
        <v>184</v>
      </c>
      <c r="E13" s="1346">
        <v>10006001009</v>
      </c>
      <c r="F13" s="1346"/>
      <c r="G13" s="1347" t="s">
        <v>266</v>
      </c>
      <c r="H13" s="1348"/>
      <c r="I13" s="392" t="s">
        <v>486</v>
      </c>
      <c r="J13" s="15"/>
      <c r="K13" s="875"/>
      <c r="L13" s="121"/>
    </row>
    <row r="14" spans="2:12" s="1" customFormat="1" ht="9.75" customHeight="1" x14ac:dyDescent="0.3">
      <c r="B14" s="83"/>
      <c r="C14" s="870"/>
      <c r="G14" s="874"/>
      <c r="J14" s="15"/>
      <c r="K14" s="875"/>
      <c r="L14" s="121"/>
    </row>
    <row r="15" spans="2:12" s="1" customFormat="1" ht="9" customHeight="1" x14ac:dyDescent="0.3">
      <c r="B15" s="83"/>
      <c r="C15" s="870"/>
      <c r="F15" s="15"/>
      <c r="G15" s="877"/>
      <c r="J15" s="878"/>
      <c r="K15" s="57"/>
      <c r="L15" s="121"/>
    </row>
    <row r="16" spans="2:12" s="193" customFormat="1" ht="28.5" x14ac:dyDescent="0.25">
      <c r="B16" s="197"/>
      <c r="C16" s="517" t="s">
        <v>68</v>
      </c>
      <c r="D16" s="518" t="s">
        <v>222</v>
      </c>
      <c r="E16" s="519" t="s">
        <v>185</v>
      </c>
      <c r="F16" s="518" t="s">
        <v>163</v>
      </c>
      <c r="G16" s="520" t="s">
        <v>267</v>
      </c>
      <c r="H16" s="521" t="s">
        <v>114</v>
      </c>
      <c r="I16" s="521" t="s">
        <v>115</v>
      </c>
      <c r="J16" s="522" t="s">
        <v>223</v>
      </c>
      <c r="K16" s="523" t="s">
        <v>56</v>
      </c>
      <c r="L16" s="198"/>
    </row>
    <row r="17" spans="2:12" s="1" customFormat="1" x14ac:dyDescent="0.25">
      <c r="B17" s="83"/>
      <c r="C17" s="648">
        <v>1</v>
      </c>
      <c r="D17" s="649" t="s">
        <v>361</v>
      </c>
      <c r="E17" s="965"/>
      <c r="F17" s="650" t="s">
        <v>488</v>
      </c>
      <c r="G17" s="651" t="s">
        <v>489</v>
      </c>
      <c r="H17" s="652">
        <v>5663.47</v>
      </c>
      <c r="I17" s="652"/>
      <c r="J17" s="652"/>
      <c r="K17" s="653"/>
      <c r="L17" s="121"/>
    </row>
    <row r="18" spans="2:12" s="1" customFormat="1" x14ac:dyDescent="0.25">
      <c r="B18" s="83"/>
      <c r="C18" s="648">
        <v>2</v>
      </c>
      <c r="D18" s="649" t="s">
        <v>361</v>
      </c>
      <c r="E18" s="965" t="s">
        <v>490</v>
      </c>
      <c r="F18" s="650" t="s">
        <v>491</v>
      </c>
      <c r="G18" s="651" t="s">
        <v>492</v>
      </c>
      <c r="H18" s="652"/>
      <c r="I18" s="652">
        <v>5663.47</v>
      </c>
      <c r="J18" s="652"/>
      <c r="K18" s="653"/>
      <c r="L18" s="121"/>
    </row>
    <row r="19" spans="2:12" s="1" customFormat="1" ht="128.25" x14ac:dyDescent="0.25">
      <c r="B19" s="83"/>
      <c r="C19" s="648"/>
      <c r="D19" s="654"/>
      <c r="E19" s="655"/>
      <c r="F19" s="647" t="s">
        <v>532</v>
      </c>
      <c r="G19" s="647" t="s">
        <v>533</v>
      </c>
      <c r="H19" s="652"/>
      <c r="I19" s="652"/>
      <c r="J19" s="652"/>
      <c r="K19" s="653"/>
      <c r="L19" s="121"/>
    </row>
    <row r="20" spans="2:12" s="1" customFormat="1" ht="6.75" customHeight="1" x14ac:dyDescent="0.25">
      <c r="B20" s="83"/>
      <c r="C20" s="645"/>
      <c r="D20" s="199"/>
      <c r="E20" s="200"/>
      <c r="F20" s="386"/>
      <c r="G20" s="387"/>
      <c r="H20" s="388"/>
      <c r="I20" s="388"/>
      <c r="J20" s="389"/>
      <c r="K20" s="390"/>
      <c r="L20" s="121"/>
    </row>
    <row r="21" spans="2:12" s="1" customFormat="1" x14ac:dyDescent="0.25">
      <c r="B21" s="83"/>
      <c r="C21" s="739"/>
      <c r="D21" s="740"/>
      <c r="E21" s="740"/>
      <c r="F21" s="740"/>
      <c r="G21" s="763" t="s">
        <v>48</v>
      </c>
      <c r="H21" s="764">
        <f>SUM(H17:H18)</f>
        <v>5663.47</v>
      </c>
      <c r="I21" s="764">
        <f>SUM(I17:I18)</f>
        <v>5663.47</v>
      </c>
      <c r="J21" s="646"/>
      <c r="K21" s="741"/>
      <c r="L21" s="121"/>
    </row>
    <row r="22" spans="2:12" s="1" customFormat="1" x14ac:dyDescent="0.25">
      <c r="B22" s="83"/>
      <c r="C22" s="879"/>
      <c r="D22" s="871"/>
      <c r="E22" s="871"/>
      <c r="F22" s="871"/>
      <c r="G22" s="874"/>
      <c r="H22" s="880"/>
      <c r="I22" s="880"/>
      <c r="J22" s="880"/>
      <c r="K22" s="881" t="s">
        <v>121</v>
      </c>
      <c r="L22" s="121"/>
    </row>
    <row r="23" spans="2:12" s="1" customFormat="1" ht="12.75" x14ac:dyDescent="0.2">
      <c r="B23" s="83"/>
      <c r="C23" s="866"/>
      <c r="D23" s="30"/>
      <c r="E23" s="30"/>
      <c r="F23" s="30"/>
      <c r="G23" s="869"/>
      <c r="H23" s="30"/>
      <c r="I23" s="30"/>
      <c r="J23" s="30"/>
      <c r="K23" s="869"/>
      <c r="L23" s="121"/>
    </row>
    <row r="24" spans="2:12" s="1" customFormat="1" ht="15" customHeight="1" x14ac:dyDescent="0.25">
      <c r="B24" s="83"/>
      <c r="C24" s="866"/>
      <c r="D24" s="1220"/>
      <c r="E24" s="1220"/>
      <c r="F24" s="882"/>
      <c r="G24" s="1349"/>
      <c r="H24" s="1349"/>
      <c r="I24" s="15"/>
      <c r="J24" s="1220"/>
      <c r="K24" s="1220"/>
      <c r="L24" s="121"/>
    </row>
    <row r="25" spans="2:12" s="1" customFormat="1" ht="15" customHeight="1" x14ac:dyDescent="0.25">
      <c r="B25" s="83"/>
      <c r="C25" s="866"/>
      <c r="D25" s="1343" t="str">
        <f>'Datos Generales'!C16</f>
        <v>Preparado por</v>
      </c>
      <c r="E25" s="1343"/>
      <c r="F25" s="882"/>
      <c r="G25" s="1344" t="str">
        <f>'Datos Generales'!D16</f>
        <v>Revisado por</v>
      </c>
      <c r="H25" s="1344"/>
      <c r="J25" s="1336" t="str">
        <f>'Datos Generales'!E16</f>
        <v>Autorizado por</v>
      </c>
      <c r="K25" s="1336"/>
      <c r="L25" s="121"/>
    </row>
    <row r="26" spans="2:12" s="1" customFormat="1" ht="24" customHeight="1" x14ac:dyDescent="0.25">
      <c r="B26" s="83"/>
      <c r="C26" s="866"/>
      <c r="D26" s="1220"/>
      <c r="E26" s="1220"/>
      <c r="F26" s="882"/>
      <c r="G26" s="1349"/>
      <c r="H26" s="1349"/>
      <c r="I26" s="15"/>
      <c r="J26" s="1220"/>
      <c r="K26" s="1220"/>
      <c r="L26" s="121"/>
    </row>
    <row r="27" spans="2:12" s="1" customFormat="1" ht="15" customHeight="1" x14ac:dyDescent="0.25">
      <c r="B27" s="83"/>
      <c r="C27" s="866"/>
      <c r="D27" s="1343" t="str">
        <f>'Datos Generales'!C17</f>
        <v>Puesto que ocupa</v>
      </c>
      <c r="E27" s="1343"/>
      <c r="F27" s="882"/>
      <c r="G27" s="1344" t="str">
        <f>'Datos Generales'!D17</f>
        <v>Puesto que ocupa</v>
      </c>
      <c r="H27" s="1344"/>
      <c r="J27" s="1336" t="str">
        <f>'Datos Generales'!E17</f>
        <v>Puesto que ocupa</v>
      </c>
      <c r="K27" s="1336"/>
      <c r="L27" s="121"/>
    </row>
    <row r="28" spans="2:12" s="1" customFormat="1" ht="21" customHeight="1" x14ac:dyDescent="0.25">
      <c r="B28" s="83"/>
      <c r="C28" s="866"/>
      <c r="D28" s="1341"/>
      <c r="E28" s="1341"/>
      <c r="F28" s="882"/>
      <c r="G28" s="1341"/>
      <c r="H28" s="1341"/>
      <c r="I28" s="14"/>
      <c r="J28" s="1341"/>
      <c r="K28" s="1341"/>
      <c r="L28" s="121"/>
    </row>
    <row r="29" spans="2:12" s="1" customFormat="1" ht="15" customHeight="1" x14ac:dyDescent="0.25">
      <c r="B29" s="83"/>
      <c r="C29" s="866"/>
      <c r="D29" s="1343" t="s">
        <v>201</v>
      </c>
      <c r="E29" s="1343"/>
      <c r="F29" s="882"/>
      <c r="G29" s="1344" t="s">
        <v>202</v>
      </c>
      <c r="H29" s="1344"/>
      <c r="J29" s="1336" t="s">
        <v>209</v>
      </c>
      <c r="K29" s="1336"/>
      <c r="L29" s="121"/>
    </row>
    <row r="30" spans="2:12" x14ac:dyDescent="0.25">
      <c r="B30" s="98"/>
      <c r="C30" s="311"/>
      <c r="D30" s="201"/>
      <c r="E30" s="29"/>
      <c r="F30" s="201"/>
      <c r="G30" s="202"/>
      <c r="H30" s="201"/>
      <c r="I30" s="201"/>
      <c r="J30" s="201"/>
      <c r="K30" s="202"/>
      <c r="L30" s="100"/>
    </row>
    <row r="31" spans="2:12" x14ac:dyDescent="0.25">
      <c r="C31" s="2"/>
      <c r="D31" s="1"/>
      <c r="E31" s="1"/>
      <c r="F31" s="1"/>
      <c r="G31" s="41"/>
      <c r="H31" s="1"/>
      <c r="I31" s="1"/>
      <c r="J31" s="1"/>
      <c r="K31" s="41"/>
    </row>
    <row r="34" spans="3:3" customFormat="1" x14ac:dyDescent="0.25">
      <c r="C34" s="87"/>
    </row>
    <row r="35" spans="3:3" customFormat="1" x14ac:dyDescent="0.25">
      <c r="C35" s="87"/>
    </row>
    <row r="36" spans="3:3" customFormat="1" x14ac:dyDescent="0.25">
      <c r="C36" s="87"/>
    </row>
    <row r="37" spans="3:3" customFormat="1" x14ac:dyDescent="0.25">
      <c r="C37" s="87"/>
    </row>
    <row r="38" spans="3:3" customFormat="1" x14ac:dyDescent="0.25">
      <c r="C38" s="87"/>
    </row>
    <row r="39" spans="3:3" customFormat="1" x14ac:dyDescent="0.25">
      <c r="C39" s="87"/>
    </row>
    <row r="40" spans="3:3" customFormat="1" x14ac:dyDescent="0.25">
      <c r="C40" s="87"/>
    </row>
    <row r="41" spans="3:3" customFormat="1" x14ac:dyDescent="0.25">
      <c r="C41" s="87"/>
    </row>
    <row r="42" spans="3:3" customFormat="1" x14ac:dyDescent="0.25">
      <c r="C42" s="87"/>
    </row>
    <row r="43" spans="3:3" customFormat="1" x14ac:dyDescent="0.25">
      <c r="C43" s="87"/>
    </row>
  </sheetData>
  <sheetProtection formatColumns="0" insertRows="0"/>
  <mergeCells count="26">
    <mergeCell ref="D25:E25"/>
    <mergeCell ref="G25:H25"/>
    <mergeCell ref="J25:K25"/>
    <mergeCell ref="B4:L4"/>
    <mergeCell ref="C5:K5"/>
    <mergeCell ref="C6:K6"/>
    <mergeCell ref="C7:K7"/>
    <mergeCell ref="B8:L8"/>
    <mergeCell ref="F9:G9"/>
    <mergeCell ref="E13:F13"/>
    <mergeCell ref="G13:H13"/>
    <mergeCell ref="D24:E24"/>
    <mergeCell ref="G24:H24"/>
    <mergeCell ref="J24:K24"/>
    <mergeCell ref="D26:E26"/>
    <mergeCell ref="G26:H26"/>
    <mergeCell ref="J26:K26"/>
    <mergeCell ref="D27:E27"/>
    <mergeCell ref="G27:H27"/>
    <mergeCell ref="J27:K27"/>
    <mergeCell ref="D28:E28"/>
    <mergeCell ref="G28:H28"/>
    <mergeCell ref="J28:K28"/>
    <mergeCell ref="D29:E29"/>
    <mergeCell ref="G29:H29"/>
    <mergeCell ref="J29:K29"/>
  </mergeCells>
  <printOptions horizontalCentered="1"/>
  <pageMargins left="0" right="0" top="0.35433070866141736" bottom="0.35433070866141736" header="0.31496062992125984" footer="0.31496062992125984"/>
  <pageSetup scale="72" orientation="landscape" r:id="rId1"/>
  <headerFooter>
    <oddFooter>&amp;R&amp;P/&amp;N  &amp;D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D4409-1F31-4E69-BC3D-EEB6BBE8116C}">
  <sheetPr codeName="Hoja37">
    <tabColor rgb="FF92D050"/>
    <pageSetUpPr fitToPage="1"/>
  </sheetPr>
  <dimension ref="B2:L43"/>
  <sheetViews>
    <sheetView showGridLines="0" zoomScaleNormal="100" workbookViewId="0">
      <selection activeCell="N26" sqref="N26"/>
    </sheetView>
  </sheetViews>
  <sheetFormatPr baseColWidth="10" defaultColWidth="17.28515625" defaultRowHeight="15" x14ac:dyDescent="0.25"/>
  <cols>
    <col min="1" max="1" width="3" style="56" customWidth="1"/>
    <col min="2" max="2" width="1.7109375" style="56" customWidth="1"/>
    <col min="3" max="3" width="3.28515625" style="95" bestFit="1" customWidth="1"/>
    <col min="4" max="4" width="20.140625" style="56" customWidth="1"/>
    <col min="5" max="5" width="19.5703125" style="56" customWidth="1"/>
    <col min="6" max="6" width="17.7109375" style="56" customWidth="1"/>
    <col min="7" max="7" width="50.7109375" style="126" customWidth="1"/>
    <col min="8" max="8" width="16.140625" style="56" customWidth="1"/>
    <col min="9" max="9" width="15.5703125" style="56" customWidth="1"/>
    <col min="10" max="10" width="16" style="56" customWidth="1"/>
    <col min="11" max="11" width="26" style="126" customWidth="1"/>
    <col min="12" max="12" width="1.7109375" style="56" customWidth="1"/>
    <col min="13" max="16384" width="17.28515625" style="56"/>
  </cols>
  <sheetData>
    <row r="2" spans="2:12" x14ac:dyDescent="0.25">
      <c r="B2" s="194"/>
      <c r="C2" s="409"/>
      <c r="D2" s="189"/>
      <c r="E2" s="189"/>
      <c r="F2" s="189"/>
      <c r="G2" s="195"/>
      <c r="H2" s="189"/>
      <c r="I2" s="189"/>
      <c r="J2" s="189"/>
      <c r="K2" s="195"/>
      <c r="L2" s="196"/>
    </row>
    <row r="3" spans="2:12" s="1" customFormat="1" ht="12.75" x14ac:dyDescent="0.2">
      <c r="B3" s="83"/>
      <c r="C3" s="866"/>
      <c r="D3" s="30"/>
      <c r="E3" s="30"/>
      <c r="F3" s="867"/>
      <c r="G3" s="868"/>
      <c r="H3" s="30"/>
      <c r="I3" s="30"/>
      <c r="J3" s="30"/>
      <c r="K3" s="869"/>
      <c r="L3" s="121"/>
    </row>
    <row r="4" spans="2:12" s="1" customFormat="1" ht="18.75" x14ac:dyDescent="0.3">
      <c r="B4" s="1350"/>
      <c r="C4" s="1351"/>
      <c r="D4" s="1351"/>
      <c r="E4" s="1351"/>
      <c r="F4" s="1351"/>
      <c r="G4" s="1351"/>
      <c r="H4" s="1351"/>
      <c r="I4" s="1351"/>
      <c r="J4" s="1351"/>
      <c r="K4" s="1351"/>
      <c r="L4" s="1352"/>
    </row>
    <row r="5" spans="2:12" s="1" customFormat="1" ht="18.75" x14ac:dyDescent="0.3">
      <c r="B5" s="811"/>
      <c r="C5" s="1171" t="s">
        <v>19</v>
      </c>
      <c r="D5" s="1171"/>
      <c r="E5" s="1171"/>
      <c r="F5" s="1171"/>
      <c r="G5" s="1171"/>
      <c r="H5" s="1171"/>
      <c r="I5" s="1171"/>
      <c r="J5" s="1171"/>
      <c r="K5" s="1171"/>
      <c r="L5" s="812"/>
    </row>
    <row r="6" spans="2:12" s="1" customFormat="1" ht="15.75" x14ac:dyDescent="0.25">
      <c r="B6" s="864"/>
      <c r="C6" s="1356" t="s">
        <v>265</v>
      </c>
      <c r="D6" s="1356"/>
      <c r="E6" s="1356"/>
      <c r="F6" s="1356"/>
      <c r="G6" s="1356"/>
      <c r="H6" s="1356"/>
      <c r="I6" s="1356"/>
      <c r="J6" s="1356"/>
      <c r="K6" s="1356"/>
      <c r="L6" s="865"/>
    </row>
    <row r="7" spans="2:12" s="1" customFormat="1" ht="15.75" x14ac:dyDescent="0.25">
      <c r="B7" s="862"/>
      <c r="C7" s="1357" t="s">
        <v>120</v>
      </c>
      <c r="D7" s="1357"/>
      <c r="E7" s="1357"/>
      <c r="F7" s="1357"/>
      <c r="G7" s="1357"/>
      <c r="H7" s="1357"/>
      <c r="I7" s="1357"/>
      <c r="J7" s="1357"/>
      <c r="K7" s="1357"/>
      <c r="L7" s="863"/>
    </row>
    <row r="8" spans="2:12" s="1" customFormat="1" ht="15.75" x14ac:dyDescent="0.25">
      <c r="B8" s="1353"/>
      <c r="C8" s="1354"/>
      <c r="D8" s="1354"/>
      <c r="E8" s="1354"/>
      <c r="F8" s="1354"/>
      <c r="G8" s="1354"/>
      <c r="H8" s="1354"/>
      <c r="I8" s="1354"/>
      <c r="J8" s="1354"/>
      <c r="K8" s="1354"/>
      <c r="L8" s="1355"/>
    </row>
    <row r="9" spans="2:12" s="1" customFormat="1" ht="14.25" customHeight="1" x14ac:dyDescent="0.3">
      <c r="B9" s="83"/>
      <c r="C9" s="870"/>
      <c r="D9" s="25"/>
      <c r="E9" s="871" t="s">
        <v>24</v>
      </c>
      <c r="F9" s="1345" t="str">
        <f>'Datos Generales'!C7</f>
        <v>Dirección General de Presupuesto (DIGEPRES)</v>
      </c>
      <c r="G9" s="1345"/>
      <c r="H9" s="871" t="s">
        <v>175</v>
      </c>
      <c r="I9" s="392">
        <f>'Datos Generales'!C6</f>
        <v>45473</v>
      </c>
      <c r="J9" s="115"/>
      <c r="K9" s="872"/>
      <c r="L9" s="121"/>
    </row>
    <row r="10" spans="2:12" s="1" customFormat="1" ht="4.5" customHeight="1" x14ac:dyDescent="0.3">
      <c r="B10" s="83"/>
      <c r="C10" s="870"/>
      <c r="D10" s="25"/>
      <c r="E10" s="871"/>
      <c r="F10" s="385"/>
      <c r="G10" s="385"/>
      <c r="H10" s="871"/>
      <c r="I10" s="873"/>
      <c r="J10" s="115"/>
      <c r="K10" s="872"/>
      <c r="L10" s="121"/>
    </row>
    <row r="11" spans="2:12" s="1" customFormat="1" ht="15" customHeight="1" x14ac:dyDescent="0.3">
      <c r="B11" s="83"/>
      <c r="C11" s="870"/>
      <c r="D11" s="871" t="s">
        <v>14</v>
      </c>
      <c r="E11" s="883" t="str">
        <f>'Datos Generales'!C8</f>
        <v>0205</v>
      </c>
      <c r="F11" s="871" t="s">
        <v>20</v>
      </c>
      <c r="G11" s="883" t="str">
        <f>'Datos Generales'!C9</f>
        <v>01</v>
      </c>
      <c r="H11" s="871" t="s">
        <v>15</v>
      </c>
      <c r="I11" s="883" t="str">
        <f>'Datos Generales'!C10</f>
        <v>01</v>
      </c>
      <c r="J11" s="871" t="s">
        <v>16</v>
      </c>
      <c r="K11" s="883" t="str">
        <f>'Datos Generales'!C11</f>
        <v>0010</v>
      </c>
      <c r="L11" s="121"/>
    </row>
    <row r="12" spans="2:12" s="1" customFormat="1" ht="4.5" customHeight="1" x14ac:dyDescent="0.3">
      <c r="B12" s="83"/>
      <c r="C12" s="870"/>
      <c r="D12" s="25"/>
      <c r="E12" s="25"/>
      <c r="F12" s="25"/>
      <c r="G12" s="874"/>
      <c r="H12" s="25"/>
      <c r="I12" s="25"/>
      <c r="J12" s="15"/>
      <c r="K12" s="875"/>
      <c r="L12" s="121"/>
    </row>
    <row r="13" spans="2:12" s="1" customFormat="1" ht="18.75" x14ac:dyDescent="0.3">
      <c r="B13" s="83"/>
      <c r="C13" s="870"/>
      <c r="D13" s="876" t="s">
        <v>184</v>
      </c>
      <c r="E13" s="1346">
        <v>10006001009</v>
      </c>
      <c r="F13" s="1346"/>
      <c r="G13" s="1347" t="s">
        <v>266</v>
      </c>
      <c r="H13" s="1348"/>
      <c r="I13" s="392" t="s">
        <v>486</v>
      </c>
      <c r="J13" s="15"/>
      <c r="K13" s="875"/>
      <c r="L13" s="121"/>
    </row>
    <row r="14" spans="2:12" s="1" customFormat="1" ht="9.75" customHeight="1" x14ac:dyDescent="0.3">
      <c r="B14" s="83"/>
      <c r="C14" s="870"/>
      <c r="G14" s="874"/>
      <c r="J14" s="15"/>
      <c r="K14" s="875"/>
      <c r="L14" s="121"/>
    </row>
    <row r="15" spans="2:12" s="1" customFormat="1" ht="9" customHeight="1" x14ac:dyDescent="0.3">
      <c r="B15" s="83"/>
      <c r="C15" s="870"/>
      <c r="F15" s="15"/>
      <c r="G15" s="877"/>
      <c r="J15" s="878"/>
      <c r="K15" s="57"/>
      <c r="L15" s="121"/>
    </row>
    <row r="16" spans="2:12" s="193" customFormat="1" ht="28.5" x14ac:dyDescent="0.25">
      <c r="B16" s="197"/>
      <c r="C16" s="517" t="s">
        <v>68</v>
      </c>
      <c r="D16" s="518" t="s">
        <v>222</v>
      </c>
      <c r="E16" s="519" t="s">
        <v>185</v>
      </c>
      <c r="F16" s="518" t="s">
        <v>163</v>
      </c>
      <c r="G16" s="520" t="s">
        <v>267</v>
      </c>
      <c r="H16" s="521" t="s">
        <v>114</v>
      </c>
      <c r="I16" s="521" t="s">
        <v>115</v>
      </c>
      <c r="J16" s="522" t="s">
        <v>223</v>
      </c>
      <c r="K16" s="523" t="s">
        <v>56</v>
      </c>
      <c r="L16" s="198"/>
    </row>
    <row r="17" spans="2:12" s="1" customFormat="1" x14ac:dyDescent="0.25">
      <c r="B17" s="83"/>
      <c r="C17" s="648">
        <v>1</v>
      </c>
      <c r="D17" s="649" t="s">
        <v>361</v>
      </c>
      <c r="E17" s="965"/>
      <c r="F17" s="650" t="s">
        <v>488</v>
      </c>
      <c r="G17" s="651" t="s">
        <v>489</v>
      </c>
      <c r="H17" s="652">
        <v>26265.39</v>
      </c>
      <c r="I17" s="652"/>
      <c r="J17" s="652"/>
      <c r="K17" s="653"/>
      <c r="L17" s="121"/>
    </row>
    <row r="18" spans="2:12" s="1" customFormat="1" x14ac:dyDescent="0.25">
      <c r="B18" s="83"/>
      <c r="C18" s="648">
        <v>2</v>
      </c>
      <c r="D18" s="649" t="s">
        <v>361</v>
      </c>
      <c r="E18" s="965" t="s">
        <v>490</v>
      </c>
      <c r="F18" s="650" t="s">
        <v>491</v>
      </c>
      <c r="G18" s="651" t="s">
        <v>492</v>
      </c>
      <c r="H18" s="652"/>
      <c r="I18" s="652">
        <v>26265.39</v>
      </c>
      <c r="J18" s="652"/>
      <c r="K18" s="653"/>
      <c r="L18" s="121"/>
    </row>
    <row r="19" spans="2:12" s="1" customFormat="1" ht="114" x14ac:dyDescent="0.25">
      <c r="B19" s="83"/>
      <c r="C19" s="648"/>
      <c r="D19" s="654"/>
      <c r="E19" s="655"/>
      <c r="F19" s="647" t="s">
        <v>534</v>
      </c>
      <c r="G19" s="647" t="s">
        <v>535</v>
      </c>
      <c r="H19" s="652"/>
      <c r="I19" s="652"/>
      <c r="J19" s="652"/>
      <c r="K19" s="653"/>
      <c r="L19" s="121"/>
    </row>
    <row r="20" spans="2:12" s="1" customFormat="1" ht="6.75" customHeight="1" x14ac:dyDescent="0.25">
      <c r="B20" s="83"/>
      <c r="C20" s="645"/>
      <c r="D20" s="199"/>
      <c r="E20" s="200"/>
      <c r="F20" s="386"/>
      <c r="G20" s="387"/>
      <c r="H20" s="388"/>
      <c r="I20" s="388"/>
      <c r="J20" s="389"/>
      <c r="K20" s="390"/>
      <c r="L20" s="121"/>
    </row>
    <row r="21" spans="2:12" s="1" customFormat="1" x14ac:dyDescent="0.25">
      <c r="B21" s="83"/>
      <c r="C21" s="739"/>
      <c r="D21" s="740"/>
      <c r="E21" s="740"/>
      <c r="F21" s="740"/>
      <c r="G21" s="763" t="s">
        <v>48</v>
      </c>
      <c r="H21" s="764">
        <f>SUM(H17:H18)</f>
        <v>26265.39</v>
      </c>
      <c r="I21" s="764">
        <f>SUM(I17:I18)</f>
        <v>26265.39</v>
      </c>
      <c r="J21" s="646"/>
      <c r="K21" s="741"/>
      <c r="L21" s="121"/>
    </row>
    <row r="22" spans="2:12" s="1" customFormat="1" x14ac:dyDescent="0.25">
      <c r="B22" s="83"/>
      <c r="C22" s="879"/>
      <c r="D22" s="871"/>
      <c r="E22" s="871"/>
      <c r="F22" s="871"/>
      <c r="G22" s="874"/>
      <c r="H22" s="880"/>
      <c r="I22" s="880"/>
      <c r="J22" s="880"/>
      <c r="K22" s="881" t="s">
        <v>121</v>
      </c>
      <c r="L22" s="121"/>
    </row>
    <row r="23" spans="2:12" s="1" customFormat="1" ht="12.75" x14ac:dyDescent="0.2">
      <c r="B23" s="83"/>
      <c r="C23" s="866"/>
      <c r="D23" s="30"/>
      <c r="E23" s="30"/>
      <c r="F23" s="30"/>
      <c r="G23" s="869"/>
      <c r="H23" s="30"/>
      <c r="I23" s="30"/>
      <c r="J23" s="30"/>
      <c r="K23" s="869"/>
      <c r="L23" s="121"/>
    </row>
    <row r="24" spans="2:12" s="1" customFormat="1" ht="15" customHeight="1" x14ac:dyDescent="0.25">
      <c r="B24" s="83"/>
      <c r="C24" s="866"/>
      <c r="D24" s="1220"/>
      <c r="E24" s="1220"/>
      <c r="F24" s="882"/>
      <c r="G24" s="1349"/>
      <c r="H24" s="1349"/>
      <c r="I24" s="15"/>
      <c r="J24" s="1220"/>
      <c r="K24" s="1220"/>
      <c r="L24" s="121"/>
    </row>
    <row r="25" spans="2:12" s="1" customFormat="1" ht="15" customHeight="1" x14ac:dyDescent="0.25">
      <c r="B25" s="83"/>
      <c r="C25" s="866"/>
      <c r="D25" s="1343" t="str">
        <f>'Datos Generales'!C16</f>
        <v>Preparado por</v>
      </c>
      <c r="E25" s="1343"/>
      <c r="F25" s="882"/>
      <c r="G25" s="1344" t="str">
        <f>'Datos Generales'!D16</f>
        <v>Revisado por</v>
      </c>
      <c r="H25" s="1344"/>
      <c r="J25" s="1336" t="str">
        <f>'Datos Generales'!E16</f>
        <v>Autorizado por</v>
      </c>
      <c r="K25" s="1336"/>
      <c r="L25" s="121"/>
    </row>
    <row r="26" spans="2:12" s="1" customFormat="1" ht="24" customHeight="1" x14ac:dyDescent="0.25">
      <c r="B26" s="83"/>
      <c r="C26" s="866"/>
      <c r="D26" s="1220"/>
      <c r="E26" s="1220"/>
      <c r="F26" s="882"/>
      <c r="G26" s="1349"/>
      <c r="H26" s="1349"/>
      <c r="I26" s="15"/>
      <c r="J26" s="1220"/>
      <c r="K26" s="1220"/>
      <c r="L26" s="121"/>
    </row>
    <row r="27" spans="2:12" s="1" customFormat="1" ht="15" customHeight="1" x14ac:dyDescent="0.25">
      <c r="B27" s="83"/>
      <c r="C27" s="866"/>
      <c r="D27" s="1343" t="str">
        <f>'Datos Generales'!C17</f>
        <v>Puesto que ocupa</v>
      </c>
      <c r="E27" s="1343"/>
      <c r="F27" s="882"/>
      <c r="G27" s="1344" t="str">
        <f>'Datos Generales'!D17</f>
        <v>Puesto que ocupa</v>
      </c>
      <c r="H27" s="1344"/>
      <c r="J27" s="1336" t="str">
        <f>'Datos Generales'!E17</f>
        <v>Puesto que ocupa</v>
      </c>
      <c r="K27" s="1336"/>
      <c r="L27" s="121"/>
    </row>
    <row r="28" spans="2:12" s="1" customFormat="1" ht="21" customHeight="1" x14ac:dyDescent="0.25">
      <c r="B28" s="83"/>
      <c r="C28" s="866"/>
      <c r="D28" s="1341"/>
      <c r="E28" s="1341"/>
      <c r="F28" s="882"/>
      <c r="G28" s="1341"/>
      <c r="H28" s="1341"/>
      <c r="I28" s="14"/>
      <c r="J28" s="1341"/>
      <c r="K28" s="1341"/>
      <c r="L28" s="121"/>
    </row>
    <row r="29" spans="2:12" s="1" customFormat="1" ht="15" customHeight="1" x14ac:dyDescent="0.25">
      <c r="B29" s="83"/>
      <c r="C29" s="866"/>
      <c r="D29" s="1343" t="s">
        <v>201</v>
      </c>
      <c r="E29" s="1343"/>
      <c r="F29" s="882"/>
      <c r="G29" s="1344" t="s">
        <v>202</v>
      </c>
      <c r="H29" s="1344"/>
      <c r="J29" s="1336" t="s">
        <v>209</v>
      </c>
      <c r="K29" s="1336"/>
      <c r="L29" s="121"/>
    </row>
    <row r="30" spans="2:12" x14ac:dyDescent="0.25">
      <c r="B30" s="98"/>
      <c r="C30" s="311"/>
      <c r="D30" s="201"/>
      <c r="E30" s="29"/>
      <c r="F30" s="201"/>
      <c r="G30" s="202"/>
      <c r="H30" s="201"/>
      <c r="I30" s="201"/>
      <c r="J30" s="201"/>
      <c r="K30" s="202"/>
      <c r="L30" s="100"/>
    </row>
    <row r="31" spans="2:12" x14ac:dyDescent="0.25">
      <c r="C31" s="2"/>
      <c r="D31" s="1"/>
      <c r="E31" s="1"/>
      <c r="F31" s="1"/>
      <c r="G31" s="41"/>
      <c r="H31" s="1"/>
      <c r="I31" s="1"/>
      <c r="J31" s="1"/>
      <c r="K31" s="41"/>
    </row>
    <row r="34" spans="3:3" customFormat="1" x14ac:dyDescent="0.25">
      <c r="C34" s="87"/>
    </row>
    <row r="35" spans="3:3" customFormat="1" x14ac:dyDescent="0.25">
      <c r="C35" s="87"/>
    </row>
    <row r="36" spans="3:3" customFormat="1" x14ac:dyDescent="0.25">
      <c r="C36" s="87"/>
    </row>
    <row r="37" spans="3:3" customFormat="1" x14ac:dyDescent="0.25">
      <c r="C37" s="87"/>
    </row>
    <row r="38" spans="3:3" customFormat="1" x14ac:dyDescent="0.25">
      <c r="C38" s="87"/>
    </row>
    <row r="39" spans="3:3" customFormat="1" x14ac:dyDescent="0.25">
      <c r="C39" s="87"/>
    </row>
    <row r="40" spans="3:3" customFormat="1" x14ac:dyDescent="0.25">
      <c r="C40" s="87"/>
    </row>
    <row r="41" spans="3:3" customFormat="1" x14ac:dyDescent="0.25">
      <c r="C41" s="87"/>
    </row>
    <row r="42" spans="3:3" customFormat="1" x14ac:dyDescent="0.25">
      <c r="C42" s="87"/>
    </row>
    <row r="43" spans="3:3" customFormat="1" x14ac:dyDescent="0.25">
      <c r="C43" s="87"/>
    </row>
  </sheetData>
  <sheetProtection formatColumns="0" insertRows="0"/>
  <mergeCells count="26">
    <mergeCell ref="D25:E25"/>
    <mergeCell ref="G25:H25"/>
    <mergeCell ref="J25:K25"/>
    <mergeCell ref="B4:L4"/>
    <mergeCell ref="C5:K5"/>
    <mergeCell ref="C6:K6"/>
    <mergeCell ref="C7:K7"/>
    <mergeCell ref="B8:L8"/>
    <mergeCell ref="F9:G9"/>
    <mergeCell ref="E13:F13"/>
    <mergeCell ref="G13:H13"/>
    <mergeCell ref="D24:E24"/>
    <mergeCell ref="G24:H24"/>
    <mergeCell ref="J24:K24"/>
    <mergeCell ref="D26:E26"/>
    <mergeCell ref="G26:H26"/>
    <mergeCell ref="J26:K26"/>
    <mergeCell ref="D27:E27"/>
    <mergeCell ref="G27:H27"/>
    <mergeCell ref="J27:K27"/>
    <mergeCell ref="D28:E28"/>
    <mergeCell ref="G28:H28"/>
    <mergeCell ref="J28:K28"/>
    <mergeCell ref="D29:E29"/>
    <mergeCell ref="G29:H29"/>
    <mergeCell ref="J29:K29"/>
  </mergeCells>
  <printOptions horizontalCentered="1"/>
  <pageMargins left="0" right="0" top="0.35433070866141736" bottom="0.35433070866141736" header="0.31496062992125984" footer="0.31496062992125984"/>
  <pageSetup scale="72" orientation="landscape" r:id="rId1"/>
  <headerFooter>
    <oddFooter>&amp;R&amp;P/&amp;N  &amp;D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16E1D-E474-47B5-8FD7-BED4FA72B223}">
  <sheetPr codeName="Hoja38">
    <tabColor rgb="FF92D050"/>
    <pageSetUpPr fitToPage="1"/>
  </sheetPr>
  <dimension ref="B2:L43"/>
  <sheetViews>
    <sheetView showGridLines="0" zoomScaleNormal="100" workbookViewId="0">
      <selection activeCell="N26" sqref="N26"/>
    </sheetView>
  </sheetViews>
  <sheetFormatPr baseColWidth="10" defaultColWidth="17.28515625" defaultRowHeight="15" x14ac:dyDescent="0.25"/>
  <cols>
    <col min="1" max="1" width="3" style="56" customWidth="1"/>
    <col min="2" max="2" width="1.7109375" style="56" customWidth="1"/>
    <col min="3" max="3" width="3.28515625" style="95" bestFit="1" customWidth="1"/>
    <col min="4" max="4" width="20.140625" style="56" customWidth="1"/>
    <col min="5" max="5" width="19.5703125" style="56" customWidth="1"/>
    <col min="6" max="6" width="17.7109375" style="56" customWidth="1"/>
    <col min="7" max="7" width="50.7109375" style="126" customWidth="1"/>
    <col min="8" max="8" width="16.140625" style="56" customWidth="1"/>
    <col min="9" max="9" width="15.5703125" style="56" customWidth="1"/>
    <col min="10" max="10" width="16" style="56" customWidth="1"/>
    <col min="11" max="11" width="26" style="126" customWidth="1"/>
    <col min="12" max="12" width="1.7109375" style="56" customWidth="1"/>
    <col min="13" max="16384" width="17.28515625" style="56"/>
  </cols>
  <sheetData>
    <row r="2" spans="2:12" x14ac:dyDescent="0.25">
      <c r="B2" s="194"/>
      <c r="C2" s="409"/>
      <c r="D2" s="189"/>
      <c r="E2" s="189"/>
      <c r="F2" s="189"/>
      <c r="G2" s="195"/>
      <c r="H2" s="189"/>
      <c r="I2" s="189"/>
      <c r="J2" s="189"/>
      <c r="K2" s="195"/>
      <c r="L2" s="196"/>
    </row>
    <row r="3" spans="2:12" s="1" customFormat="1" ht="12.75" x14ac:dyDescent="0.2">
      <c r="B3" s="83"/>
      <c r="C3" s="866"/>
      <c r="D3" s="30"/>
      <c r="E3" s="30"/>
      <c r="F3" s="867"/>
      <c r="G3" s="868"/>
      <c r="H3" s="30"/>
      <c r="I3" s="30"/>
      <c r="J3" s="30"/>
      <c r="K3" s="869"/>
      <c r="L3" s="121"/>
    </row>
    <row r="4" spans="2:12" s="1" customFormat="1" ht="18.75" x14ac:dyDescent="0.3">
      <c r="B4" s="1350"/>
      <c r="C4" s="1351"/>
      <c r="D4" s="1351"/>
      <c r="E4" s="1351"/>
      <c r="F4" s="1351"/>
      <c r="G4" s="1351"/>
      <c r="H4" s="1351"/>
      <c r="I4" s="1351"/>
      <c r="J4" s="1351"/>
      <c r="K4" s="1351"/>
      <c r="L4" s="1352"/>
    </row>
    <row r="5" spans="2:12" s="1" customFormat="1" ht="18.75" x14ac:dyDescent="0.3">
      <c r="B5" s="811"/>
      <c r="C5" s="1171" t="s">
        <v>19</v>
      </c>
      <c r="D5" s="1171"/>
      <c r="E5" s="1171"/>
      <c r="F5" s="1171"/>
      <c r="G5" s="1171"/>
      <c r="H5" s="1171"/>
      <c r="I5" s="1171"/>
      <c r="J5" s="1171"/>
      <c r="K5" s="1171"/>
      <c r="L5" s="812"/>
    </row>
    <row r="6" spans="2:12" s="1" customFormat="1" ht="15.75" x14ac:dyDescent="0.25">
      <c r="B6" s="864"/>
      <c r="C6" s="1356" t="s">
        <v>265</v>
      </c>
      <c r="D6" s="1356"/>
      <c r="E6" s="1356"/>
      <c r="F6" s="1356"/>
      <c r="G6" s="1356"/>
      <c r="H6" s="1356"/>
      <c r="I6" s="1356"/>
      <c r="J6" s="1356"/>
      <c r="K6" s="1356"/>
      <c r="L6" s="865"/>
    </row>
    <row r="7" spans="2:12" s="1" customFormat="1" ht="15.75" x14ac:dyDescent="0.25">
      <c r="B7" s="862"/>
      <c r="C7" s="1357" t="s">
        <v>120</v>
      </c>
      <c r="D7" s="1357"/>
      <c r="E7" s="1357"/>
      <c r="F7" s="1357"/>
      <c r="G7" s="1357"/>
      <c r="H7" s="1357"/>
      <c r="I7" s="1357"/>
      <c r="J7" s="1357"/>
      <c r="K7" s="1357"/>
      <c r="L7" s="863"/>
    </row>
    <row r="8" spans="2:12" s="1" customFormat="1" ht="15.75" x14ac:dyDescent="0.25">
      <c r="B8" s="1353"/>
      <c r="C8" s="1354"/>
      <c r="D8" s="1354"/>
      <c r="E8" s="1354"/>
      <c r="F8" s="1354"/>
      <c r="G8" s="1354"/>
      <c r="H8" s="1354"/>
      <c r="I8" s="1354"/>
      <c r="J8" s="1354"/>
      <c r="K8" s="1354"/>
      <c r="L8" s="1355"/>
    </row>
    <row r="9" spans="2:12" s="1" customFormat="1" ht="14.25" customHeight="1" x14ac:dyDescent="0.3">
      <c r="B9" s="83"/>
      <c r="C9" s="870"/>
      <c r="D9" s="25"/>
      <c r="E9" s="871" t="s">
        <v>24</v>
      </c>
      <c r="F9" s="1345" t="str">
        <f>'Datos Generales'!C7</f>
        <v>Dirección General de Presupuesto (DIGEPRES)</v>
      </c>
      <c r="G9" s="1345"/>
      <c r="H9" s="871" t="s">
        <v>175</v>
      </c>
      <c r="I9" s="392">
        <f>'Datos Generales'!C6</f>
        <v>45473</v>
      </c>
      <c r="J9" s="115"/>
      <c r="K9" s="872"/>
      <c r="L9" s="121"/>
    </row>
    <row r="10" spans="2:12" s="1" customFormat="1" ht="4.5" customHeight="1" x14ac:dyDescent="0.3">
      <c r="B10" s="83"/>
      <c r="C10" s="870"/>
      <c r="D10" s="25"/>
      <c r="E10" s="871"/>
      <c r="F10" s="385"/>
      <c r="G10" s="385"/>
      <c r="H10" s="871"/>
      <c r="I10" s="873"/>
      <c r="J10" s="115"/>
      <c r="K10" s="872"/>
      <c r="L10" s="121"/>
    </row>
    <row r="11" spans="2:12" s="1" customFormat="1" ht="15" customHeight="1" x14ac:dyDescent="0.3">
      <c r="B11" s="83"/>
      <c r="C11" s="870"/>
      <c r="D11" s="871" t="s">
        <v>14</v>
      </c>
      <c r="E11" s="883" t="str">
        <f>'Datos Generales'!C8</f>
        <v>0205</v>
      </c>
      <c r="F11" s="871" t="s">
        <v>20</v>
      </c>
      <c r="G11" s="883" t="str">
        <f>'Datos Generales'!C9</f>
        <v>01</v>
      </c>
      <c r="H11" s="871" t="s">
        <v>15</v>
      </c>
      <c r="I11" s="883" t="str">
        <f>'Datos Generales'!C10</f>
        <v>01</v>
      </c>
      <c r="J11" s="871" t="s">
        <v>16</v>
      </c>
      <c r="K11" s="883" t="str">
        <f>'Datos Generales'!C11</f>
        <v>0010</v>
      </c>
      <c r="L11" s="121"/>
    </row>
    <row r="12" spans="2:12" s="1" customFormat="1" ht="4.5" customHeight="1" x14ac:dyDescent="0.3">
      <c r="B12" s="83"/>
      <c r="C12" s="870"/>
      <c r="D12" s="25"/>
      <c r="E12" s="25"/>
      <c r="F12" s="25"/>
      <c r="G12" s="874"/>
      <c r="H12" s="25"/>
      <c r="I12" s="25"/>
      <c r="J12" s="15"/>
      <c r="K12" s="875"/>
      <c r="L12" s="121"/>
    </row>
    <row r="13" spans="2:12" s="1" customFormat="1" ht="18.75" x14ac:dyDescent="0.3">
      <c r="B13" s="83"/>
      <c r="C13" s="870"/>
      <c r="D13" s="876" t="s">
        <v>184</v>
      </c>
      <c r="E13" s="1346">
        <v>10006001009</v>
      </c>
      <c r="F13" s="1346"/>
      <c r="G13" s="1347" t="s">
        <v>266</v>
      </c>
      <c r="H13" s="1348"/>
      <c r="I13" s="392" t="s">
        <v>486</v>
      </c>
      <c r="J13" s="15"/>
      <c r="K13" s="875"/>
      <c r="L13" s="121"/>
    </row>
    <row r="14" spans="2:12" s="1" customFormat="1" ht="9.75" customHeight="1" x14ac:dyDescent="0.3">
      <c r="B14" s="83"/>
      <c r="C14" s="870"/>
      <c r="G14" s="874"/>
      <c r="J14" s="15"/>
      <c r="K14" s="875"/>
      <c r="L14" s="121"/>
    </row>
    <row r="15" spans="2:12" s="1" customFormat="1" ht="9" customHeight="1" x14ac:dyDescent="0.3">
      <c r="B15" s="83"/>
      <c r="C15" s="870"/>
      <c r="F15" s="15"/>
      <c r="G15" s="877"/>
      <c r="J15" s="878"/>
      <c r="K15" s="57"/>
      <c r="L15" s="121"/>
    </row>
    <row r="16" spans="2:12" s="193" customFormat="1" ht="28.5" x14ac:dyDescent="0.25">
      <c r="B16" s="197"/>
      <c r="C16" s="517" t="s">
        <v>68</v>
      </c>
      <c r="D16" s="518" t="s">
        <v>222</v>
      </c>
      <c r="E16" s="519" t="s">
        <v>185</v>
      </c>
      <c r="F16" s="518" t="s">
        <v>163</v>
      </c>
      <c r="G16" s="520" t="s">
        <v>267</v>
      </c>
      <c r="H16" s="521" t="s">
        <v>114</v>
      </c>
      <c r="I16" s="521" t="s">
        <v>115</v>
      </c>
      <c r="J16" s="522" t="s">
        <v>223</v>
      </c>
      <c r="K16" s="523" t="s">
        <v>56</v>
      </c>
      <c r="L16" s="198"/>
    </row>
    <row r="17" spans="2:12" s="1" customFormat="1" x14ac:dyDescent="0.25">
      <c r="B17" s="83"/>
      <c r="C17" s="648">
        <v>1</v>
      </c>
      <c r="D17" s="649" t="s">
        <v>361</v>
      </c>
      <c r="E17" s="965"/>
      <c r="F17" s="650" t="s">
        <v>488</v>
      </c>
      <c r="G17" s="651" t="s">
        <v>489</v>
      </c>
      <c r="H17" s="652">
        <v>25034.2</v>
      </c>
      <c r="I17" s="652"/>
      <c r="J17" s="652"/>
      <c r="K17" s="653"/>
      <c r="L17" s="121"/>
    </row>
    <row r="18" spans="2:12" s="1" customFormat="1" x14ac:dyDescent="0.25">
      <c r="B18" s="83"/>
      <c r="C18" s="648">
        <v>2</v>
      </c>
      <c r="D18" s="649" t="s">
        <v>361</v>
      </c>
      <c r="E18" s="965" t="s">
        <v>490</v>
      </c>
      <c r="F18" s="650" t="s">
        <v>491</v>
      </c>
      <c r="G18" s="651" t="s">
        <v>492</v>
      </c>
      <c r="H18" s="652"/>
      <c r="I18" s="652">
        <v>25034.2</v>
      </c>
      <c r="J18" s="652"/>
      <c r="K18" s="653"/>
      <c r="L18" s="121"/>
    </row>
    <row r="19" spans="2:12" s="1" customFormat="1" ht="114" x14ac:dyDescent="0.25">
      <c r="B19" s="83"/>
      <c r="C19" s="648"/>
      <c r="D19" s="654"/>
      <c r="E19" s="655"/>
      <c r="F19" s="647" t="s">
        <v>536</v>
      </c>
      <c r="G19" s="647" t="s">
        <v>537</v>
      </c>
      <c r="H19" s="652"/>
      <c r="I19" s="652"/>
      <c r="J19" s="652"/>
      <c r="K19" s="653"/>
      <c r="L19" s="121"/>
    </row>
    <row r="20" spans="2:12" s="1" customFormat="1" ht="6.75" customHeight="1" x14ac:dyDescent="0.25">
      <c r="B20" s="83"/>
      <c r="C20" s="645"/>
      <c r="D20" s="199"/>
      <c r="E20" s="200"/>
      <c r="F20" s="386"/>
      <c r="G20" s="387"/>
      <c r="H20" s="388"/>
      <c r="I20" s="388"/>
      <c r="J20" s="389"/>
      <c r="K20" s="390"/>
      <c r="L20" s="121"/>
    </row>
    <row r="21" spans="2:12" s="1" customFormat="1" x14ac:dyDescent="0.25">
      <c r="B21" s="83"/>
      <c r="C21" s="739"/>
      <c r="D21" s="740"/>
      <c r="E21" s="740"/>
      <c r="F21" s="740"/>
      <c r="G21" s="763" t="s">
        <v>48</v>
      </c>
      <c r="H21" s="764">
        <f>SUM(H17:H18)</f>
        <v>25034.2</v>
      </c>
      <c r="I21" s="764">
        <f>SUM(I17:I18)</f>
        <v>25034.2</v>
      </c>
      <c r="J21" s="646"/>
      <c r="K21" s="741"/>
      <c r="L21" s="121"/>
    </row>
    <row r="22" spans="2:12" s="1" customFormat="1" x14ac:dyDescent="0.25">
      <c r="B22" s="83"/>
      <c r="C22" s="879"/>
      <c r="D22" s="871"/>
      <c r="E22" s="871"/>
      <c r="F22" s="871"/>
      <c r="G22" s="874"/>
      <c r="H22" s="880"/>
      <c r="I22" s="880"/>
      <c r="J22" s="880"/>
      <c r="K22" s="881" t="s">
        <v>121</v>
      </c>
      <c r="L22" s="121"/>
    </row>
    <row r="23" spans="2:12" s="1" customFormat="1" ht="12.75" x14ac:dyDescent="0.2">
      <c r="B23" s="83"/>
      <c r="C23" s="866"/>
      <c r="D23" s="30"/>
      <c r="E23" s="30"/>
      <c r="F23" s="30"/>
      <c r="G23" s="869"/>
      <c r="H23" s="30"/>
      <c r="I23" s="30"/>
      <c r="J23" s="30"/>
      <c r="K23" s="869"/>
      <c r="L23" s="121"/>
    </row>
    <row r="24" spans="2:12" s="1" customFormat="1" ht="15" customHeight="1" x14ac:dyDescent="0.25">
      <c r="B24" s="83"/>
      <c r="C24" s="866"/>
      <c r="D24" s="1220"/>
      <c r="E24" s="1220"/>
      <c r="F24" s="882"/>
      <c r="G24" s="1349"/>
      <c r="H24" s="1349"/>
      <c r="I24" s="15"/>
      <c r="J24" s="1220"/>
      <c r="K24" s="1220"/>
      <c r="L24" s="121"/>
    </row>
    <row r="25" spans="2:12" s="1" customFormat="1" ht="15" customHeight="1" x14ac:dyDescent="0.25">
      <c r="B25" s="83"/>
      <c r="C25" s="866"/>
      <c r="D25" s="1343" t="str">
        <f>'Datos Generales'!C16</f>
        <v>Preparado por</v>
      </c>
      <c r="E25" s="1343"/>
      <c r="F25" s="882"/>
      <c r="G25" s="1344" t="str">
        <f>'Datos Generales'!D16</f>
        <v>Revisado por</v>
      </c>
      <c r="H25" s="1344"/>
      <c r="J25" s="1336" t="str">
        <f>'Datos Generales'!E16</f>
        <v>Autorizado por</v>
      </c>
      <c r="K25" s="1336"/>
      <c r="L25" s="121"/>
    </row>
    <row r="26" spans="2:12" s="1" customFormat="1" ht="24" customHeight="1" x14ac:dyDescent="0.25">
      <c r="B26" s="83"/>
      <c r="C26" s="866"/>
      <c r="D26" s="1220"/>
      <c r="E26" s="1220"/>
      <c r="F26" s="882"/>
      <c r="G26" s="1349"/>
      <c r="H26" s="1349"/>
      <c r="I26" s="15"/>
      <c r="J26" s="1220"/>
      <c r="K26" s="1220"/>
      <c r="L26" s="121"/>
    </row>
    <row r="27" spans="2:12" s="1" customFormat="1" ht="15" customHeight="1" x14ac:dyDescent="0.25">
      <c r="B27" s="83"/>
      <c r="C27" s="866"/>
      <c r="D27" s="1343" t="str">
        <f>'Datos Generales'!C17</f>
        <v>Puesto que ocupa</v>
      </c>
      <c r="E27" s="1343"/>
      <c r="F27" s="882"/>
      <c r="G27" s="1344" t="str">
        <f>'Datos Generales'!D17</f>
        <v>Puesto que ocupa</v>
      </c>
      <c r="H27" s="1344"/>
      <c r="J27" s="1336" t="str">
        <f>'Datos Generales'!E17</f>
        <v>Puesto que ocupa</v>
      </c>
      <c r="K27" s="1336"/>
      <c r="L27" s="121"/>
    </row>
    <row r="28" spans="2:12" s="1" customFormat="1" ht="21" customHeight="1" x14ac:dyDescent="0.25">
      <c r="B28" s="83"/>
      <c r="C28" s="866"/>
      <c r="D28" s="1341"/>
      <c r="E28" s="1341"/>
      <c r="F28" s="882"/>
      <c r="G28" s="1341"/>
      <c r="H28" s="1341"/>
      <c r="I28" s="14"/>
      <c r="J28" s="1341"/>
      <c r="K28" s="1341"/>
      <c r="L28" s="121"/>
    </row>
    <row r="29" spans="2:12" s="1" customFormat="1" ht="15" customHeight="1" x14ac:dyDescent="0.25">
      <c r="B29" s="83"/>
      <c r="C29" s="866"/>
      <c r="D29" s="1343" t="s">
        <v>201</v>
      </c>
      <c r="E29" s="1343"/>
      <c r="F29" s="882"/>
      <c r="G29" s="1344" t="s">
        <v>202</v>
      </c>
      <c r="H29" s="1344"/>
      <c r="J29" s="1336" t="s">
        <v>209</v>
      </c>
      <c r="K29" s="1336"/>
      <c r="L29" s="121"/>
    </row>
    <row r="30" spans="2:12" x14ac:dyDescent="0.25">
      <c r="B30" s="98"/>
      <c r="C30" s="311"/>
      <c r="D30" s="201"/>
      <c r="E30" s="29"/>
      <c r="F30" s="201"/>
      <c r="G30" s="202"/>
      <c r="H30" s="201"/>
      <c r="I30" s="201"/>
      <c r="J30" s="201"/>
      <c r="K30" s="202"/>
      <c r="L30" s="100"/>
    </row>
    <row r="31" spans="2:12" x14ac:dyDescent="0.25">
      <c r="C31" s="2"/>
      <c r="D31" s="1"/>
      <c r="E31" s="1"/>
      <c r="F31" s="1"/>
      <c r="G31" s="41"/>
      <c r="H31" s="1"/>
      <c r="I31" s="1"/>
      <c r="J31" s="1"/>
      <c r="K31" s="41"/>
    </row>
    <row r="34" spans="3:3" customFormat="1" x14ac:dyDescent="0.25">
      <c r="C34" s="87"/>
    </row>
    <row r="35" spans="3:3" customFormat="1" x14ac:dyDescent="0.25">
      <c r="C35" s="87"/>
    </row>
    <row r="36" spans="3:3" customFormat="1" x14ac:dyDescent="0.25">
      <c r="C36" s="87"/>
    </row>
    <row r="37" spans="3:3" customFormat="1" x14ac:dyDescent="0.25">
      <c r="C37" s="87"/>
    </row>
    <row r="38" spans="3:3" customFormat="1" x14ac:dyDescent="0.25">
      <c r="C38" s="87"/>
    </row>
    <row r="39" spans="3:3" customFormat="1" x14ac:dyDescent="0.25">
      <c r="C39" s="87"/>
    </row>
    <row r="40" spans="3:3" customFormat="1" x14ac:dyDescent="0.25">
      <c r="C40" s="87"/>
    </row>
    <row r="41" spans="3:3" customFormat="1" x14ac:dyDescent="0.25">
      <c r="C41" s="87"/>
    </row>
    <row r="42" spans="3:3" customFormat="1" x14ac:dyDescent="0.25">
      <c r="C42" s="87"/>
    </row>
    <row r="43" spans="3:3" customFormat="1" x14ac:dyDescent="0.25">
      <c r="C43" s="87"/>
    </row>
  </sheetData>
  <sheetProtection formatColumns="0" insertRows="0"/>
  <mergeCells count="26">
    <mergeCell ref="D25:E25"/>
    <mergeCell ref="G25:H25"/>
    <mergeCell ref="J25:K25"/>
    <mergeCell ref="B4:L4"/>
    <mergeCell ref="C5:K5"/>
    <mergeCell ref="C6:K6"/>
    <mergeCell ref="C7:K7"/>
    <mergeCell ref="B8:L8"/>
    <mergeCell ref="F9:G9"/>
    <mergeCell ref="E13:F13"/>
    <mergeCell ref="G13:H13"/>
    <mergeCell ref="D24:E24"/>
    <mergeCell ref="G24:H24"/>
    <mergeCell ref="J24:K24"/>
    <mergeCell ref="D26:E26"/>
    <mergeCell ref="G26:H26"/>
    <mergeCell ref="J26:K26"/>
    <mergeCell ref="D27:E27"/>
    <mergeCell ref="G27:H27"/>
    <mergeCell ref="J27:K27"/>
    <mergeCell ref="D28:E28"/>
    <mergeCell ref="G28:H28"/>
    <mergeCell ref="J28:K28"/>
    <mergeCell ref="D29:E29"/>
    <mergeCell ref="G29:H29"/>
    <mergeCell ref="J29:K29"/>
  </mergeCells>
  <printOptions horizontalCentered="1"/>
  <pageMargins left="0" right="0" top="0.35433070866141736" bottom="0.35433070866141736" header="0.31496062992125984" footer="0.31496062992125984"/>
  <pageSetup scale="72" orientation="landscape" r:id="rId1"/>
  <headerFooter>
    <oddFooter>&amp;R&amp;P/&amp;N  &amp;D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BBE5D-CAA1-4FC3-9371-06E4CC24420E}">
  <sheetPr codeName="Hoja39">
    <tabColor rgb="FF92D050"/>
    <pageSetUpPr fitToPage="1"/>
  </sheetPr>
  <dimension ref="B2:L43"/>
  <sheetViews>
    <sheetView showGridLines="0" zoomScaleNormal="100" workbookViewId="0">
      <selection activeCell="N26" sqref="N26"/>
    </sheetView>
  </sheetViews>
  <sheetFormatPr baseColWidth="10" defaultColWidth="17.28515625" defaultRowHeight="15" x14ac:dyDescent="0.25"/>
  <cols>
    <col min="1" max="1" width="3" style="56" customWidth="1"/>
    <col min="2" max="2" width="1.7109375" style="56" customWidth="1"/>
    <col min="3" max="3" width="3.28515625" style="95" bestFit="1" customWidth="1"/>
    <col min="4" max="4" width="20.140625" style="56" customWidth="1"/>
    <col min="5" max="5" width="19.5703125" style="56" customWidth="1"/>
    <col min="6" max="6" width="17.7109375" style="56" customWidth="1"/>
    <col min="7" max="7" width="50.7109375" style="126" customWidth="1"/>
    <col min="8" max="8" width="16.140625" style="56" customWidth="1"/>
    <col min="9" max="9" width="15.5703125" style="56" customWidth="1"/>
    <col min="10" max="10" width="16" style="56" customWidth="1"/>
    <col min="11" max="11" width="26" style="126" customWidth="1"/>
    <col min="12" max="12" width="1.7109375" style="56" customWidth="1"/>
    <col min="13" max="16384" width="17.28515625" style="56"/>
  </cols>
  <sheetData>
    <row r="2" spans="2:12" x14ac:dyDescent="0.25">
      <c r="B2" s="194"/>
      <c r="C2" s="409"/>
      <c r="D2" s="189"/>
      <c r="E2" s="189"/>
      <c r="F2" s="189"/>
      <c r="G2" s="195"/>
      <c r="H2" s="189"/>
      <c r="I2" s="189"/>
      <c r="J2" s="189"/>
      <c r="K2" s="195"/>
      <c r="L2" s="196"/>
    </row>
    <row r="3" spans="2:12" s="1" customFormat="1" ht="12.75" x14ac:dyDescent="0.2">
      <c r="B3" s="83"/>
      <c r="C3" s="866"/>
      <c r="D3" s="30"/>
      <c r="E3" s="30"/>
      <c r="F3" s="867"/>
      <c r="G3" s="868"/>
      <c r="H3" s="30"/>
      <c r="I3" s="30"/>
      <c r="J3" s="30"/>
      <c r="K3" s="869"/>
      <c r="L3" s="121"/>
    </row>
    <row r="4" spans="2:12" s="1" customFormat="1" ht="18.75" x14ac:dyDescent="0.3">
      <c r="B4" s="1350"/>
      <c r="C4" s="1351"/>
      <c r="D4" s="1351"/>
      <c r="E4" s="1351"/>
      <c r="F4" s="1351"/>
      <c r="G4" s="1351"/>
      <c r="H4" s="1351"/>
      <c r="I4" s="1351"/>
      <c r="J4" s="1351"/>
      <c r="K4" s="1351"/>
      <c r="L4" s="1352"/>
    </row>
    <row r="5" spans="2:12" s="1" customFormat="1" ht="18.75" x14ac:dyDescent="0.3">
      <c r="B5" s="811"/>
      <c r="C5" s="1171" t="s">
        <v>19</v>
      </c>
      <c r="D5" s="1171"/>
      <c r="E5" s="1171"/>
      <c r="F5" s="1171"/>
      <c r="G5" s="1171"/>
      <c r="H5" s="1171"/>
      <c r="I5" s="1171"/>
      <c r="J5" s="1171"/>
      <c r="K5" s="1171"/>
      <c r="L5" s="812"/>
    </row>
    <row r="6" spans="2:12" s="1" customFormat="1" ht="15.75" x14ac:dyDescent="0.25">
      <c r="B6" s="864"/>
      <c r="C6" s="1356" t="s">
        <v>265</v>
      </c>
      <c r="D6" s="1356"/>
      <c r="E6" s="1356"/>
      <c r="F6" s="1356"/>
      <c r="G6" s="1356"/>
      <c r="H6" s="1356"/>
      <c r="I6" s="1356"/>
      <c r="J6" s="1356"/>
      <c r="K6" s="1356"/>
      <c r="L6" s="865"/>
    </row>
    <row r="7" spans="2:12" s="1" customFormat="1" ht="15.75" x14ac:dyDescent="0.25">
      <c r="B7" s="862"/>
      <c r="C7" s="1357" t="s">
        <v>120</v>
      </c>
      <c r="D7" s="1357"/>
      <c r="E7" s="1357"/>
      <c r="F7" s="1357"/>
      <c r="G7" s="1357"/>
      <c r="H7" s="1357"/>
      <c r="I7" s="1357"/>
      <c r="J7" s="1357"/>
      <c r="K7" s="1357"/>
      <c r="L7" s="863"/>
    </row>
    <row r="8" spans="2:12" s="1" customFormat="1" ht="15.75" x14ac:dyDescent="0.25">
      <c r="B8" s="1353"/>
      <c r="C8" s="1354"/>
      <c r="D8" s="1354"/>
      <c r="E8" s="1354"/>
      <c r="F8" s="1354"/>
      <c r="G8" s="1354"/>
      <c r="H8" s="1354"/>
      <c r="I8" s="1354"/>
      <c r="J8" s="1354"/>
      <c r="K8" s="1354"/>
      <c r="L8" s="1355"/>
    </row>
    <row r="9" spans="2:12" s="1" customFormat="1" ht="14.25" customHeight="1" x14ac:dyDescent="0.3">
      <c r="B9" s="83"/>
      <c r="C9" s="870"/>
      <c r="D9" s="25"/>
      <c r="E9" s="871" t="s">
        <v>24</v>
      </c>
      <c r="F9" s="1345" t="str">
        <f>'Datos Generales'!C7</f>
        <v>Dirección General de Presupuesto (DIGEPRES)</v>
      </c>
      <c r="G9" s="1345"/>
      <c r="H9" s="871" t="s">
        <v>175</v>
      </c>
      <c r="I9" s="392">
        <f>'Datos Generales'!C6</f>
        <v>45473</v>
      </c>
      <c r="J9" s="115"/>
      <c r="K9" s="872"/>
      <c r="L9" s="121"/>
    </row>
    <row r="10" spans="2:12" s="1" customFormat="1" ht="4.5" customHeight="1" x14ac:dyDescent="0.3">
      <c r="B10" s="83"/>
      <c r="C10" s="870"/>
      <c r="D10" s="25"/>
      <c r="E10" s="871"/>
      <c r="F10" s="385"/>
      <c r="G10" s="385"/>
      <c r="H10" s="871"/>
      <c r="I10" s="873"/>
      <c r="J10" s="115"/>
      <c r="K10" s="872"/>
      <c r="L10" s="121"/>
    </row>
    <row r="11" spans="2:12" s="1" customFormat="1" ht="15" customHeight="1" x14ac:dyDescent="0.3">
      <c r="B11" s="83"/>
      <c r="C11" s="870"/>
      <c r="D11" s="871" t="s">
        <v>14</v>
      </c>
      <c r="E11" s="883" t="str">
        <f>'Datos Generales'!C8</f>
        <v>0205</v>
      </c>
      <c r="F11" s="871" t="s">
        <v>20</v>
      </c>
      <c r="G11" s="883" t="str">
        <f>'Datos Generales'!C9</f>
        <v>01</v>
      </c>
      <c r="H11" s="871" t="s">
        <v>15</v>
      </c>
      <c r="I11" s="883" t="str">
        <f>'Datos Generales'!C10</f>
        <v>01</v>
      </c>
      <c r="J11" s="871" t="s">
        <v>16</v>
      </c>
      <c r="K11" s="883" t="str">
        <f>'Datos Generales'!C11</f>
        <v>0010</v>
      </c>
      <c r="L11" s="121"/>
    </row>
    <row r="12" spans="2:12" s="1" customFormat="1" ht="4.5" customHeight="1" x14ac:dyDescent="0.3">
      <c r="B12" s="83"/>
      <c r="C12" s="870"/>
      <c r="D12" s="25"/>
      <c r="E12" s="25"/>
      <c r="F12" s="25"/>
      <c r="G12" s="874"/>
      <c r="H12" s="25"/>
      <c r="I12" s="25"/>
      <c r="J12" s="15"/>
      <c r="K12" s="875"/>
      <c r="L12" s="121"/>
    </row>
    <row r="13" spans="2:12" s="1" customFormat="1" ht="18.75" x14ac:dyDescent="0.3">
      <c r="B13" s="83"/>
      <c r="C13" s="870"/>
      <c r="D13" s="876" t="s">
        <v>184</v>
      </c>
      <c r="E13" s="1346">
        <v>10006001009</v>
      </c>
      <c r="F13" s="1346"/>
      <c r="G13" s="1347" t="s">
        <v>266</v>
      </c>
      <c r="H13" s="1348"/>
      <c r="I13" s="392" t="s">
        <v>486</v>
      </c>
      <c r="J13" s="15"/>
      <c r="K13" s="875"/>
      <c r="L13" s="121"/>
    </row>
    <row r="14" spans="2:12" s="1" customFormat="1" ht="9.75" customHeight="1" x14ac:dyDescent="0.3">
      <c r="B14" s="83"/>
      <c r="C14" s="870"/>
      <c r="G14" s="874"/>
      <c r="J14" s="15"/>
      <c r="K14" s="875"/>
      <c r="L14" s="121"/>
    </row>
    <row r="15" spans="2:12" s="1" customFormat="1" ht="9" customHeight="1" x14ac:dyDescent="0.3">
      <c r="B15" s="83"/>
      <c r="C15" s="870"/>
      <c r="F15" s="15"/>
      <c r="G15" s="877"/>
      <c r="J15" s="878"/>
      <c r="K15" s="57"/>
      <c r="L15" s="121"/>
    </row>
    <row r="16" spans="2:12" s="193" customFormat="1" ht="28.5" x14ac:dyDescent="0.25">
      <c r="B16" s="197"/>
      <c r="C16" s="517" t="s">
        <v>68</v>
      </c>
      <c r="D16" s="518" t="s">
        <v>222</v>
      </c>
      <c r="E16" s="519" t="s">
        <v>185</v>
      </c>
      <c r="F16" s="518" t="s">
        <v>163</v>
      </c>
      <c r="G16" s="520" t="s">
        <v>267</v>
      </c>
      <c r="H16" s="521" t="s">
        <v>114</v>
      </c>
      <c r="I16" s="521" t="s">
        <v>115</v>
      </c>
      <c r="J16" s="522" t="s">
        <v>223</v>
      </c>
      <c r="K16" s="523" t="s">
        <v>56</v>
      </c>
      <c r="L16" s="198"/>
    </row>
    <row r="17" spans="2:12" s="1" customFormat="1" x14ac:dyDescent="0.25">
      <c r="B17" s="83"/>
      <c r="C17" s="648">
        <v>1</v>
      </c>
      <c r="D17" s="649" t="s">
        <v>361</v>
      </c>
      <c r="E17" s="965"/>
      <c r="F17" s="650" t="s">
        <v>488</v>
      </c>
      <c r="G17" s="651" t="s">
        <v>489</v>
      </c>
      <c r="H17" s="652">
        <v>46867.31</v>
      </c>
      <c r="I17" s="652"/>
      <c r="J17" s="652"/>
      <c r="K17" s="653"/>
      <c r="L17" s="121"/>
    </row>
    <row r="18" spans="2:12" s="1" customFormat="1" x14ac:dyDescent="0.25">
      <c r="B18" s="83"/>
      <c r="C18" s="648">
        <v>2</v>
      </c>
      <c r="D18" s="649" t="s">
        <v>361</v>
      </c>
      <c r="E18" s="965" t="s">
        <v>490</v>
      </c>
      <c r="F18" s="650" t="s">
        <v>491</v>
      </c>
      <c r="G18" s="651" t="s">
        <v>492</v>
      </c>
      <c r="H18" s="652"/>
      <c r="I18" s="652">
        <v>46867.31</v>
      </c>
      <c r="J18" s="652"/>
      <c r="K18" s="653"/>
      <c r="L18" s="121"/>
    </row>
    <row r="19" spans="2:12" s="1" customFormat="1" ht="114" x14ac:dyDescent="0.25">
      <c r="B19" s="83"/>
      <c r="C19" s="648"/>
      <c r="D19" s="654"/>
      <c r="E19" s="655"/>
      <c r="F19" s="647" t="s">
        <v>538</v>
      </c>
      <c r="G19" s="647" t="s">
        <v>540</v>
      </c>
      <c r="H19" s="652"/>
      <c r="I19" s="652"/>
      <c r="J19" s="652"/>
      <c r="K19" s="653"/>
      <c r="L19" s="121"/>
    </row>
    <row r="20" spans="2:12" s="1" customFormat="1" ht="6.75" customHeight="1" x14ac:dyDescent="0.25">
      <c r="B20" s="83"/>
      <c r="C20" s="645"/>
      <c r="D20" s="199"/>
      <c r="E20" s="200"/>
      <c r="F20" s="386"/>
      <c r="G20" s="387"/>
      <c r="H20" s="388"/>
      <c r="I20" s="388"/>
      <c r="J20" s="389"/>
      <c r="K20" s="390"/>
      <c r="L20" s="121"/>
    </row>
    <row r="21" spans="2:12" s="1" customFormat="1" x14ac:dyDescent="0.25">
      <c r="B21" s="83"/>
      <c r="C21" s="739"/>
      <c r="D21" s="740"/>
      <c r="E21" s="740"/>
      <c r="F21" s="740"/>
      <c r="G21" s="763" t="s">
        <v>48</v>
      </c>
      <c r="H21" s="764">
        <f>SUM(H17:H18)</f>
        <v>46867.31</v>
      </c>
      <c r="I21" s="764">
        <f>SUM(I17:I18)</f>
        <v>46867.31</v>
      </c>
      <c r="J21" s="646"/>
      <c r="K21" s="741"/>
      <c r="L21" s="121"/>
    </row>
    <row r="22" spans="2:12" s="1" customFormat="1" x14ac:dyDescent="0.25">
      <c r="B22" s="83"/>
      <c r="C22" s="879"/>
      <c r="D22" s="871"/>
      <c r="E22" s="871"/>
      <c r="F22" s="871"/>
      <c r="G22" s="874"/>
      <c r="H22" s="880"/>
      <c r="I22" s="880"/>
      <c r="J22" s="880"/>
      <c r="K22" s="881" t="s">
        <v>121</v>
      </c>
      <c r="L22" s="121"/>
    </row>
    <row r="23" spans="2:12" s="1" customFormat="1" ht="12.75" x14ac:dyDescent="0.2">
      <c r="B23" s="83"/>
      <c r="C23" s="866"/>
      <c r="D23" s="30"/>
      <c r="E23" s="30"/>
      <c r="F23" s="30"/>
      <c r="G23" s="869"/>
      <c r="H23" s="30"/>
      <c r="I23" s="30"/>
      <c r="J23" s="30"/>
      <c r="K23" s="869"/>
      <c r="L23" s="121"/>
    </row>
    <row r="24" spans="2:12" s="1" customFormat="1" ht="15" customHeight="1" x14ac:dyDescent="0.25">
      <c r="B24" s="83"/>
      <c r="C24" s="866"/>
      <c r="D24" s="1220"/>
      <c r="E24" s="1220"/>
      <c r="F24" s="882"/>
      <c r="G24" s="1349"/>
      <c r="H24" s="1349"/>
      <c r="I24" s="15"/>
      <c r="J24" s="1220"/>
      <c r="K24" s="1220"/>
      <c r="L24" s="121"/>
    </row>
    <row r="25" spans="2:12" s="1" customFormat="1" ht="15" customHeight="1" x14ac:dyDescent="0.25">
      <c r="B25" s="83"/>
      <c r="C25" s="866"/>
      <c r="D25" s="1343" t="str">
        <f>'Datos Generales'!C16</f>
        <v>Preparado por</v>
      </c>
      <c r="E25" s="1343"/>
      <c r="F25" s="882"/>
      <c r="G25" s="1344" t="str">
        <f>'Datos Generales'!D16</f>
        <v>Revisado por</v>
      </c>
      <c r="H25" s="1344"/>
      <c r="J25" s="1336" t="str">
        <f>'Datos Generales'!E16</f>
        <v>Autorizado por</v>
      </c>
      <c r="K25" s="1336"/>
      <c r="L25" s="121"/>
    </row>
    <row r="26" spans="2:12" s="1" customFormat="1" ht="24" customHeight="1" x14ac:dyDescent="0.25">
      <c r="B26" s="83"/>
      <c r="C26" s="866"/>
      <c r="D26" s="1220"/>
      <c r="E26" s="1220"/>
      <c r="F26" s="882"/>
      <c r="G26" s="1349"/>
      <c r="H26" s="1349"/>
      <c r="I26" s="15"/>
      <c r="J26" s="1220"/>
      <c r="K26" s="1220"/>
      <c r="L26" s="121"/>
    </row>
    <row r="27" spans="2:12" s="1" customFormat="1" ht="15" customHeight="1" x14ac:dyDescent="0.25">
      <c r="B27" s="83"/>
      <c r="C27" s="866"/>
      <c r="D27" s="1343" t="str">
        <f>'Datos Generales'!C17</f>
        <v>Puesto que ocupa</v>
      </c>
      <c r="E27" s="1343"/>
      <c r="F27" s="882"/>
      <c r="G27" s="1344" t="str">
        <f>'Datos Generales'!D17</f>
        <v>Puesto que ocupa</v>
      </c>
      <c r="H27" s="1344"/>
      <c r="J27" s="1336" t="str">
        <f>'Datos Generales'!E17</f>
        <v>Puesto que ocupa</v>
      </c>
      <c r="K27" s="1336"/>
      <c r="L27" s="121"/>
    </row>
    <row r="28" spans="2:12" s="1" customFormat="1" ht="21" customHeight="1" x14ac:dyDescent="0.25">
      <c r="B28" s="83"/>
      <c r="C28" s="866"/>
      <c r="D28" s="1341"/>
      <c r="E28" s="1341"/>
      <c r="F28" s="882"/>
      <c r="G28" s="1341"/>
      <c r="H28" s="1341"/>
      <c r="I28" s="14"/>
      <c r="J28" s="1341"/>
      <c r="K28" s="1341"/>
      <c r="L28" s="121"/>
    </row>
    <row r="29" spans="2:12" s="1" customFormat="1" ht="15" customHeight="1" x14ac:dyDescent="0.25">
      <c r="B29" s="83"/>
      <c r="C29" s="866"/>
      <c r="D29" s="1343" t="s">
        <v>201</v>
      </c>
      <c r="E29" s="1343"/>
      <c r="F29" s="882"/>
      <c r="G29" s="1344" t="s">
        <v>202</v>
      </c>
      <c r="H29" s="1344"/>
      <c r="J29" s="1336" t="s">
        <v>209</v>
      </c>
      <c r="K29" s="1336"/>
      <c r="L29" s="121"/>
    </row>
    <row r="30" spans="2:12" x14ac:dyDescent="0.25">
      <c r="B30" s="98"/>
      <c r="C30" s="311"/>
      <c r="D30" s="201"/>
      <c r="E30" s="29"/>
      <c r="F30" s="201"/>
      <c r="G30" s="202"/>
      <c r="H30" s="201"/>
      <c r="I30" s="201"/>
      <c r="J30" s="201"/>
      <c r="K30" s="202"/>
      <c r="L30" s="100"/>
    </row>
    <row r="31" spans="2:12" x14ac:dyDescent="0.25">
      <c r="C31" s="2"/>
      <c r="D31" s="1"/>
      <c r="E31" s="1"/>
      <c r="F31" s="1"/>
      <c r="G31" s="41"/>
      <c r="H31" s="1"/>
      <c r="I31" s="1"/>
      <c r="J31" s="1"/>
      <c r="K31" s="41"/>
    </row>
    <row r="34" spans="3:3" customFormat="1" x14ac:dyDescent="0.25">
      <c r="C34" s="87"/>
    </row>
    <row r="35" spans="3:3" customFormat="1" x14ac:dyDescent="0.25">
      <c r="C35" s="87"/>
    </row>
    <row r="36" spans="3:3" customFormat="1" x14ac:dyDescent="0.25">
      <c r="C36" s="87"/>
    </row>
    <row r="37" spans="3:3" customFormat="1" x14ac:dyDescent="0.25">
      <c r="C37" s="87"/>
    </row>
    <row r="38" spans="3:3" customFormat="1" x14ac:dyDescent="0.25">
      <c r="C38" s="87"/>
    </row>
    <row r="39" spans="3:3" customFormat="1" x14ac:dyDescent="0.25">
      <c r="C39" s="87"/>
    </row>
    <row r="40" spans="3:3" customFormat="1" x14ac:dyDescent="0.25">
      <c r="C40" s="87"/>
    </row>
    <row r="41" spans="3:3" customFormat="1" x14ac:dyDescent="0.25">
      <c r="C41" s="87"/>
    </row>
    <row r="42" spans="3:3" customFormat="1" x14ac:dyDescent="0.25">
      <c r="C42" s="87"/>
    </row>
    <row r="43" spans="3:3" customFormat="1" x14ac:dyDescent="0.25">
      <c r="C43" s="87"/>
    </row>
  </sheetData>
  <sheetProtection formatColumns="0" insertRows="0"/>
  <mergeCells count="26">
    <mergeCell ref="D25:E25"/>
    <mergeCell ref="G25:H25"/>
    <mergeCell ref="J25:K25"/>
    <mergeCell ref="B4:L4"/>
    <mergeCell ref="C5:K5"/>
    <mergeCell ref="C6:K6"/>
    <mergeCell ref="C7:K7"/>
    <mergeCell ref="B8:L8"/>
    <mergeCell ref="F9:G9"/>
    <mergeCell ref="E13:F13"/>
    <mergeCell ref="G13:H13"/>
    <mergeCell ref="D24:E24"/>
    <mergeCell ref="G24:H24"/>
    <mergeCell ref="J24:K24"/>
    <mergeCell ref="D26:E26"/>
    <mergeCell ref="G26:H26"/>
    <mergeCell ref="J26:K26"/>
    <mergeCell ref="D27:E27"/>
    <mergeCell ref="G27:H27"/>
    <mergeCell ref="J27:K27"/>
    <mergeCell ref="D28:E28"/>
    <mergeCell ref="G28:H28"/>
    <mergeCell ref="J28:K28"/>
    <mergeCell ref="D29:E29"/>
    <mergeCell ref="G29:H29"/>
    <mergeCell ref="J29:K29"/>
  </mergeCells>
  <printOptions horizontalCentered="1"/>
  <pageMargins left="0" right="0" top="0.35433070866141736" bottom="0.35433070866141736" header="0.31496062992125984" footer="0.31496062992125984"/>
  <pageSetup scale="72" orientation="landscape" r:id="rId1"/>
  <headerFooter>
    <oddFooter>&amp;R&amp;P/&amp;N  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rgb="FF92D050"/>
  </sheetPr>
  <dimension ref="A2:M56"/>
  <sheetViews>
    <sheetView showGridLines="0" zoomScaleNormal="100" zoomScaleSheetLayoutView="100" workbookViewId="0">
      <selection activeCell="Q19" sqref="Q19"/>
    </sheetView>
  </sheetViews>
  <sheetFormatPr baseColWidth="10" defaultColWidth="11.5703125" defaultRowHeight="15" x14ac:dyDescent="0.25"/>
  <cols>
    <col min="1" max="2" width="2" style="104" customWidth="1"/>
    <col min="3" max="3" width="1.7109375" style="104" customWidth="1"/>
    <col min="4" max="4" width="23.7109375" style="107" customWidth="1"/>
    <col min="5" max="5" width="12.85546875" style="107" customWidth="1"/>
    <col min="6" max="6" width="15.42578125" style="107" customWidth="1"/>
    <col min="7" max="7" width="16.28515625" style="107" customWidth="1"/>
    <col min="8" max="8" width="11.5703125" style="107" customWidth="1"/>
    <col min="9" max="9" width="11.7109375" style="107" customWidth="1"/>
    <col min="10" max="10" width="8.5703125" style="107" customWidth="1"/>
    <col min="11" max="11" width="1.7109375" style="56" customWidth="1"/>
    <col min="12" max="12" width="11.5703125" style="56"/>
    <col min="13" max="13" width="0" style="56" hidden="1" customWidth="1"/>
    <col min="14" max="234" width="11.5703125" style="56"/>
    <col min="235" max="235" width="2" style="56" customWidth="1"/>
    <col min="236" max="236" width="11.42578125" style="56" customWidth="1"/>
    <col min="237" max="237" width="16.28515625" style="56" customWidth="1"/>
    <col min="238" max="238" width="17.5703125" style="56" customWidth="1"/>
    <col min="239" max="239" width="11.5703125" style="56" customWidth="1"/>
    <col min="240" max="240" width="4.5703125" style="56" bestFit="1" customWidth="1"/>
    <col min="241" max="241" width="11" style="56" bestFit="1" customWidth="1"/>
    <col min="242" max="242" width="6.42578125" style="56" customWidth="1"/>
    <col min="243" max="243" width="10" style="56" customWidth="1"/>
    <col min="244" max="244" width="9.85546875" style="56" customWidth="1"/>
    <col min="245" max="245" width="9" style="56" customWidth="1"/>
    <col min="246" max="246" width="3" style="56" bestFit="1" customWidth="1"/>
    <col min="247" max="247" width="9.5703125" style="56" bestFit="1" customWidth="1"/>
    <col min="248" max="248" width="2.5703125" style="56" bestFit="1" customWidth="1"/>
    <col min="249" max="249" width="3" style="56" bestFit="1" customWidth="1"/>
    <col min="250" max="250" width="5.140625" style="56" bestFit="1" customWidth="1"/>
    <col min="251" max="251" width="11.5703125" style="56"/>
    <col min="252" max="252" width="3" style="56" bestFit="1" customWidth="1"/>
    <col min="253" max="253" width="5.140625" style="56" bestFit="1" customWidth="1"/>
    <col min="254" max="490" width="11.5703125" style="56"/>
    <col min="491" max="491" width="2" style="56" customWidth="1"/>
    <col min="492" max="492" width="11.42578125" style="56" customWidth="1"/>
    <col min="493" max="493" width="16.28515625" style="56" customWidth="1"/>
    <col min="494" max="494" width="17.5703125" style="56" customWidth="1"/>
    <col min="495" max="495" width="11.5703125" style="56" customWidth="1"/>
    <col min="496" max="496" width="4.5703125" style="56" bestFit="1" customWidth="1"/>
    <col min="497" max="497" width="11" style="56" bestFit="1" customWidth="1"/>
    <col min="498" max="498" width="6.42578125" style="56" customWidth="1"/>
    <col min="499" max="499" width="10" style="56" customWidth="1"/>
    <col min="500" max="500" width="9.85546875" style="56" customWidth="1"/>
    <col min="501" max="501" width="9" style="56" customWidth="1"/>
    <col min="502" max="502" width="3" style="56" bestFit="1" customWidth="1"/>
    <col min="503" max="503" width="9.5703125" style="56" bestFit="1" customWidth="1"/>
    <col min="504" max="504" width="2.5703125" style="56" bestFit="1" customWidth="1"/>
    <col min="505" max="505" width="3" style="56" bestFit="1" customWidth="1"/>
    <col min="506" max="506" width="5.140625" style="56" bestFit="1" customWidth="1"/>
    <col min="507" max="507" width="11.5703125" style="56"/>
    <col min="508" max="508" width="3" style="56" bestFit="1" customWidth="1"/>
    <col min="509" max="509" width="5.140625" style="56" bestFit="1" customWidth="1"/>
    <col min="510" max="746" width="11.5703125" style="56"/>
    <col min="747" max="747" width="2" style="56" customWidth="1"/>
    <col min="748" max="748" width="11.42578125" style="56" customWidth="1"/>
    <col min="749" max="749" width="16.28515625" style="56" customWidth="1"/>
    <col min="750" max="750" width="17.5703125" style="56" customWidth="1"/>
    <col min="751" max="751" width="11.5703125" style="56" customWidth="1"/>
    <col min="752" max="752" width="4.5703125" style="56" bestFit="1" customWidth="1"/>
    <col min="753" max="753" width="11" style="56" bestFit="1" customWidth="1"/>
    <col min="754" max="754" width="6.42578125" style="56" customWidth="1"/>
    <col min="755" max="755" width="10" style="56" customWidth="1"/>
    <col min="756" max="756" width="9.85546875" style="56" customWidth="1"/>
    <col min="757" max="757" width="9" style="56" customWidth="1"/>
    <col min="758" max="758" width="3" style="56" bestFit="1" customWidth="1"/>
    <col min="759" max="759" width="9.5703125" style="56" bestFit="1" customWidth="1"/>
    <col min="760" max="760" width="2.5703125" style="56" bestFit="1" customWidth="1"/>
    <col min="761" max="761" width="3" style="56" bestFit="1" customWidth="1"/>
    <col min="762" max="762" width="5.140625" style="56" bestFit="1" customWidth="1"/>
    <col min="763" max="763" width="11.5703125" style="56"/>
    <col min="764" max="764" width="3" style="56" bestFit="1" customWidth="1"/>
    <col min="765" max="765" width="5.140625" style="56" bestFit="1" customWidth="1"/>
    <col min="766" max="1002" width="11.5703125" style="56"/>
    <col min="1003" max="1003" width="2" style="56" customWidth="1"/>
    <col min="1004" max="1004" width="11.42578125" style="56" customWidth="1"/>
    <col min="1005" max="1005" width="16.28515625" style="56" customWidth="1"/>
    <col min="1006" max="1006" width="17.5703125" style="56" customWidth="1"/>
    <col min="1007" max="1007" width="11.5703125" style="56" customWidth="1"/>
    <col min="1008" max="1008" width="4.5703125" style="56" bestFit="1" customWidth="1"/>
    <col min="1009" max="1009" width="11" style="56" bestFit="1" customWidth="1"/>
    <col min="1010" max="1010" width="6.42578125" style="56" customWidth="1"/>
    <col min="1011" max="1011" width="10" style="56" customWidth="1"/>
    <col min="1012" max="1012" width="9.85546875" style="56" customWidth="1"/>
    <col min="1013" max="1013" width="9" style="56" customWidth="1"/>
    <col min="1014" max="1014" width="3" style="56" bestFit="1" customWidth="1"/>
    <col min="1015" max="1015" width="9.5703125" style="56" bestFit="1" customWidth="1"/>
    <col min="1016" max="1016" width="2.5703125" style="56" bestFit="1" customWidth="1"/>
    <col min="1017" max="1017" width="3" style="56" bestFit="1" customWidth="1"/>
    <col min="1018" max="1018" width="5.140625" style="56" bestFit="1" customWidth="1"/>
    <col min="1019" max="1019" width="11.5703125" style="56"/>
    <col min="1020" max="1020" width="3" style="56" bestFit="1" customWidth="1"/>
    <col min="1021" max="1021" width="5.140625" style="56" bestFit="1" customWidth="1"/>
    <col min="1022" max="1258" width="11.5703125" style="56"/>
    <col min="1259" max="1259" width="2" style="56" customWidth="1"/>
    <col min="1260" max="1260" width="11.42578125" style="56" customWidth="1"/>
    <col min="1261" max="1261" width="16.28515625" style="56" customWidth="1"/>
    <col min="1262" max="1262" width="17.5703125" style="56" customWidth="1"/>
    <col min="1263" max="1263" width="11.5703125" style="56" customWidth="1"/>
    <col min="1264" max="1264" width="4.5703125" style="56" bestFit="1" customWidth="1"/>
    <col min="1265" max="1265" width="11" style="56" bestFit="1" customWidth="1"/>
    <col min="1266" max="1266" width="6.42578125" style="56" customWidth="1"/>
    <col min="1267" max="1267" width="10" style="56" customWidth="1"/>
    <col min="1268" max="1268" width="9.85546875" style="56" customWidth="1"/>
    <col min="1269" max="1269" width="9" style="56" customWidth="1"/>
    <col min="1270" max="1270" width="3" style="56" bestFit="1" customWidth="1"/>
    <col min="1271" max="1271" width="9.5703125" style="56" bestFit="1" customWidth="1"/>
    <col min="1272" max="1272" width="2.5703125" style="56" bestFit="1" customWidth="1"/>
    <col min="1273" max="1273" width="3" style="56" bestFit="1" customWidth="1"/>
    <col min="1274" max="1274" width="5.140625" style="56" bestFit="1" customWidth="1"/>
    <col min="1275" max="1275" width="11.5703125" style="56"/>
    <col min="1276" max="1276" width="3" style="56" bestFit="1" customWidth="1"/>
    <col min="1277" max="1277" width="5.140625" style="56" bestFit="1" customWidth="1"/>
    <col min="1278" max="1514" width="11.5703125" style="56"/>
    <col min="1515" max="1515" width="2" style="56" customWidth="1"/>
    <col min="1516" max="1516" width="11.42578125" style="56" customWidth="1"/>
    <col min="1517" max="1517" width="16.28515625" style="56" customWidth="1"/>
    <col min="1518" max="1518" width="17.5703125" style="56" customWidth="1"/>
    <col min="1519" max="1519" width="11.5703125" style="56" customWidth="1"/>
    <col min="1520" max="1520" width="4.5703125" style="56" bestFit="1" customWidth="1"/>
    <col min="1521" max="1521" width="11" style="56" bestFit="1" customWidth="1"/>
    <col min="1522" max="1522" width="6.42578125" style="56" customWidth="1"/>
    <col min="1523" max="1523" width="10" style="56" customWidth="1"/>
    <col min="1524" max="1524" width="9.85546875" style="56" customWidth="1"/>
    <col min="1525" max="1525" width="9" style="56" customWidth="1"/>
    <col min="1526" max="1526" width="3" style="56" bestFit="1" customWidth="1"/>
    <col min="1527" max="1527" width="9.5703125" style="56" bestFit="1" customWidth="1"/>
    <col min="1528" max="1528" width="2.5703125" style="56" bestFit="1" customWidth="1"/>
    <col min="1529" max="1529" width="3" style="56" bestFit="1" customWidth="1"/>
    <col min="1530" max="1530" width="5.140625" style="56" bestFit="1" customWidth="1"/>
    <col min="1531" max="1531" width="11.5703125" style="56"/>
    <col min="1532" max="1532" width="3" style="56" bestFit="1" customWidth="1"/>
    <col min="1533" max="1533" width="5.140625" style="56" bestFit="1" customWidth="1"/>
    <col min="1534" max="1770" width="11.5703125" style="56"/>
    <col min="1771" max="1771" width="2" style="56" customWidth="1"/>
    <col min="1772" max="1772" width="11.42578125" style="56" customWidth="1"/>
    <col min="1773" max="1773" width="16.28515625" style="56" customWidth="1"/>
    <col min="1774" max="1774" width="17.5703125" style="56" customWidth="1"/>
    <col min="1775" max="1775" width="11.5703125" style="56" customWidth="1"/>
    <col min="1776" max="1776" width="4.5703125" style="56" bestFit="1" customWidth="1"/>
    <col min="1777" max="1777" width="11" style="56" bestFit="1" customWidth="1"/>
    <col min="1778" max="1778" width="6.42578125" style="56" customWidth="1"/>
    <col min="1779" max="1779" width="10" style="56" customWidth="1"/>
    <col min="1780" max="1780" width="9.85546875" style="56" customWidth="1"/>
    <col min="1781" max="1781" width="9" style="56" customWidth="1"/>
    <col min="1782" max="1782" width="3" style="56" bestFit="1" customWidth="1"/>
    <col min="1783" max="1783" width="9.5703125" style="56" bestFit="1" customWidth="1"/>
    <col min="1784" max="1784" width="2.5703125" style="56" bestFit="1" customWidth="1"/>
    <col min="1785" max="1785" width="3" style="56" bestFit="1" customWidth="1"/>
    <col min="1786" max="1786" width="5.140625" style="56" bestFit="1" customWidth="1"/>
    <col min="1787" max="1787" width="11.5703125" style="56"/>
    <col min="1788" max="1788" width="3" style="56" bestFit="1" customWidth="1"/>
    <col min="1789" max="1789" width="5.140625" style="56" bestFit="1" customWidth="1"/>
    <col min="1790" max="2026" width="11.5703125" style="56"/>
    <col min="2027" max="2027" width="2" style="56" customWidth="1"/>
    <col min="2028" max="2028" width="11.42578125" style="56" customWidth="1"/>
    <col min="2029" max="2029" width="16.28515625" style="56" customWidth="1"/>
    <col min="2030" max="2030" width="17.5703125" style="56" customWidth="1"/>
    <col min="2031" max="2031" width="11.5703125" style="56" customWidth="1"/>
    <col min="2032" max="2032" width="4.5703125" style="56" bestFit="1" customWidth="1"/>
    <col min="2033" max="2033" width="11" style="56" bestFit="1" customWidth="1"/>
    <col min="2034" max="2034" width="6.42578125" style="56" customWidth="1"/>
    <col min="2035" max="2035" width="10" style="56" customWidth="1"/>
    <col min="2036" max="2036" width="9.85546875" style="56" customWidth="1"/>
    <col min="2037" max="2037" width="9" style="56" customWidth="1"/>
    <col min="2038" max="2038" width="3" style="56" bestFit="1" customWidth="1"/>
    <col min="2039" max="2039" width="9.5703125" style="56" bestFit="1" customWidth="1"/>
    <col min="2040" max="2040" width="2.5703125" style="56" bestFit="1" customWidth="1"/>
    <col min="2041" max="2041" width="3" style="56" bestFit="1" customWidth="1"/>
    <col min="2042" max="2042" width="5.140625" style="56" bestFit="1" customWidth="1"/>
    <col min="2043" max="2043" width="11.5703125" style="56"/>
    <col min="2044" max="2044" width="3" style="56" bestFit="1" customWidth="1"/>
    <col min="2045" max="2045" width="5.140625" style="56" bestFit="1" customWidth="1"/>
    <col min="2046" max="2282" width="11.5703125" style="56"/>
    <col min="2283" max="2283" width="2" style="56" customWidth="1"/>
    <col min="2284" max="2284" width="11.42578125" style="56" customWidth="1"/>
    <col min="2285" max="2285" width="16.28515625" style="56" customWidth="1"/>
    <col min="2286" max="2286" width="17.5703125" style="56" customWidth="1"/>
    <col min="2287" max="2287" width="11.5703125" style="56" customWidth="1"/>
    <col min="2288" max="2288" width="4.5703125" style="56" bestFit="1" customWidth="1"/>
    <col min="2289" max="2289" width="11" style="56" bestFit="1" customWidth="1"/>
    <col min="2290" max="2290" width="6.42578125" style="56" customWidth="1"/>
    <col min="2291" max="2291" width="10" style="56" customWidth="1"/>
    <col min="2292" max="2292" width="9.85546875" style="56" customWidth="1"/>
    <col min="2293" max="2293" width="9" style="56" customWidth="1"/>
    <col min="2294" max="2294" width="3" style="56" bestFit="1" customWidth="1"/>
    <col min="2295" max="2295" width="9.5703125" style="56" bestFit="1" customWidth="1"/>
    <col min="2296" max="2296" width="2.5703125" style="56" bestFit="1" customWidth="1"/>
    <col min="2297" max="2297" width="3" style="56" bestFit="1" customWidth="1"/>
    <col min="2298" max="2298" width="5.140625" style="56" bestFit="1" customWidth="1"/>
    <col min="2299" max="2299" width="11.5703125" style="56"/>
    <col min="2300" max="2300" width="3" style="56" bestFit="1" customWidth="1"/>
    <col min="2301" max="2301" width="5.140625" style="56" bestFit="1" customWidth="1"/>
    <col min="2302" max="2538" width="11.5703125" style="56"/>
    <col min="2539" max="2539" width="2" style="56" customWidth="1"/>
    <col min="2540" max="2540" width="11.42578125" style="56" customWidth="1"/>
    <col min="2541" max="2541" width="16.28515625" style="56" customWidth="1"/>
    <col min="2542" max="2542" width="17.5703125" style="56" customWidth="1"/>
    <col min="2543" max="2543" width="11.5703125" style="56" customWidth="1"/>
    <col min="2544" max="2544" width="4.5703125" style="56" bestFit="1" customWidth="1"/>
    <col min="2545" max="2545" width="11" style="56" bestFit="1" customWidth="1"/>
    <col min="2546" max="2546" width="6.42578125" style="56" customWidth="1"/>
    <col min="2547" max="2547" width="10" style="56" customWidth="1"/>
    <col min="2548" max="2548" width="9.85546875" style="56" customWidth="1"/>
    <col min="2549" max="2549" width="9" style="56" customWidth="1"/>
    <col min="2550" max="2550" width="3" style="56" bestFit="1" customWidth="1"/>
    <col min="2551" max="2551" width="9.5703125" style="56" bestFit="1" customWidth="1"/>
    <col min="2552" max="2552" width="2.5703125" style="56" bestFit="1" customWidth="1"/>
    <col min="2553" max="2553" width="3" style="56" bestFit="1" customWidth="1"/>
    <col min="2554" max="2554" width="5.140625" style="56" bestFit="1" customWidth="1"/>
    <col min="2555" max="2555" width="11.5703125" style="56"/>
    <col min="2556" max="2556" width="3" style="56" bestFit="1" customWidth="1"/>
    <col min="2557" max="2557" width="5.140625" style="56" bestFit="1" customWidth="1"/>
    <col min="2558" max="2794" width="11.5703125" style="56"/>
    <col min="2795" max="2795" width="2" style="56" customWidth="1"/>
    <col min="2796" max="2796" width="11.42578125" style="56" customWidth="1"/>
    <col min="2797" max="2797" width="16.28515625" style="56" customWidth="1"/>
    <col min="2798" max="2798" width="17.5703125" style="56" customWidth="1"/>
    <col min="2799" max="2799" width="11.5703125" style="56" customWidth="1"/>
    <col min="2800" max="2800" width="4.5703125" style="56" bestFit="1" customWidth="1"/>
    <col min="2801" max="2801" width="11" style="56" bestFit="1" customWidth="1"/>
    <col min="2802" max="2802" width="6.42578125" style="56" customWidth="1"/>
    <col min="2803" max="2803" width="10" style="56" customWidth="1"/>
    <col min="2804" max="2804" width="9.85546875" style="56" customWidth="1"/>
    <col min="2805" max="2805" width="9" style="56" customWidth="1"/>
    <col min="2806" max="2806" width="3" style="56" bestFit="1" customWidth="1"/>
    <col min="2807" max="2807" width="9.5703125" style="56" bestFit="1" customWidth="1"/>
    <col min="2808" max="2808" width="2.5703125" style="56" bestFit="1" customWidth="1"/>
    <col min="2809" max="2809" width="3" style="56" bestFit="1" customWidth="1"/>
    <col min="2810" max="2810" width="5.140625" style="56" bestFit="1" customWidth="1"/>
    <col min="2811" max="2811" width="11.5703125" style="56"/>
    <col min="2812" max="2812" width="3" style="56" bestFit="1" customWidth="1"/>
    <col min="2813" max="2813" width="5.140625" style="56" bestFit="1" customWidth="1"/>
    <col min="2814" max="3050" width="11.5703125" style="56"/>
    <col min="3051" max="3051" width="2" style="56" customWidth="1"/>
    <col min="3052" max="3052" width="11.42578125" style="56" customWidth="1"/>
    <col min="3053" max="3053" width="16.28515625" style="56" customWidth="1"/>
    <col min="3054" max="3054" width="17.5703125" style="56" customWidth="1"/>
    <col min="3055" max="3055" width="11.5703125" style="56" customWidth="1"/>
    <col min="3056" max="3056" width="4.5703125" style="56" bestFit="1" customWidth="1"/>
    <col min="3057" max="3057" width="11" style="56" bestFit="1" customWidth="1"/>
    <col min="3058" max="3058" width="6.42578125" style="56" customWidth="1"/>
    <col min="3059" max="3059" width="10" style="56" customWidth="1"/>
    <col min="3060" max="3060" width="9.85546875" style="56" customWidth="1"/>
    <col min="3061" max="3061" width="9" style="56" customWidth="1"/>
    <col min="3062" max="3062" width="3" style="56" bestFit="1" customWidth="1"/>
    <col min="3063" max="3063" width="9.5703125" style="56" bestFit="1" customWidth="1"/>
    <col min="3064" max="3064" width="2.5703125" style="56" bestFit="1" customWidth="1"/>
    <col min="3065" max="3065" width="3" style="56" bestFit="1" customWidth="1"/>
    <col min="3066" max="3066" width="5.140625" style="56" bestFit="1" customWidth="1"/>
    <col min="3067" max="3067" width="11.5703125" style="56"/>
    <col min="3068" max="3068" width="3" style="56" bestFit="1" customWidth="1"/>
    <col min="3069" max="3069" width="5.140625" style="56" bestFit="1" customWidth="1"/>
    <col min="3070" max="3306" width="11.5703125" style="56"/>
    <col min="3307" max="3307" width="2" style="56" customWidth="1"/>
    <col min="3308" max="3308" width="11.42578125" style="56" customWidth="1"/>
    <col min="3309" max="3309" width="16.28515625" style="56" customWidth="1"/>
    <col min="3310" max="3310" width="17.5703125" style="56" customWidth="1"/>
    <col min="3311" max="3311" width="11.5703125" style="56" customWidth="1"/>
    <col min="3312" max="3312" width="4.5703125" style="56" bestFit="1" customWidth="1"/>
    <col min="3313" max="3313" width="11" style="56" bestFit="1" customWidth="1"/>
    <col min="3314" max="3314" width="6.42578125" style="56" customWidth="1"/>
    <col min="3315" max="3315" width="10" style="56" customWidth="1"/>
    <col min="3316" max="3316" width="9.85546875" style="56" customWidth="1"/>
    <col min="3317" max="3317" width="9" style="56" customWidth="1"/>
    <col min="3318" max="3318" width="3" style="56" bestFit="1" customWidth="1"/>
    <col min="3319" max="3319" width="9.5703125" style="56" bestFit="1" customWidth="1"/>
    <col min="3320" max="3320" width="2.5703125" style="56" bestFit="1" customWidth="1"/>
    <col min="3321" max="3321" width="3" style="56" bestFit="1" customWidth="1"/>
    <col min="3322" max="3322" width="5.140625" style="56" bestFit="1" customWidth="1"/>
    <col min="3323" max="3323" width="11.5703125" style="56"/>
    <col min="3324" max="3324" width="3" style="56" bestFit="1" customWidth="1"/>
    <col min="3325" max="3325" width="5.140625" style="56" bestFit="1" customWidth="1"/>
    <col min="3326" max="3562" width="11.5703125" style="56"/>
    <col min="3563" max="3563" width="2" style="56" customWidth="1"/>
    <col min="3564" max="3564" width="11.42578125" style="56" customWidth="1"/>
    <col min="3565" max="3565" width="16.28515625" style="56" customWidth="1"/>
    <col min="3566" max="3566" width="17.5703125" style="56" customWidth="1"/>
    <col min="3567" max="3567" width="11.5703125" style="56" customWidth="1"/>
    <col min="3568" max="3568" width="4.5703125" style="56" bestFit="1" customWidth="1"/>
    <col min="3569" max="3569" width="11" style="56" bestFit="1" customWidth="1"/>
    <col min="3570" max="3570" width="6.42578125" style="56" customWidth="1"/>
    <col min="3571" max="3571" width="10" style="56" customWidth="1"/>
    <col min="3572" max="3572" width="9.85546875" style="56" customWidth="1"/>
    <col min="3573" max="3573" width="9" style="56" customWidth="1"/>
    <col min="3574" max="3574" width="3" style="56" bestFit="1" customWidth="1"/>
    <col min="3575" max="3575" width="9.5703125" style="56" bestFit="1" customWidth="1"/>
    <col min="3576" max="3576" width="2.5703125" style="56" bestFit="1" customWidth="1"/>
    <col min="3577" max="3577" width="3" style="56" bestFit="1" customWidth="1"/>
    <col min="3578" max="3578" width="5.140625" style="56" bestFit="1" customWidth="1"/>
    <col min="3579" max="3579" width="11.5703125" style="56"/>
    <col min="3580" max="3580" width="3" style="56" bestFit="1" customWidth="1"/>
    <col min="3581" max="3581" width="5.140625" style="56" bestFit="1" customWidth="1"/>
    <col min="3582" max="3818" width="11.5703125" style="56"/>
    <col min="3819" max="3819" width="2" style="56" customWidth="1"/>
    <col min="3820" max="3820" width="11.42578125" style="56" customWidth="1"/>
    <col min="3821" max="3821" width="16.28515625" style="56" customWidth="1"/>
    <col min="3822" max="3822" width="17.5703125" style="56" customWidth="1"/>
    <col min="3823" max="3823" width="11.5703125" style="56" customWidth="1"/>
    <col min="3824" max="3824" width="4.5703125" style="56" bestFit="1" customWidth="1"/>
    <col min="3825" max="3825" width="11" style="56" bestFit="1" customWidth="1"/>
    <col min="3826" max="3826" width="6.42578125" style="56" customWidth="1"/>
    <col min="3827" max="3827" width="10" style="56" customWidth="1"/>
    <col min="3828" max="3828" width="9.85546875" style="56" customWidth="1"/>
    <col min="3829" max="3829" width="9" style="56" customWidth="1"/>
    <col min="3830" max="3830" width="3" style="56" bestFit="1" customWidth="1"/>
    <col min="3831" max="3831" width="9.5703125" style="56" bestFit="1" customWidth="1"/>
    <col min="3832" max="3832" width="2.5703125" style="56" bestFit="1" customWidth="1"/>
    <col min="3833" max="3833" width="3" style="56" bestFit="1" customWidth="1"/>
    <col min="3834" max="3834" width="5.140625" style="56" bestFit="1" customWidth="1"/>
    <col min="3835" max="3835" width="11.5703125" style="56"/>
    <col min="3836" max="3836" width="3" style="56" bestFit="1" customWidth="1"/>
    <col min="3837" max="3837" width="5.140625" style="56" bestFit="1" customWidth="1"/>
    <col min="3838" max="4074" width="11.5703125" style="56"/>
    <col min="4075" max="4075" width="2" style="56" customWidth="1"/>
    <col min="4076" max="4076" width="11.42578125" style="56" customWidth="1"/>
    <col min="4077" max="4077" width="16.28515625" style="56" customWidth="1"/>
    <col min="4078" max="4078" width="17.5703125" style="56" customWidth="1"/>
    <col min="4079" max="4079" width="11.5703125" style="56" customWidth="1"/>
    <col min="4080" max="4080" width="4.5703125" style="56" bestFit="1" customWidth="1"/>
    <col min="4081" max="4081" width="11" style="56" bestFit="1" customWidth="1"/>
    <col min="4082" max="4082" width="6.42578125" style="56" customWidth="1"/>
    <col min="4083" max="4083" width="10" style="56" customWidth="1"/>
    <col min="4084" max="4084" width="9.85546875" style="56" customWidth="1"/>
    <col min="4085" max="4085" width="9" style="56" customWidth="1"/>
    <col min="4086" max="4086" width="3" style="56" bestFit="1" customWidth="1"/>
    <col min="4087" max="4087" width="9.5703125" style="56" bestFit="1" customWidth="1"/>
    <col min="4088" max="4088" width="2.5703125" style="56" bestFit="1" customWidth="1"/>
    <col min="4089" max="4089" width="3" style="56" bestFit="1" customWidth="1"/>
    <col min="4090" max="4090" width="5.140625" style="56" bestFit="1" customWidth="1"/>
    <col min="4091" max="4091" width="11.5703125" style="56"/>
    <col min="4092" max="4092" width="3" style="56" bestFit="1" customWidth="1"/>
    <col min="4093" max="4093" width="5.140625" style="56" bestFit="1" customWidth="1"/>
    <col min="4094" max="4330" width="11.5703125" style="56"/>
    <col min="4331" max="4331" width="2" style="56" customWidth="1"/>
    <col min="4332" max="4332" width="11.42578125" style="56" customWidth="1"/>
    <col min="4333" max="4333" width="16.28515625" style="56" customWidth="1"/>
    <col min="4334" max="4334" width="17.5703125" style="56" customWidth="1"/>
    <col min="4335" max="4335" width="11.5703125" style="56" customWidth="1"/>
    <col min="4336" max="4336" width="4.5703125" style="56" bestFit="1" customWidth="1"/>
    <col min="4337" max="4337" width="11" style="56" bestFit="1" customWidth="1"/>
    <col min="4338" max="4338" width="6.42578125" style="56" customWidth="1"/>
    <col min="4339" max="4339" width="10" style="56" customWidth="1"/>
    <col min="4340" max="4340" width="9.85546875" style="56" customWidth="1"/>
    <col min="4341" max="4341" width="9" style="56" customWidth="1"/>
    <col min="4342" max="4342" width="3" style="56" bestFit="1" customWidth="1"/>
    <col min="4343" max="4343" width="9.5703125" style="56" bestFit="1" customWidth="1"/>
    <col min="4344" max="4344" width="2.5703125" style="56" bestFit="1" customWidth="1"/>
    <col min="4345" max="4345" width="3" style="56" bestFit="1" customWidth="1"/>
    <col min="4346" max="4346" width="5.140625" style="56" bestFit="1" customWidth="1"/>
    <col min="4347" max="4347" width="11.5703125" style="56"/>
    <col min="4348" max="4348" width="3" style="56" bestFit="1" customWidth="1"/>
    <col min="4349" max="4349" width="5.140625" style="56" bestFit="1" customWidth="1"/>
    <col min="4350" max="4586" width="11.5703125" style="56"/>
    <col min="4587" max="4587" width="2" style="56" customWidth="1"/>
    <col min="4588" max="4588" width="11.42578125" style="56" customWidth="1"/>
    <col min="4589" max="4589" width="16.28515625" style="56" customWidth="1"/>
    <col min="4590" max="4590" width="17.5703125" style="56" customWidth="1"/>
    <col min="4591" max="4591" width="11.5703125" style="56" customWidth="1"/>
    <col min="4592" max="4592" width="4.5703125" style="56" bestFit="1" customWidth="1"/>
    <col min="4593" max="4593" width="11" style="56" bestFit="1" customWidth="1"/>
    <col min="4594" max="4594" width="6.42578125" style="56" customWidth="1"/>
    <col min="4595" max="4595" width="10" style="56" customWidth="1"/>
    <col min="4596" max="4596" width="9.85546875" style="56" customWidth="1"/>
    <col min="4597" max="4597" width="9" style="56" customWidth="1"/>
    <col min="4598" max="4598" width="3" style="56" bestFit="1" customWidth="1"/>
    <col min="4599" max="4599" width="9.5703125" style="56" bestFit="1" customWidth="1"/>
    <col min="4600" max="4600" width="2.5703125" style="56" bestFit="1" customWidth="1"/>
    <col min="4601" max="4601" width="3" style="56" bestFit="1" customWidth="1"/>
    <col min="4602" max="4602" width="5.140625" style="56" bestFit="1" customWidth="1"/>
    <col min="4603" max="4603" width="11.5703125" style="56"/>
    <col min="4604" max="4604" width="3" style="56" bestFit="1" customWidth="1"/>
    <col min="4605" max="4605" width="5.140625" style="56" bestFit="1" customWidth="1"/>
    <col min="4606" max="4842" width="11.5703125" style="56"/>
    <col min="4843" max="4843" width="2" style="56" customWidth="1"/>
    <col min="4844" max="4844" width="11.42578125" style="56" customWidth="1"/>
    <col min="4845" max="4845" width="16.28515625" style="56" customWidth="1"/>
    <col min="4846" max="4846" width="17.5703125" style="56" customWidth="1"/>
    <col min="4847" max="4847" width="11.5703125" style="56" customWidth="1"/>
    <col min="4848" max="4848" width="4.5703125" style="56" bestFit="1" customWidth="1"/>
    <col min="4849" max="4849" width="11" style="56" bestFit="1" customWidth="1"/>
    <col min="4850" max="4850" width="6.42578125" style="56" customWidth="1"/>
    <col min="4851" max="4851" width="10" style="56" customWidth="1"/>
    <col min="4852" max="4852" width="9.85546875" style="56" customWidth="1"/>
    <col min="4853" max="4853" width="9" style="56" customWidth="1"/>
    <col min="4854" max="4854" width="3" style="56" bestFit="1" customWidth="1"/>
    <col min="4855" max="4855" width="9.5703125" style="56" bestFit="1" customWidth="1"/>
    <col min="4856" max="4856" width="2.5703125" style="56" bestFit="1" customWidth="1"/>
    <col min="4857" max="4857" width="3" style="56" bestFit="1" customWidth="1"/>
    <col min="4858" max="4858" width="5.140625" style="56" bestFit="1" customWidth="1"/>
    <col min="4859" max="4859" width="11.5703125" style="56"/>
    <col min="4860" max="4860" width="3" style="56" bestFit="1" customWidth="1"/>
    <col min="4861" max="4861" width="5.140625" style="56" bestFit="1" customWidth="1"/>
    <col min="4862" max="5098" width="11.5703125" style="56"/>
    <col min="5099" max="5099" width="2" style="56" customWidth="1"/>
    <col min="5100" max="5100" width="11.42578125" style="56" customWidth="1"/>
    <col min="5101" max="5101" width="16.28515625" style="56" customWidth="1"/>
    <col min="5102" max="5102" width="17.5703125" style="56" customWidth="1"/>
    <col min="5103" max="5103" width="11.5703125" style="56" customWidth="1"/>
    <col min="5104" max="5104" width="4.5703125" style="56" bestFit="1" customWidth="1"/>
    <col min="5105" max="5105" width="11" style="56" bestFit="1" customWidth="1"/>
    <col min="5106" max="5106" width="6.42578125" style="56" customWidth="1"/>
    <col min="5107" max="5107" width="10" style="56" customWidth="1"/>
    <col min="5108" max="5108" width="9.85546875" style="56" customWidth="1"/>
    <col min="5109" max="5109" width="9" style="56" customWidth="1"/>
    <col min="5110" max="5110" width="3" style="56" bestFit="1" customWidth="1"/>
    <col min="5111" max="5111" width="9.5703125" style="56" bestFit="1" customWidth="1"/>
    <col min="5112" max="5112" width="2.5703125" style="56" bestFit="1" customWidth="1"/>
    <col min="5113" max="5113" width="3" style="56" bestFit="1" customWidth="1"/>
    <col min="5114" max="5114" width="5.140625" style="56" bestFit="1" customWidth="1"/>
    <col min="5115" max="5115" width="11.5703125" style="56"/>
    <col min="5116" max="5116" width="3" style="56" bestFit="1" customWidth="1"/>
    <col min="5117" max="5117" width="5.140625" style="56" bestFit="1" customWidth="1"/>
    <col min="5118" max="5354" width="11.5703125" style="56"/>
    <col min="5355" max="5355" width="2" style="56" customWidth="1"/>
    <col min="5356" max="5356" width="11.42578125" style="56" customWidth="1"/>
    <col min="5357" max="5357" width="16.28515625" style="56" customWidth="1"/>
    <col min="5358" max="5358" width="17.5703125" style="56" customWidth="1"/>
    <col min="5359" max="5359" width="11.5703125" style="56" customWidth="1"/>
    <col min="5360" max="5360" width="4.5703125" style="56" bestFit="1" customWidth="1"/>
    <col min="5361" max="5361" width="11" style="56" bestFit="1" customWidth="1"/>
    <col min="5362" max="5362" width="6.42578125" style="56" customWidth="1"/>
    <col min="5363" max="5363" width="10" style="56" customWidth="1"/>
    <col min="5364" max="5364" width="9.85546875" style="56" customWidth="1"/>
    <col min="5365" max="5365" width="9" style="56" customWidth="1"/>
    <col min="5366" max="5366" width="3" style="56" bestFit="1" customWidth="1"/>
    <col min="5367" max="5367" width="9.5703125" style="56" bestFit="1" customWidth="1"/>
    <col min="5368" max="5368" width="2.5703125" style="56" bestFit="1" customWidth="1"/>
    <col min="5369" max="5369" width="3" style="56" bestFit="1" customWidth="1"/>
    <col min="5370" max="5370" width="5.140625" style="56" bestFit="1" customWidth="1"/>
    <col min="5371" max="5371" width="11.5703125" style="56"/>
    <col min="5372" max="5372" width="3" style="56" bestFit="1" customWidth="1"/>
    <col min="5373" max="5373" width="5.140625" style="56" bestFit="1" customWidth="1"/>
    <col min="5374" max="5610" width="11.5703125" style="56"/>
    <col min="5611" max="5611" width="2" style="56" customWidth="1"/>
    <col min="5612" max="5612" width="11.42578125" style="56" customWidth="1"/>
    <col min="5613" max="5613" width="16.28515625" style="56" customWidth="1"/>
    <col min="5614" max="5614" width="17.5703125" style="56" customWidth="1"/>
    <col min="5615" max="5615" width="11.5703125" style="56" customWidth="1"/>
    <col min="5616" max="5616" width="4.5703125" style="56" bestFit="1" customWidth="1"/>
    <col min="5617" max="5617" width="11" style="56" bestFit="1" customWidth="1"/>
    <col min="5618" max="5618" width="6.42578125" style="56" customWidth="1"/>
    <col min="5619" max="5619" width="10" style="56" customWidth="1"/>
    <col min="5620" max="5620" width="9.85546875" style="56" customWidth="1"/>
    <col min="5621" max="5621" width="9" style="56" customWidth="1"/>
    <col min="5622" max="5622" width="3" style="56" bestFit="1" customWidth="1"/>
    <col min="5623" max="5623" width="9.5703125" style="56" bestFit="1" customWidth="1"/>
    <col min="5624" max="5624" width="2.5703125" style="56" bestFit="1" customWidth="1"/>
    <col min="5625" max="5625" width="3" style="56" bestFit="1" customWidth="1"/>
    <col min="5626" max="5626" width="5.140625" style="56" bestFit="1" customWidth="1"/>
    <col min="5627" max="5627" width="11.5703125" style="56"/>
    <col min="5628" max="5628" width="3" style="56" bestFit="1" customWidth="1"/>
    <col min="5629" max="5629" width="5.140625" style="56" bestFit="1" customWidth="1"/>
    <col min="5630" max="5866" width="11.5703125" style="56"/>
    <col min="5867" max="5867" width="2" style="56" customWidth="1"/>
    <col min="5868" max="5868" width="11.42578125" style="56" customWidth="1"/>
    <col min="5869" max="5869" width="16.28515625" style="56" customWidth="1"/>
    <col min="5870" max="5870" width="17.5703125" style="56" customWidth="1"/>
    <col min="5871" max="5871" width="11.5703125" style="56" customWidth="1"/>
    <col min="5872" max="5872" width="4.5703125" style="56" bestFit="1" customWidth="1"/>
    <col min="5873" max="5873" width="11" style="56" bestFit="1" customWidth="1"/>
    <col min="5874" max="5874" width="6.42578125" style="56" customWidth="1"/>
    <col min="5875" max="5875" width="10" style="56" customWidth="1"/>
    <col min="5876" max="5876" width="9.85546875" style="56" customWidth="1"/>
    <col min="5877" max="5877" width="9" style="56" customWidth="1"/>
    <col min="5878" max="5878" width="3" style="56" bestFit="1" customWidth="1"/>
    <col min="5879" max="5879" width="9.5703125" style="56" bestFit="1" customWidth="1"/>
    <col min="5880" max="5880" width="2.5703125" style="56" bestFit="1" customWidth="1"/>
    <col min="5881" max="5881" width="3" style="56" bestFit="1" customWidth="1"/>
    <col min="5882" max="5882" width="5.140625" style="56" bestFit="1" customWidth="1"/>
    <col min="5883" max="5883" width="11.5703125" style="56"/>
    <col min="5884" max="5884" width="3" style="56" bestFit="1" customWidth="1"/>
    <col min="5885" max="5885" width="5.140625" style="56" bestFit="1" customWidth="1"/>
    <col min="5886" max="6122" width="11.5703125" style="56"/>
    <col min="6123" max="6123" width="2" style="56" customWidth="1"/>
    <col min="6124" max="6124" width="11.42578125" style="56" customWidth="1"/>
    <col min="6125" max="6125" width="16.28515625" style="56" customWidth="1"/>
    <col min="6126" max="6126" width="17.5703125" style="56" customWidth="1"/>
    <col min="6127" max="6127" width="11.5703125" style="56" customWidth="1"/>
    <col min="6128" max="6128" width="4.5703125" style="56" bestFit="1" customWidth="1"/>
    <col min="6129" max="6129" width="11" style="56" bestFit="1" customWidth="1"/>
    <col min="6130" max="6130" width="6.42578125" style="56" customWidth="1"/>
    <col min="6131" max="6131" width="10" style="56" customWidth="1"/>
    <col min="6132" max="6132" width="9.85546875" style="56" customWidth="1"/>
    <col min="6133" max="6133" width="9" style="56" customWidth="1"/>
    <col min="6134" max="6134" width="3" style="56" bestFit="1" customWidth="1"/>
    <col min="6135" max="6135" width="9.5703125" style="56" bestFit="1" customWidth="1"/>
    <col min="6136" max="6136" width="2.5703125" style="56" bestFit="1" customWidth="1"/>
    <col min="6137" max="6137" width="3" style="56" bestFit="1" customWidth="1"/>
    <col min="6138" max="6138" width="5.140625" style="56" bestFit="1" customWidth="1"/>
    <col min="6139" max="6139" width="11.5703125" style="56"/>
    <col min="6140" max="6140" width="3" style="56" bestFit="1" customWidth="1"/>
    <col min="6141" max="6141" width="5.140625" style="56" bestFit="1" customWidth="1"/>
    <col min="6142" max="6378" width="11.5703125" style="56"/>
    <col min="6379" max="6379" width="2" style="56" customWidth="1"/>
    <col min="6380" max="6380" width="11.42578125" style="56" customWidth="1"/>
    <col min="6381" max="6381" width="16.28515625" style="56" customWidth="1"/>
    <col min="6382" max="6382" width="17.5703125" style="56" customWidth="1"/>
    <col min="6383" max="6383" width="11.5703125" style="56" customWidth="1"/>
    <col min="6384" max="6384" width="4.5703125" style="56" bestFit="1" customWidth="1"/>
    <col min="6385" max="6385" width="11" style="56" bestFit="1" customWidth="1"/>
    <col min="6386" max="6386" width="6.42578125" style="56" customWidth="1"/>
    <col min="6387" max="6387" width="10" style="56" customWidth="1"/>
    <col min="6388" max="6388" width="9.85546875" style="56" customWidth="1"/>
    <col min="6389" max="6389" width="9" style="56" customWidth="1"/>
    <col min="6390" max="6390" width="3" style="56" bestFit="1" customWidth="1"/>
    <col min="6391" max="6391" width="9.5703125" style="56" bestFit="1" customWidth="1"/>
    <col min="6392" max="6392" width="2.5703125" style="56" bestFit="1" customWidth="1"/>
    <col min="6393" max="6393" width="3" style="56" bestFit="1" customWidth="1"/>
    <col min="6394" max="6394" width="5.140625" style="56" bestFit="1" customWidth="1"/>
    <col min="6395" max="6395" width="11.5703125" style="56"/>
    <col min="6396" max="6396" width="3" style="56" bestFit="1" customWidth="1"/>
    <col min="6397" max="6397" width="5.140625" style="56" bestFit="1" customWidth="1"/>
    <col min="6398" max="6634" width="11.5703125" style="56"/>
    <col min="6635" max="6635" width="2" style="56" customWidth="1"/>
    <col min="6636" max="6636" width="11.42578125" style="56" customWidth="1"/>
    <col min="6637" max="6637" width="16.28515625" style="56" customWidth="1"/>
    <col min="6638" max="6638" width="17.5703125" style="56" customWidth="1"/>
    <col min="6639" max="6639" width="11.5703125" style="56" customWidth="1"/>
    <col min="6640" max="6640" width="4.5703125" style="56" bestFit="1" customWidth="1"/>
    <col min="6641" max="6641" width="11" style="56" bestFit="1" customWidth="1"/>
    <col min="6642" max="6642" width="6.42578125" style="56" customWidth="1"/>
    <col min="6643" max="6643" width="10" style="56" customWidth="1"/>
    <col min="6644" max="6644" width="9.85546875" style="56" customWidth="1"/>
    <col min="6645" max="6645" width="9" style="56" customWidth="1"/>
    <col min="6646" max="6646" width="3" style="56" bestFit="1" customWidth="1"/>
    <col min="6647" max="6647" width="9.5703125" style="56" bestFit="1" customWidth="1"/>
    <col min="6648" max="6648" width="2.5703125" style="56" bestFit="1" customWidth="1"/>
    <col min="6649" max="6649" width="3" style="56" bestFit="1" customWidth="1"/>
    <col min="6650" max="6650" width="5.140625" style="56" bestFit="1" customWidth="1"/>
    <col min="6651" max="6651" width="11.5703125" style="56"/>
    <col min="6652" max="6652" width="3" style="56" bestFit="1" customWidth="1"/>
    <col min="6653" max="6653" width="5.140625" style="56" bestFit="1" customWidth="1"/>
    <col min="6654" max="6890" width="11.5703125" style="56"/>
    <col min="6891" max="6891" width="2" style="56" customWidth="1"/>
    <col min="6892" max="6892" width="11.42578125" style="56" customWidth="1"/>
    <col min="6893" max="6893" width="16.28515625" style="56" customWidth="1"/>
    <col min="6894" max="6894" width="17.5703125" style="56" customWidth="1"/>
    <col min="6895" max="6895" width="11.5703125" style="56" customWidth="1"/>
    <col min="6896" max="6896" width="4.5703125" style="56" bestFit="1" customWidth="1"/>
    <col min="6897" max="6897" width="11" style="56" bestFit="1" customWidth="1"/>
    <col min="6898" max="6898" width="6.42578125" style="56" customWidth="1"/>
    <col min="6899" max="6899" width="10" style="56" customWidth="1"/>
    <col min="6900" max="6900" width="9.85546875" style="56" customWidth="1"/>
    <col min="6901" max="6901" width="9" style="56" customWidth="1"/>
    <col min="6902" max="6902" width="3" style="56" bestFit="1" customWidth="1"/>
    <col min="6903" max="6903" width="9.5703125" style="56" bestFit="1" customWidth="1"/>
    <col min="6904" max="6904" width="2.5703125" style="56" bestFit="1" customWidth="1"/>
    <col min="6905" max="6905" width="3" style="56" bestFit="1" customWidth="1"/>
    <col min="6906" max="6906" width="5.140625" style="56" bestFit="1" customWidth="1"/>
    <col min="6907" max="6907" width="11.5703125" style="56"/>
    <col min="6908" max="6908" width="3" style="56" bestFit="1" customWidth="1"/>
    <col min="6909" max="6909" width="5.140625" style="56" bestFit="1" customWidth="1"/>
    <col min="6910" max="7146" width="11.5703125" style="56"/>
    <col min="7147" max="7147" width="2" style="56" customWidth="1"/>
    <col min="7148" max="7148" width="11.42578125" style="56" customWidth="1"/>
    <col min="7149" max="7149" width="16.28515625" style="56" customWidth="1"/>
    <col min="7150" max="7150" width="17.5703125" style="56" customWidth="1"/>
    <col min="7151" max="7151" width="11.5703125" style="56" customWidth="1"/>
    <col min="7152" max="7152" width="4.5703125" style="56" bestFit="1" customWidth="1"/>
    <col min="7153" max="7153" width="11" style="56" bestFit="1" customWidth="1"/>
    <col min="7154" max="7154" width="6.42578125" style="56" customWidth="1"/>
    <col min="7155" max="7155" width="10" style="56" customWidth="1"/>
    <col min="7156" max="7156" width="9.85546875" style="56" customWidth="1"/>
    <col min="7157" max="7157" width="9" style="56" customWidth="1"/>
    <col min="7158" max="7158" width="3" style="56" bestFit="1" customWidth="1"/>
    <col min="7159" max="7159" width="9.5703125" style="56" bestFit="1" customWidth="1"/>
    <col min="7160" max="7160" width="2.5703125" style="56" bestFit="1" customWidth="1"/>
    <col min="7161" max="7161" width="3" style="56" bestFit="1" customWidth="1"/>
    <col min="7162" max="7162" width="5.140625" style="56" bestFit="1" customWidth="1"/>
    <col min="7163" max="7163" width="11.5703125" style="56"/>
    <col min="7164" max="7164" width="3" style="56" bestFit="1" customWidth="1"/>
    <col min="7165" max="7165" width="5.140625" style="56" bestFit="1" customWidth="1"/>
    <col min="7166" max="7402" width="11.5703125" style="56"/>
    <col min="7403" max="7403" width="2" style="56" customWidth="1"/>
    <col min="7404" max="7404" width="11.42578125" style="56" customWidth="1"/>
    <col min="7405" max="7405" width="16.28515625" style="56" customWidth="1"/>
    <col min="7406" max="7406" width="17.5703125" style="56" customWidth="1"/>
    <col min="7407" max="7407" width="11.5703125" style="56" customWidth="1"/>
    <col min="7408" max="7408" width="4.5703125" style="56" bestFit="1" customWidth="1"/>
    <col min="7409" max="7409" width="11" style="56" bestFit="1" customWidth="1"/>
    <col min="7410" max="7410" width="6.42578125" style="56" customWidth="1"/>
    <col min="7411" max="7411" width="10" style="56" customWidth="1"/>
    <col min="7412" max="7412" width="9.85546875" style="56" customWidth="1"/>
    <col min="7413" max="7413" width="9" style="56" customWidth="1"/>
    <col min="7414" max="7414" width="3" style="56" bestFit="1" customWidth="1"/>
    <col min="7415" max="7415" width="9.5703125" style="56" bestFit="1" customWidth="1"/>
    <col min="7416" max="7416" width="2.5703125" style="56" bestFit="1" customWidth="1"/>
    <col min="7417" max="7417" width="3" style="56" bestFit="1" customWidth="1"/>
    <col min="7418" max="7418" width="5.140625" style="56" bestFit="1" customWidth="1"/>
    <col min="7419" max="7419" width="11.5703125" style="56"/>
    <col min="7420" max="7420" width="3" style="56" bestFit="1" customWidth="1"/>
    <col min="7421" max="7421" width="5.140625" style="56" bestFit="1" customWidth="1"/>
    <col min="7422" max="7658" width="11.5703125" style="56"/>
    <col min="7659" max="7659" width="2" style="56" customWidth="1"/>
    <col min="7660" max="7660" width="11.42578125" style="56" customWidth="1"/>
    <col min="7661" max="7661" width="16.28515625" style="56" customWidth="1"/>
    <col min="7662" max="7662" width="17.5703125" style="56" customWidth="1"/>
    <col min="7663" max="7663" width="11.5703125" style="56" customWidth="1"/>
    <col min="7664" max="7664" width="4.5703125" style="56" bestFit="1" customWidth="1"/>
    <col min="7665" max="7665" width="11" style="56" bestFit="1" customWidth="1"/>
    <col min="7666" max="7666" width="6.42578125" style="56" customWidth="1"/>
    <col min="7667" max="7667" width="10" style="56" customWidth="1"/>
    <col min="7668" max="7668" width="9.85546875" style="56" customWidth="1"/>
    <col min="7669" max="7669" width="9" style="56" customWidth="1"/>
    <col min="7670" max="7670" width="3" style="56" bestFit="1" customWidth="1"/>
    <col min="7671" max="7671" width="9.5703125" style="56" bestFit="1" customWidth="1"/>
    <col min="7672" max="7672" width="2.5703125" style="56" bestFit="1" customWidth="1"/>
    <col min="7673" max="7673" width="3" style="56" bestFit="1" customWidth="1"/>
    <col min="7674" max="7674" width="5.140625" style="56" bestFit="1" customWidth="1"/>
    <col min="7675" max="7675" width="11.5703125" style="56"/>
    <col min="7676" max="7676" width="3" style="56" bestFit="1" customWidth="1"/>
    <col min="7677" max="7677" width="5.140625" style="56" bestFit="1" customWidth="1"/>
    <col min="7678" max="7914" width="11.5703125" style="56"/>
    <col min="7915" max="7915" width="2" style="56" customWidth="1"/>
    <col min="7916" max="7916" width="11.42578125" style="56" customWidth="1"/>
    <col min="7917" max="7917" width="16.28515625" style="56" customWidth="1"/>
    <col min="7918" max="7918" width="17.5703125" style="56" customWidth="1"/>
    <col min="7919" max="7919" width="11.5703125" style="56" customWidth="1"/>
    <col min="7920" max="7920" width="4.5703125" style="56" bestFit="1" customWidth="1"/>
    <col min="7921" max="7921" width="11" style="56" bestFit="1" customWidth="1"/>
    <col min="7922" max="7922" width="6.42578125" style="56" customWidth="1"/>
    <col min="7923" max="7923" width="10" style="56" customWidth="1"/>
    <col min="7924" max="7924" width="9.85546875" style="56" customWidth="1"/>
    <col min="7925" max="7925" width="9" style="56" customWidth="1"/>
    <col min="7926" max="7926" width="3" style="56" bestFit="1" customWidth="1"/>
    <col min="7927" max="7927" width="9.5703125" style="56" bestFit="1" customWidth="1"/>
    <col min="7928" max="7928" width="2.5703125" style="56" bestFit="1" customWidth="1"/>
    <col min="7929" max="7929" width="3" style="56" bestFit="1" customWidth="1"/>
    <col min="7930" max="7930" width="5.140625" style="56" bestFit="1" customWidth="1"/>
    <col min="7931" max="7931" width="11.5703125" style="56"/>
    <col min="7932" max="7932" width="3" style="56" bestFit="1" customWidth="1"/>
    <col min="7933" max="7933" width="5.140625" style="56" bestFit="1" customWidth="1"/>
    <col min="7934" max="8170" width="11.5703125" style="56"/>
    <col min="8171" max="8171" width="2" style="56" customWidth="1"/>
    <col min="8172" max="8172" width="11.42578125" style="56" customWidth="1"/>
    <col min="8173" max="8173" width="16.28515625" style="56" customWidth="1"/>
    <col min="8174" max="8174" width="17.5703125" style="56" customWidth="1"/>
    <col min="8175" max="8175" width="11.5703125" style="56" customWidth="1"/>
    <col min="8176" max="8176" width="4.5703125" style="56" bestFit="1" customWidth="1"/>
    <col min="8177" max="8177" width="11" style="56" bestFit="1" customWidth="1"/>
    <col min="8178" max="8178" width="6.42578125" style="56" customWidth="1"/>
    <col min="8179" max="8179" width="10" style="56" customWidth="1"/>
    <col min="8180" max="8180" width="9.85546875" style="56" customWidth="1"/>
    <col min="8181" max="8181" width="9" style="56" customWidth="1"/>
    <col min="8182" max="8182" width="3" style="56" bestFit="1" customWidth="1"/>
    <col min="8183" max="8183" width="9.5703125" style="56" bestFit="1" customWidth="1"/>
    <col min="8184" max="8184" width="2.5703125" style="56" bestFit="1" customWidth="1"/>
    <col min="8185" max="8185" width="3" style="56" bestFit="1" customWidth="1"/>
    <col min="8186" max="8186" width="5.140625" style="56" bestFit="1" customWidth="1"/>
    <col min="8187" max="8187" width="11.5703125" style="56"/>
    <col min="8188" max="8188" width="3" style="56" bestFit="1" customWidth="1"/>
    <col min="8189" max="8189" width="5.140625" style="56" bestFit="1" customWidth="1"/>
    <col min="8190" max="8426" width="11.5703125" style="56"/>
    <col min="8427" max="8427" width="2" style="56" customWidth="1"/>
    <col min="8428" max="8428" width="11.42578125" style="56" customWidth="1"/>
    <col min="8429" max="8429" width="16.28515625" style="56" customWidth="1"/>
    <col min="8430" max="8430" width="17.5703125" style="56" customWidth="1"/>
    <col min="8431" max="8431" width="11.5703125" style="56" customWidth="1"/>
    <col min="8432" max="8432" width="4.5703125" style="56" bestFit="1" customWidth="1"/>
    <col min="8433" max="8433" width="11" style="56" bestFit="1" customWidth="1"/>
    <col min="8434" max="8434" width="6.42578125" style="56" customWidth="1"/>
    <col min="8435" max="8435" width="10" style="56" customWidth="1"/>
    <col min="8436" max="8436" width="9.85546875" style="56" customWidth="1"/>
    <col min="8437" max="8437" width="9" style="56" customWidth="1"/>
    <col min="8438" max="8438" width="3" style="56" bestFit="1" customWidth="1"/>
    <col min="8439" max="8439" width="9.5703125" style="56" bestFit="1" customWidth="1"/>
    <col min="8440" max="8440" width="2.5703125" style="56" bestFit="1" customWidth="1"/>
    <col min="8441" max="8441" width="3" style="56" bestFit="1" customWidth="1"/>
    <col min="8442" max="8442" width="5.140625" style="56" bestFit="1" customWidth="1"/>
    <col min="8443" max="8443" width="11.5703125" style="56"/>
    <col min="8444" max="8444" width="3" style="56" bestFit="1" customWidth="1"/>
    <col min="8445" max="8445" width="5.140625" style="56" bestFit="1" customWidth="1"/>
    <col min="8446" max="8682" width="11.5703125" style="56"/>
    <col min="8683" max="8683" width="2" style="56" customWidth="1"/>
    <col min="8684" max="8684" width="11.42578125" style="56" customWidth="1"/>
    <col min="8685" max="8685" width="16.28515625" style="56" customWidth="1"/>
    <col min="8686" max="8686" width="17.5703125" style="56" customWidth="1"/>
    <col min="8687" max="8687" width="11.5703125" style="56" customWidth="1"/>
    <col min="8688" max="8688" width="4.5703125" style="56" bestFit="1" customWidth="1"/>
    <col min="8689" max="8689" width="11" style="56" bestFit="1" customWidth="1"/>
    <col min="8690" max="8690" width="6.42578125" style="56" customWidth="1"/>
    <col min="8691" max="8691" width="10" style="56" customWidth="1"/>
    <col min="8692" max="8692" width="9.85546875" style="56" customWidth="1"/>
    <col min="8693" max="8693" width="9" style="56" customWidth="1"/>
    <col min="8694" max="8694" width="3" style="56" bestFit="1" customWidth="1"/>
    <col min="8695" max="8695" width="9.5703125" style="56" bestFit="1" customWidth="1"/>
    <col min="8696" max="8696" width="2.5703125" style="56" bestFit="1" customWidth="1"/>
    <col min="8697" max="8697" width="3" style="56" bestFit="1" customWidth="1"/>
    <col min="8698" max="8698" width="5.140625" style="56" bestFit="1" customWidth="1"/>
    <col min="8699" max="8699" width="11.5703125" style="56"/>
    <col min="8700" max="8700" width="3" style="56" bestFit="1" customWidth="1"/>
    <col min="8701" max="8701" width="5.140625" style="56" bestFit="1" customWidth="1"/>
    <col min="8702" max="8938" width="11.5703125" style="56"/>
    <col min="8939" max="8939" width="2" style="56" customWidth="1"/>
    <col min="8940" max="8940" width="11.42578125" style="56" customWidth="1"/>
    <col min="8941" max="8941" width="16.28515625" style="56" customWidth="1"/>
    <col min="8942" max="8942" width="17.5703125" style="56" customWidth="1"/>
    <col min="8943" max="8943" width="11.5703125" style="56" customWidth="1"/>
    <col min="8944" max="8944" width="4.5703125" style="56" bestFit="1" customWidth="1"/>
    <col min="8945" max="8945" width="11" style="56" bestFit="1" customWidth="1"/>
    <col min="8946" max="8946" width="6.42578125" style="56" customWidth="1"/>
    <col min="8947" max="8947" width="10" style="56" customWidth="1"/>
    <col min="8948" max="8948" width="9.85546875" style="56" customWidth="1"/>
    <col min="8949" max="8949" width="9" style="56" customWidth="1"/>
    <col min="8950" max="8950" width="3" style="56" bestFit="1" customWidth="1"/>
    <col min="8951" max="8951" width="9.5703125" style="56" bestFit="1" customWidth="1"/>
    <col min="8952" max="8952" width="2.5703125" style="56" bestFit="1" customWidth="1"/>
    <col min="8953" max="8953" width="3" style="56" bestFit="1" customWidth="1"/>
    <col min="8954" max="8954" width="5.140625" style="56" bestFit="1" customWidth="1"/>
    <col min="8955" max="8955" width="11.5703125" style="56"/>
    <col min="8956" max="8956" width="3" style="56" bestFit="1" customWidth="1"/>
    <col min="8957" max="8957" width="5.140625" style="56" bestFit="1" customWidth="1"/>
    <col min="8958" max="9194" width="11.5703125" style="56"/>
    <col min="9195" max="9195" width="2" style="56" customWidth="1"/>
    <col min="9196" max="9196" width="11.42578125" style="56" customWidth="1"/>
    <col min="9197" max="9197" width="16.28515625" style="56" customWidth="1"/>
    <col min="9198" max="9198" width="17.5703125" style="56" customWidth="1"/>
    <col min="9199" max="9199" width="11.5703125" style="56" customWidth="1"/>
    <col min="9200" max="9200" width="4.5703125" style="56" bestFit="1" customWidth="1"/>
    <col min="9201" max="9201" width="11" style="56" bestFit="1" customWidth="1"/>
    <col min="9202" max="9202" width="6.42578125" style="56" customWidth="1"/>
    <col min="9203" max="9203" width="10" style="56" customWidth="1"/>
    <col min="9204" max="9204" width="9.85546875" style="56" customWidth="1"/>
    <col min="9205" max="9205" width="9" style="56" customWidth="1"/>
    <col min="9206" max="9206" width="3" style="56" bestFit="1" customWidth="1"/>
    <col min="9207" max="9207" width="9.5703125" style="56" bestFit="1" customWidth="1"/>
    <col min="9208" max="9208" width="2.5703125" style="56" bestFit="1" customWidth="1"/>
    <col min="9209" max="9209" width="3" style="56" bestFit="1" customWidth="1"/>
    <col min="9210" max="9210" width="5.140625" style="56" bestFit="1" customWidth="1"/>
    <col min="9211" max="9211" width="11.5703125" style="56"/>
    <col min="9212" max="9212" width="3" style="56" bestFit="1" customWidth="1"/>
    <col min="9213" max="9213" width="5.140625" style="56" bestFit="1" customWidth="1"/>
    <col min="9214" max="9450" width="11.5703125" style="56"/>
    <col min="9451" max="9451" width="2" style="56" customWidth="1"/>
    <col min="9452" max="9452" width="11.42578125" style="56" customWidth="1"/>
    <col min="9453" max="9453" width="16.28515625" style="56" customWidth="1"/>
    <col min="9454" max="9454" width="17.5703125" style="56" customWidth="1"/>
    <col min="9455" max="9455" width="11.5703125" style="56" customWidth="1"/>
    <col min="9456" max="9456" width="4.5703125" style="56" bestFit="1" customWidth="1"/>
    <col min="9457" max="9457" width="11" style="56" bestFit="1" customWidth="1"/>
    <col min="9458" max="9458" width="6.42578125" style="56" customWidth="1"/>
    <col min="9459" max="9459" width="10" style="56" customWidth="1"/>
    <col min="9460" max="9460" width="9.85546875" style="56" customWidth="1"/>
    <col min="9461" max="9461" width="9" style="56" customWidth="1"/>
    <col min="9462" max="9462" width="3" style="56" bestFit="1" customWidth="1"/>
    <col min="9463" max="9463" width="9.5703125" style="56" bestFit="1" customWidth="1"/>
    <col min="9464" max="9464" width="2.5703125" style="56" bestFit="1" customWidth="1"/>
    <col min="9465" max="9465" width="3" style="56" bestFit="1" customWidth="1"/>
    <col min="9466" max="9466" width="5.140625" style="56" bestFit="1" customWidth="1"/>
    <col min="9467" max="9467" width="11.5703125" style="56"/>
    <col min="9468" max="9468" width="3" style="56" bestFit="1" customWidth="1"/>
    <col min="9469" max="9469" width="5.140625" style="56" bestFit="1" customWidth="1"/>
    <col min="9470" max="9706" width="11.5703125" style="56"/>
    <col min="9707" max="9707" width="2" style="56" customWidth="1"/>
    <col min="9708" max="9708" width="11.42578125" style="56" customWidth="1"/>
    <col min="9709" max="9709" width="16.28515625" style="56" customWidth="1"/>
    <col min="9710" max="9710" width="17.5703125" style="56" customWidth="1"/>
    <col min="9711" max="9711" width="11.5703125" style="56" customWidth="1"/>
    <col min="9712" max="9712" width="4.5703125" style="56" bestFit="1" customWidth="1"/>
    <col min="9713" max="9713" width="11" style="56" bestFit="1" customWidth="1"/>
    <col min="9714" max="9714" width="6.42578125" style="56" customWidth="1"/>
    <col min="9715" max="9715" width="10" style="56" customWidth="1"/>
    <col min="9716" max="9716" width="9.85546875" style="56" customWidth="1"/>
    <col min="9717" max="9717" width="9" style="56" customWidth="1"/>
    <col min="9718" max="9718" width="3" style="56" bestFit="1" customWidth="1"/>
    <col min="9719" max="9719" width="9.5703125" style="56" bestFit="1" customWidth="1"/>
    <col min="9720" max="9720" width="2.5703125" style="56" bestFit="1" customWidth="1"/>
    <col min="9721" max="9721" width="3" style="56" bestFit="1" customWidth="1"/>
    <col min="9722" max="9722" width="5.140625" style="56" bestFit="1" customWidth="1"/>
    <col min="9723" max="9723" width="11.5703125" style="56"/>
    <col min="9724" max="9724" width="3" style="56" bestFit="1" customWidth="1"/>
    <col min="9725" max="9725" width="5.140625" style="56" bestFit="1" customWidth="1"/>
    <col min="9726" max="9962" width="11.5703125" style="56"/>
    <col min="9963" max="9963" width="2" style="56" customWidth="1"/>
    <col min="9964" max="9964" width="11.42578125" style="56" customWidth="1"/>
    <col min="9965" max="9965" width="16.28515625" style="56" customWidth="1"/>
    <col min="9966" max="9966" width="17.5703125" style="56" customWidth="1"/>
    <col min="9967" max="9967" width="11.5703125" style="56" customWidth="1"/>
    <col min="9968" max="9968" width="4.5703125" style="56" bestFit="1" customWidth="1"/>
    <col min="9969" max="9969" width="11" style="56" bestFit="1" customWidth="1"/>
    <col min="9970" max="9970" width="6.42578125" style="56" customWidth="1"/>
    <col min="9971" max="9971" width="10" style="56" customWidth="1"/>
    <col min="9972" max="9972" width="9.85546875" style="56" customWidth="1"/>
    <col min="9973" max="9973" width="9" style="56" customWidth="1"/>
    <col min="9974" max="9974" width="3" style="56" bestFit="1" customWidth="1"/>
    <col min="9975" max="9975" width="9.5703125" style="56" bestFit="1" customWidth="1"/>
    <col min="9976" max="9976" width="2.5703125" style="56" bestFit="1" customWidth="1"/>
    <col min="9977" max="9977" width="3" style="56" bestFit="1" customWidth="1"/>
    <col min="9978" max="9978" width="5.140625" style="56" bestFit="1" customWidth="1"/>
    <col min="9979" max="9979" width="11.5703125" style="56"/>
    <col min="9980" max="9980" width="3" style="56" bestFit="1" customWidth="1"/>
    <col min="9981" max="9981" width="5.140625" style="56" bestFit="1" customWidth="1"/>
    <col min="9982" max="10218" width="11.5703125" style="56"/>
    <col min="10219" max="10219" width="2" style="56" customWidth="1"/>
    <col min="10220" max="10220" width="11.42578125" style="56" customWidth="1"/>
    <col min="10221" max="10221" width="16.28515625" style="56" customWidth="1"/>
    <col min="10222" max="10222" width="17.5703125" style="56" customWidth="1"/>
    <col min="10223" max="10223" width="11.5703125" style="56" customWidth="1"/>
    <col min="10224" max="10224" width="4.5703125" style="56" bestFit="1" customWidth="1"/>
    <col min="10225" max="10225" width="11" style="56" bestFit="1" customWidth="1"/>
    <col min="10226" max="10226" width="6.42578125" style="56" customWidth="1"/>
    <col min="10227" max="10227" width="10" style="56" customWidth="1"/>
    <col min="10228" max="10228" width="9.85546875" style="56" customWidth="1"/>
    <col min="10229" max="10229" width="9" style="56" customWidth="1"/>
    <col min="10230" max="10230" width="3" style="56" bestFit="1" customWidth="1"/>
    <col min="10231" max="10231" width="9.5703125" style="56" bestFit="1" customWidth="1"/>
    <col min="10232" max="10232" width="2.5703125" style="56" bestFit="1" customWidth="1"/>
    <col min="10233" max="10233" width="3" style="56" bestFit="1" customWidth="1"/>
    <col min="10234" max="10234" width="5.140625" style="56" bestFit="1" customWidth="1"/>
    <col min="10235" max="10235" width="11.5703125" style="56"/>
    <col min="10236" max="10236" width="3" style="56" bestFit="1" customWidth="1"/>
    <col min="10237" max="10237" width="5.140625" style="56" bestFit="1" customWidth="1"/>
    <col min="10238" max="10474" width="11.5703125" style="56"/>
    <col min="10475" max="10475" width="2" style="56" customWidth="1"/>
    <col min="10476" max="10476" width="11.42578125" style="56" customWidth="1"/>
    <col min="10477" max="10477" width="16.28515625" style="56" customWidth="1"/>
    <col min="10478" max="10478" width="17.5703125" style="56" customWidth="1"/>
    <col min="10479" max="10479" width="11.5703125" style="56" customWidth="1"/>
    <col min="10480" max="10480" width="4.5703125" style="56" bestFit="1" customWidth="1"/>
    <col min="10481" max="10481" width="11" style="56" bestFit="1" customWidth="1"/>
    <col min="10482" max="10482" width="6.42578125" style="56" customWidth="1"/>
    <col min="10483" max="10483" width="10" style="56" customWidth="1"/>
    <col min="10484" max="10484" width="9.85546875" style="56" customWidth="1"/>
    <col min="10485" max="10485" width="9" style="56" customWidth="1"/>
    <col min="10486" max="10486" width="3" style="56" bestFit="1" customWidth="1"/>
    <col min="10487" max="10487" width="9.5703125" style="56" bestFit="1" customWidth="1"/>
    <col min="10488" max="10488" width="2.5703125" style="56" bestFit="1" customWidth="1"/>
    <col min="10489" max="10489" width="3" style="56" bestFit="1" customWidth="1"/>
    <col min="10490" max="10490" width="5.140625" style="56" bestFit="1" customWidth="1"/>
    <col min="10491" max="10491" width="11.5703125" style="56"/>
    <col min="10492" max="10492" width="3" style="56" bestFit="1" customWidth="1"/>
    <col min="10493" max="10493" width="5.140625" style="56" bestFit="1" customWidth="1"/>
    <col min="10494" max="10730" width="11.5703125" style="56"/>
    <col min="10731" max="10731" width="2" style="56" customWidth="1"/>
    <col min="10732" max="10732" width="11.42578125" style="56" customWidth="1"/>
    <col min="10733" max="10733" width="16.28515625" style="56" customWidth="1"/>
    <col min="10734" max="10734" width="17.5703125" style="56" customWidth="1"/>
    <col min="10735" max="10735" width="11.5703125" style="56" customWidth="1"/>
    <col min="10736" max="10736" width="4.5703125" style="56" bestFit="1" customWidth="1"/>
    <col min="10737" max="10737" width="11" style="56" bestFit="1" customWidth="1"/>
    <col min="10738" max="10738" width="6.42578125" style="56" customWidth="1"/>
    <col min="10739" max="10739" width="10" style="56" customWidth="1"/>
    <col min="10740" max="10740" width="9.85546875" style="56" customWidth="1"/>
    <col min="10741" max="10741" width="9" style="56" customWidth="1"/>
    <col min="10742" max="10742" width="3" style="56" bestFit="1" customWidth="1"/>
    <col min="10743" max="10743" width="9.5703125" style="56" bestFit="1" customWidth="1"/>
    <col min="10744" max="10744" width="2.5703125" style="56" bestFit="1" customWidth="1"/>
    <col min="10745" max="10745" width="3" style="56" bestFit="1" customWidth="1"/>
    <col min="10746" max="10746" width="5.140625" style="56" bestFit="1" customWidth="1"/>
    <col min="10747" max="10747" width="11.5703125" style="56"/>
    <col min="10748" max="10748" width="3" style="56" bestFit="1" customWidth="1"/>
    <col min="10749" max="10749" width="5.140625" style="56" bestFit="1" customWidth="1"/>
    <col min="10750" max="10986" width="11.5703125" style="56"/>
    <col min="10987" max="10987" width="2" style="56" customWidth="1"/>
    <col min="10988" max="10988" width="11.42578125" style="56" customWidth="1"/>
    <col min="10989" max="10989" width="16.28515625" style="56" customWidth="1"/>
    <col min="10990" max="10990" width="17.5703125" style="56" customWidth="1"/>
    <col min="10991" max="10991" width="11.5703125" style="56" customWidth="1"/>
    <col min="10992" max="10992" width="4.5703125" style="56" bestFit="1" customWidth="1"/>
    <col min="10993" max="10993" width="11" style="56" bestFit="1" customWidth="1"/>
    <col min="10994" max="10994" width="6.42578125" style="56" customWidth="1"/>
    <col min="10995" max="10995" width="10" style="56" customWidth="1"/>
    <col min="10996" max="10996" width="9.85546875" style="56" customWidth="1"/>
    <col min="10997" max="10997" width="9" style="56" customWidth="1"/>
    <col min="10998" max="10998" width="3" style="56" bestFit="1" customWidth="1"/>
    <col min="10999" max="10999" width="9.5703125" style="56" bestFit="1" customWidth="1"/>
    <col min="11000" max="11000" width="2.5703125" style="56" bestFit="1" customWidth="1"/>
    <col min="11001" max="11001" width="3" style="56" bestFit="1" customWidth="1"/>
    <col min="11002" max="11002" width="5.140625" style="56" bestFit="1" customWidth="1"/>
    <col min="11003" max="11003" width="11.5703125" style="56"/>
    <col min="11004" max="11004" width="3" style="56" bestFit="1" customWidth="1"/>
    <col min="11005" max="11005" width="5.140625" style="56" bestFit="1" customWidth="1"/>
    <col min="11006" max="11242" width="11.5703125" style="56"/>
    <col min="11243" max="11243" width="2" style="56" customWidth="1"/>
    <col min="11244" max="11244" width="11.42578125" style="56" customWidth="1"/>
    <col min="11245" max="11245" width="16.28515625" style="56" customWidth="1"/>
    <col min="11246" max="11246" width="17.5703125" style="56" customWidth="1"/>
    <col min="11247" max="11247" width="11.5703125" style="56" customWidth="1"/>
    <col min="11248" max="11248" width="4.5703125" style="56" bestFit="1" customWidth="1"/>
    <col min="11249" max="11249" width="11" style="56" bestFit="1" customWidth="1"/>
    <col min="11250" max="11250" width="6.42578125" style="56" customWidth="1"/>
    <col min="11251" max="11251" width="10" style="56" customWidth="1"/>
    <col min="11252" max="11252" width="9.85546875" style="56" customWidth="1"/>
    <col min="11253" max="11253" width="9" style="56" customWidth="1"/>
    <col min="11254" max="11254" width="3" style="56" bestFit="1" customWidth="1"/>
    <col min="11255" max="11255" width="9.5703125" style="56" bestFit="1" customWidth="1"/>
    <col min="11256" max="11256" width="2.5703125" style="56" bestFit="1" customWidth="1"/>
    <col min="11257" max="11257" width="3" style="56" bestFit="1" customWidth="1"/>
    <col min="11258" max="11258" width="5.140625" style="56" bestFit="1" customWidth="1"/>
    <col min="11259" max="11259" width="11.5703125" style="56"/>
    <col min="11260" max="11260" width="3" style="56" bestFit="1" customWidth="1"/>
    <col min="11261" max="11261" width="5.140625" style="56" bestFit="1" customWidth="1"/>
    <col min="11262" max="11498" width="11.5703125" style="56"/>
    <col min="11499" max="11499" width="2" style="56" customWidth="1"/>
    <col min="11500" max="11500" width="11.42578125" style="56" customWidth="1"/>
    <col min="11501" max="11501" width="16.28515625" style="56" customWidth="1"/>
    <col min="11502" max="11502" width="17.5703125" style="56" customWidth="1"/>
    <col min="11503" max="11503" width="11.5703125" style="56" customWidth="1"/>
    <col min="11504" max="11504" width="4.5703125" style="56" bestFit="1" customWidth="1"/>
    <col min="11505" max="11505" width="11" style="56" bestFit="1" customWidth="1"/>
    <col min="11506" max="11506" width="6.42578125" style="56" customWidth="1"/>
    <col min="11507" max="11507" width="10" style="56" customWidth="1"/>
    <col min="11508" max="11508" width="9.85546875" style="56" customWidth="1"/>
    <col min="11509" max="11509" width="9" style="56" customWidth="1"/>
    <col min="11510" max="11510" width="3" style="56" bestFit="1" customWidth="1"/>
    <col min="11511" max="11511" width="9.5703125" style="56" bestFit="1" customWidth="1"/>
    <col min="11512" max="11512" width="2.5703125" style="56" bestFit="1" customWidth="1"/>
    <col min="11513" max="11513" width="3" style="56" bestFit="1" customWidth="1"/>
    <col min="11514" max="11514" width="5.140625" style="56" bestFit="1" customWidth="1"/>
    <col min="11515" max="11515" width="11.5703125" style="56"/>
    <col min="11516" max="11516" width="3" style="56" bestFit="1" customWidth="1"/>
    <col min="11517" max="11517" width="5.140625" style="56" bestFit="1" customWidth="1"/>
    <col min="11518" max="11754" width="11.5703125" style="56"/>
    <col min="11755" max="11755" width="2" style="56" customWidth="1"/>
    <col min="11756" max="11756" width="11.42578125" style="56" customWidth="1"/>
    <col min="11757" max="11757" width="16.28515625" style="56" customWidth="1"/>
    <col min="11758" max="11758" width="17.5703125" style="56" customWidth="1"/>
    <col min="11759" max="11759" width="11.5703125" style="56" customWidth="1"/>
    <col min="11760" max="11760" width="4.5703125" style="56" bestFit="1" customWidth="1"/>
    <col min="11761" max="11761" width="11" style="56" bestFit="1" customWidth="1"/>
    <col min="11762" max="11762" width="6.42578125" style="56" customWidth="1"/>
    <col min="11763" max="11763" width="10" style="56" customWidth="1"/>
    <col min="11764" max="11764" width="9.85546875" style="56" customWidth="1"/>
    <col min="11765" max="11765" width="9" style="56" customWidth="1"/>
    <col min="11766" max="11766" width="3" style="56" bestFit="1" customWidth="1"/>
    <col min="11767" max="11767" width="9.5703125" style="56" bestFit="1" customWidth="1"/>
    <col min="11768" max="11768" width="2.5703125" style="56" bestFit="1" customWidth="1"/>
    <col min="11769" max="11769" width="3" style="56" bestFit="1" customWidth="1"/>
    <col min="11770" max="11770" width="5.140625" style="56" bestFit="1" customWidth="1"/>
    <col min="11771" max="11771" width="11.5703125" style="56"/>
    <col min="11772" max="11772" width="3" style="56" bestFit="1" customWidth="1"/>
    <col min="11773" max="11773" width="5.140625" style="56" bestFit="1" customWidth="1"/>
    <col min="11774" max="12010" width="11.5703125" style="56"/>
    <col min="12011" max="12011" width="2" style="56" customWidth="1"/>
    <col min="12012" max="12012" width="11.42578125" style="56" customWidth="1"/>
    <col min="12013" max="12013" width="16.28515625" style="56" customWidth="1"/>
    <col min="12014" max="12014" width="17.5703125" style="56" customWidth="1"/>
    <col min="12015" max="12015" width="11.5703125" style="56" customWidth="1"/>
    <col min="12016" max="12016" width="4.5703125" style="56" bestFit="1" customWidth="1"/>
    <col min="12017" max="12017" width="11" style="56" bestFit="1" customWidth="1"/>
    <col min="12018" max="12018" width="6.42578125" style="56" customWidth="1"/>
    <col min="12019" max="12019" width="10" style="56" customWidth="1"/>
    <col min="12020" max="12020" width="9.85546875" style="56" customWidth="1"/>
    <col min="12021" max="12021" width="9" style="56" customWidth="1"/>
    <col min="12022" max="12022" width="3" style="56" bestFit="1" customWidth="1"/>
    <col min="12023" max="12023" width="9.5703125" style="56" bestFit="1" customWidth="1"/>
    <col min="12024" max="12024" width="2.5703125" style="56" bestFit="1" customWidth="1"/>
    <col min="12025" max="12025" width="3" style="56" bestFit="1" customWidth="1"/>
    <col min="12026" max="12026" width="5.140625" style="56" bestFit="1" customWidth="1"/>
    <col min="12027" max="12027" width="11.5703125" style="56"/>
    <col min="12028" max="12028" width="3" style="56" bestFit="1" customWidth="1"/>
    <col min="12029" max="12029" width="5.140625" style="56" bestFit="1" customWidth="1"/>
    <col min="12030" max="12266" width="11.5703125" style="56"/>
    <col min="12267" max="12267" width="2" style="56" customWidth="1"/>
    <col min="12268" max="12268" width="11.42578125" style="56" customWidth="1"/>
    <col min="12269" max="12269" width="16.28515625" style="56" customWidth="1"/>
    <col min="12270" max="12270" width="17.5703125" style="56" customWidth="1"/>
    <col min="12271" max="12271" width="11.5703125" style="56" customWidth="1"/>
    <col min="12272" max="12272" width="4.5703125" style="56" bestFit="1" customWidth="1"/>
    <col min="12273" max="12273" width="11" style="56" bestFit="1" customWidth="1"/>
    <col min="12274" max="12274" width="6.42578125" style="56" customWidth="1"/>
    <col min="12275" max="12275" width="10" style="56" customWidth="1"/>
    <col min="12276" max="12276" width="9.85546875" style="56" customWidth="1"/>
    <col min="12277" max="12277" width="9" style="56" customWidth="1"/>
    <col min="12278" max="12278" width="3" style="56" bestFit="1" customWidth="1"/>
    <col min="12279" max="12279" width="9.5703125" style="56" bestFit="1" customWidth="1"/>
    <col min="12280" max="12280" width="2.5703125" style="56" bestFit="1" customWidth="1"/>
    <col min="12281" max="12281" width="3" style="56" bestFit="1" customWidth="1"/>
    <col min="12282" max="12282" width="5.140625" style="56" bestFit="1" customWidth="1"/>
    <col min="12283" max="12283" width="11.5703125" style="56"/>
    <col min="12284" max="12284" width="3" style="56" bestFit="1" customWidth="1"/>
    <col min="12285" max="12285" width="5.140625" style="56" bestFit="1" customWidth="1"/>
    <col min="12286" max="12522" width="11.5703125" style="56"/>
    <col min="12523" max="12523" width="2" style="56" customWidth="1"/>
    <col min="12524" max="12524" width="11.42578125" style="56" customWidth="1"/>
    <col min="12525" max="12525" width="16.28515625" style="56" customWidth="1"/>
    <col min="12526" max="12526" width="17.5703125" style="56" customWidth="1"/>
    <col min="12527" max="12527" width="11.5703125" style="56" customWidth="1"/>
    <col min="12528" max="12528" width="4.5703125" style="56" bestFit="1" customWidth="1"/>
    <col min="12529" max="12529" width="11" style="56" bestFit="1" customWidth="1"/>
    <col min="12530" max="12530" width="6.42578125" style="56" customWidth="1"/>
    <col min="12531" max="12531" width="10" style="56" customWidth="1"/>
    <col min="12532" max="12532" width="9.85546875" style="56" customWidth="1"/>
    <col min="12533" max="12533" width="9" style="56" customWidth="1"/>
    <col min="12534" max="12534" width="3" style="56" bestFit="1" customWidth="1"/>
    <col min="12535" max="12535" width="9.5703125" style="56" bestFit="1" customWidth="1"/>
    <col min="12536" max="12536" width="2.5703125" style="56" bestFit="1" customWidth="1"/>
    <col min="12537" max="12537" width="3" style="56" bestFit="1" customWidth="1"/>
    <col min="12538" max="12538" width="5.140625" style="56" bestFit="1" customWidth="1"/>
    <col min="12539" max="12539" width="11.5703125" style="56"/>
    <col min="12540" max="12540" width="3" style="56" bestFit="1" customWidth="1"/>
    <col min="12541" max="12541" width="5.140625" style="56" bestFit="1" customWidth="1"/>
    <col min="12542" max="12778" width="11.5703125" style="56"/>
    <col min="12779" max="12779" width="2" style="56" customWidth="1"/>
    <col min="12780" max="12780" width="11.42578125" style="56" customWidth="1"/>
    <col min="12781" max="12781" width="16.28515625" style="56" customWidth="1"/>
    <col min="12782" max="12782" width="17.5703125" style="56" customWidth="1"/>
    <col min="12783" max="12783" width="11.5703125" style="56" customWidth="1"/>
    <col min="12784" max="12784" width="4.5703125" style="56" bestFit="1" customWidth="1"/>
    <col min="12785" max="12785" width="11" style="56" bestFit="1" customWidth="1"/>
    <col min="12786" max="12786" width="6.42578125" style="56" customWidth="1"/>
    <col min="12787" max="12787" width="10" style="56" customWidth="1"/>
    <col min="12788" max="12788" width="9.85546875" style="56" customWidth="1"/>
    <col min="12789" max="12789" width="9" style="56" customWidth="1"/>
    <col min="12790" max="12790" width="3" style="56" bestFit="1" customWidth="1"/>
    <col min="12791" max="12791" width="9.5703125" style="56" bestFit="1" customWidth="1"/>
    <col min="12792" max="12792" width="2.5703125" style="56" bestFit="1" customWidth="1"/>
    <col min="12793" max="12793" width="3" style="56" bestFit="1" customWidth="1"/>
    <col min="12794" max="12794" width="5.140625" style="56" bestFit="1" customWidth="1"/>
    <col min="12795" max="12795" width="11.5703125" style="56"/>
    <col min="12796" max="12796" width="3" style="56" bestFit="1" customWidth="1"/>
    <col min="12797" max="12797" width="5.140625" style="56" bestFit="1" customWidth="1"/>
    <col min="12798" max="13034" width="11.5703125" style="56"/>
    <col min="13035" max="13035" width="2" style="56" customWidth="1"/>
    <col min="13036" max="13036" width="11.42578125" style="56" customWidth="1"/>
    <col min="13037" max="13037" width="16.28515625" style="56" customWidth="1"/>
    <col min="13038" max="13038" width="17.5703125" style="56" customWidth="1"/>
    <col min="13039" max="13039" width="11.5703125" style="56" customWidth="1"/>
    <col min="13040" max="13040" width="4.5703125" style="56" bestFit="1" customWidth="1"/>
    <col min="13041" max="13041" width="11" style="56" bestFit="1" customWidth="1"/>
    <col min="13042" max="13042" width="6.42578125" style="56" customWidth="1"/>
    <col min="13043" max="13043" width="10" style="56" customWidth="1"/>
    <col min="13044" max="13044" width="9.85546875" style="56" customWidth="1"/>
    <col min="13045" max="13045" width="9" style="56" customWidth="1"/>
    <col min="13046" max="13046" width="3" style="56" bestFit="1" customWidth="1"/>
    <col min="13047" max="13047" width="9.5703125" style="56" bestFit="1" customWidth="1"/>
    <col min="13048" max="13048" width="2.5703125" style="56" bestFit="1" customWidth="1"/>
    <col min="13049" max="13049" width="3" style="56" bestFit="1" customWidth="1"/>
    <col min="13050" max="13050" width="5.140625" style="56" bestFit="1" customWidth="1"/>
    <col min="13051" max="13051" width="11.5703125" style="56"/>
    <col min="13052" max="13052" width="3" style="56" bestFit="1" customWidth="1"/>
    <col min="13053" max="13053" width="5.140625" style="56" bestFit="1" customWidth="1"/>
    <col min="13054" max="13290" width="11.5703125" style="56"/>
    <col min="13291" max="13291" width="2" style="56" customWidth="1"/>
    <col min="13292" max="13292" width="11.42578125" style="56" customWidth="1"/>
    <col min="13293" max="13293" width="16.28515625" style="56" customWidth="1"/>
    <col min="13294" max="13294" width="17.5703125" style="56" customWidth="1"/>
    <col min="13295" max="13295" width="11.5703125" style="56" customWidth="1"/>
    <col min="13296" max="13296" width="4.5703125" style="56" bestFit="1" customWidth="1"/>
    <col min="13297" max="13297" width="11" style="56" bestFit="1" customWidth="1"/>
    <col min="13298" max="13298" width="6.42578125" style="56" customWidth="1"/>
    <col min="13299" max="13299" width="10" style="56" customWidth="1"/>
    <col min="13300" max="13300" width="9.85546875" style="56" customWidth="1"/>
    <col min="13301" max="13301" width="9" style="56" customWidth="1"/>
    <col min="13302" max="13302" width="3" style="56" bestFit="1" customWidth="1"/>
    <col min="13303" max="13303" width="9.5703125" style="56" bestFit="1" customWidth="1"/>
    <col min="13304" max="13304" width="2.5703125" style="56" bestFit="1" customWidth="1"/>
    <col min="13305" max="13305" width="3" style="56" bestFit="1" customWidth="1"/>
    <col min="13306" max="13306" width="5.140625" style="56" bestFit="1" customWidth="1"/>
    <col min="13307" max="13307" width="11.5703125" style="56"/>
    <col min="13308" max="13308" width="3" style="56" bestFit="1" customWidth="1"/>
    <col min="13309" max="13309" width="5.140625" style="56" bestFit="1" customWidth="1"/>
    <col min="13310" max="13546" width="11.5703125" style="56"/>
    <col min="13547" max="13547" width="2" style="56" customWidth="1"/>
    <col min="13548" max="13548" width="11.42578125" style="56" customWidth="1"/>
    <col min="13549" max="13549" width="16.28515625" style="56" customWidth="1"/>
    <col min="13550" max="13550" width="17.5703125" style="56" customWidth="1"/>
    <col min="13551" max="13551" width="11.5703125" style="56" customWidth="1"/>
    <col min="13552" max="13552" width="4.5703125" style="56" bestFit="1" customWidth="1"/>
    <col min="13553" max="13553" width="11" style="56" bestFit="1" customWidth="1"/>
    <col min="13554" max="13554" width="6.42578125" style="56" customWidth="1"/>
    <col min="13555" max="13555" width="10" style="56" customWidth="1"/>
    <col min="13556" max="13556" width="9.85546875" style="56" customWidth="1"/>
    <col min="13557" max="13557" width="9" style="56" customWidth="1"/>
    <col min="13558" max="13558" width="3" style="56" bestFit="1" customWidth="1"/>
    <col min="13559" max="13559" width="9.5703125" style="56" bestFit="1" customWidth="1"/>
    <col min="13560" max="13560" width="2.5703125" style="56" bestFit="1" customWidth="1"/>
    <col min="13561" max="13561" width="3" style="56" bestFit="1" customWidth="1"/>
    <col min="13562" max="13562" width="5.140625" style="56" bestFit="1" customWidth="1"/>
    <col min="13563" max="13563" width="11.5703125" style="56"/>
    <col min="13564" max="13564" width="3" style="56" bestFit="1" customWidth="1"/>
    <col min="13565" max="13565" width="5.140625" style="56" bestFit="1" customWidth="1"/>
    <col min="13566" max="13802" width="11.5703125" style="56"/>
    <col min="13803" max="13803" width="2" style="56" customWidth="1"/>
    <col min="13804" max="13804" width="11.42578125" style="56" customWidth="1"/>
    <col min="13805" max="13805" width="16.28515625" style="56" customWidth="1"/>
    <col min="13806" max="13806" width="17.5703125" style="56" customWidth="1"/>
    <col min="13807" max="13807" width="11.5703125" style="56" customWidth="1"/>
    <col min="13808" max="13808" width="4.5703125" style="56" bestFit="1" customWidth="1"/>
    <col min="13809" max="13809" width="11" style="56" bestFit="1" customWidth="1"/>
    <col min="13810" max="13810" width="6.42578125" style="56" customWidth="1"/>
    <col min="13811" max="13811" width="10" style="56" customWidth="1"/>
    <col min="13812" max="13812" width="9.85546875" style="56" customWidth="1"/>
    <col min="13813" max="13813" width="9" style="56" customWidth="1"/>
    <col min="13814" max="13814" width="3" style="56" bestFit="1" customWidth="1"/>
    <col min="13815" max="13815" width="9.5703125" style="56" bestFit="1" customWidth="1"/>
    <col min="13816" max="13816" width="2.5703125" style="56" bestFit="1" customWidth="1"/>
    <col min="13817" max="13817" width="3" style="56" bestFit="1" customWidth="1"/>
    <col min="13818" max="13818" width="5.140625" style="56" bestFit="1" customWidth="1"/>
    <col min="13819" max="13819" width="11.5703125" style="56"/>
    <col min="13820" max="13820" width="3" style="56" bestFit="1" customWidth="1"/>
    <col min="13821" max="13821" width="5.140625" style="56" bestFit="1" customWidth="1"/>
    <col min="13822" max="14058" width="11.5703125" style="56"/>
    <col min="14059" max="14059" width="2" style="56" customWidth="1"/>
    <col min="14060" max="14060" width="11.42578125" style="56" customWidth="1"/>
    <col min="14061" max="14061" width="16.28515625" style="56" customWidth="1"/>
    <col min="14062" max="14062" width="17.5703125" style="56" customWidth="1"/>
    <col min="14063" max="14063" width="11.5703125" style="56" customWidth="1"/>
    <col min="14064" max="14064" width="4.5703125" style="56" bestFit="1" customWidth="1"/>
    <col min="14065" max="14065" width="11" style="56" bestFit="1" customWidth="1"/>
    <col min="14066" max="14066" width="6.42578125" style="56" customWidth="1"/>
    <col min="14067" max="14067" width="10" style="56" customWidth="1"/>
    <col min="14068" max="14068" width="9.85546875" style="56" customWidth="1"/>
    <col min="14069" max="14069" width="9" style="56" customWidth="1"/>
    <col min="14070" max="14070" width="3" style="56" bestFit="1" customWidth="1"/>
    <col min="14071" max="14071" width="9.5703125" style="56" bestFit="1" customWidth="1"/>
    <col min="14072" max="14072" width="2.5703125" style="56" bestFit="1" customWidth="1"/>
    <col min="14073" max="14073" width="3" style="56" bestFit="1" customWidth="1"/>
    <col min="14074" max="14074" width="5.140625" style="56" bestFit="1" customWidth="1"/>
    <col min="14075" max="14075" width="11.5703125" style="56"/>
    <col min="14076" max="14076" width="3" style="56" bestFit="1" customWidth="1"/>
    <col min="14077" max="14077" width="5.140625" style="56" bestFit="1" customWidth="1"/>
    <col min="14078" max="14314" width="11.5703125" style="56"/>
    <col min="14315" max="14315" width="2" style="56" customWidth="1"/>
    <col min="14316" max="14316" width="11.42578125" style="56" customWidth="1"/>
    <col min="14317" max="14317" width="16.28515625" style="56" customWidth="1"/>
    <col min="14318" max="14318" width="17.5703125" style="56" customWidth="1"/>
    <col min="14319" max="14319" width="11.5703125" style="56" customWidth="1"/>
    <col min="14320" max="14320" width="4.5703125" style="56" bestFit="1" customWidth="1"/>
    <col min="14321" max="14321" width="11" style="56" bestFit="1" customWidth="1"/>
    <col min="14322" max="14322" width="6.42578125" style="56" customWidth="1"/>
    <col min="14323" max="14323" width="10" style="56" customWidth="1"/>
    <col min="14324" max="14324" width="9.85546875" style="56" customWidth="1"/>
    <col min="14325" max="14325" width="9" style="56" customWidth="1"/>
    <col min="14326" max="14326" width="3" style="56" bestFit="1" customWidth="1"/>
    <col min="14327" max="14327" width="9.5703125" style="56" bestFit="1" customWidth="1"/>
    <col min="14328" max="14328" width="2.5703125" style="56" bestFit="1" customWidth="1"/>
    <col min="14329" max="14329" width="3" style="56" bestFit="1" customWidth="1"/>
    <col min="14330" max="14330" width="5.140625" style="56" bestFit="1" customWidth="1"/>
    <col min="14331" max="14331" width="11.5703125" style="56"/>
    <col min="14332" max="14332" width="3" style="56" bestFit="1" customWidth="1"/>
    <col min="14333" max="14333" width="5.140625" style="56" bestFit="1" customWidth="1"/>
    <col min="14334" max="14570" width="11.5703125" style="56"/>
    <col min="14571" max="14571" width="2" style="56" customWidth="1"/>
    <col min="14572" max="14572" width="11.42578125" style="56" customWidth="1"/>
    <col min="14573" max="14573" width="16.28515625" style="56" customWidth="1"/>
    <col min="14574" max="14574" width="17.5703125" style="56" customWidth="1"/>
    <col min="14575" max="14575" width="11.5703125" style="56" customWidth="1"/>
    <col min="14576" max="14576" width="4.5703125" style="56" bestFit="1" customWidth="1"/>
    <col min="14577" max="14577" width="11" style="56" bestFit="1" customWidth="1"/>
    <col min="14578" max="14578" width="6.42578125" style="56" customWidth="1"/>
    <col min="14579" max="14579" width="10" style="56" customWidth="1"/>
    <col min="14580" max="14580" width="9.85546875" style="56" customWidth="1"/>
    <col min="14581" max="14581" width="9" style="56" customWidth="1"/>
    <col min="14582" max="14582" width="3" style="56" bestFit="1" customWidth="1"/>
    <col min="14583" max="14583" width="9.5703125" style="56" bestFit="1" customWidth="1"/>
    <col min="14584" max="14584" width="2.5703125" style="56" bestFit="1" customWidth="1"/>
    <col min="14585" max="14585" width="3" style="56" bestFit="1" customWidth="1"/>
    <col min="14586" max="14586" width="5.140625" style="56" bestFit="1" customWidth="1"/>
    <col min="14587" max="14587" width="11.5703125" style="56"/>
    <col min="14588" max="14588" width="3" style="56" bestFit="1" customWidth="1"/>
    <col min="14589" max="14589" width="5.140625" style="56" bestFit="1" customWidth="1"/>
    <col min="14590" max="14826" width="11.5703125" style="56"/>
    <col min="14827" max="14827" width="2" style="56" customWidth="1"/>
    <col min="14828" max="14828" width="11.42578125" style="56" customWidth="1"/>
    <col min="14829" max="14829" width="16.28515625" style="56" customWidth="1"/>
    <col min="14830" max="14830" width="17.5703125" style="56" customWidth="1"/>
    <col min="14831" max="14831" width="11.5703125" style="56" customWidth="1"/>
    <col min="14832" max="14832" width="4.5703125" style="56" bestFit="1" customWidth="1"/>
    <col min="14833" max="14833" width="11" style="56" bestFit="1" customWidth="1"/>
    <col min="14834" max="14834" width="6.42578125" style="56" customWidth="1"/>
    <col min="14835" max="14835" width="10" style="56" customWidth="1"/>
    <col min="14836" max="14836" width="9.85546875" style="56" customWidth="1"/>
    <col min="14837" max="14837" width="9" style="56" customWidth="1"/>
    <col min="14838" max="14838" width="3" style="56" bestFit="1" customWidth="1"/>
    <col min="14839" max="14839" width="9.5703125" style="56" bestFit="1" customWidth="1"/>
    <col min="14840" max="14840" width="2.5703125" style="56" bestFit="1" customWidth="1"/>
    <col min="14841" max="14841" width="3" style="56" bestFit="1" customWidth="1"/>
    <col min="14842" max="14842" width="5.140625" style="56" bestFit="1" customWidth="1"/>
    <col min="14843" max="14843" width="11.5703125" style="56"/>
    <col min="14844" max="14844" width="3" style="56" bestFit="1" customWidth="1"/>
    <col min="14845" max="14845" width="5.140625" style="56" bestFit="1" customWidth="1"/>
    <col min="14846" max="15082" width="11.5703125" style="56"/>
    <col min="15083" max="15083" width="2" style="56" customWidth="1"/>
    <col min="15084" max="15084" width="11.42578125" style="56" customWidth="1"/>
    <col min="15085" max="15085" width="16.28515625" style="56" customWidth="1"/>
    <col min="15086" max="15086" width="17.5703125" style="56" customWidth="1"/>
    <col min="15087" max="15087" width="11.5703125" style="56" customWidth="1"/>
    <col min="15088" max="15088" width="4.5703125" style="56" bestFit="1" customWidth="1"/>
    <col min="15089" max="15089" width="11" style="56" bestFit="1" customWidth="1"/>
    <col min="15090" max="15090" width="6.42578125" style="56" customWidth="1"/>
    <col min="15091" max="15091" width="10" style="56" customWidth="1"/>
    <col min="15092" max="15092" width="9.85546875" style="56" customWidth="1"/>
    <col min="15093" max="15093" width="9" style="56" customWidth="1"/>
    <col min="15094" max="15094" width="3" style="56" bestFit="1" customWidth="1"/>
    <col min="15095" max="15095" width="9.5703125" style="56" bestFit="1" customWidth="1"/>
    <col min="15096" max="15096" width="2.5703125" style="56" bestFit="1" customWidth="1"/>
    <col min="15097" max="15097" width="3" style="56" bestFit="1" customWidth="1"/>
    <col min="15098" max="15098" width="5.140625" style="56" bestFit="1" customWidth="1"/>
    <col min="15099" max="15099" width="11.5703125" style="56"/>
    <col min="15100" max="15100" width="3" style="56" bestFit="1" customWidth="1"/>
    <col min="15101" max="15101" width="5.140625" style="56" bestFit="1" customWidth="1"/>
    <col min="15102" max="15338" width="11.5703125" style="56"/>
    <col min="15339" max="15339" width="2" style="56" customWidth="1"/>
    <col min="15340" max="15340" width="11.42578125" style="56" customWidth="1"/>
    <col min="15341" max="15341" width="16.28515625" style="56" customWidth="1"/>
    <col min="15342" max="15342" width="17.5703125" style="56" customWidth="1"/>
    <col min="15343" max="15343" width="11.5703125" style="56" customWidth="1"/>
    <col min="15344" max="15344" width="4.5703125" style="56" bestFit="1" customWidth="1"/>
    <col min="15345" max="15345" width="11" style="56" bestFit="1" customWidth="1"/>
    <col min="15346" max="15346" width="6.42578125" style="56" customWidth="1"/>
    <col min="15347" max="15347" width="10" style="56" customWidth="1"/>
    <col min="15348" max="15348" width="9.85546875" style="56" customWidth="1"/>
    <col min="15349" max="15349" width="9" style="56" customWidth="1"/>
    <col min="15350" max="15350" width="3" style="56" bestFit="1" customWidth="1"/>
    <col min="15351" max="15351" width="9.5703125" style="56" bestFit="1" customWidth="1"/>
    <col min="15352" max="15352" width="2.5703125" style="56" bestFit="1" customWidth="1"/>
    <col min="15353" max="15353" width="3" style="56" bestFit="1" customWidth="1"/>
    <col min="15354" max="15354" width="5.140625" style="56" bestFit="1" customWidth="1"/>
    <col min="15355" max="15355" width="11.5703125" style="56"/>
    <col min="15356" max="15356" width="3" style="56" bestFit="1" customWidth="1"/>
    <col min="15357" max="15357" width="5.140625" style="56" bestFit="1" customWidth="1"/>
    <col min="15358" max="15594" width="11.5703125" style="56"/>
    <col min="15595" max="15595" width="2" style="56" customWidth="1"/>
    <col min="15596" max="15596" width="11.42578125" style="56" customWidth="1"/>
    <col min="15597" max="15597" width="16.28515625" style="56" customWidth="1"/>
    <col min="15598" max="15598" width="17.5703125" style="56" customWidth="1"/>
    <col min="15599" max="15599" width="11.5703125" style="56" customWidth="1"/>
    <col min="15600" max="15600" width="4.5703125" style="56" bestFit="1" customWidth="1"/>
    <col min="15601" max="15601" width="11" style="56" bestFit="1" customWidth="1"/>
    <col min="15602" max="15602" width="6.42578125" style="56" customWidth="1"/>
    <col min="15603" max="15603" width="10" style="56" customWidth="1"/>
    <col min="15604" max="15604" width="9.85546875" style="56" customWidth="1"/>
    <col min="15605" max="15605" width="9" style="56" customWidth="1"/>
    <col min="15606" max="15606" width="3" style="56" bestFit="1" customWidth="1"/>
    <col min="15607" max="15607" width="9.5703125" style="56" bestFit="1" customWidth="1"/>
    <col min="15608" max="15608" width="2.5703125" style="56" bestFit="1" customWidth="1"/>
    <col min="15609" max="15609" width="3" style="56" bestFit="1" customWidth="1"/>
    <col min="15610" max="15610" width="5.140625" style="56" bestFit="1" customWidth="1"/>
    <col min="15611" max="15611" width="11.5703125" style="56"/>
    <col min="15612" max="15612" width="3" style="56" bestFit="1" customWidth="1"/>
    <col min="15613" max="15613" width="5.140625" style="56" bestFit="1" customWidth="1"/>
    <col min="15614" max="15850" width="11.5703125" style="56"/>
    <col min="15851" max="15851" width="2" style="56" customWidth="1"/>
    <col min="15852" max="15852" width="11.42578125" style="56" customWidth="1"/>
    <col min="15853" max="15853" width="16.28515625" style="56" customWidth="1"/>
    <col min="15854" max="15854" width="17.5703125" style="56" customWidth="1"/>
    <col min="15855" max="15855" width="11.5703125" style="56" customWidth="1"/>
    <col min="15856" max="15856" width="4.5703125" style="56" bestFit="1" customWidth="1"/>
    <col min="15857" max="15857" width="11" style="56" bestFit="1" customWidth="1"/>
    <col min="15858" max="15858" width="6.42578125" style="56" customWidth="1"/>
    <col min="15859" max="15859" width="10" style="56" customWidth="1"/>
    <col min="15860" max="15860" width="9.85546875" style="56" customWidth="1"/>
    <col min="15861" max="15861" width="9" style="56" customWidth="1"/>
    <col min="15862" max="15862" width="3" style="56" bestFit="1" customWidth="1"/>
    <col min="15863" max="15863" width="9.5703125" style="56" bestFit="1" customWidth="1"/>
    <col min="15864" max="15864" width="2.5703125" style="56" bestFit="1" customWidth="1"/>
    <col min="15865" max="15865" width="3" style="56" bestFit="1" customWidth="1"/>
    <col min="15866" max="15866" width="5.140625" style="56" bestFit="1" customWidth="1"/>
    <col min="15867" max="15867" width="11.5703125" style="56"/>
    <col min="15868" max="15868" width="3" style="56" bestFit="1" customWidth="1"/>
    <col min="15869" max="15869" width="5.140625" style="56" bestFit="1" customWidth="1"/>
    <col min="15870" max="16106" width="11.5703125" style="56"/>
    <col min="16107" max="16107" width="2" style="56" customWidth="1"/>
    <col min="16108" max="16108" width="11.42578125" style="56" customWidth="1"/>
    <col min="16109" max="16109" width="16.28515625" style="56" customWidth="1"/>
    <col min="16110" max="16110" width="17.5703125" style="56" customWidth="1"/>
    <col min="16111" max="16111" width="11.5703125" style="56" customWidth="1"/>
    <col min="16112" max="16112" width="4.5703125" style="56" bestFit="1" customWidth="1"/>
    <col min="16113" max="16113" width="11" style="56" bestFit="1" customWidth="1"/>
    <col min="16114" max="16114" width="6.42578125" style="56" customWidth="1"/>
    <col min="16115" max="16115" width="10" style="56" customWidth="1"/>
    <col min="16116" max="16116" width="9.85546875" style="56" customWidth="1"/>
    <col min="16117" max="16117" width="9" style="56" customWidth="1"/>
    <col min="16118" max="16118" width="3" style="56" bestFit="1" customWidth="1"/>
    <col min="16119" max="16119" width="9.5703125" style="56" bestFit="1" customWidth="1"/>
    <col min="16120" max="16120" width="2.5703125" style="56" bestFit="1" customWidth="1"/>
    <col min="16121" max="16121" width="3" style="56" bestFit="1" customWidth="1"/>
    <col min="16122" max="16122" width="5.140625" style="56" bestFit="1" customWidth="1"/>
    <col min="16123" max="16123" width="11.5703125" style="56"/>
    <col min="16124" max="16124" width="3" style="56" bestFit="1" customWidth="1"/>
    <col min="16125" max="16125" width="5.140625" style="56" bestFit="1" customWidth="1"/>
    <col min="16126" max="16384" width="11.5703125" style="56"/>
  </cols>
  <sheetData>
    <row r="2" spans="1:13" x14ac:dyDescent="0.25">
      <c r="C2" s="428"/>
      <c r="D2" s="429"/>
      <c r="E2" s="429"/>
      <c r="F2" s="429"/>
      <c r="G2" s="429"/>
      <c r="H2" s="429"/>
      <c r="I2" s="429"/>
      <c r="J2" s="429"/>
      <c r="K2" s="196"/>
    </row>
    <row r="3" spans="1:13" ht="16.5" customHeight="1" x14ac:dyDescent="0.25">
      <c r="C3" s="430"/>
      <c r="D3" s="1132"/>
      <c r="E3" s="1132"/>
      <c r="F3" s="1132"/>
      <c r="G3" s="1133"/>
      <c r="H3" s="1133"/>
      <c r="I3" s="1133"/>
      <c r="J3" s="1133"/>
      <c r="K3" s="113"/>
    </row>
    <row r="4" spans="1:13" ht="10.5" customHeight="1" x14ac:dyDescent="0.25">
      <c r="C4" s="430"/>
      <c r="D4" s="1133"/>
      <c r="E4" s="1133"/>
      <c r="F4" s="1133"/>
      <c r="G4" s="1133"/>
      <c r="H4" s="1133"/>
      <c r="I4" s="1133"/>
      <c r="J4" s="1133"/>
      <c r="K4" s="113"/>
    </row>
    <row r="5" spans="1:13" ht="23.25" customHeight="1" x14ac:dyDescent="0.25">
      <c r="C5" s="430"/>
      <c r="D5" s="393"/>
      <c r="E5" s="393"/>
      <c r="F5" s="393"/>
      <c r="G5" s="393"/>
      <c r="H5" s="393"/>
      <c r="I5" s="393"/>
      <c r="J5" s="393"/>
      <c r="K5" s="113"/>
    </row>
    <row r="6" spans="1:13" ht="18.75" x14ac:dyDescent="0.3">
      <c r="C6" s="430"/>
      <c r="D6" s="1134" t="s">
        <v>19</v>
      </c>
      <c r="E6" s="1134"/>
      <c r="F6" s="1134"/>
      <c r="G6" s="1135"/>
      <c r="H6" s="1135"/>
      <c r="I6" s="1135"/>
      <c r="J6" s="1135"/>
      <c r="K6" s="113"/>
    </row>
    <row r="7" spans="1:13" x14ac:dyDescent="0.25">
      <c r="C7" s="430"/>
      <c r="D7" s="1136" t="s">
        <v>83</v>
      </c>
      <c r="E7" s="1136"/>
      <c r="F7" s="1136"/>
      <c r="G7" s="1137"/>
      <c r="H7" s="1137"/>
      <c r="I7" s="1137"/>
      <c r="J7" s="1137"/>
      <c r="K7" s="113"/>
    </row>
    <row r="8" spans="1:13" x14ac:dyDescent="0.25">
      <c r="C8" s="430"/>
      <c r="D8" s="1139" t="s">
        <v>120</v>
      </c>
      <c r="E8" s="1139"/>
      <c r="F8" s="1139"/>
      <c r="G8" s="1140"/>
      <c r="H8" s="1140"/>
      <c r="I8" s="1140"/>
      <c r="J8" s="1140"/>
      <c r="K8" s="113"/>
    </row>
    <row r="9" spans="1:13" ht="15.75" customHeight="1" x14ac:dyDescent="0.25">
      <c r="C9" s="430"/>
      <c r="D9" s="393"/>
      <c r="E9" s="393"/>
      <c r="F9" s="393"/>
      <c r="G9" s="393"/>
      <c r="H9" s="393"/>
      <c r="I9" s="393"/>
      <c r="J9" s="423"/>
      <c r="K9" s="113"/>
    </row>
    <row r="10" spans="1:13" x14ac:dyDescent="0.25">
      <c r="A10" s="105"/>
      <c r="B10" s="105"/>
      <c r="C10" s="431"/>
      <c r="D10" s="420" t="s">
        <v>175</v>
      </c>
      <c r="E10" s="1146">
        <f>'Datos Generales'!C6</f>
        <v>45473</v>
      </c>
      <c r="F10" s="1146"/>
      <c r="H10" s="420" t="s">
        <v>173</v>
      </c>
      <c r="I10" s="533" t="str">
        <f>'Datos Generales'!C9</f>
        <v>01</v>
      </c>
      <c r="J10" s="56"/>
      <c r="K10" s="113"/>
    </row>
    <row r="11" spans="1:13" ht="15.75" x14ac:dyDescent="0.25">
      <c r="A11" s="105"/>
      <c r="B11" s="105"/>
      <c r="C11" s="431"/>
      <c r="D11" s="420" t="s">
        <v>172</v>
      </c>
      <c r="E11" s="1141" t="str">
        <f>+'Datos Generales'!C7</f>
        <v>Dirección General de Presupuesto (DIGEPRES)</v>
      </c>
      <c r="F11" s="1141"/>
      <c r="G11" s="1141"/>
      <c r="H11" s="494" t="s">
        <v>15</v>
      </c>
      <c r="I11" s="534" t="str">
        <f>'Datos Generales'!C10</f>
        <v>01</v>
      </c>
      <c r="J11" s="106"/>
      <c r="K11" s="113"/>
    </row>
    <row r="12" spans="1:13" ht="15.75" x14ac:dyDescent="0.25">
      <c r="A12" s="105"/>
      <c r="B12" s="105"/>
      <c r="C12" s="431"/>
      <c r="D12" s="420" t="s">
        <v>14</v>
      </c>
      <c r="E12" s="532" t="str">
        <f>+'Datos Generales'!C8</f>
        <v>0205</v>
      </c>
      <c r="F12" s="481"/>
      <c r="G12" s="482"/>
      <c r="H12" s="494" t="s">
        <v>16</v>
      </c>
      <c r="I12" s="534" t="str">
        <f>'Datos Generales'!C11</f>
        <v>0010</v>
      </c>
      <c r="J12" s="106"/>
      <c r="K12" s="113"/>
      <c r="M12" s="56" t="s">
        <v>298</v>
      </c>
    </row>
    <row r="13" spans="1:13" ht="11.25" customHeight="1" x14ac:dyDescent="0.25">
      <c r="A13" s="105"/>
      <c r="B13" s="105"/>
      <c r="C13" s="431"/>
      <c r="D13" s="421"/>
      <c r="E13" s="88"/>
      <c r="F13" s="88"/>
      <c r="G13" s="108"/>
      <c r="H13" s="106"/>
      <c r="I13" s="112"/>
      <c r="J13" s="106"/>
      <c r="K13" s="113"/>
      <c r="M13" s="56" t="s">
        <v>299</v>
      </c>
    </row>
    <row r="14" spans="1:13" x14ac:dyDescent="0.25">
      <c r="C14" s="430"/>
      <c r="D14" s="422" t="s">
        <v>297</v>
      </c>
      <c r="E14" s="1142"/>
      <c r="F14" s="1143"/>
      <c r="G14" s="393"/>
      <c r="H14" s="56"/>
      <c r="I14" s="115"/>
      <c r="J14" s="423"/>
      <c r="K14" s="113"/>
    </row>
    <row r="15" spans="1:13" ht="15.75" x14ac:dyDescent="0.25">
      <c r="A15" s="109"/>
      <c r="B15" s="109"/>
      <c r="C15" s="432"/>
      <c r="D15" s="440" t="s">
        <v>204</v>
      </c>
      <c r="E15" s="1144" t="s">
        <v>299</v>
      </c>
      <c r="F15" s="1145"/>
      <c r="G15" s="65"/>
      <c r="H15" s="110"/>
      <c r="I15" s="110"/>
      <c r="J15" s="110"/>
      <c r="K15" s="113"/>
    </row>
    <row r="16" spans="1:13" ht="5.25" customHeight="1" x14ac:dyDescent="0.25">
      <c r="C16" s="430"/>
      <c r="D16" s="1138"/>
      <c r="E16" s="1138"/>
      <c r="F16" s="1138"/>
      <c r="G16" s="1138"/>
      <c r="H16" s="1138"/>
      <c r="I16" s="1138"/>
      <c r="J16" s="1138"/>
      <c r="K16" s="113"/>
    </row>
    <row r="17" spans="3:11" x14ac:dyDescent="0.25">
      <c r="C17" s="430"/>
      <c r="D17" s="1130" t="s">
        <v>84</v>
      </c>
      <c r="E17" s="1130"/>
      <c r="F17" s="1130"/>
      <c r="G17" s="1130"/>
      <c r="H17" s="425" t="s">
        <v>75</v>
      </c>
      <c r="I17" s="1130" t="s">
        <v>46</v>
      </c>
      <c r="J17" s="1130"/>
      <c r="K17" s="113"/>
    </row>
    <row r="18" spans="3:11" x14ac:dyDescent="0.25">
      <c r="C18" s="430"/>
      <c r="D18" s="1125">
        <v>2000</v>
      </c>
      <c r="E18" s="1125"/>
      <c r="F18" s="1125"/>
      <c r="G18" s="1125"/>
      <c r="H18" s="483"/>
      <c r="I18" s="1119">
        <f>+D18*H18</f>
        <v>0</v>
      </c>
      <c r="J18" s="1119"/>
      <c r="K18" s="113"/>
    </row>
    <row r="19" spans="3:11" x14ac:dyDescent="0.25">
      <c r="C19" s="430"/>
      <c r="D19" s="1125">
        <v>1000</v>
      </c>
      <c r="E19" s="1125"/>
      <c r="F19" s="1125"/>
      <c r="G19" s="1125"/>
      <c r="H19" s="483"/>
      <c r="I19" s="1119">
        <f t="shared" ref="I19:I23" si="0">+D19*H19</f>
        <v>0</v>
      </c>
      <c r="J19" s="1119"/>
      <c r="K19" s="113"/>
    </row>
    <row r="20" spans="3:11" x14ac:dyDescent="0.25">
      <c r="C20" s="430"/>
      <c r="D20" s="1125">
        <v>500</v>
      </c>
      <c r="E20" s="1125"/>
      <c r="F20" s="1125"/>
      <c r="G20" s="1125"/>
      <c r="H20" s="483">
        <v>5</v>
      </c>
      <c r="I20" s="1119">
        <f t="shared" si="0"/>
        <v>2500</v>
      </c>
      <c r="J20" s="1119"/>
      <c r="K20" s="113"/>
    </row>
    <row r="21" spans="3:11" x14ac:dyDescent="0.25">
      <c r="C21" s="430"/>
      <c r="D21" s="1125">
        <v>200</v>
      </c>
      <c r="E21" s="1125"/>
      <c r="F21" s="1125"/>
      <c r="G21" s="1125"/>
      <c r="H21" s="483"/>
      <c r="I21" s="1119">
        <f t="shared" si="0"/>
        <v>0</v>
      </c>
      <c r="J21" s="1119"/>
      <c r="K21" s="113"/>
    </row>
    <row r="22" spans="3:11" x14ac:dyDescent="0.25">
      <c r="C22" s="430"/>
      <c r="D22" s="1125">
        <v>100</v>
      </c>
      <c r="E22" s="1125"/>
      <c r="F22" s="1125"/>
      <c r="G22" s="1125"/>
      <c r="H22" s="483">
        <v>1</v>
      </c>
      <c r="I22" s="1119">
        <f t="shared" si="0"/>
        <v>100</v>
      </c>
      <c r="J22" s="1119"/>
      <c r="K22" s="113"/>
    </row>
    <row r="23" spans="3:11" x14ac:dyDescent="0.25">
      <c r="C23" s="430"/>
      <c r="D23" s="1125">
        <v>50</v>
      </c>
      <c r="E23" s="1125"/>
      <c r="F23" s="1125"/>
      <c r="G23" s="1125"/>
      <c r="H23" s="483">
        <v>4</v>
      </c>
      <c r="I23" s="1119">
        <f t="shared" si="0"/>
        <v>200</v>
      </c>
      <c r="J23" s="1119"/>
      <c r="K23" s="113"/>
    </row>
    <row r="24" spans="3:11" x14ac:dyDescent="0.25">
      <c r="C24" s="430"/>
      <c r="D24" s="1148" t="s">
        <v>85</v>
      </c>
      <c r="E24" s="1148"/>
      <c r="F24" s="1148"/>
      <c r="G24" s="1148"/>
      <c r="H24" s="732">
        <f>SUM(H18:H23)</f>
        <v>10</v>
      </c>
      <c r="I24" s="1129">
        <f>SUM(I18:J23)</f>
        <v>2800</v>
      </c>
      <c r="J24" s="1129"/>
      <c r="K24" s="113"/>
    </row>
    <row r="25" spans="3:11" ht="7.5" customHeight="1" x14ac:dyDescent="0.25">
      <c r="C25" s="430"/>
      <c r="D25" s="394"/>
      <c r="E25" s="394"/>
      <c r="F25" s="394"/>
      <c r="G25" s="394"/>
      <c r="H25" s="394"/>
      <c r="I25" s="426"/>
      <c r="J25" s="426"/>
      <c r="K25" s="113"/>
    </row>
    <row r="26" spans="3:11" x14ac:dyDescent="0.25">
      <c r="C26" s="430"/>
      <c r="D26" s="1130" t="s">
        <v>86</v>
      </c>
      <c r="E26" s="1130"/>
      <c r="F26" s="1130"/>
      <c r="G26" s="1130"/>
      <c r="H26" s="425" t="s">
        <v>75</v>
      </c>
      <c r="I26" s="1131" t="s">
        <v>46</v>
      </c>
      <c r="J26" s="1131"/>
      <c r="K26" s="113"/>
    </row>
    <row r="27" spans="3:11" x14ac:dyDescent="0.25">
      <c r="C27" s="430"/>
      <c r="D27" s="1125">
        <v>25</v>
      </c>
      <c r="E27" s="1125"/>
      <c r="F27" s="1125"/>
      <c r="G27" s="1125"/>
      <c r="H27" s="483">
        <v>5</v>
      </c>
      <c r="I27" s="1119">
        <f>+D27*H27</f>
        <v>125</v>
      </c>
      <c r="J27" s="1119"/>
      <c r="K27" s="113"/>
    </row>
    <row r="28" spans="3:11" x14ac:dyDescent="0.25">
      <c r="C28" s="430"/>
      <c r="D28" s="1125">
        <v>10</v>
      </c>
      <c r="E28" s="1125"/>
      <c r="F28" s="1125"/>
      <c r="G28" s="1125"/>
      <c r="H28" s="483">
        <v>16</v>
      </c>
      <c r="I28" s="1119">
        <f>+D28*H28</f>
        <v>160</v>
      </c>
      <c r="J28" s="1119"/>
      <c r="K28" s="113"/>
    </row>
    <row r="29" spans="3:11" x14ac:dyDescent="0.25">
      <c r="C29" s="430"/>
      <c r="D29" s="1125">
        <v>5</v>
      </c>
      <c r="E29" s="1125"/>
      <c r="F29" s="1125"/>
      <c r="G29" s="1125"/>
      <c r="H29" s="483">
        <v>31</v>
      </c>
      <c r="I29" s="1119">
        <f>+D29*H29</f>
        <v>155</v>
      </c>
      <c r="J29" s="1119"/>
      <c r="K29" s="113"/>
    </row>
    <row r="30" spans="3:11" x14ac:dyDescent="0.25">
      <c r="C30" s="430"/>
      <c r="D30" s="1125">
        <v>1</v>
      </c>
      <c r="E30" s="1125"/>
      <c r="F30" s="1125"/>
      <c r="G30" s="1125"/>
      <c r="H30" s="483">
        <v>11</v>
      </c>
      <c r="I30" s="1119">
        <f>+D30*H30</f>
        <v>11</v>
      </c>
      <c r="J30" s="1119"/>
      <c r="K30" s="113"/>
    </row>
    <row r="31" spans="3:11" x14ac:dyDescent="0.25">
      <c r="C31" s="430"/>
      <c r="D31" s="1148" t="s">
        <v>87</v>
      </c>
      <c r="E31" s="1148"/>
      <c r="F31" s="1148"/>
      <c r="G31" s="1148"/>
      <c r="H31" s="732">
        <f>SUM(H27:H30)</f>
        <v>63</v>
      </c>
      <c r="I31" s="1149">
        <f>SUM(I27:J30)</f>
        <v>451</v>
      </c>
      <c r="J31" s="1149"/>
      <c r="K31" s="113"/>
    </row>
    <row r="32" spans="3:11" x14ac:dyDescent="0.25">
      <c r="C32" s="430"/>
      <c r="D32" s="1148" t="s">
        <v>88</v>
      </c>
      <c r="E32" s="1148"/>
      <c r="F32" s="1148"/>
      <c r="G32" s="1148"/>
      <c r="H32" s="732">
        <f>+H24+H31</f>
        <v>73</v>
      </c>
      <c r="I32" s="1122">
        <f>I24+I31</f>
        <v>3251</v>
      </c>
      <c r="J32" s="1123"/>
      <c r="K32" s="113"/>
    </row>
    <row r="33" spans="1:13" x14ac:dyDescent="0.25">
      <c r="C33" s="430"/>
      <c r="D33" s="379"/>
      <c r="E33" s="379"/>
      <c r="F33" s="379"/>
      <c r="G33" s="379"/>
      <c r="H33" s="755"/>
      <c r="I33" s="1150"/>
      <c r="J33" s="1150"/>
      <c r="K33" s="113"/>
    </row>
    <row r="34" spans="1:13" x14ac:dyDescent="0.25">
      <c r="C34" s="430"/>
      <c r="D34" s="1126" t="s">
        <v>366</v>
      </c>
      <c r="E34" s="1127"/>
      <c r="F34" s="1127"/>
      <c r="G34" s="1127"/>
      <c r="H34" s="1128"/>
      <c r="I34" s="1119">
        <v>22103.25</v>
      </c>
      <c r="J34" s="1119"/>
      <c r="K34" s="113"/>
    </row>
    <row r="35" spans="1:13" x14ac:dyDescent="0.25">
      <c r="C35" s="430"/>
      <c r="D35" s="1126" t="s">
        <v>367</v>
      </c>
      <c r="E35" s="1127"/>
      <c r="F35" s="1127"/>
      <c r="G35" s="1127"/>
      <c r="H35" s="1128"/>
      <c r="I35" s="1119">
        <v>7145</v>
      </c>
      <c r="J35" s="1119"/>
      <c r="K35" s="113"/>
    </row>
    <row r="36" spans="1:13" x14ac:dyDescent="0.25">
      <c r="C36" s="430"/>
      <c r="D36" s="1156" t="s">
        <v>309</v>
      </c>
      <c r="E36" s="1157"/>
      <c r="F36" s="1157"/>
      <c r="G36" s="1157"/>
      <c r="H36" s="1158"/>
      <c r="I36" s="1119">
        <v>0</v>
      </c>
      <c r="J36" s="1119"/>
      <c r="K36" s="113"/>
    </row>
    <row r="37" spans="1:13" x14ac:dyDescent="0.25">
      <c r="C37" s="430"/>
      <c r="D37" s="1159" t="s">
        <v>89</v>
      </c>
      <c r="E37" s="1159"/>
      <c r="F37" s="1159"/>
      <c r="G37" s="1159"/>
      <c r="H37" s="1159"/>
      <c r="I37" s="1122">
        <f>I32+I34+I35+I36</f>
        <v>32499.25</v>
      </c>
      <c r="J37" s="1123"/>
      <c r="K37" s="113"/>
    </row>
    <row r="38" spans="1:13" x14ac:dyDescent="0.25">
      <c r="C38" s="430"/>
      <c r="D38" s="484"/>
      <c r="E38" s="484"/>
      <c r="F38" s="484"/>
      <c r="G38" s="484"/>
      <c r="H38" s="485"/>
      <c r="I38" s="486"/>
      <c r="J38" s="487"/>
      <c r="K38" s="113"/>
    </row>
    <row r="39" spans="1:13" x14ac:dyDescent="0.25">
      <c r="C39" s="430"/>
      <c r="D39" s="484"/>
      <c r="E39" s="484"/>
      <c r="F39" s="484"/>
      <c r="G39" s="484"/>
      <c r="H39" s="545" t="s">
        <v>143</v>
      </c>
      <c r="I39" s="1160" t="s">
        <v>296</v>
      </c>
      <c r="J39" s="1161"/>
      <c r="K39" s="113"/>
      <c r="M39" s="56" t="s">
        <v>292</v>
      </c>
    </row>
    <row r="40" spans="1:13" x14ac:dyDescent="0.25">
      <c r="C40" s="430"/>
      <c r="D40" s="1156" t="s">
        <v>90</v>
      </c>
      <c r="E40" s="1157"/>
      <c r="F40" s="1157"/>
      <c r="G40" s="1158"/>
      <c r="H40" s="765">
        <v>32500</v>
      </c>
      <c r="I40" s="1162" t="s">
        <v>294</v>
      </c>
      <c r="J40" s="1162"/>
      <c r="K40" s="113"/>
      <c r="M40" s="56" t="s">
        <v>293</v>
      </c>
    </row>
    <row r="41" spans="1:13" x14ac:dyDescent="0.25">
      <c r="C41" s="430"/>
      <c r="D41" s="1156" t="s">
        <v>50</v>
      </c>
      <c r="E41" s="1157"/>
      <c r="F41" s="1157"/>
      <c r="G41" s="1158"/>
      <c r="H41" s="765">
        <f>I37</f>
        <v>32499.25</v>
      </c>
      <c r="I41" s="1162" t="s">
        <v>294</v>
      </c>
      <c r="J41" s="1162"/>
      <c r="K41" s="113"/>
      <c r="M41" s="56" t="s">
        <v>294</v>
      </c>
    </row>
    <row r="42" spans="1:13" ht="15.75" customHeight="1" x14ac:dyDescent="0.25">
      <c r="C42" s="430"/>
      <c r="D42" s="1156" t="s">
        <v>51</v>
      </c>
      <c r="E42" s="1157"/>
      <c r="F42" s="1157"/>
      <c r="G42" s="1158"/>
      <c r="H42" s="765">
        <f>H40-H41</f>
        <v>0.75</v>
      </c>
      <c r="I42" s="1162" t="s">
        <v>294</v>
      </c>
      <c r="J42" s="1162"/>
      <c r="K42" s="113"/>
    </row>
    <row r="43" spans="1:13" ht="15.75" x14ac:dyDescent="0.25">
      <c r="C43" s="430"/>
      <c r="D43" s="485"/>
      <c r="E43" s="488"/>
      <c r="F43" s="488"/>
      <c r="G43" s="489"/>
      <c r="H43" s="488"/>
      <c r="I43" s="486"/>
      <c r="J43" s="490"/>
      <c r="K43" s="113"/>
    </row>
    <row r="44" spans="1:13" ht="15.75" x14ac:dyDescent="0.25">
      <c r="C44" s="430"/>
      <c r="D44" s="491" t="s">
        <v>195</v>
      </c>
      <c r="E44" s="491"/>
      <c r="F44" s="491"/>
      <c r="G44" s="491"/>
      <c r="H44" s="485"/>
      <c r="I44" s="1151"/>
      <c r="J44" s="1151"/>
      <c r="K44" s="113"/>
    </row>
    <row r="45" spans="1:13" ht="36" customHeight="1" x14ac:dyDescent="0.25">
      <c r="C45" s="430"/>
      <c r="D45" s="1152" t="s">
        <v>368</v>
      </c>
      <c r="E45" s="1152"/>
      <c r="F45" s="1152"/>
      <c r="G45" s="1152"/>
      <c r="H45" s="1152"/>
      <c r="I45" s="1152"/>
      <c r="J45" s="1152"/>
      <c r="K45" s="113"/>
    </row>
    <row r="46" spans="1:13" x14ac:dyDescent="0.25">
      <c r="C46" s="430"/>
      <c r="D46" s="427"/>
      <c r="E46" s="427"/>
      <c r="F46" s="427"/>
      <c r="G46" s="427"/>
      <c r="H46" s="427"/>
      <c r="I46" s="427"/>
      <c r="J46" s="427"/>
      <c r="K46" s="113"/>
    </row>
    <row r="47" spans="1:13" s="262" customFormat="1" ht="13.5" x14ac:dyDescent="0.2">
      <c r="A47" s="261"/>
      <c r="B47" s="261"/>
      <c r="C47" s="433"/>
      <c r="D47" s="492"/>
      <c r="E47" s="117"/>
      <c r="F47" s="1153"/>
      <c r="G47" s="1153"/>
      <c r="H47" s="117"/>
      <c r="I47" s="1153"/>
      <c r="J47" s="1153"/>
      <c r="K47" s="434"/>
    </row>
    <row r="48" spans="1:13" s="262" customFormat="1" ht="13.5" x14ac:dyDescent="0.2">
      <c r="A48" s="263"/>
      <c r="B48" s="263"/>
      <c r="C48" s="435"/>
      <c r="D48" s="395" t="s">
        <v>91</v>
      </c>
      <c r="E48" s="116"/>
      <c r="F48" s="1154" t="s">
        <v>5</v>
      </c>
      <c r="G48" s="1154"/>
      <c r="H48" s="117"/>
      <c r="I48" s="1155" t="s">
        <v>200</v>
      </c>
      <c r="J48" s="1155"/>
      <c r="K48" s="434"/>
    </row>
    <row r="49" spans="1:11" s="262" customFormat="1" ht="12" customHeight="1" x14ac:dyDescent="0.2">
      <c r="A49" s="263"/>
      <c r="B49" s="263"/>
      <c r="C49" s="435"/>
      <c r="D49" s="395"/>
      <c r="E49" s="116"/>
      <c r="F49" s="1124"/>
      <c r="G49" s="1124"/>
      <c r="H49" s="117"/>
      <c r="I49" s="1121"/>
      <c r="J49" s="1121"/>
      <c r="K49" s="434"/>
    </row>
    <row r="50" spans="1:11" s="262" customFormat="1" ht="13.5" x14ac:dyDescent="0.2">
      <c r="A50" s="263"/>
      <c r="B50" s="263"/>
      <c r="C50" s="435"/>
      <c r="D50" s="493"/>
      <c r="E50" s="780"/>
      <c r="F50" s="1120"/>
      <c r="G50" s="1120"/>
      <c r="H50" s="117"/>
      <c r="I50" s="1120"/>
      <c r="J50" s="1120"/>
      <c r="K50" s="434"/>
    </row>
    <row r="51" spans="1:11" s="265" customFormat="1" ht="13.5" x14ac:dyDescent="0.2">
      <c r="A51" s="264"/>
      <c r="B51" s="264"/>
      <c r="C51" s="436"/>
      <c r="D51" s="395" t="str">
        <f>'Datos Generales'!C17</f>
        <v>Puesto que ocupa</v>
      </c>
      <c r="E51" s="781"/>
      <c r="F51" s="1124" t="str">
        <f>'Datos Generales'!D17</f>
        <v>Puesto que ocupa</v>
      </c>
      <c r="G51" s="1124"/>
      <c r="H51" s="782"/>
      <c r="I51" s="1121" t="str">
        <f>'Datos Generales'!E17</f>
        <v>Puesto que ocupa</v>
      </c>
      <c r="J51" s="1121"/>
      <c r="K51" s="437"/>
    </row>
    <row r="52" spans="1:11" ht="21.75" customHeight="1" x14ac:dyDescent="0.25">
      <c r="A52" s="111"/>
      <c r="B52" s="111"/>
      <c r="C52" s="438"/>
      <c r="D52" s="783"/>
      <c r="E52" s="780"/>
      <c r="F52" s="1118"/>
      <c r="G52" s="1118"/>
      <c r="H52" s="117"/>
      <c r="I52" s="1118"/>
      <c r="J52" s="1118"/>
      <c r="K52" s="113"/>
    </row>
    <row r="53" spans="1:11" x14ac:dyDescent="0.25">
      <c r="A53" s="111"/>
      <c r="B53" s="111"/>
      <c r="C53" s="438"/>
      <c r="D53" s="395"/>
      <c r="E53" s="781"/>
      <c r="F53" s="1124" t="s">
        <v>201</v>
      </c>
      <c r="G53" s="1124"/>
      <c r="H53" s="782"/>
      <c r="I53" s="1121" t="s">
        <v>209</v>
      </c>
      <c r="J53" s="1121"/>
      <c r="K53" s="113"/>
    </row>
    <row r="54" spans="1:11" x14ac:dyDescent="0.25">
      <c r="A54" s="111"/>
      <c r="B54" s="111"/>
      <c r="C54" s="438"/>
      <c r="D54" s="395"/>
      <c r="E54" s="116"/>
      <c r="F54" s="395"/>
      <c r="G54" s="395"/>
      <c r="H54" s="117"/>
      <c r="I54" s="395"/>
      <c r="J54" s="395"/>
      <c r="K54" s="113"/>
    </row>
    <row r="55" spans="1:11" ht="42.75" customHeight="1" x14ac:dyDescent="0.25">
      <c r="A55" s="20"/>
      <c r="B55" s="20"/>
      <c r="C55" s="119"/>
      <c r="D55" s="1147" t="s">
        <v>196</v>
      </c>
      <c r="E55" s="1147"/>
      <c r="F55" s="1147"/>
      <c r="G55" s="1147"/>
      <c r="H55" s="1147"/>
      <c r="I55" s="1147"/>
      <c r="J55" s="1147"/>
      <c r="K55" s="113"/>
    </row>
    <row r="56" spans="1:11" ht="17.25" customHeight="1" x14ac:dyDescent="0.25">
      <c r="C56" s="439"/>
      <c r="D56" s="114"/>
      <c r="E56" s="114"/>
      <c r="F56" s="114"/>
      <c r="G56" s="114"/>
      <c r="H56" s="114"/>
      <c r="I56" s="114"/>
      <c r="J56" s="424" t="s">
        <v>219</v>
      </c>
      <c r="K56" s="100"/>
    </row>
  </sheetData>
  <sheetProtection formatColumns="0" formatRows="0" insertColumns="0" insertRows="0"/>
  <mergeCells count="72">
    <mergeCell ref="D37:H37"/>
    <mergeCell ref="I37:J37"/>
    <mergeCell ref="D40:G40"/>
    <mergeCell ref="D41:G41"/>
    <mergeCell ref="D42:G42"/>
    <mergeCell ref="I39:J39"/>
    <mergeCell ref="I40:J40"/>
    <mergeCell ref="I41:J41"/>
    <mergeCell ref="I42:J42"/>
    <mergeCell ref="D20:G20"/>
    <mergeCell ref="D21:G21"/>
    <mergeCell ref="D22:G22"/>
    <mergeCell ref="D23:G23"/>
    <mergeCell ref="D27:G27"/>
    <mergeCell ref="D24:G24"/>
    <mergeCell ref="D55:J55"/>
    <mergeCell ref="D31:G31"/>
    <mergeCell ref="I31:J31"/>
    <mergeCell ref="D32:G32"/>
    <mergeCell ref="I33:J33"/>
    <mergeCell ref="I44:J44"/>
    <mergeCell ref="D45:J45"/>
    <mergeCell ref="F47:G47"/>
    <mergeCell ref="F48:G48"/>
    <mergeCell ref="I48:J48"/>
    <mergeCell ref="I47:J47"/>
    <mergeCell ref="D36:H36"/>
    <mergeCell ref="I35:J35"/>
    <mergeCell ref="F53:G53"/>
    <mergeCell ref="I53:J53"/>
    <mergeCell ref="F52:G52"/>
    <mergeCell ref="D3:J4"/>
    <mergeCell ref="D6:J6"/>
    <mergeCell ref="D7:J7"/>
    <mergeCell ref="D16:J16"/>
    <mergeCell ref="D17:G17"/>
    <mergeCell ref="I17:J17"/>
    <mergeCell ref="D8:J8"/>
    <mergeCell ref="E11:G11"/>
    <mergeCell ref="E14:F14"/>
    <mergeCell ref="E15:F15"/>
    <mergeCell ref="E10:F10"/>
    <mergeCell ref="F51:G51"/>
    <mergeCell ref="I49:J49"/>
    <mergeCell ref="D18:G18"/>
    <mergeCell ref="D19:G19"/>
    <mergeCell ref="F49:G49"/>
    <mergeCell ref="F50:G50"/>
    <mergeCell ref="D34:H34"/>
    <mergeCell ref="D35:H35"/>
    <mergeCell ref="I24:J24"/>
    <mergeCell ref="D26:G26"/>
    <mergeCell ref="I26:J26"/>
    <mergeCell ref="I27:J27"/>
    <mergeCell ref="I28:J28"/>
    <mergeCell ref="D28:G28"/>
    <mergeCell ref="D29:G29"/>
    <mergeCell ref="D30:G30"/>
    <mergeCell ref="I52:J52"/>
    <mergeCell ref="I23:J23"/>
    <mergeCell ref="I18:J18"/>
    <mergeCell ref="I19:J19"/>
    <mergeCell ref="I20:J20"/>
    <mergeCell ref="I21:J21"/>
    <mergeCell ref="I22:J22"/>
    <mergeCell ref="I50:J50"/>
    <mergeCell ref="I51:J51"/>
    <mergeCell ref="I36:J36"/>
    <mergeCell ref="I29:J29"/>
    <mergeCell ref="I30:J30"/>
    <mergeCell ref="I32:J32"/>
    <mergeCell ref="I34:J34"/>
  </mergeCells>
  <dataValidations count="2">
    <dataValidation type="list" allowBlank="1" showInputMessage="1" showErrorMessage="1" errorTitle="Entrada no válida" error="Seleecione el tipo de caja según la lista desplegable" promptTitle="Tipo de caja" prompt="Seleccione el tipo de caja" sqref="E15:F15" xr:uid="{00000000-0002-0000-0300-000000000000}">
      <formula1>$M$12:$M$13</formula1>
    </dataValidation>
    <dataValidation type="list" allowBlank="1" showInputMessage="1" showErrorMessage="1" errorTitle="Entrada no válida" error="Seleccione el tipo de moneda según la lista desplegable" promptTitle="Seleccione el tipo de moneda" sqref="I40:J42" xr:uid="{00000000-0002-0000-0300-000001000000}">
      <formula1>$M$39:$M$41</formula1>
    </dataValidation>
  </dataValidations>
  <printOptions horizontalCentered="1" verticalCentered="1"/>
  <pageMargins left="0" right="0" top="0" bottom="0" header="0" footer="0"/>
  <pageSetup scale="90" orientation="portrait" r:id="rId1"/>
  <headerFooter alignWithMargins="0">
    <oddFooter>&amp;R&amp;8&amp;P/&amp;N</oddFooter>
  </headerFooter>
  <ignoredErrors>
    <ignoredError sqref="H42 I18:J23 I24:J24 H25:J26 H24 H31:J32 I27:J27 I28:J28 I29:J29 I30:J30" unlockedFormula="1"/>
  </ignoredErrors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33FED-6FA8-4D37-B4B5-033F39A7788E}">
  <sheetPr codeName="Hoja40">
    <tabColor rgb="FF92D050"/>
    <pageSetUpPr fitToPage="1"/>
  </sheetPr>
  <dimension ref="B2:L43"/>
  <sheetViews>
    <sheetView showGridLines="0" zoomScaleNormal="100" workbookViewId="0">
      <selection activeCell="N26" sqref="N26"/>
    </sheetView>
  </sheetViews>
  <sheetFormatPr baseColWidth="10" defaultColWidth="17.28515625" defaultRowHeight="15" x14ac:dyDescent="0.25"/>
  <cols>
    <col min="1" max="1" width="3" style="56" customWidth="1"/>
    <col min="2" max="2" width="1.7109375" style="56" customWidth="1"/>
    <col min="3" max="3" width="3.28515625" style="95" bestFit="1" customWidth="1"/>
    <col min="4" max="4" width="20.140625" style="56" customWidth="1"/>
    <col min="5" max="5" width="19.5703125" style="56" customWidth="1"/>
    <col min="6" max="6" width="17.7109375" style="56" customWidth="1"/>
    <col min="7" max="7" width="50.7109375" style="126" customWidth="1"/>
    <col min="8" max="8" width="16.140625" style="56" customWidth="1"/>
    <col min="9" max="9" width="15.5703125" style="56" customWidth="1"/>
    <col min="10" max="10" width="16" style="56" customWidth="1"/>
    <col min="11" max="11" width="26" style="126" customWidth="1"/>
    <col min="12" max="12" width="1.7109375" style="56" customWidth="1"/>
    <col min="13" max="16384" width="17.28515625" style="56"/>
  </cols>
  <sheetData>
    <row r="2" spans="2:12" x14ac:dyDescent="0.25">
      <c r="B2" s="194"/>
      <c r="C2" s="409"/>
      <c r="D2" s="189"/>
      <c r="E2" s="189"/>
      <c r="F2" s="189"/>
      <c r="G2" s="195"/>
      <c r="H2" s="189"/>
      <c r="I2" s="189"/>
      <c r="J2" s="189"/>
      <c r="K2" s="195"/>
      <c r="L2" s="196"/>
    </row>
    <row r="3" spans="2:12" s="1" customFormat="1" ht="12.75" x14ac:dyDescent="0.2">
      <c r="B3" s="83"/>
      <c r="C3" s="866"/>
      <c r="D3" s="30"/>
      <c r="E3" s="30"/>
      <c r="F3" s="867"/>
      <c r="G3" s="868"/>
      <c r="H3" s="30"/>
      <c r="I3" s="30"/>
      <c r="J3" s="30"/>
      <c r="K3" s="869"/>
      <c r="L3" s="121"/>
    </row>
    <row r="4" spans="2:12" s="1" customFormat="1" ht="18.75" x14ac:dyDescent="0.3">
      <c r="B4" s="1350"/>
      <c r="C4" s="1351"/>
      <c r="D4" s="1351"/>
      <c r="E4" s="1351"/>
      <c r="F4" s="1351"/>
      <c r="G4" s="1351"/>
      <c r="H4" s="1351"/>
      <c r="I4" s="1351"/>
      <c r="J4" s="1351"/>
      <c r="K4" s="1351"/>
      <c r="L4" s="1352"/>
    </row>
    <row r="5" spans="2:12" s="1" customFormat="1" ht="18.75" x14ac:dyDescent="0.3">
      <c r="B5" s="811"/>
      <c r="C5" s="1171" t="s">
        <v>19</v>
      </c>
      <c r="D5" s="1171"/>
      <c r="E5" s="1171"/>
      <c r="F5" s="1171"/>
      <c r="G5" s="1171"/>
      <c r="H5" s="1171"/>
      <c r="I5" s="1171"/>
      <c r="J5" s="1171"/>
      <c r="K5" s="1171"/>
      <c r="L5" s="812"/>
    </row>
    <row r="6" spans="2:12" s="1" customFormat="1" ht="15.75" x14ac:dyDescent="0.25">
      <c r="B6" s="864"/>
      <c r="C6" s="1356" t="s">
        <v>265</v>
      </c>
      <c r="D6" s="1356"/>
      <c r="E6" s="1356"/>
      <c r="F6" s="1356"/>
      <c r="G6" s="1356"/>
      <c r="H6" s="1356"/>
      <c r="I6" s="1356"/>
      <c r="J6" s="1356"/>
      <c r="K6" s="1356"/>
      <c r="L6" s="865"/>
    </row>
    <row r="7" spans="2:12" s="1" customFormat="1" ht="15.75" x14ac:dyDescent="0.25">
      <c r="B7" s="862"/>
      <c r="C7" s="1357" t="s">
        <v>120</v>
      </c>
      <c r="D7" s="1357"/>
      <c r="E7" s="1357"/>
      <c r="F7" s="1357"/>
      <c r="G7" s="1357"/>
      <c r="H7" s="1357"/>
      <c r="I7" s="1357"/>
      <c r="J7" s="1357"/>
      <c r="K7" s="1357"/>
      <c r="L7" s="863"/>
    </row>
    <row r="8" spans="2:12" s="1" customFormat="1" ht="15.75" x14ac:dyDescent="0.25">
      <c r="B8" s="1353"/>
      <c r="C8" s="1354"/>
      <c r="D8" s="1354"/>
      <c r="E8" s="1354"/>
      <c r="F8" s="1354"/>
      <c r="G8" s="1354"/>
      <c r="H8" s="1354"/>
      <c r="I8" s="1354"/>
      <c r="J8" s="1354"/>
      <c r="K8" s="1354"/>
      <c r="L8" s="1355"/>
    </row>
    <row r="9" spans="2:12" s="1" customFormat="1" ht="14.25" customHeight="1" x14ac:dyDescent="0.3">
      <c r="B9" s="83"/>
      <c r="C9" s="870"/>
      <c r="D9" s="25"/>
      <c r="E9" s="871" t="s">
        <v>24</v>
      </c>
      <c r="F9" s="1345" t="str">
        <f>'Datos Generales'!C7</f>
        <v>Dirección General de Presupuesto (DIGEPRES)</v>
      </c>
      <c r="G9" s="1345"/>
      <c r="H9" s="871" t="s">
        <v>175</v>
      </c>
      <c r="I9" s="392">
        <f>'Datos Generales'!C6</f>
        <v>45473</v>
      </c>
      <c r="J9" s="115"/>
      <c r="K9" s="872"/>
      <c r="L9" s="121"/>
    </row>
    <row r="10" spans="2:12" s="1" customFormat="1" ht="4.5" customHeight="1" x14ac:dyDescent="0.3">
      <c r="B10" s="83"/>
      <c r="C10" s="870"/>
      <c r="D10" s="25"/>
      <c r="E10" s="871"/>
      <c r="F10" s="385"/>
      <c r="G10" s="385"/>
      <c r="H10" s="871"/>
      <c r="I10" s="873"/>
      <c r="J10" s="115"/>
      <c r="K10" s="872"/>
      <c r="L10" s="121"/>
    </row>
    <row r="11" spans="2:12" s="1" customFormat="1" ht="15" customHeight="1" x14ac:dyDescent="0.3">
      <c r="B11" s="83"/>
      <c r="C11" s="870"/>
      <c r="D11" s="871" t="s">
        <v>14</v>
      </c>
      <c r="E11" s="883" t="str">
        <f>'Datos Generales'!C8</f>
        <v>0205</v>
      </c>
      <c r="F11" s="871" t="s">
        <v>20</v>
      </c>
      <c r="G11" s="883" t="str">
        <f>'Datos Generales'!C9</f>
        <v>01</v>
      </c>
      <c r="H11" s="871" t="s">
        <v>15</v>
      </c>
      <c r="I11" s="883" t="str">
        <f>'Datos Generales'!C10</f>
        <v>01</v>
      </c>
      <c r="J11" s="871" t="s">
        <v>16</v>
      </c>
      <c r="K11" s="883" t="str">
        <f>'Datos Generales'!C11</f>
        <v>0010</v>
      </c>
      <c r="L11" s="121"/>
    </row>
    <row r="12" spans="2:12" s="1" customFormat="1" ht="4.5" customHeight="1" x14ac:dyDescent="0.3">
      <c r="B12" s="83"/>
      <c r="C12" s="870"/>
      <c r="D12" s="25"/>
      <c r="E12" s="25"/>
      <c r="F12" s="25"/>
      <c r="G12" s="874"/>
      <c r="H12" s="25"/>
      <c r="I12" s="25"/>
      <c r="J12" s="15"/>
      <c r="K12" s="875"/>
      <c r="L12" s="121"/>
    </row>
    <row r="13" spans="2:12" s="1" customFormat="1" ht="18.75" x14ac:dyDescent="0.3">
      <c r="B13" s="83"/>
      <c r="C13" s="870"/>
      <c r="D13" s="876" t="s">
        <v>184</v>
      </c>
      <c r="E13" s="1346">
        <v>10006001009</v>
      </c>
      <c r="F13" s="1346"/>
      <c r="G13" s="1347" t="s">
        <v>266</v>
      </c>
      <c r="H13" s="1348"/>
      <c r="I13" s="392" t="s">
        <v>486</v>
      </c>
      <c r="J13" s="15"/>
      <c r="K13" s="875"/>
      <c r="L13" s="121"/>
    </row>
    <row r="14" spans="2:12" s="1" customFormat="1" ht="9.75" customHeight="1" x14ac:dyDescent="0.3">
      <c r="B14" s="83"/>
      <c r="C14" s="870"/>
      <c r="G14" s="874"/>
      <c r="J14" s="15"/>
      <c r="K14" s="875"/>
      <c r="L14" s="121"/>
    </row>
    <row r="15" spans="2:12" s="1" customFormat="1" ht="9" customHeight="1" x14ac:dyDescent="0.3">
      <c r="B15" s="83"/>
      <c r="C15" s="870"/>
      <c r="F15" s="15"/>
      <c r="G15" s="877"/>
      <c r="J15" s="878"/>
      <c r="K15" s="57"/>
      <c r="L15" s="121"/>
    </row>
    <row r="16" spans="2:12" s="193" customFormat="1" ht="28.5" x14ac:dyDescent="0.25">
      <c r="B16" s="197"/>
      <c r="C16" s="517" t="s">
        <v>68</v>
      </c>
      <c r="D16" s="518" t="s">
        <v>222</v>
      </c>
      <c r="E16" s="519" t="s">
        <v>185</v>
      </c>
      <c r="F16" s="518" t="s">
        <v>163</v>
      </c>
      <c r="G16" s="520" t="s">
        <v>267</v>
      </c>
      <c r="H16" s="521" t="s">
        <v>114</v>
      </c>
      <c r="I16" s="521" t="s">
        <v>115</v>
      </c>
      <c r="J16" s="522" t="s">
        <v>223</v>
      </c>
      <c r="K16" s="523" t="s">
        <v>56</v>
      </c>
      <c r="L16" s="198"/>
    </row>
    <row r="17" spans="2:12" s="1" customFormat="1" x14ac:dyDescent="0.25">
      <c r="B17" s="83"/>
      <c r="C17" s="648">
        <v>1</v>
      </c>
      <c r="D17" s="649" t="s">
        <v>361</v>
      </c>
      <c r="E17" s="965"/>
      <c r="F17" s="650" t="s">
        <v>488</v>
      </c>
      <c r="G17" s="651" t="s">
        <v>489</v>
      </c>
      <c r="H17" s="652">
        <v>5852.26</v>
      </c>
      <c r="I17" s="652"/>
      <c r="J17" s="652"/>
      <c r="K17" s="653"/>
      <c r="L17" s="121"/>
    </row>
    <row r="18" spans="2:12" s="1" customFormat="1" x14ac:dyDescent="0.25">
      <c r="B18" s="83"/>
      <c r="C18" s="648">
        <v>2</v>
      </c>
      <c r="D18" s="649" t="s">
        <v>361</v>
      </c>
      <c r="E18" s="965" t="s">
        <v>490</v>
      </c>
      <c r="F18" s="650" t="s">
        <v>491</v>
      </c>
      <c r="G18" s="651" t="s">
        <v>492</v>
      </c>
      <c r="H18" s="652"/>
      <c r="I18" s="652">
        <v>5852.26</v>
      </c>
      <c r="J18" s="652"/>
      <c r="K18" s="653"/>
      <c r="L18" s="121"/>
    </row>
    <row r="19" spans="2:12" s="1" customFormat="1" ht="128.25" x14ac:dyDescent="0.25">
      <c r="B19" s="83"/>
      <c r="C19" s="648"/>
      <c r="D19" s="654"/>
      <c r="E19" s="655"/>
      <c r="F19" s="647" t="s">
        <v>539</v>
      </c>
      <c r="G19" s="647" t="s">
        <v>541</v>
      </c>
      <c r="H19" s="652"/>
      <c r="I19" s="652"/>
      <c r="J19" s="652"/>
      <c r="K19" s="653"/>
      <c r="L19" s="121"/>
    </row>
    <row r="20" spans="2:12" s="1" customFormat="1" ht="6.75" customHeight="1" x14ac:dyDescent="0.25">
      <c r="B20" s="83"/>
      <c r="C20" s="645"/>
      <c r="D20" s="199"/>
      <c r="E20" s="200"/>
      <c r="F20" s="386"/>
      <c r="G20" s="387"/>
      <c r="H20" s="388"/>
      <c r="I20" s="388"/>
      <c r="J20" s="389"/>
      <c r="K20" s="390"/>
      <c r="L20" s="121"/>
    </row>
    <row r="21" spans="2:12" s="1" customFormat="1" x14ac:dyDescent="0.25">
      <c r="B21" s="83"/>
      <c r="C21" s="739"/>
      <c r="D21" s="740"/>
      <c r="E21" s="740"/>
      <c r="F21" s="740"/>
      <c r="G21" s="763" t="s">
        <v>48</v>
      </c>
      <c r="H21" s="764">
        <f>SUM(H17:H18)</f>
        <v>5852.26</v>
      </c>
      <c r="I21" s="764">
        <f>SUM(I17:I18)</f>
        <v>5852.26</v>
      </c>
      <c r="J21" s="646"/>
      <c r="K21" s="741"/>
      <c r="L21" s="121"/>
    </row>
    <row r="22" spans="2:12" s="1" customFormat="1" x14ac:dyDescent="0.25">
      <c r="B22" s="83"/>
      <c r="C22" s="879"/>
      <c r="D22" s="871"/>
      <c r="E22" s="871"/>
      <c r="F22" s="871"/>
      <c r="G22" s="874"/>
      <c r="H22" s="880"/>
      <c r="I22" s="880"/>
      <c r="J22" s="880"/>
      <c r="K22" s="881" t="s">
        <v>121</v>
      </c>
      <c r="L22" s="121"/>
    </row>
    <row r="23" spans="2:12" s="1" customFormat="1" ht="12.75" x14ac:dyDescent="0.2">
      <c r="B23" s="83"/>
      <c r="C23" s="866"/>
      <c r="D23" s="30"/>
      <c r="E23" s="30"/>
      <c r="F23" s="30"/>
      <c r="G23" s="869"/>
      <c r="H23" s="30"/>
      <c r="I23" s="30"/>
      <c r="J23" s="30"/>
      <c r="K23" s="869"/>
      <c r="L23" s="121"/>
    </row>
    <row r="24" spans="2:12" s="1" customFormat="1" ht="15" customHeight="1" x14ac:dyDescent="0.25">
      <c r="B24" s="83"/>
      <c r="C24" s="866"/>
      <c r="D24" s="1220"/>
      <c r="E24" s="1220"/>
      <c r="F24" s="882"/>
      <c r="G24" s="1349"/>
      <c r="H24" s="1349"/>
      <c r="I24" s="15"/>
      <c r="J24" s="1220"/>
      <c r="K24" s="1220"/>
      <c r="L24" s="121"/>
    </row>
    <row r="25" spans="2:12" s="1" customFormat="1" ht="15" customHeight="1" x14ac:dyDescent="0.25">
      <c r="B25" s="83"/>
      <c r="C25" s="866"/>
      <c r="D25" s="1343" t="str">
        <f>'Datos Generales'!C16</f>
        <v>Preparado por</v>
      </c>
      <c r="E25" s="1343"/>
      <c r="F25" s="882"/>
      <c r="G25" s="1344" t="str">
        <f>'Datos Generales'!D16</f>
        <v>Revisado por</v>
      </c>
      <c r="H25" s="1344"/>
      <c r="J25" s="1336" t="str">
        <f>'Datos Generales'!E16</f>
        <v>Autorizado por</v>
      </c>
      <c r="K25" s="1336"/>
      <c r="L25" s="121"/>
    </row>
    <row r="26" spans="2:12" s="1" customFormat="1" ht="24" customHeight="1" x14ac:dyDescent="0.25">
      <c r="B26" s="83"/>
      <c r="C26" s="866"/>
      <c r="D26" s="1220"/>
      <c r="E26" s="1220"/>
      <c r="F26" s="882"/>
      <c r="G26" s="1349"/>
      <c r="H26" s="1349"/>
      <c r="I26" s="15"/>
      <c r="J26" s="1220"/>
      <c r="K26" s="1220"/>
      <c r="L26" s="121"/>
    </row>
    <row r="27" spans="2:12" s="1" customFormat="1" ht="15" customHeight="1" x14ac:dyDescent="0.25">
      <c r="B27" s="83"/>
      <c r="C27" s="866"/>
      <c r="D27" s="1343" t="str">
        <f>'Datos Generales'!C17</f>
        <v>Puesto que ocupa</v>
      </c>
      <c r="E27" s="1343"/>
      <c r="F27" s="882"/>
      <c r="G27" s="1344" t="str">
        <f>'Datos Generales'!D17</f>
        <v>Puesto que ocupa</v>
      </c>
      <c r="H27" s="1344"/>
      <c r="J27" s="1336" t="str">
        <f>'Datos Generales'!E17</f>
        <v>Puesto que ocupa</v>
      </c>
      <c r="K27" s="1336"/>
      <c r="L27" s="121"/>
    </row>
    <row r="28" spans="2:12" s="1" customFormat="1" ht="21" customHeight="1" x14ac:dyDescent="0.25">
      <c r="B28" s="83"/>
      <c r="C28" s="866"/>
      <c r="D28" s="1341"/>
      <c r="E28" s="1341"/>
      <c r="F28" s="882"/>
      <c r="G28" s="1341"/>
      <c r="H28" s="1341"/>
      <c r="I28" s="14"/>
      <c r="J28" s="1341"/>
      <c r="K28" s="1341"/>
      <c r="L28" s="121"/>
    </row>
    <row r="29" spans="2:12" s="1" customFormat="1" ht="15" customHeight="1" x14ac:dyDescent="0.25">
      <c r="B29" s="83"/>
      <c r="C29" s="866"/>
      <c r="D29" s="1343" t="s">
        <v>201</v>
      </c>
      <c r="E29" s="1343"/>
      <c r="F29" s="882"/>
      <c r="G29" s="1344" t="s">
        <v>202</v>
      </c>
      <c r="H29" s="1344"/>
      <c r="J29" s="1336" t="s">
        <v>209</v>
      </c>
      <c r="K29" s="1336"/>
      <c r="L29" s="121"/>
    </row>
    <row r="30" spans="2:12" x14ac:dyDescent="0.25">
      <c r="B30" s="98"/>
      <c r="C30" s="311"/>
      <c r="D30" s="201"/>
      <c r="E30" s="29"/>
      <c r="F30" s="201"/>
      <c r="G30" s="202"/>
      <c r="H30" s="201"/>
      <c r="I30" s="201"/>
      <c r="J30" s="201"/>
      <c r="K30" s="202"/>
      <c r="L30" s="100"/>
    </row>
    <row r="31" spans="2:12" x14ac:dyDescent="0.25">
      <c r="C31" s="2"/>
      <c r="D31" s="1"/>
      <c r="E31" s="1"/>
      <c r="F31" s="1"/>
      <c r="G31" s="41"/>
      <c r="H31" s="1"/>
      <c r="I31" s="1"/>
      <c r="J31" s="1"/>
      <c r="K31" s="41"/>
    </row>
    <row r="34" spans="3:3" customFormat="1" x14ac:dyDescent="0.25">
      <c r="C34" s="87"/>
    </row>
    <row r="35" spans="3:3" customFormat="1" x14ac:dyDescent="0.25">
      <c r="C35" s="87"/>
    </row>
    <row r="36" spans="3:3" customFormat="1" x14ac:dyDescent="0.25">
      <c r="C36" s="87"/>
    </row>
    <row r="37" spans="3:3" customFormat="1" x14ac:dyDescent="0.25">
      <c r="C37" s="87"/>
    </row>
    <row r="38" spans="3:3" customFormat="1" x14ac:dyDescent="0.25">
      <c r="C38" s="87"/>
    </row>
    <row r="39" spans="3:3" customFormat="1" x14ac:dyDescent="0.25">
      <c r="C39" s="87"/>
    </row>
    <row r="40" spans="3:3" customFormat="1" x14ac:dyDescent="0.25">
      <c r="C40" s="87"/>
    </row>
    <row r="41" spans="3:3" customFormat="1" x14ac:dyDescent="0.25">
      <c r="C41" s="87"/>
    </row>
    <row r="42" spans="3:3" customFormat="1" x14ac:dyDescent="0.25">
      <c r="C42" s="87"/>
    </row>
    <row r="43" spans="3:3" customFormat="1" x14ac:dyDescent="0.25">
      <c r="C43" s="87"/>
    </row>
  </sheetData>
  <sheetProtection formatColumns="0" insertRows="0"/>
  <mergeCells count="26">
    <mergeCell ref="D25:E25"/>
    <mergeCell ref="G25:H25"/>
    <mergeCell ref="J25:K25"/>
    <mergeCell ref="B4:L4"/>
    <mergeCell ref="C5:K5"/>
    <mergeCell ref="C6:K6"/>
    <mergeCell ref="C7:K7"/>
    <mergeCell ref="B8:L8"/>
    <mergeCell ref="F9:G9"/>
    <mergeCell ref="E13:F13"/>
    <mergeCell ref="G13:H13"/>
    <mergeCell ref="D24:E24"/>
    <mergeCell ref="G24:H24"/>
    <mergeCell ref="J24:K24"/>
    <mergeCell ref="D26:E26"/>
    <mergeCell ref="G26:H26"/>
    <mergeCell ref="J26:K26"/>
    <mergeCell ref="D27:E27"/>
    <mergeCell ref="G27:H27"/>
    <mergeCell ref="J27:K27"/>
    <mergeCell ref="D28:E28"/>
    <mergeCell ref="G28:H28"/>
    <mergeCell ref="J28:K28"/>
    <mergeCell ref="D29:E29"/>
    <mergeCell ref="G29:H29"/>
    <mergeCell ref="J29:K29"/>
  </mergeCells>
  <printOptions horizontalCentered="1"/>
  <pageMargins left="0" right="0" top="0.35433070866141736" bottom="0.35433070866141736" header="0.31496062992125984" footer="0.31496062992125984"/>
  <pageSetup scale="72" orientation="landscape" r:id="rId1"/>
  <headerFooter>
    <oddFooter>&amp;R&amp;P/&amp;N  &amp;D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1A644-7327-491A-B8CC-CCA8B555D7A5}">
  <sheetPr codeName="Hoja41">
    <tabColor rgb="FF92D050"/>
    <pageSetUpPr fitToPage="1"/>
  </sheetPr>
  <dimension ref="B2:L43"/>
  <sheetViews>
    <sheetView showGridLines="0" zoomScaleNormal="100" workbookViewId="0">
      <selection activeCell="N26" sqref="N26"/>
    </sheetView>
  </sheetViews>
  <sheetFormatPr baseColWidth="10" defaultColWidth="17.28515625" defaultRowHeight="15" x14ac:dyDescent="0.25"/>
  <cols>
    <col min="1" max="1" width="3" style="56" customWidth="1"/>
    <col min="2" max="2" width="1.7109375" style="56" customWidth="1"/>
    <col min="3" max="3" width="3.28515625" style="95" bestFit="1" customWidth="1"/>
    <col min="4" max="4" width="20.140625" style="56" customWidth="1"/>
    <col min="5" max="5" width="19.5703125" style="56" customWidth="1"/>
    <col min="6" max="6" width="17.7109375" style="56" customWidth="1"/>
    <col min="7" max="7" width="50.7109375" style="126" customWidth="1"/>
    <col min="8" max="8" width="16.140625" style="56" customWidth="1"/>
    <col min="9" max="9" width="15.5703125" style="56" customWidth="1"/>
    <col min="10" max="10" width="16" style="56" customWidth="1"/>
    <col min="11" max="11" width="26" style="126" customWidth="1"/>
    <col min="12" max="12" width="1.7109375" style="56" customWidth="1"/>
    <col min="13" max="16384" width="17.28515625" style="56"/>
  </cols>
  <sheetData>
    <row r="2" spans="2:12" x14ac:dyDescent="0.25">
      <c r="B2" s="194"/>
      <c r="C2" s="409"/>
      <c r="D2" s="189"/>
      <c r="E2" s="189"/>
      <c r="F2" s="189"/>
      <c r="G2" s="195"/>
      <c r="H2" s="189"/>
      <c r="I2" s="189"/>
      <c r="J2" s="189"/>
      <c r="K2" s="195"/>
      <c r="L2" s="196"/>
    </row>
    <row r="3" spans="2:12" s="1" customFormat="1" ht="12.75" x14ac:dyDescent="0.2">
      <c r="B3" s="83"/>
      <c r="C3" s="866"/>
      <c r="D3" s="30"/>
      <c r="E3" s="30"/>
      <c r="F3" s="867"/>
      <c r="G3" s="868"/>
      <c r="H3" s="30"/>
      <c r="I3" s="30"/>
      <c r="J3" s="30"/>
      <c r="K3" s="869"/>
      <c r="L3" s="121"/>
    </row>
    <row r="4" spans="2:12" s="1" customFormat="1" ht="18.75" x14ac:dyDescent="0.3">
      <c r="B4" s="1350"/>
      <c r="C4" s="1351"/>
      <c r="D4" s="1351"/>
      <c r="E4" s="1351"/>
      <c r="F4" s="1351"/>
      <c r="G4" s="1351"/>
      <c r="H4" s="1351"/>
      <c r="I4" s="1351"/>
      <c r="J4" s="1351"/>
      <c r="K4" s="1351"/>
      <c r="L4" s="1352"/>
    </row>
    <row r="5" spans="2:12" s="1" customFormat="1" ht="18.75" x14ac:dyDescent="0.3">
      <c r="B5" s="811"/>
      <c r="C5" s="1171" t="s">
        <v>19</v>
      </c>
      <c r="D5" s="1171"/>
      <c r="E5" s="1171"/>
      <c r="F5" s="1171"/>
      <c r="G5" s="1171"/>
      <c r="H5" s="1171"/>
      <c r="I5" s="1171"/>
      <c r="J5" s="1171"/>
      <c r="K5" s="1171"/>
      <c r="L5" s="812"/>
    </row>
    <row r="6" spans="2:12" s="1" customFormat="1" ht="15.75" x14ac:dyDescent="0.25">
      <c r="B6" s="864"/>
      <c r="C6" s="1356" t="s">
        <v>265</v>
      </c>
      <c r="D6" s="1356"/>
      <c r="E6" s="1356"/>
      <c r="F6" s="1356"/>
      <c r="G6" s="1356"/>
      <c r="H6" s="1356"/>
      <c r="I6" s="1356"/>
      <c r="J6" s="1356"/>
      <c r="K6" s="1356"/>
      <c r="L6" s="865"/>
    </row>
    <row r="7" spans="2:12" s="1" customFormat="1" ht="15.75" x14ac:dyDescent="0.25">
      <c r="B7" s="862"/>
      <c r="C7" s="1357" t="s">
        <v>120</v>
      </c>
      <c r="D7" s="1357"/>
      <c r="E7" s="1357"/>
      <c r="F7" s="1357"/>
      <c r="G7" s="1357"/>
      <c r="H7" s="1357"/>
      <c r="I7" s="1357"/>
      <c r="J7" s="1357"/>
      <c r="K7" s="1357"/>
      <c r="L7" s="863"/>
    </row>
    <row r="8" spans="2:12" s="1" customFormat="1" ht="15.75" x14ac:dyDescent="0.25">
      <c r="B8" s="1353"/>
      <c r="C8" s="1354"/>
      <c r="D8" s="1354"/>
      <c r="E8" s="1354"/>
      <c r="F8" s="1354"/>
      <c r="G8" s="1354"/>
      <c r="H8" s="1354"/>
      <c r="I8" s="1354"/>
      <c r="J8" s="1354"/>
      <c r="K8" s="1354"/>
      <c r="L8" s="1355"/>
    </row>
    <row r="9" spans="2:12" s="1" customFormat="1" ht="14.25" customHeight="1" x14ac:dyDescent="0.3">
      <c r="B9" s="83"/>
      <c r="C9" s="870"/>
      <c r="D9" s="25"/>
      <c r="E9" s="871" t="s">
        <v>24</v>
      </c>
      <c r="F9" s="1345" t="str">
        <f>'Datos Generales'!C7</f>
        <v>Dirección General de Presupuesto (DIGEPRES)</v>
      </c>
      <c r="G9" s="1345"/>
      <c r="H9" s="871" t="s">
        <v>175</v>
      </c>
      <c r="I9" s="392">
        <f>'Datos Generales'!C6</f>
        <v>45473</v>
      </c>
      <c r="J9" s="115"/>
      <c r="K9" s="872"/>
      <c r="L9" s="121"/>
    </row>
    <row r="10" spans="2:12" s="1" customFormat="1" ht="4.5" customHeight="1" x14ac:dyDescent="0.3">
      <c r="B10" s="83"/>
      <c r="C10" s="870"/>
      <c r="D10" s="25"/>
      <c r="E10" s="871"/>
      <c r="F10" s="385"/>
      <c r="G10" s="385"/>
      <c r="H10" s="871"/>
      <c r="I10" s="873"/>
      <c r="J10" s="115"/>
      <c r="K10" s="872"/>
      <c r="L10" s="121"/>
    </row>
    <row r="11" spans="2:12" s="1" customFormat="1" ht="15" customHeight="1" x14ac:dyDescent="0.3">
      <c r="B11" s="83"/>
      <c r="C11" s="870"/>
      <c r="D11" s="871" t="s">
        <v>14</v>
      </c>
      <c r="E11" s="883" t="str">
        <f>'Datos Generales'!C8</f>
        <v>0205</v>
      </c>
      <c r="F11" s="871" t="s">
        <v>20</v>
      </c>
      <c r="G11" s="883" t="str">
        <f>'Datos Generales'!C9</f>
        <v>01</v>
      </c>
      <c r="H11" s="871" t="s">
        <v>15</v>
      </c>
      <c r="I11" s="883" t="str">
        <f>'Datos Generales'!C10</f>
        <v>01</v>
      </c>
      <c r="J11" s="871" t="s">
        <v>16</v>
      </c>
      <c r="K11" s="883" t="str">
        <f>'Datos Generales'!C11</f>
        <v>0010</v>
      </c>
      <c r="L11" s="121"/>
    </row>
    <row r="12" spans="2:12" s="1" customFormat="1" ht="4.5" customHeight="1" x14ac:dyDescent="0.3">
      <c r="B12" s="83"/>
      <c r="C12" s="870"/>
      <c r="D12" s="25"/>
      <c r="E12" s="25"/>
      <c r="F12" s="25"/>
      <c r="G12" s="874"/>
      <c r="H12" s="25"/>
      <c r="I12" s="25"/>
      <c r="J12" s="15"/>
      <c r="K12" s="875"/>
      <c r="L12" s="121"/>
    </row>
    <row r="13" spans="2:12" s="1" customFormat="1" ht="18.75" x14ac:dyDescent="0.3">
      <c r="B13" s="83"/>
      <c r="C13" s="870"/>
      <c r="D13" s="876" t="s">
        <v>184</v>
      </c>
      <c r="E13" s="1346">
        <v>10006001009</v>
      </c>
      <c r="F13" s="1346"/>
      <c r="G13" s="1347" t="s">
        <v>266</v>
      </c>
      <c r="H13" s="1348"/>
      <c r="I13" s="392" t="s">
        <v>486</v>
      </c>
      <c r="J13" s="15"/>
      <c r="K13" s="875"/>
      <c r="L13" s="121"/>
    </row>
    <row r="14" spans="2:12" s="1" customFormat="1" ht="9.75" customHeight="1" x14ac:dyDescent="0.3">
      <c r="B14" s="83"/>
      <c r="C14" s="870"/>
      <c r="G14" s="874"/>
      <c r="J14" s="15"/>
      <c r="K14" s="875"/>
      <c r="L14" s="121"/>
    </row>
    <row r="15" spans="2:12" s="1" customFormat="1" ht="9" customHeight="1" x14ac:dyDescent="0.3">
      <c r="B15" s="83"/>
      <c r="C15" s="870"/>
      <c r="F15" s="15"/>
      <c r="G15" s="877"/>
      <c r="J15" s="878"/>
      <c r="K15" s="57"/>
      <c r="L15" s="121"/>
    </row>
    <row r="16" spans="2:12" s="193" customFormat="1" ht="28.5" x14ac:dyDescent="0.25">
      <c r="B16" s="197"/>
      <c r="C16" s="517" t="s">
        <v>68</v>
      </c>
      <c r="D16" s="518" t="s">
        <v>222</v>
      </c>
      <c r="E16" s="519" t="s">
        <v>185</v>
      </c>
      <c r="F16" s="518" t="s">
        <v>163</v>
      </c>
      <c r="G16" s="520" t="s">
        <v>267</v>
      </c>
      <c r="H16" s="521" t="s">
        <v>114</v>
      </c>
      <c r="I16" s="521" t="s">
        <v>115</v>
      </c>
      <c r="J16" s="522" t="s">
        <v>223</v>
      </c>
      <c r="K16" s="523" t="s">
        <v>56</v>
      </c>
      <c r="L16" s="198"/>
    </row>
    <row r="17" spans="2:12" s="1" customFormat="1" x14ac:dyDescent="0.25">
      <c r="B17" s="83"/>
      <c r="C17" s="648">
        <v>1</v>
      </c>
      <c r="D17" s="649" t="s">
        <v>361</v>
      </c>
      <c r="E17" s="965"/>
      <c r="F17" s="650" t="s">
        <v>488</v>
      </c>
      <c r="G17" s="651" t="s">
        <v>489</v>
      </c>
      <c r="H17" s="652">
        <v>27140.9</v>
      </c>
      <c r="I17" s="652"/>
      <c r="J17" s="652"/>
      <c r="K17" s="653"/>
      <c r="L17" s="121"/>
    </row>
    <row r="18" spans="2:12" s="1" customFormat="1" x14ac:dyDescent="0.25">
      <c r="B18" s="83"/>
      <c r="C18" s="648">
        <v>2</v>
      </c>
      <c r="D18" s="649" t="s">
        <v>361</v>
      </c>
      <c r="E18" s="965" t="s">
        <v>490</v>
      </c>
      <c r="F18" s="650" t="s">
        <v>491</v>
      </c>
      <c r="G18" s="651" t="s">
        <v>492</v>
      </c>
      <c r="H18" s="652"/>
      <c r="I18" s="652">
        <v>27140.9</v>
      </c>
      <c r="J18" s="652"/>
      <c r="K18" s="653"/>
      <c r="L18" s="121"/>
    </row>
    <row r="19" spans="2:12" s="1" customFormat="1" ht="114" x14ac:dyDescent="0.25">
      <c r="B19" s="83"/>
      <c r="C19" s="648"/>
      <c r="D19" s="654"/>
      <c r="E19" s="655"/>
      <c r="F19" s="647" t="s">
        <v>542</v>
      </c>
      <c r="G19" s="647" t="s">
        <v>543</v>
      </c>
      <c r="H19" s="652"/>
      <c r="I19" s="652"/>
      <c r="J19" s="652"/>
      <c r="K19" s="653"/>
      <c r="L19" s="121"/>
    </row>
    <row r="20" spans="2:12" s="1" customFormat="1" ht="6.75" customHeight="1" x14ac:dyDescent="0.25">
      <c r="B20" s="83"/>
      <c r="C20" s="645"/>
      <c r="D20" s="199"/>
      <c r="E20" s="200"/>
      <c r="F20" s="386"/>
      <c r="G20" s="387"/>
      <c r="H20" s="388"/>
      <c r="I20" s="388"/>
      <c r="J20" s="389"/>
      <c r="K20" s="390"/>
      <c r="L20" s="121"/>
    </row>
    <row r="21" spans="2:12" s="1" customFormat="1" x14ac:dyDescent="0.25">
      <c r="B21" s="83"/>
      <c r="C21" s="739"/>
      <c r="D21" s="740"/>
      <c r="E21" s="740"/>
      <c r="F21" s="740"/>
      <c r="G21" s="763" t="s">
        <v>48</v>
      </c>
      <c r="H21" s="764">
        <f>SUM(H17:H18)</f>
        <v>27140.9</v>
      </c>
      <c r="I21" s="764">
        <f>SUM(I17:I18)</f>
        <v>27140.9</v>
      </c>
      <c r="J21" s="646"/>
      <c r="K21" s="741"/>
      <c r="L21" s="121"/>
    </row>
    <row r="22" spans="2:12" s="1" customFormat="1" x14ac:dyDescent="0.25">
      <c r="B22" s="83"/>
      <c r="C22" s="879"/>
      <c r="D22" s="871"/>
      <c r="E22" s="871"/>
      <c r="F22" s="871"/>
      <c r="G22" s="874"/>
      <c r="H22" s="880"/>
      <c r="I22" s="880"/>
      <c r="J22" s="880"/>
      <c r="K22" s="881" t="s">
        <v>121</v>
      </c>
      <c r="L22" s="121"/>
    </row>
    <row r="23" spans="2:12" s="1" customFormat="1" ht="12.75" x14ac:dyDescent="0.2">
      <c r="B23" s="83"/>
      <c r="C23" s="866"/>
      <c r="D23" s="30"/>
      <c r="E23" s="30"/>
      <c r="F23" s="30"/>
      <c r="G23" s="869"/>
      <c r="H23" s="30"/>
      <c r="I23" s="30"/>
      <c r="J23" s="30"/>
      <c r="K23" s="869"/>
      <c r="L23" s="121"/>
    </row>
    <row r="24" spans="2:12" s="1" customFormat="1" ht="15" customHeight="1" x14ac:dyDescent="0.25">
      <c r="B24" s="83"/>
      <c r="C24" s="866"/>
      <c r="D24" s="1220"/>
      <c r="E24" s="1220"/>
      <c r="F24" s="882"/>
      <c r="G24" s="1349"/>
      <c r="H24" s="1349"/>
      <c r="I24" s="15"/>
      <c r="J24" s="1220"/>
      <c r="K24" s="1220"/>
      <c r="L24" s="121"/>
    </row>
    <row r="25" spans="2:12" s="1" customFormat="1" ht="15" customHeight="1" x14ac:dyDescent="0.25">
      <c r="B25" s="83"/>
      <c r="C25" s="866"/>
      <c r="D25" s="1343" t="str">
        <f>'Datos Generales'!C16</f>
        <v>Preparado por</v>
      </c>
      <c r="E25" s="1343"/>
      <c r="F25" s="882"/>
      <c r="G25" s="1344" t="str">
        <f>'Datos Generales'!D16</f>
        <v>Revisado por</v>
      </c>
      <c r="H25" s="1344"/>
      <c r="J25" s="1336" t="str">
        <f>'Datos Generales'!E16</f>
        <v>Autorizado por</v>
      </c>
      <c r="K25" s="1336"/>
      <c r="L25" s="121"/>
    </row>
    <row r="26" spans="2:12" s="1" customFormat="1" ht="24" customHeight="1" x14ac:dyDescent="0.25">
      <c r="B26" s="83"/>
      <c r="C26" s="866"/>
      <c r="D26" s="1220"/>
      <c r="E26" s="1220"/>
      <c r="F26" s="882"/>
      <c r="G26" s="1349"/>
      <c r="H26" s="1349"/>
      <c r="I26" s="15"/>
      <c r="J26" s="1220"/>
      <c r="K26" s="1220"/>
      <c r="L26" s="121"/>
    </row>
    <row r="27" spans="2:12" s="1" customFormat="1" ht="15" customHeight="1" x14ac:dyDescent="0.25">
      <c r="B27" s="83"/>
      <c r="C27" s="866"/>
      <c r="D27" s="1343" t="str">
        <f>'Datos Generales'!C17</f>
        <v>Puesto que ocupa</v>
      </c>
      <c r="E27" s="1343"/>
      <c r="F27" s="882"/>
      <c r="G27" s="1344" t="str">
        <f>'Datos Generales'!D17</f>
        <v>Puesto que ocupa</v>
      </c>
      <c r="H27" s="1344"/>
      <c r="J27" s="1336" t="str">
        <f>'Datos Generales'!E17</f>
        <v>Puesto que ocupa</v>
      </c>
      <c r="K27" s="1336"/>
      <c r="L27" s="121"/>
    </row>
    <row r="28" spans="2:12" s="1" customFormat="1" ht="21" customHeight="1" x14ac:dyDescent="0.25">
      <c r="B28" s="83"/>
      <c r="C28" s="866"/>
      <c r="D28" s="1341"/>
      <c r="E28" s="1341"/>
      <c r="F28" s="882"/>
      <c r="G28" s="1341"/>
      <c r="H28" s="1341"/>
      <c r="I28" s="14"/>
      <c r="J28" s="1341"/>
      <c r="K28" s="1341"/>
      <c r="L28" s="121"/>
    </row>
    <row r="29" spans="2:12" s="1" customFormat="1" ht="15" customHeight="1" x14ac:dyDescent="0.25">
      <c r="B29" s="83"/>
      <c r="C29" s="866"/>
      <c r="D29" s="1343" t="s">
        <v>201</v>
      </c>
      <c r="E29" s="1343"/>
      <c r="F29" s="882"/>
      <c r="G29" s="1344" t="s">
        <v>202</v>
      </c>
      <c r="H29" s="1344"/>
      <c r="J29" s="1336" t="s">
        <v>209</v>
      </c>
      <c r="K29" s="1336"/>
      <c r="L29" s="121"/>
    </row>
    <row r="30" spans="2:12" x14ac:dyDescent="0.25">
      <c r="B30" s="98"/>
      <c r="C30" s="311"/>
      <c r="D30" s="201"/>
      <c r="E30" s="29"/>
      <c r="F30" s="201"/>
      <c r="G30" s="202"/>
      <c r="H30" s="201"/>
      <c r="I30" s="201"/>
      <c r="J30" s="201"/>
      <c r="K30" s="202"/>
      <c r="L30" s="100"/>
    </row>
    <row r="31" spans="2:12" x14ac:dyDescent="0.25">
      <c r="C31" s="2"/>
      <c r="D31" s="1"/>
      <c r="E31" s="1"/>
      <c r="F31" s="1"/>
      <c r="G31" s="41"/>
      <c r="H31" s="1"/>
      <c r="I31" s="1"/>
      <c r="J31" s="1"/>
      <c r="K31" s="41"/>
    </row>
    <row r="34" spans="3:3" customFormat="1" x14ac:dyDescent="0.25">
      <c r="C34" s="87"/>
    </row>
    <row r="35" spans="3:3" customFormat="1" x14ac:dyDescent="0.25">
      <c r="C35" s="87"/>
    </row>
    <row r="36" spans="3:3" customFormat="1" x14ac:dyDescent="0.25">
      <c r="C36" s="87"/>
    </row>
    <row r="37" spans="3:3" customFormat="1" x14ac:dyDescent="0.25">
      <c r="C37" s="87"/>
    </row>
    <row r="38" spans="3:3" customFormat="1" x14ac:dyDescent="0.25">
      <c r="C38" s="87"/>
    </row>
    <row r="39" spans="3:3" customFormat="1" x14ac:dyDescent="0.25">
      <c r="C39" s="87"/>
    </row>
    <row r="40" spans="3:3" customFormat="1" x14ac:dyDescent="0.25">
      <c r="C40" s="87"/>
    </row>
    <row r="41" spans="3:3" customFormat="1" x14ac:dyDescent="0.25">
      <c r="C41" s="87"/>
    </row>
    <row r="42" spans="3:3" customFormat="1" x14ac:dyDescent="0.25">
      <c r="C42" s="87"/>
    </row>
    <row r="43" spans="3:3" customFormat="1" x14ac:dyDescent="0.25">
      <c r="C43" s="87"/>
    </row>
  </sheetData>
  <sheetProtection formatColumns="0" insertRows="0"/>
  <mergeCells count="26">
    <mergeCell ref="D25:E25"/>
    <mergeCell ref="G25:H25"/>
    <mergeCell ref="J25:K25"/>
    <mergeCell ref="B4:L4"/>
    <mergeCell ref="C5:K5"/>
    <mergeCell ref="C6:K6"/>
    <mergeCell ref="C7:K7"/>
    <mergeCell ref="B8:L8"/>
    <mergeCell ref="F9:G9"/>
    <mergeCell ref="E13:F13"/>
    <mergeCell ref="G13:H13"/>
    <mergeCell ref="D24:E24"/>
    <mergeCell ref="G24:H24"/>
    <mergeCell ref="J24:K24"/>
    <mergeCell ref="D26:E26"/>
    <mergeCell ref="G26:H26"/>
    <mergeCell ref="J26:K26"/>
    <mergeCell ref="D27:E27"/>
    <mergeCell ref="G27:H27"/>
    <mergeCell ref="J27:K27"/>
    <mergeCell ref="D28:E28"/>
    <mergeCell ref="G28:H28"/>
    <mergeCell ref="J28:K28"/>
    <mergeCell ref="D29:E29"/>
    <mergeCell ref="G29:H29"/>
    <mergeCell ref="J29:K29"/>
  </mergeCells>
  <printOptions horizontalCentered="1"/>
  <pageMargins left="0" right="0" top="0.35433070866141736" bottom="0.35433070866141736" header="0.31496062992125984" footer="0.31496062992125984"/>
  <pageSetup scale="72" orientation="landscape" r:id="rId1"/>
  <headerFooter>
    <oddFooter>&amp;R&amp;P/&amp;N  &amp;D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4C866-E818-4716-88C4-F58CA3DCEC10}">
  <sheetPr codeName="Hoja42">
    <tabColor rgb="FF92D050"/>
    <pageSetUpPr fitToPage="1"/>
  </sheetPr>
  <dimension ref="B2:L43"/>
  <sheetViews>
    <sheetView showGridLines="0" zoomScaleNormal="100" workbookViewId="0">
      <selection activeCell="G19" sqref="G19"/>
    </sheetView>
  </sheetViews>
  <sheetFormatPr baseColWidth="10" defaultColWidth="17.28515625" defaultRowHeight="15" x14ac:dyDescent="0.25"/>
  <cols>
    <col min="1" max="1" width="3" style="56" customWidth="1"/>
    <col min="2" max="2" width="1.7109375" style="56" customWidth="1"/>
    <col min="3" max="3" width="3.28515625" style="95" bestFit="1" customWidth="1"/>
    <col min="4" max="4" width="20.140625" style="56" customWidth="1"/>
    <col min="5" max="5" width="19.5703125" style="56" customWidth="1"/>
    <col min="6" max="6" width="17.7109375" style="56" customWidth="1"/>
    <col min="7" max="7" width="50.7109375" style="126" customWidth="1"/>
    <col min="8" max="8" width="16.140625" style="56" customWidth="1"/>
    <col min="9" max="9" width="15.5703125" style="56" customWidth="1"/>
    <col min="10" max="10" width="16" style="56" customWidth="1"/>
    <col min="11" max="11" width="26" style="126" customWidth="1"/>
    <col min="12" max="12" width="1.7109375" style="56" customWidth="1"/>
    <col min="13" max="16384" width="17.28515625" style="56"/>
  </cols>
  <sheetData>
    <row r="2" spans="2:12" x14ac:dyDescent="0.25">
      <c r="B2" s="194"/>
      <c r="C2" s="409"/>
      <c r="D2" s="189"/>
      <c r="E2" s="189"/>
      <c r="F2" s="189"/>
      <c r="G2" s="195"/>
      <c r="H2" s="189"/>
      <c r="I2" s="189"/>
      <c r="J2" s="189"/>
      <c r="K2" s="195"/>
      <c r="L2" s="196"/>
    </row>
    <row r="3" spans="2:12" s="1" customFormat="1" ht="12.75" x14ac:dyDescent="0.2">
      <c r="B3" s="83"/>
      <c r="C3" s="866"/>
      <c r="D3" s="30"/>
      <c r="E3" s="30"/>
      <c r="F3" s="867"/>
      <c r="G3" s="868"/>
      <c r="H3" s="30"/>
      <c r="I3" s="30"/>
      <c r="J3" s="30"/>
      <c r="K3" s="869"/>
      <c r="L3" s="121"/>
    </row>
    <row r="4" spans="2:12" s="1" customFormat="1" ht="18.75" x14ac:dyDescent="0.3">
      <c r="B4" s="1350"/>
      <c r="C4" s="1351"/>
      <c r="D4" s="1351"/>
      <c r="E4" s="1351"/>
      <c r="F4" s="1351"/>
      <c r="G4" s="1351"/>
      <c r="H4" s="1351"/>
      <c r="I4" s="1351"/>
      <c r="J4" s="1351"/>
      <c r="K4" s="1351"/>
      <c r="L4" s="1352"/>
    </row>
    <row r="5" spans="2:12" s="1" customFormat="1" ht="18.75" x14ac:dyDescent="0.3">
      <c r="B5" s="811"/>
      <c r="C5" s="1171" t="s">
        <v>19</v>
      </c>
      <c r="D5" s="1171"/>
      <c r="E5" s="1171"/>
      <c r="F5" s="1171"/>
      <c r="G5" s="1171"/>
      <c r="H5" s="1171"/>
      <c r="I5" s="1171"/>
      <c r="J5" s="1171"/>
      <c r="K5" s="1171"/>
      <c r="L5" s="812"/>
    </row>
    <row r="6" spans="2:12" s="1" customFormat="1" ht="15.75" x14ac:dyDescent="0.25">
      <c r="B6" s="864"/>
      <c r="C6" s="1356" t="s">
        <v>265</v>
      </c>
      <c r="D6" s="1356"/>
      <c r="E6" s="1356"/>
      <c r="F6" s="1356"/>
      <c r="G6" s="1356"/>
      <c r="H6" s="1356"/>
      <c r="I6" s="1356"/>
      <c r="J6" s="1356"/>
      <c r="K6" s="1356"/>
      <c r="L6" s="865"/>
    </row>
    <row r="7" spans="2:12" s="1" customFormat="1" ht="15.75" x14ac:dyDescent="0.25">
      <c r="B7" s="862"/>
      <c r="C7" s="1357" t="s">
        <v>120</v>
      </c>
      <c r="D7" s="1357"/>
      <c r="E7" s="1357"/>
      <c r="F7" s="1357"/>
      <c r="G7" s="1357"/>
      <c r="H7" s="1357"/>
      <c r="I7" s="1357"/>
      <c r="J7" s="1357"/>
      <c r="K7" s="1357"/>
      <c r="L7" s="863"/>
    </row>
    <row r="8" spans="2:12" s="1" customFormat="1" ht="15.75" x14ac:dyDescent="0.25">
      <c r="B8" s="1353"/>
      <c r="C8" s="1354"/>
      <c r="D8" s="1354"/>
      <c r="E8" s="1354"/>
      <c r="F8" s="1354"/>
      <c r="G8" s="1354"/>
      <c r="H8" s="1354"/>
      <c r="I8" s="1354"/>
      <c r="J8" s="1354"/>
      <c r="K8" s="1354"/>
      <c r="L8" s="1355"/>
    </row>
    <row r="9" spans="2:12" s="1" customFormat="1" ht="14.25" customHeight="1" x14ac:dyDescent="0.3">
      <c r="B9" s="83"/>
      <c r="C9" s="870"/>
      <c r="D9" s="25"/>
      <c r="E9" s="871" t="s">
        <v>24</v>
      </c>
      <c r="F9" s="1345" t="str">
        <f>'Datos Generales'!C7</f>
        <v>Dirección General de Presupuesto (DIGEPRES)</v>
      </c>
      <c r="G9" s="1345"/>
      <c r="H9" s="871" t="s">
        <v>175</v>
      </c>
      <c r="I9" s="392">
        <f>'Datos Generales'!C6</f>
        <v>45473</v>
      </c>
      <c r="J9" s="115"/>
      <c r="K9" s="872"/>
      <c r="L9" s="121"/>
    </row>
    <row r="10" spans="2:12" s="1" customFormat="1" ht="4.5" customHeight="1" x14ac:dyDescent="0.3">
      <c r="B10" s="83"/>
      <c r="C10" s="870"/>
      <c r="D10" s="25"/>
      <c r="E10" s="871"/>
      <c r="F10" s="385"/>
      <c r="G10" s="385"/>
      <c r="H10" s="871"/>
      <c r="I10" s="873"/>
      <c r="J10" s="115"/>
      <c r="K10" s="872"/>
      <c r="L10" s="121"/>
    </row>
    <row r="11" spans="2:12" s="1" customFormat="1" ht="15" customHeight="1" x14ac:dyDescent="0.3">
      <c r="B11" s="83"/>
      <c r="C11" s="870"/>
      <c r="D11" s="871" t="s">
        <v>14</v>
      </c>
      <c r="E11" s="883" t="str">
        <f>'Datos Generales'!C8</f>
        <v>0205</v>
      </c>
      <c r="F11" s="871" t="s">
        <v>20</v>
      </c>
      <c r="G11" s="883" t="str">
        <f>'Datos Generales'!C9</f>
        <v>01</v>
      </c>
      <c r="H11" s="871" t="s">
        <v>15</v>
      </c>
      <c r="I11" s="883" t="str">
        <f>'Datos Generales'!C10</f>
        <v>01</v>
      </c>
      <c r="J11" s="871" t="s">
        <v>16</v>
      </c>
      <c r="K11" s="883" t="str">
        <f>'Datos Generales'!C11</f>
        <v>0010</v>
      </c>
      <c r="L11" s="121"/>
    </row>
    <row r="12" spans="2:12" s="1" customFormat="1" ht="4.5" customHeight="1" x14ac:dyDescent="0.3">
      <c r="B12" s="83"/>
      <c r="C12" s="870"/>
      <c r="D12" s="25"/>
      <c r="E12" s="25"/>
      <c r="F12" s="25"/>
      <c r="G12" s="874"/>
      <c r="H12" s="25"/>
      <c r="I12" s="25"/>
      <c r="J12" s="15"/>
      <c r="K12" s="875"/>
      <c r="L12" s="121"/>
    </row>
    <row r="13" spans="2:12" s="1" customFormat="1" ht="18.75" x14ac:dyDescent="0.3">
      <c r="B13" s="83"/>
      <c r="C13" s="870"/>
      <c r="D13" s="876" t="s">
        <v>184</v>
      </c>
      <c r="E13" s="1346">
        <v>10006001009</v>
      </c>
      <c r="F13" s="1346"/>
      <c r="G13" s="1347" t="s">
        <v>266</v>
      </c>
      <c r="H13" s="1348"/>
      <c r="I13" s="392" t="s">
        <v>486</v>
      </c>
      <c r="J13" s="15"/>
      <c r="K13" s="875"/>
      <c r="L13" s="121"/>
    </row>
    <row r="14" spans="2:12" s="1" customFormat="1" ht="9.75" customHeight="1" x14ac:dyDescent="0.3">
      <c r="B14" s="83"/>
      <c r="C14" s="870"/>
      <c r="G14" s="874"/>
      <c r="J14" s="15"/>
      <c r="K14" s="875"/>
      <c r="L14" s="121"/>
    </row>
    <row r="15" spans="2:12" s="1" customFormat="1" ht="9" customHeight="1" x14ac:dyDescent="0.3">
      <c r="B15" s="83"/>
      <c r="C15" s="870"/>
      <c r="F15" s="15"/>
      <c r="G15" s="877"/>
      <c r="J15" s="878"/>
      <c r="K15" s="57"/>
      <c r="L15" s="121"/>
    </row>
    <row r="16" spans="2:12" s="193" customFormat="1" ht="28.5" x14ac:dyDescent="0.25">
      <c r="B16" s="197"/>
      <c r="C16" s="517" t="s">
        <v>68</v>
      </c>
      <c r="D16" s="518" t="s">
        <v>222</v>
      </c>
      <c r="E16" s="519" t="s">
        <v>185</v>
      </c>
      <c r="F16" s="518" t="s">
        <v>163</v>
      </c>
      <c r="G16" s="520" t="s">
        <v>267</v>
      </c>
      <c r="H16" s="521" t="s">
        <v>114</v>
      </c>
      <c r="I16" s="521" t="s">
        <v>115</v>
      </c>
      <c r="J16" s="522" t="s">
        <v>223</v>
      </c>
      <c r="K16" s="523" t="s">
        <v>56</v>
      </c>
      <c r="L16" s="198"/>
    </row>
    <row r="17" spans="2:12" s="1" customFormat="1" x14ac:dyDescent="0.25">
      <c r="B17" s="83"/>
      <c r="C17" s="648">
        <v>1</v>
      </c>
      <c r="D17" s="649" t="s">
        <v>361</v>
      </c>
      <c r="E17" s="965"/>
      <c r="F17" s="650" t="s">
        <v>488</v>
      </c>
      <c r="G17" s="651" t="s">
        <v>489</v>
      </c>
      <c r="H17" s="652">
        <v>25868.67</v>
      </c>
      <c r="I17" s="652"/>
      <c r="J17" s="652"/>
      <c r="K17" s="653"/>
      <c r="L17" s="121"/>
    </row>
    <row r="18" spans="2:12" s="1" customFormat="1" x14ac:dyDescent="0.25">
      <c r="B18" s="83"/>
      <c r="C18" s="648">
        <v>2</v>
      </c>
      <c r="D18" s="649" t="s">
        <v>361</v>
      </c>
      <c r="E18" s="965" t="s">
        <v>490</v>
      </c>
      <c r="F18" s="650" t="s">
        <v>491</v>
      </c>
      <c r="G18" s="651" t="s">
        <v>492</v>
      </c>
      <c r="H18" s="652"/>
      <c r="I18" s="652">
        <v>25868.67</v>
      </c>
      <c r="J18" s="652"/>
      <c r="K18" s="653"/>
      <c r="L18" s="121"/>
    </row>
    <row r="19" spans="2:12" s="1" customFormat="1" ht="114" x14ac:dyDescent="0.25">
      <c r="B19" s="83"/>
      <c r="C19" s="648"/>
      <c r="D19" s="654"/>
      <c r="E19" s="655"/>
      <c r="F19" s="647" t="s">
        <v>544</v>
      </c>
      <c r="G19" s="647" t="s">
        <v>545</v>
      </c>
      <c r="H19" s="652"/>
      <c r="I19" s="652"/>
      <c r="J19" s="652"/>
      <c r="K19" s="653"/>
      <c r="L19" s="121"/>
    </row>
    <row r="20" spans="2:12" s="1" customFormat="1" ht="6.75" customHeight="1" x14ac:dyDescent="0.25">
      <c r="B20" s="83"/>
      <c r="C20" s="645"/>
      <c r="D20" s="199"/>
      <c r="E20" s="200"/>
      <c r="F20" s="386"/>
      <c r="G20" s="387"/>
      <c r="H20" s="388"/>
      <c r="I20" s="388"/>
      <c r="J20" s="389"/>
      <c r="K20" s="390"/>
      <c r="L20" s="121"/>
    </row>
    <row r="21" spans="2:12" s="1" customFormat="1" x14ac:dyDescent="0.25">
      <c r="B21" s="83"/>
      <c r="C21" s="739"/>
      <c r="D21" s="740"/>
      <c r="E21" s="740"/>
      <c r="F21" s="740"/>
      <c r="G21" s="763" t="s">
        <v>48</v>
      </c>
      <c r="H21" s="764">
        <f>SUM(H17:H18)</f>
        <v>25868.67</v>
      </c>
      <c r="I21" s="764">
        <f>SUM(I17:I18)</f>
        <v>25868.67</v>
      </c>
      <c r="J21" s="646"/>
      <c r="K21" s="741"/>
      <c r="L21" s="121"/>
    </row>
    <row r="22" spans="2:12" s="1" customFormat="1" x14ac:dyDescent="0.25">
      <c r="B22" s="83"/>
      <c r="C22" s="879"/>
      <c r="D22" s="871"/>
      <c r="E22" s="871"/>
      <c r="F22" s="871"/>
      <c r="G22" s="874"/>
      <c r="H22" s="880"/>
      <c r="I22" s="880"/>
      <c r="J22" s="880"/>
      <c r="K22" s="881" t="s">
        <v>121</v>
      </c>
      <c r="L22" s="121"/>
    </row>
    <row r="23" spans="2:12" s="1" customFormat="1" ht="12.75" x14ac:dyDescent="0.2">
      <c r="B23" s="83"/>
      <c r="C23" s="866"/>
      <c r="D23" s="30"/>
      <c r="E23" s="30"/>
      <c r="F23" s="30"/>
      <c r="G23" s="869"/>
      <c r="H23" s="30"/>
      <c r="I23" s="30"/>
      <c r="J23" s="30"/>
      <c r="K23" s="869"/>
      <c r="L23" s="121"/>
    </row>
    <row r="24" spans="2:12" s="1" customFormat="1" ht="15" customHeight="1" x14ac:dyDescent="0.25">
      <c r="B24" s="83"/>
      <c r="C24" s="866"/>
      <c r="D24" s="1220"/>
      <c r="E24" s="1220"/>
      <c r="F24" s="882"/>
      <c r="G24" s="1349"/>
      <c r="H24" s="1349"/>
      <c r="I24" s="15"/>
      <c r="J24" s="1220"/>
      <c r="K24" s="1220"/>
      <c r="L24" s="121"/>
    </row>
    <row r="25" spans="2:12" s="1" customFormat="1" ht="15" customHeight="1" x14ac:dyDescent="0.25">
      <c r="B25" s="83"/>
      <c r="C25" s="866"/>
      <c r="D25" s="1343" t="str">
        <f>'Datos Generales'!C16</f>
        <v>Preparado por</v>
      </c>
      <c r="E25" s="1343"/>
      <c r="F25" s="882"/>
      <c r="G25" s="1344" t="str">
        <f>'Datos Generales'!D16</f>
        <v>Revisado por</v>
      </c>
      <c r="H25" s="1344"/>
      <c r="J25" s="1336" t="str">
        <f>'Datos Generales'!E16</f>
        <v>Autorizado por</v>
      </c>
      <c r="K25" s="1336"/>
      <c r="L25" s="121"/>
    </row>
    <row r="26" spans="2:12" s="1" customFormat="1" ht="24" customHeight="1" x14ac:dyDescent="0.25">
      <c r="B26" s="83"/>
      <c r="C26" s="866"/>
      <c r="D26" s="1220"/>
      <c r="E26" s="1220"/>
      <c r="F26" s="882"/>
      <c r="G26" s="1349"/>
      <c r="H26" s="1349"/>
      <c r="I26" s="15"/>
      <c r="J26" s="1220"/>
      <c r="K26" s="1220"/>
      <c r="L26" s="121"/>
    </row>
    <row r="27" spans="2:12" s="1" customFormat="1" ht="15" customHeight="1" x14ac:dyDescent="0.25">
      <c r="B27" s="83"/>
      <c r="C27" s="866"/>
      <c r="D27" s="1343" t="str">
        <f>'Datos Generales'!C17</f>
        <v>Puesto que ocupa</v>
      </c>
      <c r="E27" s="1343"/>
      <c r="F27" s="882"/>
      <c r="G27" s="1344" t="str">
        <f>'Datos Generales'!D17</f>
        <v>Puesto que ocupa</v>
      </c>
      <c r="H27" s="1344"/>
      <c r="J27" s="1336" t="str">
        <f>'Datos Generales'!E17</f>
        <v>Puesto que ocupa</v>
      </c>
      <c r="K27" s="1336"/>
      <c r="L27" s="121"/>
    </row>
    <row r="28" spans="2:12" s="1" customFormat="1" ht="21" customHeight="1" x14ac:dyDescent="0.25">
      <c r="B28" s="83"/>
      <c r="C28" s="866"/>
      <c r="D28" s="1341"/>
      <c r="E28" s="1341"/>
      <c r="F28" s="882"/>
      <c r="G28" s="1341"/>
      <c r="H28" s="1341"/>
      <c r="I28" s="14"/>
      <c r="J28" s="1341"/>
      <c r="K28" s="1341"/>
      <c r="L28" s="121"/>
    </row>
    <row r="29" spans="2:12" s="1" customFormat="1" ht="15" customHeight="1" x14ac:dyDescent="0.25">
      <c r="B29" s="83"/>
      <c r="C29" s="866"/>
      <c r="D29" s="1343" t="s">
        <v>201</v>
      </c>
      <c r="E29" s="1343"/>
      <c r="F29" s="882"/>
      <c r="G29" s="1344" t="s">
        <v>202</v>
      </c>
      <c r="H29" s="1344"/>
      <c r="J29" s="1336" t="s">
        <v>209</v>
      </c>
      <c r="K29" s="1336"/>
      <c r="L29" s="121"/>
    </row>
    <row r="30" spans="2:12" x14ac:dyDescent="0.25">
      <c r="B30" s="98"/>
      <c r="C30" s="311"/>
      <c r="D30" s="201"/>
      <c r="E30" s="29"/>
      <c r="F30" s="201"/>
      <c r="G30" s="202"/>
      <c r="H30" s="201"/>
      <c r="I30" s="201"/>
      <c r="J30" s="201"/>
      <c r="K30" s="202"/>
      <c r="L30" s="100"/>
    </row>
    <row r="31" spans="2:12" x14ac:dyDescent="0.25">
      <c r="C31" s="2"/>
      <c r="D31" s="1"/>
      <c r="E31" s="1"/>
      <c r="F31" s="1"/>
      <c r="G31" s="41"/>
      <c r="H31" s="1"/>
      <c r="I31" s="1"/>
      <c r="J31" s="1"/>
      <c r="K31" s="41"/>
    </row>
    <row r="34" spans="3:3" customFormat="1" x14ac:dyDescent="0.25">
      <c r="C34" s="87"/>
    </row>
    <row r="35" spans="3:3" customFormat="1" x14ac:dyDescent="0.25">
      <c r="C35" s="87"/>
    </row>
    <row r="36" spans="3:3" customFormat="1" x14ac:dyDescent="0.25">
      <c r="C36" s="87"/>
    </row>
    <row r="37" spans="3:3" customFormat="1" x14ac:dyDescent="0.25">
      <c r="C37" s="87"/>
    </row>
    <row r="38" spans="3:3" customFormat="1" x14ac:dyDescent="0.25">
      <c r="C38" s="87"/>
    </row>
    <row r="39" spans="3:3" customFormat="1" x14ac:dyDescent="0.25">
      <c r="C39" s="87"/>
    </row>
    <row r="40" spans="3:3" customFormat="1" x14ac:dyDescent="0.25">
      <c r="C40" s="87"/>
    </row>
    <row r="41" spans="3:3" customFormat="1" x14ac:dyDescent="0.25">
      <c r="C41" s="87"/>
    </row>
    <row r="42" spans="3:3" customFormat="1" x14ac:dyDescent="0.25">
      <c r="C42" s="87"/>
    </row>
    <row r="43" spans="3:3" customFormat="1" x14ac:dyDescent="0.25">
      <c r="C43" s="87"/>
    </row>
  </sheetData>
  <sheetProtection formatColumns="0" insertRows="0"/>
  <mergeCells count="26">
    <mergeCell ref="D25:E25"/>
    <mergeCell ref="G25:H25"/>
    <mergeCell ref="J25:K25"/>
    <mergeCell ref="B4:L4"/>
    <mergeCell ref="C5:K5"/>
    <mergeCell ref="C6:K6"/>
    <mergeCell ref="C7:K7"/>
    <mergeCell ref="B8:L8"/>
    <mergeCell ref="F9:G9"/>
    <mergeCell ref="E13:F13"/>
    <mergeCell ref="G13:H13"/>
    <mergeCell ref="D24:E24"/>
    <mergeCell ref="G24:H24"/>
    <mergeCell ref="J24:K24"/>
    <mergeCell ref="D26:E26"/>
    <mergeCell ref="G26:H26"/>
    <mergeCell ref="J26:K26"/>
    <mergeCell ref="D27:E27"/>
    <mergeCell ref="G27:H27"/>
    <mergeCell ref="J27:K27"/>
    <mergeCell ref="D28:E28"/>
    <mergeCell ref="G28:H28"/>
    <mergeCell ref="J28:K28"/>
    <mergeCell ref="D29:E29"/>
    <mergeCell ref="G29:H29"/>
    <mergeCell ref="J29:K29"/>
  </mergeCells>
  <printOptions horizontalCentered="1"/>
  <pageMargins left="0" right="0" top="0.35433070866141736" bottom="0.35433070866141736" header="0.31496062992125984" footer="0.31496062992125984"/>
  <pageSetup scale="72" orientation="landscape" r:id="rId1"/>
  <headerFooter>
    <oddFooter>&amp;R&amp;P/&amp;N  &amp;D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B913D-0FAB-4190-AAC8-217CA838A603}">
  <sheetPr codeName="Hoja43">
    <tabColor rgb="FF92D050"/>
    <pageSetUpPr fitToPage="1"/>
  </sheetPr>
  <dimension ref="B2:L43"/>
  <sheetViews>
    <sheetView showGridLines="0" zoomScaleNormal="100" workbookViewId="0">
      <selection activeCell="G19" sqref="G19"/>
    </sheetView>
  </sheetViews>
  <sheetFormatPr baseColWidth="10" defaultColWidth="17.28515625" defaultRowHeight="15" x14ac:dyDescent="0.25"/>
  <cols>
    <col min="1" max="1" width="3" style="56" customWidth="1"/>
    <col min="2" max="2" width="1.7109375" style="56" customWidth="1"/>
    <col min="3" max="3" width="3.28515625" style="95" bestFit="1" customWidth="1"/>
    <col min="4" max="4" width="20.140625" style="56" customWidth="1"/>
    <col min="5" max="5" width="19.5703125" style="56" customWidth="1"/>
    <col min="6" max="6" width="17.7109375" style="56" customWidth="1"/>
    <col min="7" max="7" width="50.7109375" style="126" customWidth="1"/>
    <col min="8" max="8" width="16.140625" style="56" customWidth="1"/>
    <col min="9" max="9" width="15.5703125" style="56" customWidth="1"/>
    <col min="10" max="10" width="16" style="56" customWidth="1"/>
    <col min="11" max="11" width="26" style="126" customWidth="1"/>
    <col min="12" max="12" width="1.7109375" style="56" customWidth="1"/>
    <col min="13" max="16384" width="17.28515625" style="56"/>
  </cols>
  <sheetData>
    <row r="2" spans="2:12" x14ac:dyDescent="0.25">
      <c r="B2" s="194"/>
      <c r="C2" s="409"/>
      <c r="D2" s="189"/>
      <c r="E2" s="189"/>
      <c r="F2" s="189"/>
      <c r="G2" s="195"/>
      <c r="H2" s="189"/>
      <c r="I2" s="189"/>
      <c r="J2" s="189"/>
      <c r="K2" s="195"/>
      <c r="L2" s="196"/>
    </row>
    <row r="3" spans="2:12" s="1" customFormat="1" ht="12.75" x14ac:dyDescent="0.2">
      <c r="B3" s="83"/>
      <c r="C3" s="866"/>
      <c r="D3" s="30"/>
      <c r="E3" s="30"/>
      <c r="F3" s="867"/>
      <c r="G3" s="868"/>
      <c r="H3" s="30"/>
      <c r="I3" s="30"/>
      <c r="J3" s="30"/>
      <c r="K3" s="869"/>
      <c r="L3" s="121"/>
    </row>
    <row r="4" spans="2:12" s="1" customFormat="1" ht="18.75" x14ac:dyDescent="0.3">
      <c r="B4" s="1350"/>
      <c r="C4" s="1351"/>
      <c r="D4" s="1351"/>
      <c r="E4" s="1351"/>
      <c r="F4" s="1351"/>
      <c r="G4" s="1351"/>
      <c r="H4" s="1351"/>
      <c r="I4" s="1351"/>
      <c r="J4" s="1351"/>
      <c r="K4" s="1351"/>
      <c r="L4" s="1352"/>
    </row>
    <row r="5" spans="2:12" s="1" customFormat="1" ht="18.75" x14ac:dyDescent="0.3">
      <c r="B5" s="811"/>
      <c r="C5" s="1171" t="s">
        <v>19</v>
      </c>
      <c r="D5" s="1171"/>
      <c r="E5" s="1171"/>
      <c r="F5" s="1171"/>
      <c r="G5" s="1171"/>
      <c r="H5" s="1171"/>
      <c r="I5" s="1171"/>
      <c r="J5" s="1171"/>
      <c r="K5" s="1171"/>
      <c r="L5" s="812"/>
    </row>
    <row r="6" spans="2:12" s="1" customFormat="1" ht="15.75" x14ac:dyDescent="0.25">
      <c r="B6" s="864"/>
      <c r="C6" s="1356" t="s">
        <v>265</v>
      </c>
      <c r="D6" s="1356"/>
      <c r="E6" s="1356"/>
      <c r="F6" s="1356"/>
      <c r="G6" s="1356"/>
      <c r="H6" s="1356"/>
      <c r="I6" s="1356"/>
      <c r="J6" s="1356"/>
      <c r="K6" s="1356"/>
      <c r="L6" s="865"/>
    </row>
    <row r="7" spans="2:12" s="1" customFormat="1" ht="15.75" x14ac:dyDescent="0.25">
      <c r="B7" s="862"/>
      <c r="C7" s="1357" t="s">
        <v>120</v>
      </c>
      <c r="D7" s="1357"/>
      <c r="E7" s="1357"/>
      <c r="F7" s="1357"/>
      <c r="G7" s="1357"/>
      <c r="H7" s="1357"/>
      <c r="I7" s="1357"/>
      <c r="J7" s="1357"/>
      <c r="K7" s="1357"/>
      <c r="L7" s="863"/>
    </row>
    <row r="8" spans="2:12" s="1" customFormat="1" ht="15.75" x14ac:dyDescent="0.25">
      <c r="B8" s="1353"/>
      <c r="C8" s="1354"/>
      <c r="D8" s="1354"/>
      <c r="E8" s="1354"/>
      <c r="F8" s="1354"/>
      <c r="G8" s="1354"/>
      <c r="H8" s="1354"/>
      <c r="I8" s="1354"/>
      <c r="J8" s="1354"/>
      <c r="K8" s="1354"/>
      <c r="L8" s="1355"/>
    </row>
    <row r="9" spans="2:12" s="1" customFormat="1" ht="14.25" customHeight="1" x14ac:dyDescent="0.3">
      <c r="B9" s="83"/>
      <c r="C9" s="870"/>
      <c r="D9" s="25"/>
      <c r="E9" s="871" t="s">
        <v>24</v>
      </c>
      <c r="F9" s="1345" t="str">
        <f>'Datos Generales'!C7</f>
        <v>Dirección General de Presupuesto (DIGEPRES)</v>
      </c>
      <c r="G9" s="1345"/>
      <c r="H9" s="871" t="s">
        <v>175</v>
      </c>
      <c r="I9" s="392">
        <f>'Datos Generales'!C6</f>
        <v>45473</v>
      </c>
      <c r="J9" s="115"/>
      <c r="K9" s="872"/>
      <c r="L9" s="121"/>
    </row>
    <row r="10" spans="2:12" s="1" customFormat="1" ht="4.5" customHeight="1" x14ac:dyDescent="0.3">
      <c r="B10" s="83"/>
      <c r="C10" s="870"/>
      <c r="D10" s="25"/>
      <c r="E10" s="871"/>
      <c r="F10" s="385"/>
      <c r="G10" s="385"/>
      <c r="H10" s="871"/>
      <c r="I10" s="873"/>
      <c r="J10" s="115"/>
      <c r="K10" s="872"/>
      <c r="L10" s="121"/>
    </row>
    <row r="11" spans="2:12" s="1" customFormat="1" ht="15" customHeight="1" x14ac:dyDescent="0.3">
      <c r="B11" s="83"/>
      <c r="C11" s="870"/>
      <c r="D11" s="871" t="s">
        <v>14</v>
      </c>
      <c r="E11" s="883" t="str">
        <f>'Datos Generales'!C8</f>
        <v>0205</v>
      </c>
      <c r="F11" s="871" t="s">
        <v>20</v>
      </c>
      <c r="G11" s="883" t="str">
        <f>'Datos Generales'!C9</f>
        <v>01</v>
      </c>
      <c r="H11" s="871" t="s">
        <v>15</v>
      </c>
      <c r="I11" s="883" t="str">
        <f>'Datos Generales'!C10</f>
        <v>01</v>
      </c>
      <c r="J11" s="871" t="s">
        <v>16</v>
      </c>
      <c r="K11" s="883" t="str">
        <f>'Datos Generales'!C11</f>
        <v>0010</v>
      </c>
      <c r="L11" s="121"/>
    </row>
    <row r="12" spans="2:12" s="1" customFormat="1" ht="4.5" customHeight="1" x14ac:dyDescent="0.3">
      <c r="B12" s="83"/>
      <c r="C12" s="870"/>
      <c r="D12" s="25"/>
      <c r="E12" s="25"/>
      <c r="F12" s="25"/>
      <c r="G12" s="874"/>
      <c r="H12" s="25"/>
      <c r="I12" s="25"/>
      <c r="J12" s="15"/>
      <c r="K12" s="875"/>
      <c r="L12" s="121"/>
    </row>
    <row r="13" spans="2:12" s="1" customFormat="1" ht="18.75" x14ac:dyDescent="0.3">
      <c r="B13" s="83"/>
      <c r="C13" s="870"/>
      <c r="D13" s="876" t="s">
        <v>184</v>
      </c>
      <c r="E13" s="1346">
        <v>10006001009</v>
      </c>
      <c r="F13" s="1346"/>
      <c r="G13" s="1347" t="s">
        <v>266</v>
      </c>
      <c r="H13" s="1348"/>
      <c r="I13" s="392" t="s">
        <v>486</v>
      </c>
      <c r="J13" s="15"/>
      <c r="K13" s="875"/>
      <c r="L13" s="121"/>
    </row>
    <row r="14" spans="2:12" s="1" customFormat="1" ht="9.75" customHeight="1" x14ac:dyDescent="0.3">
      <c r="B14" s="83"/>
      <c r="C14" s="870"/>
      <c r="G14" s="874"/>
      <c r="J14" s="15"/>
      <c r="K14" s="875"/>
      <c r="L14" s="121"/>
    </row>
    <row r="15" spans="2:12" s="1" customFormat="1" ht="9" customHeight="1" x14ac:dyDescent="0.3">
      <c r="B15" s="83"/>
      <c r="C15" s="870"/>
      <c r="F15" s="15"/>
      <c r="G15" s="877"/>
      <c r="J15" s="878"/>
      <c r="K15" s="57"/>
      <c r="L15" s="121"/>
    </row>
    <row r="16" spans="2:12" s="193" customFormat="1" ht="28.5" x14ac:dyDescent="0.25">
      <c r="B16" s="197"/>
      <c r="C16" s="517" t="s">
        <v>68</v>
      </c>
      <c r="D16" s="518" t="s">
        <v>222</v>
      </c>
      <c r="E16" s="519" t="s">
        <v>185</v>
      </c>
      <c r="F16" s="518" t="s">
        <v>163</v>
      </c>
      <c r="G16" s="520" t="s">
        <v>267</v>
      </c>
      <c r="H16" s="521" t="s">
        <v>114</v>
      </c>
      <c r="I16" s="521" t="s">
        <v>115</v>
      </c>
      <c r="J16" s="522" t="s">
        <v>223</v>
      </c>
      <c r="K16" s="523" t="s">
        <v>56</v>
      </c>
      <c r="L16" s="198"/>
    </row>
    <row r="17" spans="2:12" s="1" customFormat="1" x14ac:dyDescent="0.25">
      <c r="B17" s="83"/>
      <c r="C17" s="648">
        <v>1</v>
      </c>
      <c r="D17" s="649" t="s">
        <v>361</v>
      </c>
      <c r="E17" s="965"/>
      <c r="F17" s="650" t="s">
        <v>488</v>
      </c>
      <c r="G17" s="651" t="s">
        <v>489</v>
      </c>
      <c r="H17" s="652">
        <v>48429.55</v>
      </c>
      <c r="I17" s="652"/>
      <c r="J17" s="652"/>
      <c r="K17" s="653"/>
      <c r="L17" s="121"/>
    </row>
    <row r="18" spans="2:12" s="1" customFormat="1" x14ac:dyDescent="0.25">
      <c r="B18" s="83"/>
      <c r="C18" s="648">
        <v>2</v>
      </c>
      <c r="D18" s="649" t="s">
        <v>361</v>
      </c>
      <c r="E18" s="965" t="s">
        <v>490</v>
      </c>
      <c r="F18" s="650" t="s">
        <v>491</v>
      </c>
      <c r="G18" s="651" t="s">
        <v>492</v>
      </c>
      <c r="H18" s="652"/>
      <c r="I18" s="652">
        <v>48429.55</v>
      </c>
      <c r="J18" s="652"/>
      <c r="K18" s="653"/>
      <c r="L18" s="121"/>
    </row>
    <row r="19" spans="2:12" s="1" customFormat="1" ht="114" x14ac:dyDescent="0.25">
      <c r="B19" s="83"/>
      <c r="C19" s="648"/>
      <c r="D19" s="654"/>
      <c r="E19" s="655"/>
      <c r="F19" s="647" t="s">
        <v>546</v>
      </c>
      <c r="G19" s="647" t="s">
        <v>547</v>
      </c>
      <c r="H19" s="652"/>
      <c r="I19" s="652"/>
      <c r="J19" s="652"/>
      <c r="K19" s="653"/>
      <c r="L19" s="121"/>
    </row>
    <row r="20" spans="2:12" s="1" customFormat="1" ht="6.75" customHeight="1" x14ac:dyDescent="0.25">
      <c r="B20" s="83"/>
      <c r="C20" s="645"/>
      <c r="D20" s="199"/>
      <c r="E20" s="200"/>
      <c r="F20" s="386"/>
      <c r="G20" s="387"/>
      <c r="H20" s="388"/>
      <c r="I20" s="388"/>
      <c r="J20" s="389"/>
      <c r="K20" s="390"/>
      <c r="L20" s="121"/>
    </row>
    <row r="21" spans="2:12" s="1" customFormat="1" x14ac:dyDescent="0.25">
      <c r="B21" s="83"/>
      <c r="C21" s="739"/>
      <c r="D21" s="740"/>
      <c r="E21" s="740"/>
      <c r="F21" s="740"/>
      <c r="G21" s="763" t="s">
        <v>48</v>
      </c>
      <c r="H21" s="764">
        <f>SUM(H17:H18)</f>
        <v>48429.55</v>
      </c>
      <c r="I21" s="764">
        <f>SUM(I17:I18)</f>
        <v>48429.55</v>
      </c>
      <c r="J21" s="646"/>
      <c r="K21" s="741"/>
      <c r="L21" s="121"/>
    </row>
    <row r="22" spans="2:12" s="1" customFormat="1" x14ac:dyDescent="0.25">
      <c r="B22" s="83"/>
      <c r="C22" s="879"/>
      <c r="D22" s="871"/>
      <c r="E22" s="871"/>
      <c r="F22" s="871"/>
      <c r="G22" s="874"/>
      <c r="H22" s="880"/>
      <c r="I22" s="880"/>
      <c r="J22" s="880"/>
      <c r="K22" s="881" t="s">
        <v>121</v>
      </c>
      <c r="L22" s="121"/>
    </row>
    <row r="23" spans="2:12" s="1" customFormat="1" ht="12.75" x14ac:dyDescent="0.2">
      <c r="B23" s="83"/>
      <c r="C23" s="866"/>
      <c r="D23" s="30"/>
      <c r="E23" s="30"/>
      <c r="F23" s="30"/>
      <c r="G23" s="869"/>
      <c r="H23" s="30"/>
      <c r="I23" s="30"/>
      <c r="J23" s="30"/>
      <c r="K23" s="869"/>
      <c r="L23" s="121"/>
    </row>
    <row r="24" spans="2:12" s="1" customFormat="1" ht="15" customHeight="1" x14ac:dyDescent="0.25">
      <c r="B24" s="83"/>
      <c r="C24" s="866"/>
      <c r="D24" s="1220"/>
      <c r="E24" s="1220"/>
      <c r="F24" s="882"/>
      <c r="G24" s="1349"/>
      <c r="H24" s="1349"/>
      <c r="I24" s="15"/>
      <c r="J24" s="1220"/>
      <c r="K24" s="1220"/>
      <c r="L24" s="121"/>
    </row>
    <row r="25" spans="2:12" s="1" customFormat="1" ht="15" customHeight="1" x14ac:dyDescent="0.25">
      <c r="B25" s="83"/>
      <c r="C25" s="866"/>
      <c r="D25" s="1343" t="str">
        <f>'Datos Generales'!C16</f>
        <v>Preparado por</v>
      </c>
      <c r="E25" s="1343"/>
      <c r="F25" s="882"/>
      <c r="G25" s="1344" t="str">
        <f>'Datos Generales'!D16</f>
        <v>Revisado por</v>
      </c>
      <c r="H25" s="1344"/>
      <c r="J25" s="1336" t="str">
        <f>'Datos Generales'!E16</f>
        <v>Autorizado por</v>
      </c>
      <c r="K25" s="1336"/>
      <c r="L25" s="121"/>
    </row>
    <row r="26" spans="2:12" s="1" customFormat="1" ht="24" customHeight="1" x14ac:dyDescent="0.25">
      <c r="B26" s="83"/>
      <c r="C26" s="866"/>
      <c r="D26" s="1220"/>
      <c r="E26" s="1220"/>
      <c r="F26" s="882"/>
      <c r="G26" s="1349"/>
      <c r="H26" s="1349"/>
      <c r="I26" s="15"/>
      <c r="J26" s="1220"/>
      <c r="K26" s="1220"/>
      <c r="L26" s="121"/>
    </row>
    <row r="27" spans="2:12" s="1" customFormat="1" ht="15" customHeight="1" x14ac:dyDescent="0.25">
      <c r="B27" s="83"/>
      <c r="C27" s="866"/>
      <c r="D27" s="1343" t="str">
        <f>'Datos Generales'!C17</f>
        <v>Puesto que ocupa</v>
      </c>
      <c r="E27" s="1343"/>
      <c r="F27" s="882"/>
      <c r="G27" s="1344" t="str">
        <f>'Datos Generales'!D17</f>
        <v>Puesto que ocupa</v>
      </c>
      <c r="H27" s="1344"/>
      <c r="J27" s="1336" t="str">
        <f>'Datos Generales'!E17</f>
        <v>Puesto que ocupa</v>
      </c>
      <c r="K27" s="1336"/>
      <c r="L27" s="121"/>
    </row>
    <row r="28" spans="2:12" s="1" customFormat="1" ht="21" customHeight="1" x14ac:dyDescent="0.25">
      <c r="B28" s="83"/>
      <c r="C28" s="866"/>
      <c r="D28" s="1341"/>
      <c r="E28" s="1341"/>
      <c r="F28" s="882"/>
      <c r="G28" s="1341"/>
      <c r="H28" s="1341"/>
      <c r="I28" s="14"/>
      <c r="J28" s="1341"/>
      <c r="K28" s="1341"/>
      <c r="L28" s="121"/>
    </row>
    <row r="29" spans="2:12" s="1" customFormat="1" ht="15" customHeight="1" x14ac:dyDescent="0.25">
      <c r="B29" s="83"/>
      <c r="C29" s="866"/>
      <c r="D29" s="1343" t="s">
        <v>201</v>
      </c>
      <c r="E29" s="1343"/>
      <c r="F29" s="882"/>
      <c r="G29" s="1344" t="s">
        <v>202</v>
      </c>
      <c r="H29" s="1344"/>
      <c r="J29" s="1336" t="s">
        <v>209</v>
      </c>
      <c r="K29" s="1336"/>
      <c r="L29" s="121"/>
    </row>
    <row r="30" spans="2:12" x14ac:dyDescent="0.25">
      <c r="B30" s="98"/>
      <c r="C30" s="311"/>
      <c r="D30" s="201"/>
      <c r="E30" s="29"/>
      <c r="F30" s="201"/>
      <c r="G30" s="202"/>
      <c r="H30" s="201"/>
      <c r="I30" s="201"/>
      <c r="J30" s="201"/>
      <c r="K30" s="202"/>
      <c r="L30" s="100"/>
    </row>
    <row r="31" spans="2:12" x14ac:dyDescent="0.25">
      <c r="C31" s="2"/>
      <c r="D31" s="1"/>
      <c r="E31" s="1"/>
      <c r="F31" s="1"/>
      <c r="G31" s="41"/>
      <c r="H31" s="1"/>
      <c r="I31" s="1"/>
      <c r="J31" s="1"/>
      <c r="K31" s="41"/>
    </row>
    <row r="34" spans="3:3" customFormat="1" x14ac:dyDescent="0.25">
      <c r="C34" s="87"/>
    </row>
    <row r="35" spans="3:3" customFormat="1" x14ac:dyDescent="0.25">
      <c r="C35" s="87"/>
    </row>
    <row r="36" spans="3:3" customFormat="1" x14ac:dyDescent="0.25">
      <c r="C36" s="87"/>
    </row>
    <row r="37" spans="3:3" customFormat="1" x14ac:dyDescent="0.25">
      <c r="C37" s="87"/>
    </row>
    <row r="38" spans="3:3" customFormat="1" x14ac:dyDescent="0.25">
      <c r="C38" s="87"/>
    </row>
    <row r="39" spans="3:3" customFormat="1" x14ac:dyDescent="0.25">
      <c r="C39" s="87"/>
    </row>
    <row r="40" spans="3:3" customFormat="1" x14ac:dyDescent="0.25">
      <c r="C40" s="87"/>
    </row>
    <row r="41" spans="3:3" customFormat="1" x14ac:dyDescent="0.25">
      <c r="C41" s="87"/>
    </row>
    <row r="42" spans="3:3" customFormat="1" x14ac:dyDescent="0.25">
      <c r="C42" s="87"/>
    </row>
    <row r="43" spans="3:3" customFormat="1" x14ac:dyDescent="0.25">
      <c r="C43" s="87"/>
    </row>
  </sheetData>
  <sheetProtection formatColumns="0" insertRows="0"/>
  <mergeCells count="26">
    <mergeCell ref="D25:E25"/>
    <mergeCell ref="G25:H25"/>
    <mergeCell ref="J25:K25"/>
    <mergeCell ref="B4:L4"/>
    <mergeCell ref="C5:K5"/>
    <mergeCell ref="C6:K6"/>
    <mergeCell ref="C7:K7"/>
    <mergeCell ref="B8:L8"/>
    <mergeCell ref="F9:G9"/>
    <mergeCell ref="E13:F13"/>
    <mergeCell ref="G13:H13"/>
    <mergeCell ref="D24:E24"/>
    <mergeCell ref="G24:H24"/>
    <mergeCell ref="J24:K24"/>
    <mergeCell ref="D26:E26"/>
    <mergeCell ref="G26:H26"/>
    <mergeCell ref="J26:K26"/>
    <mergeCell ref="D27:E27"/>
    <mergeCell ref="G27:H27"/>
    <mergeCell ref="J27:K27"/>
    <mergeCell ref="D28:E28"/>
    <mergeCell ref="G28:H28"/>
    <mergeCell ref="J28:K28"/>
    <mergeCell ref="D29:E29"/>
    <mergeCell ref="G29:H29"/>
    <mergeCell ref="J29:K29"/>
  </mergeCells>
  <printOptions horizontalCentered="1"/>
  <pageMargins left="0" right="0" top="0.35433070866141736" bottom="0.35433070866141736" header="0.31496062992125984" footer="0.31496062992125984"/>
  <pageSetup scale="72" orientation="landscape" r:id="rId1"/>
  <headerFooter>
    <oddFooter>&amp;R&amp;P/&amp;N  &amp;D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C66A3-4376-491D-9B3B-FA6C27C8EF31}">
  <sheetPr codeName="Hoja44">
    <tabColor rgb="FF92D050"/>
    <pageSetUpPr fitToPage="1"/>
  </sheetPr>
  <dimension ref="B2:L43"/>
  <sheetViews>
    <sheetView showGridLines="0" zoomScaleNormal="100" workbookViewId="0">
      <selection activeCell="G19" sqref="G19"/>
    </sheetView>
  </sheetViews>
  <sheetFormatPr baseColWidth="10" defaultColWidth="17.28515625" defaultRowHeight="15" x14ac:dyDescent="0.25"/>
  <cols>
    <col min="1" max="1" width="3" style="56" customWidth="1"/>
    <col min="2" max="2" width="1.7109375" style="56" customWidth="1"/>
    <col min="3" max="3" width="3.28515625" style="95" bestFit="1" customWidth="1"/>
    <col min="4" max="4" width="20.140625" style="56" customWidth="1"/>
    <col min="5" max="5" width="19.5703125" style="56" customWidth="1"/>
    <col min="6" max="6" width="17.7109375" style="56" customWidth="1"/>
    <col min="7" max="7" width="50.7109375" style="126" customWidth="1"/>
    <col min="8" max="8" width="16.140625" style="56" customWidth="1"/>
    <col min="9" max="9" width="15.5703125" style="56" customWidth="1"/>
    <col min="10" max="10" width="16" style="56" customWidth="1"/>
    <col min="11" max="11" width="26" style="126" customWidth="1"/>
    <col min="12" max="12" width="1.7109375" style="56" customWidth="1"/>
    <col min="13" max="16384" width="17.28515625" style="56"/>
  </cols>
  <sheetData>
    <row r="2" spans="2:12" x14ac:dyDescent="0.25">
      <c r="B2" s="194"/>
      <c r="C2" s="409"/>
      <c r="D2" s="189"/>
      <c r="E2" s="189"/>
      <c r="F2" s="189"/>
      <c r="G2" s="195"/>
      <c r="H2" s="189"/>
      <c r="I2" s="189"/>
      <c r="J2" s="189"/>
      <c r="K2" s="195"/>
      <c r="L2" s="196"/>
    </row>
    <row r="3" spans="2:12" s="1" customFormat="1" ht="12.75" x14ac:dyDescent="0.2">
      <c r="B3" s="83"/>
      <c r="C3" s="866"/>
      <c r="D3" s="30"/>
      <c r="E3" s="30"/>
      <c r="F3" s="867"/>
      <c r="G3" s="868"/>
      <c r="H3" s="30"/>
      <c r="I3" s="30"/>
      <c r="J3" s="30"/>
      <c r="K3" s="869"/>
      <c r="L3" s="121"/>
    </row>
    <row r="4" spans="2:12" s="1" customFormat="1" ht="18.75" x14ac:dyDescent="0.3">
      <c r="B4" s="1350"/>
      <c r="C4" s="1351"/>
      <c r="D4" s="1351"/>
      <c r="E4" s="1351"/>
      <c r="F4" s="1351"/>
      <c r="G4" s="1351"/>
      <c r="H4" s="1351"/>
      <c r="I4" s="1351"/>
      <c r="J4" s="1351"/>
      <c r="K4" s="1351"/>
      <c r="L4" s="1352"/>
    </row>
    <row r="5" spans="2:12" s="1" customFormat="1" ht="18.75" x14ac:dyDescent="0.3">
      <c r="B5" s="811"/>
      <c r="C5" s="1171" t="s">
        <v>19</v>
      </c>
      <c r="D5" s="1171"/>
      <c r="E5" s="1171"/>
      <c r="F5" s="1171"/>
      <c r="G5" s="1171"/>
      <c r="H5" s="1171"/>
      <c r="I5" s="1171"/>
      <c r="J5" s="1171"/>
      <c r="K5" s="1171"/>
      <c r="L5" s="812"/>
    </row>
    <row r="6" spans="2:12" s="1" customFormat="1" ht="15.75" x14ac:dyDescent="0.25">
      <c r="B6" s="864"/>
      <c r="C6" s="1356" t="s">
        <v>265</v>
      </c>
      <c r="D6" s="1356"/>
      <c r="E6" s="1356"/>
      <c r="F6" s="1356"/>
      <c r="G6" s="1356"/>
      <c r="H6" s="1356"/>
      <c r="I6" s="1356"/>
      <c r="J6" s="1356"/>
      <c r="K6" s="1356"/>
      <c r="L6" s="865"/>
    </row>
    <row r="7" spans="2:12" s="1" customFormat="1" ht="15.75" x14ac:dyDescent="0.25">
      <c r="B7" s="862"/>
      <c r="C7" s="1357" t="s">
        <v>120</v>
      </c>
      <c r="D7" s="1357"/>
      <c r="E7" s="1357"/>
      <c r="F7" s="1357"/>
      <c r="G7" s="1357"/>
      <c r="H7" s="1357"/>
      <c r="I7" s="1357"/>
      <c r="J7" s="1357"/>
      <c r="K7" s="1357"/>
      <c r="L7" s="863"/>
    </row>
    <row r="8" spans="2:12" s="1" customFormat="1" ht="15.75" x14ac:dyDescent="0.25">
      <c r="B8" s="1353"/>
      <c r="C8" s="1354"/>
      <c r="D8" s="1354"/>
      <c r="E8" s="1354"/>
      <c r="F8" s="1354"/>
      <c r="G8" s="1354"/>
      <c r="H8" s="1354"/>
      <c r="I8" s="1354"/>
      <c r="J8" s="1354"/>
      <c r="K8" s="1354"/>
      <c r="L8" s="1355"/>
    </row>
    <row r="9" spans="2:12" s="1" customFormat="1" ht="14.25" customHeight="1" x14ac:dyDescent="0.3">
      <c r="B9" s="83"/>
      <c r="C9" s="870"/>
      <c r="D9" s="25"/>
      <c r="E9" s="871" t="s">
        <v>24</v>
      </c>
      <c r="F9" s="1345" t="str">
        <f>'Datos Generales'!C7</f>
        <v>Dirección General de Presupuesto (DIGEPRES)</v>
      </c>
      <c r="G9" s="1345"/>
      <c r="H9" s="871" t="s">
        <v>175</v>
      </c>
      <c r="I9" s="392">
        <f>'Datos Generales'!C6</f>
        <v>45473</v>
      </c>
      <c r="J9" s="115"/>
      <c r="K9" s="872"/>
      <c r="L9" s="121"/>
    </row>
    <row r="10" spans="2:12" s="1" customFormat="1" ht="4.5" customHeight="1" x14ac:dyDescent="0.3">
      <c r="B10" s="83"/>
      <c r="C10" s="870"/>
      <c r="D10" s="25"/>
      <c r="E10" s="871"/>
      <c r="F10" s="385"/>
      <c r="G10" s="385"/>
      <c r="H10" s="871"/>
      <c r="I10" s="873"/>
      <c r="J10" s="115"/>
      <c r="K10" s="872"/>
      <c r="L10" s="121"/>
    </row>
    <row r="11" spans="2:12" s="1" customFormat="1" ht="15" customHeight="1" x14ac:dyDescent="0.3">
      <c r="B11" s="83"/>
      <c r="C11" s="870"/>
      <c r="D11" s="871" t="s">
        <v>14</v>
      </c>
      <c r="E11" s="883" t="str">
        <f>'Datos Generales'!C8</f>
        <v>0205</v>
      </c>
      <c r="F11" s="871" t="s">
        <v>20</v>
      </c>
      <c r="G11" s="883" t="str">
        <f>'Datos Generales'!C9</f>
        <v>01</v>
      </c>
      <c r="H11" s="871" t="s">
        <v>15</v>
      </c>
      <c r="I11" s="883" t="str">
        <f>'Datos Generales'!C10</f>
        <v>01</v>
      </c>
      <c r="J11" s="871" t="s">
        <v>16</v>
      </c>
      <c r="K11" s="883" t="str">
        <f>'Datos Generales'!C11</f>
        <v>0010</v>
      </c>
      <c r="L11" s="121"/>
    </row>
    <row r="12" spans="2:12" s="1" customFormat="1" ht="4.5" customHeight="1" x14ac:dyDescent="0.3">
      <c r="B12" s="83"/>
      <c r="C12" s="870"/>
      <c r="D12" s="25"/>
      <c r="E12" s="25"/>
      <c r="F12" s="25"/>
      <c r="G12" s="874"/>
      <c r="H12" s="25"/>
      <c r="I12" s="25"/>
      <c r="J12" s="15"/>
      <c r="K12" s="875"/>
      <c r="L12" s="121"/>
    </row>
    <row r="13" spans="2:12" s="1" customFormat="1" ht="18.75" x14ac:dyDescent="0.3">
      <c r="B13" s="83"/>
      <c r="C13" s="870"/>
      <c r="D13" s="876" t="s">
        <v>184</v>
      </c>
      <c r="E13" s="1346">
        <v>10006001009</v>
      </c>
      <c r="F13" s="1346"/>
      <c r="G13" s="1347" t="s">
        <v>266</v>
      </c>
      <c r="H13" s="1348"/>
      <c r="I13" s="392" t="s">
        <v>486</v>
      </c>
      <c r="J13" s="15"/>
      <c r="K13" s="875"/>
      <c r="L13" s="121"/>
    </row>
    <row r="14" spans="2:12" s="1" customFormat="1" ht="9.75" customHeight="1" x14ac:dyDescent="0.3">
      <c r="B14" s="83"/>
      <c r="C14" s="870"/>
      <c r="G14" s="874"/>
      <c r="J14" s="15"/>
      <c r="K14" s="875"/>
      <c r="L14" s="121"/>
    </row>
    <row r="15" spans="2:12" s="1" customFormat="1" ht="9" customHeight="1" x14ac:dyDescent="0.3">
      <c r="B15" s="83"/>
      <c r="C15" s="870"/>
      <c r="F15" s="15"/>
      <c r="G15" s="877"/>
      <c r="J15" s="878"/>
      <c r="K15" s="57"/>
      <c r="L15" s="121"/>
    </row>
    <row r="16" spans="2:12" s="193" customFormat="1" ht="28.5" x14ac:dyDescent="0.25">
      <c r="B16" s="197"/>
      <c r="C16" s="517" t="s">
        <v>68</v>
      </c>
      <c r="D16" s="518" t="s">
        <v>222</v>
      </c>
      <c r="E16" s="519" t="s">
        <v>185</v>
      </c>
      <c r="F16" s="518" t="s">
        <v>163</v>
      </c>
      <c r="G16" s="520" t="s">
        <v>267</v>
      </c>
      <c r="H16" s="521" t="s">
        <v>114</v>
      </c>
      <c r="I16" s="521" t="s">
        <v>115</v>
      </c>
      <c r="J16" s="522" t="s">
        <v>223</v>
      </c>
      <c r="K16" s="523" t="s">
        <v>56</v>
      </c>
      <c r="L16" s="198"/>
    </row>
    <row r="17" spans="2:12" s="1" customFormat="1" x14ac:dyDescent="0.25">
      <c r="B17" s="83"/>
      <c r="C17" s="648">
        <v>1</v>
      </c>
      <c r="D17" s="649" t="s">
        <v>361</v>
      </c>
      <c r="E17" s="965"/>
      <c r="F17" s="650" t="s">
        <v>488</v>
      </c>
      <c r="G17" s="651" t="s">
        <v>489</v>
      </c>
      <c r="H17" s="652">
        <v>5852.26</v>
      </c>
      <c r="I17" s="652"/>
      <c r="J17" s="652"/>
      <c r="K17" s="653"/>
      <c r="L17" s="121"/>
    </row>
    <row r="18" spans="2:12" s="1" customFormat="1" x14ac:dyDescent="0.25">
      <c r="B18" s="83"/>
      <c r="C18" s="648">
        <v>2</v>
      </c>
      <c r="D18" s="649" t="s">
        <v>361</v>
      </c>
      <c r="E18" s="965" t="s">
        <v>490</v>
      </c>
      <c r="F18" s="650" t="s">
        <v>491</v>
      </c>
      <c r="G18" s="651" t="s">
        <v>492</v>
      </c>
      <c r="H18" s="652"/>
      <c r="I18" s="652">
        <v>5852.26</v>
      </c>
      <c r="J18" s="652"/>
      <c r="K18" s="653"/>
      <c r="L18" s="121"/>
    </row>
    <row r="19" spans="2:12" s="1" customFormat="1" ht="128.25" x14ac:dyDescent="0.25">
      <c r="B19" s="83"/>
      <c r="C19" s="648"/>
      <c r="D19" s="654"/>
      <c r="E19" s="655"/>
      <c r="F19" s="647" t="s">
        <v>548</v>
      </c>
      <c r="G19" s="647" t="s">
        <v>549</v>
      </c>
      <c r="H19" s="652"/>
      <c r="I19" s="652"/>
      <c r="J19" s="652"/>
      <c r="K19" s="653"/>
      <c r="L19" s="121"/>
    </row>
    <row r="20" spans="2:12" s="1" customFormat="1" ht="6.75" customHeight="1" x14ac:dyDescent="0.25">
      <c r="B20" s="83"/>
      <c r="C20" s="645"/>
      <c r="D20" s="199"/>
      <c r="E20" s="200"/>
      <c r="F20" s="386"/>
      <c r="G20" s="387"/>
      <c r="H20" s="388"/>
      <c r="I20" s="388"/>
      <c r="J20" s="389"/>
      <c r="K20" s="390"/>
      <c r="L20" s="121"/>
    </row>
    <row r="21" spans="2:12" s="1" customFormat="1" x14ac:dyDescent="0.25">
      <c r="B21" s="83"/>
      <c r="C21" s="739"/>
      <c r="D21" s="740"/>
      <c r="E21" s="740"/>
      <c r="F21" s="740"/>
      <c r="G21" s="763" t="s">
        <v>48</v>
      </c>
      <c r="H21" s="764">
        <f>SUM(H17:H18)</f>
        <v>5852.26</v>
      </c>
      <c r="I21" s="764">
        <f>SUM(I17:I18)</f>
        <v>5852.26</v>
      </c>
      <c r="J21" s="646"/>
      <c r="K21" s="741"/>
      <c r="L21" s="121"/>
    </row>
    <row r="22" spans="2:12" s="1" customFormat="1" x14ac:dyDescent="0.25">
      <c r="B22" s="83"/>
      <c r="C22" s="879"/>
      <c r="D22" s="871"/>
      <c r="E22" s="871"/>
      <c r="F22" s="871"/>
      <c r="G22" s="874"/>
      <c r="H22" s="880"/>
      <c r="I22" s="880"/>
      <c r="J22" s="880"/>
      <c r="K22" s="881" t="s">
        <v>121</v>
      </c>
      <c r="L22" s="121"/>
    </row>
    <row r="23" spans="2:12" s="1" customFormat="1" ht="12.75" x14ac:dyDescent="0.2">
      <c r="B23" s="83"/>
      <c r="C23" s="866"/>
      <c r="D23" s="30"/>
      <c r="E23" s="30"/>
      <c r="F23" s="30"/>
      <c r="G23" s="869"/>
      <c r="H23" s="30"/>
      <c r="I23" s="30"/>
      <c r="J23" s="30"/>
      <c r="K23" s="869"/>
      <c r="L23" s="121"/>
    </row>
    <row r="24" spans="2:12" s="1" customFormat="1" ht="15" customHeight="1" x14ac:dyDescent="0.25">
      <c r="B24" s="83"/>
      <c r="C24" s="866"/>
      <c r="D24" s="1220"/>
      <c r="E24" s="1220"/>
      <c r="F24" s="882"/>
      <c r="G24" s="1349"/>
      <c r="H24" s="1349"/>
      <c r="I24" s="15"/>
      <c r="J24" s="1220"/>
      <c r="K24" s="1220"/>
      <c r="L24" s="121"/>
    </row>
    <row r="25" spans="2:12" s="1" customFormat="1" ht="15" customHeight="1" x14ac:dyDescent="0.25">
      <c r="B25" s="83"/>
      <c r="C25" s="866"/>
      <c r="D25" s="1343" t="str">
        <f>'Datos Generales'!C16</f>
        <v>Preparado por</v>
      </c>
      <c r="E25" s="1343"/>
      <c r="F25" s="882"/>
      <c r="G25" s="1344" t="str">
        <f>'Datos Generales'!D16</f>
        <v>Revisado por</v>
      </c>
      <c r="H25" s="1344"/>
      <c r="J25" s="1336" t="str">
        <f>'Datos Generales'!E16</f>
        <v>Autorizado por</v>
      </c>
      <c r="K25" s="1336"/>
      <c r="L25" s="121"/>
    </row>
    <row r="26" spans="2:12" s="1" customFormat="1" ht="24" customHeight="1" x14ac:dyDescent="0.25">
      <c r="B26" s="83"/>
      <c r="C26" s="866"/>
      <c r="D26" s="1220"/>
      <c r="E26" s="1220"/>
      <c r="F26" s="882"/>
      <c r="G26" s="1349"/>
      <c r="H26" s="1349"/>
      <c r="I26" s="15"/>
      <c r="J26" s="1220"/>
      <c r="K26" s="1220"/>
      <c r="L26" s="121"/>
    </row>
    <row r="27" spans="2:12" s="1" customFormat="1" ht="15" customHeight="1" x14ac:dyDescent="0.25">
      <c r="B27" s="83"/>
      <c r="C27" s="866"/>
      <c r="D27" s="1343" t="str">
        <f>'Datos Generales'!C17</f>
        <v>Puesto que ocupa</v>
      </c>
      <c r="E27" s="1343"/>
      <c r="F27" s="882"/>
      <c r="G27" s="1344" t="str">
        <f>'Datos Generales'!D17</f>
        <v>Puesto que ocupa</v>
      </c>
      <c r="H27" s="1344"/>
      <c r="J27" s="1336" t="str">
        <f>'Datos Generales'!E17</f>
        <v>Puesto que ocupa</v>
      </c>
      <c r="K27" s="1336"/>
      <c r="L27" s="121"/>
    </row>
    <row r="28" spans="2:12" s="1" customFormat="1" ht="21" customHeight="1" x14ac:dyDescent="0.25">
      <c r="B28" s="83"/>
      <c r="C28" s="866"/>
      <c r="D28" s="1341"/>
      <c r="E28" s="1341"/>
      <c r="F28" s="882"/>
      <c r="G28" s="1341"/>
      <c r="H28" s="1341"/>
      <c r="I28" s="14"/>
      <c r="J28" s="1341"/>
      <c r="K28" s="1341"/>
      <c r="L28" s="121"/>
    </row>
    <row r="29" spans="2:12" s="1" customFormat="1" ht="15" customHeight="1" x14ac:dyDescent="0.25">
      <c r="B29" s="83"/>
      <c r="C29" s="866"/>
      <c r="D29" s="1343" t="s">
        <v>201</v>
      </c>
      <c r="E29" s="1343"/>
      <c r="F29" s="882"/>
      <c r="G29" s="1344" t="s">
        <v>202</v>
      </c>
      <c r="H29" s="1344"/>
      <c r="J29" s="1336" t="s">
        <v>209</v>
      </c>
      <c r="K29" s="1336"/>
      <c r="L29" s="121"/>
    </row>
    <row r="30" spans="2:12" x14ac:dyDescent="0.25">
      <c r="B30" s="98"/>
      <c r="C30" s="311"/>
      <c r="D30" s="201"/>
      <c r="E30" s="29"/>
      <c r="F30" s="201"/>
      <c r="G30" s="202"/>
      <c r="H30" s="201"/>
      <c r="I30" s="201"/>
      <c r="J30" s="201"/>
      <c r="K30" s="202"/>
      <c r="L30" s="100"/>
    </row>
    <row r="31" spans="2:12" x14ac:dyDescent="0.25">
      <c r="C31" s="2"/>
      <c r="D31" s="1"/>
      <c r="E31" s="1"/>
      <c r="F31" s="1"/>
      <c r="G31" s="41"/>
      <c r="H31" s="1"/>
      <c r="I31" s="1"/>
      <c r="J31" s="1"/>
      <c r="K31" s="41"/>
    </row>
    <row r="34" spans="3:3" customFormat="1" x14ac:dyDescent="0.25">
      <c r="C34" s="87"/>
    </row>
    <row r="35" spans="3:3" customFormat="1" x14ac:dyDescent="0.25">
      <c r="C35" s="87"/>
    </row>
    <row r="36" spans="3:3" customFormat="1" x14ac:dyDescent="0.25">
      <c r="C36" s="87"/>
    </row>
    <row r="37" spans="3:3" customFormat="1" x14ac:dyDescent="0.25">
      <c r="C37" s="87"/>
    </row>
    <row r="38" spans="3:3" customFormat="1" x14ac:dyDescent="0.25">
      <c r="C38" s="87"/>
    </row>
    <row r="39" spans="3:3" customFormat="1" x14ac:dyDescent="0.25">
      <c r="C39" s="87"/>
    </row>
    <row r="40" spans="3:3" customFormat="1" x14ac:dyDescent="0.25">
      <c r="C40" s="87"/>
    </row>
    <row r="41" spans="3:3" customFormat="1" x14ac:dyDescent="0.25">
      <c r="C41" s="87"/>
    </row>
    <row r="42" spans="3:3" customFormat="1" x14ac:dyDescent="0.25">
      <c r="C42" s="87"/>
    </row>
    <row r="43" spans="3:3" customFormat="1" x14ac:dyDescent="0.25">
      <c r="C43" s="87"/>
    </row>
  </sheetData>
  <sheetProtection formatColumns="0" insertRows="0"/>
  <mergeCells count="26">
    <mergeCell ref="D25:E25"/>
    <mergeCell ref="G25:H25"/>
    <mergeCell ref="J25:K25"/>
    <mergeCell ref="B4:L4"/>
    <mergeCell ref="C5:K5"/>
    <mergeCell ref="C6:K6"/>
    <mergeCell ref="C7:K7"/>
    <mergeCell ref="B8:L8"/>
    <mergeCell ref="F9:G9"/>
    <mergeCell ref="E13:F13"/>
    <mergeCell ref="G13:H13"/>
    <mergeCell ref="D24:E24"/>
    <mergeCell ref="G24:H24"/>
    <mergeCell ref="J24:K24"/>
    <mergeCell ref="D26:E26"/>
    <mergeCell ref="G26:H26"/>
    <mergeCell ref="J26:K26"/>
    <mergeCell ref="D27:E27"/>
    <mergeCell ref="G27:H27"/>
    <mergeCell ref="J27:K27"/>
    <mergeCell ref="D28:E28"/>
    <mergeCell ref="G28:H28"/>
    <mergeCell ref="J28:K28"/>
    <mergeCell ref="D29:E29"/>
    <mergeCell ref="G29:H29"/>
    <mergeCell ref="J29:K29"/>
  </mergeCells>
  <printOptions horizontalCentered="1"/>
  <pageMargins left="0" right="0" top="0.35433070866141736" bottom="0.35433070866141736" header="0.31496062992125984" footer="0.31496062992125984"/>
  <pageSetup scale="72" orientation="landscape" r:id="rId1"/>
  <headerFooter>
    <oddFooter>&amp;R&amp;P/&amp;N  &amp;D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032D5-B601-4290-869F-F0D96A5C6384}">
  <sheetPr codeName="Hoja45">
    <tabColor rgb="FF92D050"/>
    <pageSetUpPr fitToPage="1"/>
  </sheetPr>
  <dimension ref="B2:L43"/>
  <sheetViews>
    <sheetView showGridLines="0" zoomScaleNormal="100" workbookViewId="0">
      <selection activeCell="G19" sqref="G19"/>
    </sheetView>
  </sheetViews>
  <sheetFormatPr baseColWidth="10" defaultColWidth="17.28515625" defaultRowHeight="15" x14ac:dyDescent="0.25"/>
  <cols>
    <col min="1" max="1" width="3" style="56" customWidth="1"/>
    <col min="2" max="2" width="1.7109375" style="56" customWidth="1"/>
    <col min="3" max="3" width="3.28515625" style="95" bestFit="1" customWidth="1"/>
    <col min="4" max="4" width="20.140625" style="56" customWidth="1"/>
    <col min="5" max="5" width="19.5703125" style="56" customWidth="1"/>
    <col min="6" max="6" width="17.7109375" style="56" customWidth="1"/>
    <col min="7" max="7" width="50.7109375" style="126" customWidth="1"/>
    <col min="8" max="8" width="16.140625" style="56" customWidth="1"/>
    <col min="9" max="9" width="15.5703125" style="56" customWidth="1"/>
    <col min="10" max="10" width="16" style="56" customWidth="1"/>
    <col min="11" max="11" width="26" style="126" customWidth="1"/>
    <col min="12" max="12" width="1.7109375" style="56" customWidth="1"/>
    <col min="13" max="16384" width="17.28515625" style="56"/>
  </cols>
  <sheetData>
    <row r="2" spans="2:12" x14ac:dyDescent="0.25">
      <c r="B2" s="194"/>
      <c r="C2" s="409"/>
      <c r="D2" s="189"/>
      <c r="E2" s="189"/>
      <c r="F2" s="189"/>
      <c r="G2" s="195"/>
      <c r="H2" s="189"/>
      <c r="I2" s="189"/>
      <c r="J2" s="189"/>
      <c r="K2" s="195"/>
      <c r="L2" s="196"/>
    </row>
    <row r="3" spans="2:12" s="1" customFormat="1" ht="12.75" x14ac:dyDescent="0.2">
      <c r="B3" s="83"/>
      <c r="C3" s="866"/>
      <c r="D3" s="30"/>
      <c r="E3" s="30"/>
      <c r="F3" s="867"/>
      <c r="G3" s="868"/>
      <c r="H3" s="30"/>
      <c r="I3" s="30"/>
      <c r="J3" s="30"/>
      <c r="K3" s="869"/>
      <c r="L3" s="121"/>
    </row>
    <row r="4" spans="2:12" s="1" customFormat="1" ht="18.75" x14ac:dyDescent="0.3">
      <c r="B4" s="1350"/>
      <c r="C4" s="1351"/>
      <c r="D4" s="1351"/>
      <c r="E4" s="1351"/>
      <c r="F4" s="1351"/>
      <c r="G4" s="1351"/>
      <c r="H4" s="1351"/>
      <c r="I4" s="1351"/>
      <c r="J4" s="1351"/>
      <c r="K4" s="1351"/>
      <c r="L4" s="1352"/>
    </row>
    <row r="5" spans="2:12" s="1" customFormat="1" ht="18.75" x14ac:dyDescent="0.3">
      <c r="B5" s="811"/>
      <c r="C5" s="1171" t="s">
        <v>19</v>
      </c>
      <c r="D5" s="1171"/>
      <c r="E5" s="1171"/>
      <c r="F5" s="1171"/>
      <c r="G5" s="1171"/>
      <c r="H5" s="1171"/>
      <c r="I5" s="1171"/>
      <c r="J5" s="1171"/>
      <c r="K5" s="1171"/>
      <c r="L5" s="812"/>
    </row>
    <row r="6" spans="2:12" s="1" customFormat="1" ht="15.75" x14ac:dyDescent="0.25">
      <c r="B6" s="864"/>
      <c r="C6" s="1356" t="s">
        <v>265</v>
      </c>
      <c r="D6" s="1356"/>
      <c r="E6" s="1356"/>
      <c r="F6" s="1356"/>
      <c r="G6" s="1356"/>
      <c r="H6" s="1356"/>
      <c r="I6" s="1356"/>
      <c r="J6" s="1356"/>
      <c r="K6" s="1356"/>
      <c r="L6" s="865"/>
    </row>
    <row r="7" spans="2:12" s="1" customFormat="1" ht="15.75" x14ac:dyDescent="0.25">
      <c r="B7" s="862"/>
      <c r="C7" s="1357" t="s">
        <v>120</v>
      </c>
      <c r="D7" s="1357"/>
      <c r="E7" s="1357"/>
      <c r="F7" s="1357"/>
      <c r="G7" s="1357"/>
      <c r="H7" s="1357"/>
      <c r="I7" s="1357"/>
      <c r="J7" s="1357"/>
      <c r="K7" s="1357"/>
      <c r="L7" s="863"/>
    </row>
    <row r="8" spans="2:12" s="1" customFormat="1" ht="15.75" x14ac:dyDescent="0.25">
      <c r="B8" s="1353"/>
      <c r="C8" s="1354"/>
      <c r="D8" s="1354"/>
      <c r="E8" s="1354"/>
      <c r="F8" s="1354"/>
      <c r="G8" s="1354"/>
      <c r="H8" s="1354"/>
      <c r="I8" s="1354"/>
      <c r="J8" s="1354"/>
      <c r="K8" s="1354"/>
      <c r="L8" s="1355"/>
    </row>
    <row r="9" spans="2:12" s="1" customFormat="1" ht="14.25" customHeight="1" x14ac:dyDescent="0.3">
      <c r="B9" s="83"/>
      <c r="C9" s="870"/>
      <c r="D9" s="25"/>
      <c r="E9" s="871" t="s">
        <v>24</v>
      </c>
      <c r="F9" s="1345" t="str">
        <f>'Datos Generales'!C7</f>
        <v>Dirección General de Presupuesto (DIGEPRES)</v>
      </c>
      <c r="G9" s="1345"/>
      <c r="H9" s="871" t="s">
        <v>175</v>
      </c>
      <c r="I9" s="392">
        <f>'Datos Generales'!C6</f>
        <v>45473</v>
      </c>
      <c r="J9" s="115"/>
      <c r="K9" s="872"/>
      <c r="L9" s="121"/>
    </row>
    <row r="10" spans="2:12" s="1" customFormat="1" ht="4.5" customHeight="1" x14ac:dyDescent="0.3">
      <c r="B10" s="83"/>
      <c r="C10" s="870"/>
      <c r="D10" s="25"/>
      <c r="E10" s="871"/>
      <c r="F10" s="385"/>
      <c r="G10" s="385"/>
      <c r="H10" s="871"/>
      <c r="I10" s="873"/>
      <c r="J10" s="115"/>
      <c r="K10" s="872"/>
      <c r="L10" s="121"/>
    </row>
    <row r="11" spans="2:12" s="1" customFormat="1" ht="15" customHeight="1" x14ac:dyDescent="0.3">
      <c r="B11" s="83"/>
      <c r="C11" s="870"/>
      <c r="D11" s="871" t="s">
        <v>14</v>
      </c>
      <c r="E11" s="883" t="str">
        <f>'Datos Generales'!C8</f>
        <v>0205</v>
      </c>
      <c r="F11" s="871" t="s">
        <v>20</v>
      </c>
      <c r="G11" s="883" t="str">
        <f>'Datos Generales'!C9</f>
        <v>01</v>
      </c>
      <c r="H11" s="871" t="s">
        <v>15</v>
      </c>
      <c r="I11" s="883" t="str">
        <f>'Datos Generales'!C10</f>
        <v>01</v>
      </c>
      <c r="J11" s="871" t="s">
        <v>16</v>
      </c>
      <c r="K11" s="883" t="str">
        <f>'Datos Generales'!C11</f>
        <v>0010</v>
      </c>
      <c r="L11" s="121"/>
    </row>
    <row r="12" spans="2:12" s="1" customFormat="1" ht="4.5" customHeight="1" x14ac:dyDescent="0.3">
      <c r="B12" s="83"/>
      <c r="C12" s="870"/>
      <c r="D12" s="25"/>
      <c r="E12" s="25"/>
      <c r="F12" s="25"/>
      <c r="G12" s="874"/>
      <c r="H12" s="25"/>
      <c r="I12" s="25"/>
      <c r="J12" s="15"/>
      <c r="K12" s="875"/>
      <c r="L12" s="121"/>
    </row>
    <row r="13" spans="2:12" s="1" customFormat="1" ht="18.75" x14ac:dyDescent="0.3">
      <c r="B13" s="83"/>
      <c r="C13" s="870"/>
      <c r="D13" s="876" t="s">
        <v>184</v>
      </c>
      <c r="E13" s="1346">
        <v>10006001009</v>
      </c>
      <c r="F13" s="1346"/>
      <c r="G13" s="1347" t="s">
        <v>266</v>
      </c>
      <c r="H13" s="1348"/>
      <c r="I13" s="392" t="s">
        <v>486</v>
      </c>
      <c r="J13" s="15"/>
      <c r="K13" s="875"/>
      <c r="L13" s="121"/>
    </row>
    <row r="14" spans="2:12" s="1" customFormat="1" ht="9.75" customHeight="1" x14ac:dyDescent="0.3">
      <c r="B14" s="83"/>
      <c r="C14" s="870"/>
      <c r="G14" s="874"/>
      <c r="J14" s="15"/>
      <c r="K14" s="875"/>
      <c r="L14" s="121"/>
    </row>
    <row r="15" spans="2:12" s="1" customFormat="1" ht="9" customHeight="1" x14ac:dyDescent="0.3">
      <c r="B15" s="83"/>
      <c r="C15" s="870"/>
      <c r="F15" s="15"/>
      <c r="G15" s="877"/>
      <c r="J15" s="878"/>
      <c r="K15" s="57"/>
      <c r="L15" s="121"/>
    </row>
    <row r="16" spans="2:12" s="193" customFormat="1" ht="28.5" x14ac:dyDescent="0.25">
      <c r="B16" s="197"/>
      <c r="C16" s="517" t="s">
        <v>68</v>
      </c>
      <c r="D16" s="518" t="s">
        <v>222</v>
      </c>
      <c r="E16" s="519" t="s">
        <v>185</v>
      </c>
      <c r="F16" s="518" t="s">
        <v>163</v>
      </c>
      <c r="G16" s="520" t="s">
        <v>267</v>
      </c>
      <c r="H16" s="521" t="s">
        <v>114</v>
      </c>
      <c r="I16" s="521" t="s">
        <v>115</v>
      </c>
      <c r="J16" s="522" t="s">
        <v>223</v>
      </c>
      <c r="K16" s="523" t="s">
        <v>56</v>
      </c>
      <c r="L16" s="198"/>
    </row>
    <row r="17" spans="2:12" s="1" customFormat="1" x14ac:dyDescent="0.25">
      <c r="B17" s="83"/>
      <c r="C17" s="648">
        <v>1</v>
      </c>
      <c r="D17" s="649" t="s">
        <v>361</v>
      </c>
      <c r="E17" s="965"/>
      <c r="F17" s="650" t="s">
        <v>488</v>
      </c>
      <c r="G17" s="651" t="s">
        <v>489</v>
      </c>
      <c r="H17" s="652">
        <v>27140.9</v>
      </c>
      <c r="I17" s="652"/>
      <c r="J17" s="652"/>
      <c r="K17" s="653"/>
      <c r="L17" s="121"/>
    </row>
    <row r="18" spans="2:12" s="1" customFormat="1" x14ac:dyDescent="0.25">
      <c r="B18" s="83"/>
      <c r="C18" s="648">
        <v>2</v>
      </c>
      <c r="D18" s="649" t="s">
        <v>361</v>
      </c>
      <c r="E18" s="965" t="s">
        <v>490</v>
      </c>
      <c r="F18" s="650" t="s">
        <v>491</v>
      </c>
      <c r="G18" s="651" t="s">
        <v>492</v>
      </c>
      <c r="H18" s="652"/>
      <c r="I18" s="652">
        <v>27140.9</v>
      </c>
      <c r="J18" s="652"/>
      <c r="K18" s="653"/>
      <c r="L18" s="121"/>
    </row>
    <row r="19" spans="2:12" s="1" customFormat="1" ht="114" x14ac:dyDescent="0.25">
      <c r="B19" s="83"/>
      <c r="C19" s="648"/>
      <c r="D19" s="654"/>
      <c r="E19" s="655"/>
      <c r="F19" s="647" t="s">
        <v>550</v>
      </c>
      <c r="G19" s="647" t="s">
        <v>551</v>
      </c>
      <c r="H19" s="652"/>
      <c r="I19" s="652"/>
      <c r="J19" s="652"/>
      <c r="K19" s="653"/>
      <c r="L19" s="121"/>
    </row>
    <row r="20" spans="2:12" s="1" customFormat="1" ht="6.75" customHeight="1" x14ac:dyDescent="0.25">
      <c r="B20" s="83"/>
      <c r="C20" s="645"/>
      <c r="D20" s="199"/>
      <c r="E20" s="200"/>
      <c r="F20" s="386"/>
      <c r="G20" s="387"/>
      <c r="H20" s="388"/>
      <c r="I20" s="388"/>
      <c r="J20" s="389"/>
      <c r="K20" s="390"/>
      <c r="L20" s="121"/>
    </row>
    <row r="21" spans="2:12" s="1" customFormat="1" x14ac:dyDescent="0.25">
      <c r="B21" s="83"/>
      <c r="C21" s="739"/>
      <c r="D21" s="740"/>
      <c r="E21" s="740"/>
      <c r="F21" s="740"/>
      <c r="G21" s="763" t="s">
        <v>48</v>
      </c>
      <c r="H21" s="764">
        <f>SUM(H17:H18)</f>
        <v>27140.9</v>
      </c>
      <c r="I21" s="764">
        <f>SUM(I17:I18)</f>
        <v>27140.9</v>
      </c>
      <c r="J21" s="646"/>
      <c r="K21" s="741"/>
      <c r="L21" s="121"/>
    </row>
    <row r="22" spans="2:12" s="1" customFormat="1" x14ac:dyDescent="0.25">
      <c r="B22" s="83"/>
      <c r="C22" s="879"/>
      <c r="D22" s="871"/>
      <c r="E22" s="871"/>
      <c r="F22" s="871"/>
      <c r="G22" s="874"/>
      <c r="H22" s="880"/>
      <c r="I22" s="880"/>
      <c r="J22" s="880"/>
      <c r="K22" s="881" t="s">
        <v>121</v>
      </c>
      <c r="L22" s="121"/>
    </row>
    <row r="23" spans="2:12" s="1" customFormat="1" ht="12.75" x14ac:dyDescent="0.2">
      <c r="B23" s="83"/>
      <c r="C23" s="866"/>
      <c r="D23" s="30"/>
      <c r="E23" s="30"/>
      <c r="F23" s="30"/>
      <c r="G23" s="869"/>
      <c r="H23" s="30"/>
      <c r="I23" s="30"/>
      <c r="J23" s="30"/>
      <c r="K23" s="869"/>
      <c r="L23" s="121"/>
    </row>
    <row r="24" spans="2:12" s="1" customFormat="1" ht="15" customHeight="1" x14ac:dyDescent="0.25">
      <c r="B24" s="83"/>
      <c r="C24" s="866"/>
      <c r="D24" s="1220"/>
      <c r="E24" s="1220"/>
      <c r="F24" s="882"/>
      <c r="G24" s="1349"/>
      <c r="H24" s="1349"/>
      <c r="I24" s="15"/>
      <c r="J24" s="1220"/>
      <c r="K24" s="1220"/>
      <c r="L24" s="121"/>
    </row>
    <row r="25" spans="2:12" s="1" customFormat="1" ht="15" customHeight="1" x14ac:dyDescent="0.25">
      <c r="B25" s="83"/>
      <c r="C25" s="866"/>
      <c r="D25" s="1343" t="str">
        <f>'Datos Generales'!C16</f>
        <v>Preparado por</v>
      </c>
      <c r="E25" s="1343"/>
      <c r="F25" s="882"/>
      <c r="G25" s="1344" t="str">
        <f>'Datos Generales'!D16</f>
        <v>Revisado por</v>
      </c>
      <c r="H25" s="1344"/>
      <c r="J25" s="1336" t="str">
        <f>'Datos Generales'!E16</f>
        <v>Autorizado por</v>
      </c>
      <c r="K25" s="1336"/>
      <c r="L25" s="121"/>
    </row>
    <row r="26" spans="2:12" s="1" customFormat="1" ht="24" customHeight="1" x14ac:dyDescent="0.25">
      <c r="B26" s="83"/>
      <c r="C26" s="866"/>
      <c r="D26" s="1220"/>
      <c r="E26" s="1220"/>
      <c r="F26" s="882"/>
      <c r="G26" s="1349"/>
      <c r="H26" s="1349"/>
      <c r="I26" s="15"/>
      <c r="J26" s="1220"/>
      <c r="K26" s="1220"/>
      <c r="L26" s="121"/>
    </row>
    <row r="27" spans="2:12" s="1" customFormat="1" ht="15" customHeight="1" x14ac:dyDescent="0.25">
      <c r="B27" s="83"/>
      <c r="C27" s="866"/>
      <c r="D27" s="1343" t="str">
        <f>'Datos Generales'!C17</f>
        <v>Puesto que ocupa</v>
      </c>
      <c r="E27" s="1343"/>
      <c r="F27" s="882"/>
      <c r="G27" s="1344" t="str">
        <f>'Datos Generales'!D17</f>
        <v>Puesto que ocupa</v>
      </c>
      <c r="H27" s="1344"/>
      <c r="J27" s="1336" t="str">
        <f>'Datos Generales'!E17</f>
        <v>Puesto que ocupa</v>
      </c>
      <c r="K27" s="1336"/>
      <c r="L27" s="121"/>
    </row>
    <row r="28" spans="2:12" s="1" customFormat="1" ht="21" customHeight="1" x14ac:dyDescent="0.25">
      <c r="B28" s="83"/>
      <c r="C28" s="866"/>
      <c r="D28" s="1341"/>
      <c r="E28" s="1341"/>
      <c r="F28" s="882"/>
      <c r="G28" s="1341"/>
      <c r="H28" s="1341"/>
      <c r="I28" s="14"/>
      <c r="J28" s="1341"/>
      <c r="K28" s="1341"/>
      <c r="L28" s="121"/>
    </row>
    <row r="29" spans="2:12" s="1" customFormat="1" ht="15" customHeight="1" x14ac:dyDescent="0.25">
      <c r="B29" s="83"/>
      <c r="C29" s="866"/>
      <c r="D29" s="1343" t="s">
        <v>201</v>
      </c>
      <c r="E29" s="1343"/>
      <c r="F29" s="882"/>
      <c r="G29" s="1344" t="s">
        <v>202</v>
      </c>
      <c r="H29" s="1344"/>
      <c r="J29" s="1336" t="s">
        <v>209</v>
      </c>
      <c r="K29" s="1336"/>
      <c r="L29" s="121"/>
    </row>
    <row r="30" spans="2:12" x14ac:dyDescent="0.25">
      <c r="B30" s="98"/>
      <c r="C30" s="311"/>
      <c r="D30" s="201"/>
      <c r="E30" s="29"/>
      <c r="F30" s="201"/>
      <c r="G30" s="202"/>
      <c r="H30" s="201"/>
      <c r="I30" s="201"/>
      <c r="J30" s="201"/>
      <c r="K30" s="202"/>
      <c r="L30" s="100"/>
    </row>
    <row r="31" spans="2:12" x14ac:dyDescent="0.25">
      <c r="C31" s="2"/>
      <c r="D31" s="1"/>
      <c r="E31" s="1"/>
      <c r="F31" s="1"/>
      <c r="G31" s="41"/>
      <c r="H31" s="1"/>
      <c r="I31" s="1"/>
      <c r="J31" s="1"/>
      <c r="K31" s="41"/>
    </row>
    <row r="34" spans="3:3" customFormat="1" x14ac:dyDescent="0.25">
      <c r="C34" s="87"/>
    </row>
    <row r="35" spans="3:3" customFormat="1" x14ac:dyDescent="0.25">
      <c r="C35" s="87"/>
    </row>
    <row r="36" spans="3:3" customFormat="1" x14ac:dyDescent="0.25">
      <c r="C36" s="87"/>
    </row>
    <row r="37" spans="3:3" customFormat="1" x14ac:dyDescent="0.25">
      <c r="C37" s="87"/>
    </row>
    <row r="38" spans="3:3" customFormat="1" x14ac:dyDescent="0.25">
      <c r="C38" s="87"/>
    </row>
    <row r="39" spans="3:3" customFormat="1" x14ac:dyDescent="0.25">
      <c r="C39" s="87"/>
    </row>
    <row r="40" spans="3:3" customFormat="1" x14ac:dyDescent="0.25">
      <c r="C40" s="87"/>
    </row>
    <row r="41" spans="3:3" customFormat="1" x14ac:dyDescent="0.25">
      <c r="C41" s="87"/>
    </row>
    <row r="42" spans="3:3" customFormat="1" x14ac:dyDescent="0.25">
      <c r="C42" s="87"/>
    </row>
    <row r="43" spans="3:3" customFormat="1" x14ac:dyDescent="0.25">
      <c r="C43" s="87"/>
    </row>
  </sheetData>
  <sheetProtection formatColumns="0" insertRows="0"/>
  <mergeCells count="26">
    <mergeCell ref="D25:E25"/>
    <mergeCell ref="G25:H25"/>
    <mergeCell ref="J25:K25"/>
    <mergeCell ref="B4:L4"/>
    <mergeCell ref="C5:K5"/>
    <mergeCell ref="C6:K6"/>
    <mergeCell ref="C7:K7"/>
    <mergeCell ref="B8:L8"/>
    <mergeCell ref="F9:G9"/>
    <mergeCell ref="E13:F13"/>
    <mergeCell ref="G13:H13"/>
    <mergeCell ref="D24:E24"/>
    <mergeCell ref="G24:H24"/>
    <mergeCell ref="J24:K24"/>
    <mergeCell ref="D26:E26"/>
    <mergeCell ref="G26:H26"/>
    <mergeCell ref="J26:K26"/>
    <mergeCell ref="D27:E27"/>
    <mergeCell ref="G27:H27"/>
    <mergeCell ref="J27:K27"/>
    <mergeCell ref="D28:E28"/>
    <mergeCell ref="G28:H28"/>
    <mergeCell ref="J28:K28"/>
    <mergeCell ref="D29:E29"/>
    <mergeCell ref="G29:H29"/>
    <mergeCell ref="J29:K29"/>
  </mergeCells>
  <printOptions horizontalCentered="1"/>
  <pageMargins left="0" right="0" top="0.35433070866141736" bottom="0.35433070866141736" header="0.31496062992125984" footer="0.31496062992125984"/>
  <pageSetup scale="72" orientation="landscape" r:id="rId1"/>
  <headerFooter>
    <oddFooter>&amp;R&amp;P/&amp;N  &amp;D</oddFoot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27DFB-3CFD-4576-8B03-F5C4EAF6977F}">
  <sheetPr codeName="Hoja46">
    <tabColor rgb="FF92D050"/>
    <pageSetUpPr fitToPage="1"/>
  </sheetPr>
  <dimension ref="B2:L43"/>
  <sheetViews>
    <sheetView showGridLines="0" zoomScaleNormal="100" workbookViewId="0">
      <selection activeCell="G19" sqref="G19"/>
    </sheetView>
  </sheetViews>
  <sheetFormatPr baseColWidth="10" defaultColWidth="17.28515625" defaultRowHeight="15" x14ac:dyDescent="0.25"/>
  <cols>
    <col min="1" max="1" width="3" style="56" customWidth="1"/>
    <col min="2" max="2" width="1.7109375" style="56" customWidth="1"/>
    <col min="3" max="3" width="3.28515625" style="95" bestFit="1" customWidth="1"/>
    <col min="4" max="4" width="20.140625" style="56" customWidth="1"/>
    <col min="5" max="5" width="19.5703125" style="56" customWidth="1"/>
    <col min="6" max="6" width="17.7109375" style="56" customWidth="1"/>
    <col min="7" max="7" width="50.7109375" style="126" customWidth="1"/>
    <col min="8" max="8" width="16.140625" style="56" customWidth="1"/>
    <col min="9" max="9" width="15.5703125" style="56" customWidth="1"/>
    <col min="10" max="10" width="16" style="56" customWidth="1"/>
    <col min="11" max="11" width="26" style="126" customWidth="1"/>
    <col min="12" max="12" width="1.7109375" style="56" customWidth="1"/>
    <col min="13" max="16384" width="17.28515625" style="56"/>
  </cols>
  <sheetData>
    <row r="2" spans="2:12" x14ac:dyDescent="0.25">
      <c r="B2" s="194"/>
      <c r="C2" s="409"/>
      <c r="D2" s="189"/>
      <c r="E2" s="189"/>
      <c r="F2" s="189"/>
      <c r="G2" s="195"/>
      <c r="H2" s="189"/>
      <c r="I2" s="189"/>
      <c r="J2" s="189"/>
      <c r="K2" s="195"/>
      <c r="L2" s="196"/>
    </row>
    <row r="3" spans="2:12" s="1" customFormat="1" ht="12.75" x14ac:dyDescent="0.2">
      <c r="B3" s="83"/>
      <c r="C3" s="866"/>
      <c r="D3" s="30"/>
      <c r="E3" s="30"/>
      <c r="F3" s="867"/>
      <c r="G3" s="868"/>
      <c r="H3" s="30"/>
      <c r="I3" s="30"/>
      <c r="J3" s="30"/>
      <c r="K3" s="869"/>
      <c r="L3" s="121"/>
    </row>
    <row r="4" spans="2:12" s="1" customFormat="1" ht="18.75" x14ac:dyDescent="0.3">
      <c r="B4" s="1350"/>
      <c r="C4" s="1351"/>
      <c r="D4" s="1351"/>
      <c r="E4" s="1351"/>
      <c r="F4" s="1351"/>
      <c r="G4" s="1351"/>
      <c r="H4" s="1351"/>
      <c r="I4" s="1351"/>
      <c r="J4" s="1351"/>
      <c r="K4" s="1351"/>
      <c r="L4" s="1352"/>
    </row>
    <row r="5" spans="2:12" s="1" customFormat="1" ht="18.75" x14ac:dyDescent="0.3">
      <c r="B5" s="811"/>
      <c r="C5" s="1171" t="s">
        <v>19</v>
      </c>
      <c r="D5" s="1171"/>
      <c r="E5" s="1171"/>
      <c r="F5" s="1171"/>
      <c r="G5" s="1171"/>
      <c r="H5" s="1171"/>
      <c r="I5" s="1171"/>
      <c r="J5" s="1171"/>
      <c r="K5" s="1171"/>
      <c r="L5" s="812"/>
    </row>
    <row r="6" spans="2:12" s="1" customFormat="1" ht="15.75" x14ac:dyDescent="0.25">
      <c r="B6" s="864"/>
      <c r="C6" s="1356" t="s">
        <v>265</v>
      </c>
      <c r="D6" s="1356"/>
      <c r="E6" s="1356"/>
      <c r="F6" s="1356"/>
      <c r="G6" s="1356"/>
      <c r="H6" s="1356"/>
      <c r="I6" s="1356"/>
      <c r="J6" s="1356"/>
      <c r="K6" s="1356"/>
      <c r="L6" s="865"/>
    </row>
    <row r="7" spans="2:12" s="1" customFormat="1" ht="15.75" x14ac:dyDescent="0.25">
      <c r="B7" s="862"/>
      <c r="C7" s="1357" t="s">
        <v>120</v>
      </c>
      <c r="D7" s="1357"/>
      <c r="E7" s="1357"/>
      <c r="F7" s="1357"/>
      <c r="G7" s="1357"/>
      <c r="H7" s="1357"/>
      <c r="I7" s="1357"/>
      <c r="J7" s="1357"/>
      <c r="K7" s="1357"/>
      <c r="L7" s="863"/>
    </row>
    <row r="8" spans="2:12" s="1" customFormat="1" ht="15.75" x14ac:dyDescent="0.25">
      <c r="B8" s="1353"/>
      <c r="C8" s="1354"/>
      <c r="D8" s="1354"/>
      <c r="E8" s="1354"/>
      <c r="F8" s="1354"/>
      <c r="G8" s="1354"/>
      <c r="H8" s="1354"/>
      <c r="I8" s="1354"/>
      <c r="J8" s="1354"/>
      <c r="K8" s="1354"/>
      <c r="L8" s="1355"/>
    </row>
    <row r="9" spans="2:12" s="1" customFormat="1" ht="14.25" customHeight="1" x14ac:dyDescent="0.3">
      <c r="B9" s="83"/>
      <c r="C9" s="870"/>
      <c r="D9" s="25"/>
      <c r="E9" s="871" t="s">
        <v>24</v>
      </c>
      <c r="F9" s="1345" t="str">
        <f>'Datos Generales'!C7</f>
        <v>Dirección General de Presupuesto (DIGEPRES)</v>
      </c>
      <c r="G9" s="1345"/>
      <c r="H9" s="871" t="s">
        <v>175</v>
      </c>
      <c r="I9" s="392">
        <f>'Datos Generales'!C6</f>
        <v>45473</v>
      </c>
      <c r="J9" s="115"/>
      <c r="K9" s="872"/>
      <c r="L9" s="121"/>
    </row>
    <row r="10" spans="2:12" s="1" customFormat="1" ht="4.5" customHeight="1" x14ac:dyDescent="0.3">
      <c r="B10" s="83"/>
      <c r="C10" s="870"/>
      <c r="D10" s="25"/>
      <c r="E10" s="871"/>
      <c r="F10" s="385"/>
      <c r="G10" s="385"/>
      <c r="H10" s="871"/>
      <c r="I10" s="873"/>
      <c r="J10" s="115"/>
      <c r="K10" s="872"/>
      <c r="L10" s="121"/>
    </row>
    <row r="11" spans="2:12" s="1" customFormat="1" ht="15" customHeight="1" x14ac:dyDescent="0.3">
      <c r="B11" s="83"/>
      <c r="C11" s="870"/>
      <c r="D11" s="871" t="s">
        <v>14</v>
      </c>
      <c r="E11" s="883" t="str">
        <f>'Datos Generales'!C8</f>
        <v>0205</v>
      </c>
      <c r="F11" s="871" t="s">
        <v>20</v>
      </c>
      <c r="G11" s="883" t="str">
        <f>'Datos Generales'!C9</f>
        <v>01</v>
      </c>
      <c r="H11" s="871" t="s">
        <v>15</v>
      </c>
      <c r="I11" s="883" t="str">
        <f>'Datos Generales'!C10</f>
        <v>01</v>
      </c>
      <c r="J11" s="871" t="s">
        <v>16</v>
      </c>
      <c r="K11" s="883" t="str">
        <f>'Datos Generales'!C11</f>
        <v>0010</v>
      </c>
      <c r="L11" s="121"/>
    </row>
    <row r="12" spans="2:12" s="1" customFormat="1" ht="4.5" customHeight="1" x14ac:dyDescent="0.3">
      <c r="B12" s="83"/>
      <c r="C12" s="870"/>
      <c r="D12" s="25"/>
      <c r="E12" s="25"/>
      <c r="F12" s="25"/>
      <c r="G12" s="874"/>
      <c r="H12" s="25"/>
      <c r="I12" s="25"/>
      <c r="J12" s="15"/>
      <c r="K12" s="875"/>
      <c r="L12" s="121"/>
    </row>
    <row r="13" spans="2:12" s="1" customFormat="1" ht="18.75" x14ac:dyDescent="0.3">
      <c r="B13" s="83"/>
      <c r="C13" s="870"/>
      <c r="D13" s="876" t="s">
        <v>184</v>
      </c>
      <c r="E13" s="1346">
        <v>10006001009</v>
      </c>
      <c r="F13" s="1346"/>
      <c r="G13" s="1347" t="s">
        <v>266</v>
      </c>
      <c r="H13" s="1348"/>
      <c r="I13" s="392" t="s">
        <v>486</v>
      </c>
      <c r="J13" s="15"/>
      <c r="K13" s="875"/>
      <c r="L13" s="121"/>
    </row>
    <row r="14" spans="2:12" s="1" customFormat="1" ht="9.75" customHeight="1" x14ac:dyDescent="0.3">
      <c r="B14" s="83"/>
      <c r="C14" s="870"/>
      <c r="G14" s="874"/>
      <c r="J14" s="15"/>
      <c r="K14" s="875"/>
      <c r="L14" s="121"/>
    </row>
    <row r="15" spans="2:12" s="1" customFormat="1" ht="9" customHeight="1" x14ac:dyDescent="0.3">
      <c r="B15" s="83"/>
      <c r="C15" s="870"/>
      <c r="F15" s="15"/>
      <c r="G15" s="877"/>
      <c r="J15" s="878"/>
      <c r="K15" s="57"/>
      <c r="L15" s="121"/>
    </row>
    <row r="16" spans="2:12" s="193" customFormat="1" ht="28.5" x14ac:dyDescent="0.25">
      <c r="B16" s="197"/>
      <c r="C16" s="517" t="s">
        <v>68</v>
      </c>
      <c r="D16" s="518" t="s">
        <v>222</v>
      </c>
      <c r="E16" s="519" t="s">
        <v>185</v>
      </c>
      <c r="F16" s="518" t="s">
        <v>163</v>
      </c>
      <c r="G16" s="520" t="s">
        <v>267</v>
      </c>
      <c r="H16" s="521" t="s">
        <v>114</v>
      </c>
      <c r="I16" s="521" t="s">
        <v>115</v>
      </c>
      <c r="J16" s="522" t="s">
        <v>223</v>
      </c>
      <c r="K16" s="523" t="s">
        <v>56</v>
      </c>
      <c r="L16" s="198"/>
    </row>
    <row r="17" spans="2:12" s="1" customFormat="1" x14ac:dyDescent="0.25">
      <c r="B17" s="83"/>
      <c r="C17" s="648">
        <v>1</v>
      </c>
      <c r="D17" s="649" t="s">
        <v>361</v>
      </c>
      <c r="E17" s="965"/>
      <c r="F17" s="650" t="s">
        <v>488</v>
      </c>
      <c r="G17" s="651" t="s">
        <v>489</v>
      </c>
      <c r="H17" s="652">
        <v>25868.67</v>
      </c>
      <c r="I17" s="652"/>
      <c r="J17" s="652"/>
      <c r="K17" s="653"/>
      <c r="L17" s="121"/>
    </row>
    <row r="18" spans="2:12" s="1" customFormat="1" x14ac:dyDescent="0.25">
      <c r="B18" s="83"/>
      <c r="C18" s="648">
        <v>2</v>
      </c>
      <c r="D18" s="649" t="s">
        <v>361</v>
      </c>
      <c r="E18" s="965" t="s">
        <v>490</v>
      </c>
      <c r="F18" s="650" t="s">
        <v>491</v>
      </c>
      <c r="G18" s="651" t="s">
        <v>492</v>
      </c>
      <c r="H18" s="652"/>
      <c r="I18" s="652">
        <v>25868.67</v>
      </c>
      <c r="J18" s="652"/>
      <c r="K18" s="653"/>
      <c r="L18" s="121"/>
    </row>
    <row r="19" spans="2:12" s="1" customFormat="1" ht="114" x14ac:dyDescent="0.25">
      <c r="B19" s="83"/>
      <c r="C19" s="648"/>
      <c r="D19" s="654"/>
      <c r="E19" s="655"/>
      <c r="F19" s="647" t="s">
        <v>552</v>
      </c>
      <c r="G19" s="647" t="s">
        <v>553</v>
      </c>
      <c r="H19" s="652"/>
      <c r="I19" s="652"/>
      <c r="J19" s="652"/>
      <c r="K19" s="653"/>
      <c r="L19" s="121"/>
    </row>
    <row r="20" spans="2:12" s="1" customFormat="1" ht="6.75" customHeight="1" x14ac:dyDescent="0.25">
      <c r="B20" s="83"/>
      <c r="C20" s="645"/>
      <c r="D20" s="199"/>
      <c r="E20" s="200"/>
      <c r="F20" s="386"/>
      <c r="G20" s="387"/>
      <c r="H20" s="388"/>
      <c r="I20" s="388"/>
      <c r="J20" s="389"/>
      <c r="K20" s="390"/>
      <c r="L20" s="121"/>
    </row>
    <row r="21" spans="2:12" s="1" customFormat="1" x14ac:dyDescent="0.25">
      <c r="B21" s="83"/>
      <c r="C21" s="739"/>
      <c r="D21" s="740"/>
      <c r="E21" s="740"/>
      <c r="F21" s="740"/>
      <c r="G21" s="763" t="s">
        <v>48</v>
      </c>
      <c r="H21" s="764">
        <f>SUM(H17:H18)</f>
        <v>25868.67</v>
      </c>
      <c r="I21" s="764">
        <f>SUM(I17:I18)</f>
        <v>25868.67</v>
      </c>
      <c r="J21" s="646"/>
      <c r="K21" s="741"/>
      <c r="L21" s="121"/>
    </row>
    <row r="22" spans="2:12" s="1" customFormat="1" x14ac:dyDescent="0.25">
      <c r="B22" s="83"/>
      <c r="C22" s="879"/>
      <c r="D22" s="871"/>
      <c r="E22" s="871"/>
      <c r="F22" s="871"/>
      <c r="G22" s="874"/>
      <c r="H22" s="880"/>
      <c r="I22" s="880"/>
      <c r="J22" s="880"/>
      <c r="K22" s="881" t="s">
        <v>121</v>
      </c>
      <c r="L22" s="121"/>
    </row>
    <row r="23" spans="2:12" s="1" customFormat="1" ht="12.75" x14ac:dyDescent="0.2">
      <c r="B23" s="83"/>
      <c r="C23" s="866"/>
      <c r="D23" s="30"/>
      <c r="E23" s="30"/>
      <c r="F23" s="30"/>
      <c r="G23" s="869"/>
      <c r="H23" s="30"/>
      <c r="I23" s="30"/>
      <c r="J23" s="30"/>
      <c r="K23" s="869"/>
      <c r="L23" s="121"/>
    </row>
    <row r="24" spans="2:12" s="1" customFormat="1" ht="15" customHeight="1" x14ac:dyDescent="0.25">
      <c r="B24" s="83"/>
      <c r="C24" s="866"/>
      <c r="D24" s="1220"/>
      <c r="E24" s="1220"/>
      <c r="F24" s="882"/>
      <c r="G24" s="1349"/>
      <c r="H24" s="1349"/>
      <c r="I24" s="15"/>
      <c r="J24" s="1220"/>
      <c r="K24" s="1220"/>
      <c r="L24" s="121"/>
    </row>
    <row r="25" spans="2:12" s="1" customFormat="1" ht="15" customHeight="1" x14ac:dyDescent="0.25">
      <c r="B25" s="83"/>
      <c r="C25" s="866"/>
      <c r="D25" s="1343" t="str">
        <f>'Datos Generales'!C16</f>
        <v>Preparado por</v>
      </c>
      <c r="E25" s="1343"/>
      <c r="F25" s="882"/>
      <c r="G25" s="1344" t="str">
        <f>'Datos Generales'!D16</f>
        <v>Revisado por</v>
      </c>
      <c r="H25" s="1344"/>
      <c r="J25" s="1336" t="str">
        <f>'Datos Generales'!E16</f>
        <v>Autorizado por</v>
      </c>
      <c r="K25" s="1336"/>
      <c r="L25" s="121"/>
    </row>
    <row r="26" spans="2:12" s="1" customFormat="1" ht="24" customHeight="1" x14ac:dyDescent="0.25">
      <c r="B26" s="83"/>
      <c r="C26" s="866"/>
      <c r="D26" s="1220"/>
      <c r="E26" s="1220"/>
      <c r="F26" s="882"/>
      <c r="G26" s="1349"/>
      <c r="H26" s="1349"/>
      <c r="I26" s="15"/>
      <c r="J26" s="1220"/>
      <c r="K26" s="1220"/>
      <c r="L26" s="121"/>
    </row>
    <row r="27" spans="2:12" s="1" customFormat="1" ht="15" customHeight="1" x14ac:dyDescent="0.25">
      <c r="B27" s="83"/>
      <c r="C27" s="866"/>
      <c r="D27" s="1343" t="str">
        <f>'Datos Generales'!C17</f>
        <v>Puesto que ocupa</v>
      </c>
      <c r="E27" s="1343"/>
      <c r="F27" s="882"/>
      <c r="G27" s="1344" t="str">
        <f>'Datos Generales'!D17</f>
        <v>Puesto que ocupa</v>
      </c>
      <c r="H27" s="1344"/>
      <c r="J27" s="1336" t="str">
        <f>'Datos Generales'!E17</f>
        <v>Puesto que ocupa</v>
      </c>
      <c r="K27" s="1336"/>
      <c r="L27" s="121"/>
    </row>
    <row r="28" spans="2:12" s="1" customFormat="1" ht="21" customHeight="1" x14ac:dyDescent="0.25">
      <c r="B28" s="83"/>
      <c r="C28" s="866"/>
      <c r="D28" s="1341"/>
      <c r="E28" s="1341"/>
      <c r="F28" s="882"/>
      <c r="G28" s="1341"/>
      <c r="H28" s="1341"/>
      <c r="I28" s="14"/>
      <c r="J28" s="1341"/>
      <c r="K28" s="1341"/>
      <c r="L28" s="121"/>
    </row>
    <row r="29" spans="2:12" s="1" customFormat="1" ht="15" customHeight="1" x14ac:dyDescent="0.25">
      <c r="B29" s="83"/>
      <c r="C29" s="866"/>
      <c r="D29" s="1343" t="s">
        <v>201</v>
      </c>
      <c r="E29" s="1343"/>
      <c r="F29" s="882"/>
      <c r="G29" s="1344" t="s">
        <v>202</v>
      </c>
      <c r="H29" s="1344"/>
      <c r="J29" s="1336" t="s">
        <v>209</v>
      </c>
      <c r="K29" s="1336"/>
      <c r="L29" s="121"/>
    </row>
    <row r="30" spans="2:12" x14ac:dyDescent="0.25">
      <c r="B30" s="98"/>
      <c r="C30" s="311"/>
      <c r="D30" s="201"/>
      <c r="E30" s="29"/>
      <c r="F30" s="201"/>
      <c r="G30" s="202"/>
      <c r="H30" s="201"/>
      <c r="I30" s="201"/>
      <c r="J30" s="201"/>
      <c r="K30" s="202"/>
      <c r="L30" s="100"/>
    </row>
    <row r="31" spans="2:12" x14ac:dyDescent="0.25">
      <c r="C31" s="2"/>
      <c r="D31" s="1"/>
      <c r="E31" s="1"/>
      <c r="F31" s="1"/>
      <c r="G31" s="41"/>
      <c r="H31" s="1"/>
      <c r="I31" s="1"/>
      <c r="J31" s="1"/>
      <c r="K31" s="41"/>
    </row>
    <row r="34" spans="3:3" customFormat="1" x14ac:dyDescent="0.25">
      <c r="C34" s="87"/>
    </row>
    <row r="35" spans="3:3" customFormat="1" x14ac:dyDescent="0.25">
      <c r="C35" s="87"/>
    </row>
    <row r="36" spans="3:3" customFormat="1" x14ac:dyDescent="0.25">
      <c r="C36" s="87"/>
    </row>
    <row r="37" spans="3:3" customFormat="1" x14ac:dyDescent="0.25">
      <c r="C37" s="87"/>
    </row>
    <row r="38" spans="3:3" customFormat="1" x14ac:dyDescent="0.25">
      <c r="C38" s="87"/>
    </row>
    <row r="39" spans="3:3" customFormat="1" x14ac:dyDescent="0.25">
      <c r="C39" s="87"/>
    </row>
    <row r="40" spans="3:3" customFormat="1" x14ac:dyDescent="0.25">
      <c r="C40" s="87"/>
    </row>
    <row r="41" spans="3:3" customFormat="1" x14ac:dyDescent="0.25">
      <c r="C41" s="87"/>
    </row>
    <row r="42" spans="3:3" customFormat="1" x14ac:dyDescent="0.25">
      <c r="C42" s="87"/>
    </row>
    <row r="43" spans="3:3" customFormat="1" x14ac:dyDescent="0.25">
      <c r="C43" s="87"/>
    </row>
  </sheetData>
  <sheetProtection formatColumns="0" insertRows="0"/>
  <mergeCells count="26">
    <mergeCell ref="D25:E25"/>
    <mergeCell ref="G25:H25"/>
    <mergeCell ref="J25:K25"/>
    <mergeCell ref="B4:L4"/>
    <mergeCell ref="C5:K5"/>
    <mergeCell ref="C6:K6"/>
    <mergeCell ref="C7:K7"/>
    <mergeCell ref="B8:L8"/>
    <mergeCell ref="F9:G9"/>
    <mergeCell ref="E13:F13"/>
    <mergeCell ref="G13:H13"/>
    <mergeCell ref="D24:E24"/>
    <mergeCell ref="G24:H24"/>
    <mergeCell ref="J24:K24"/>
    <mergeCell ref="D26:E26"/>
    <mergeCell ref="G26:H26"/>
    <mergeCell ref="J26:K26"/>
    <mergeCell ref="D27:E27"/>
    <mergeCell ref="G27:H27"/>
    <mergeCell ref="J27:K27"/>
    <mergeCell ref="D28:E28"/>
    <mergeCell ref="G28:H28"/>
    <mergeCell ref="J28:K28"/>
    <mergeCell ref="D29:E29"/>
    <mergeCell ref="G29:H29"/>
    <mergeCell ref="J29:K29"/>
  </mergeCells>
  <printOptions horizontalCentered="1"/>
  <pageMargins left="0" right="0" top="0.35433070866141736" bottom="0.35433070866141736" header="0.31496062992125984" footer="0.31496062992125984"/>
  <pageSetup scale="72" orientation="landscape" r:id="rId1"/>
  <headerFooter>
    <oddFooter>&amp;R&amp;P/&amp;N  &amp;D</oddFoot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A3B92-4296-4603-A911-B88C8A74E568}">
  <sheetPr codeName="Hoja47">
    <tabColor rgb="FF92D050"/>
    <pageSetUpPr fitToPage="1"/>
  </sheetPr>
  <dimension ref="B2:L43"/>
  <sheetViews>
    <sheetView showGridLines="0" zoomScaleNormal="100" workbookViewId="0">
      <selection activeCell="G19" sqref="G19"/>
    </sheetView>
  </sheetViews>
  <sheetFormatPr baseColWidth="10" defaultColWidth="17.28515625" defaultRowHeight="15" x14ac:dyDescent="0.25"/>
  <cols>
    <col min="1" max="1" width="3" style="56" customWidth="1"/>
    <col min="2" max="2" width="1.7109375" style="56" customWidth="1"/>
    <col min="3" max="3" width="3.28515625" style="95" bestFit="1" customWidth="1"/>
    <col min="4" max="4" width="20.140625" style="56" customWidth="1"/>
    <col min="5" max="5" width="19.5703125" style="56" customWidth="1"/>
    <col min="6" max="6" width="17.7109375" style="56" customWidth="1"/>
    <col min="7" max="7" width="50.7109375" style="126" customWidth="1"/>
    <col min="8" max="8" width="16.140625" style="56" customWidth="1"/>
    <col min="9" max="9" width="15.5703125" style="56" customWidth="1"/>
    <col min="10" max="10" width="16" style="56" customWidth="1"/>
    <col min="11" max="11" width="26" style="126" customWidth="1"/>
    <col min="12" max="12" width="1.7109375" style="56" customWidth="1"/>
    <col min="13" max="16384" width="17.28515625" style="56"/>
  </cols>
  <sheetData>
    <row r="2" spans="2:12" x14ac:dyDescent="0.25">
      <c r="B2" s="194"/>
      <c r="C2" s="409"/>
      <c r="D2" s="189"/>
      <c r="E2" s="189"/>
      <c r="F2" s="189"/>
      <c r="G2" s="195"/>
      <c r="H2" s="189"/>
      <c r="I2" s="189"/>
      <c r="J2" s="189"/>
      <c r="K2" s="195"/>
      <c r="L2" s="196"/>
    </row>
    <row r="3" spans="2:12" s="1" customFormat="1" ht="12.75" x14ac:dyDescent="0.2">
      <c r="B3" s="83"/>
      <c r="C3" s="866"/>
      <c r="D3" s="30"/>
      <c r="E3" s="30"/>
      <c r="F3" s="867"/>
      <c r="G3" s="868"/>
      <c r="H3" s="30"/>
      <c r="I3" s="30"/>
      <c r="J3" s="30"/>
      <c r="K3" s="869"/>
      <c r="L3" s="121"/>
    </row>
    <row r="4" spans="2:12" s="1" customFormat="1" ht="18.75" x14ac:dyDescent="0.3">
      <c r="B4" s="1350"/>
      <c r="C4" s="1351"/>
      <c r="D4" s="1351"/>
      <c r="E4" s="1351"/>
      <c r="F4" s="1351"/>
      <c r="G4" s="1351"/>
      <c r="H4" s="1351"/>
      <c r="I4" s="1351"/>
      <c r="J4" s="1351"/>
      <c r="K4" s="1351"/>
      <c r="L4" s="1352"/>
    </row>
    <row r="5" spans="2:12" s="1" customFormat="1" ht="18.75" x14ac:dyDescent="0.3">
      <c r="B5" s="811"/>
      <c r="C5" s="1171" t="s">
        <v>19</v>
      </c>
      <c r="D5" s="1171"/>
      <c r="E5" s="1171"/>
      <c r="F5" s="1171"/>
      <c r="G5" s="1171"/>
      <c r="H5" s="1171"/>
      <c r="I5" s="1171"/>
      <c r="J5" s="1171"/>
      <c r="K5" s="1171"/>
      <c r="L5" s="812"/>
    </row>
    <row r="6" spans="2:12" s="1" customFormat="1" ht="15.75" x14ac:dyDescent="0.25">
      <c r="B6" s="864"/>
      <c r="C6" s="1356" t="s">
        <v>265</v>
      </c>
      <c r="D6" s="1356"/>
      <c r="E6" s="1356"/>
      <c r="F6" s="1356"/>
      <c r="G6" s="1356"/>
      <c r="H6" s="1356"/>
      <c r="I6" s="1356"/>
      <c r="J6" s="1356"/>
      <c r="K6" s="1356"/>
      <c r="L6" s="865"/>
    </row>
    <row r="7" spans="2:12" s="1" customFormat="1" ht="15.75" x14ac:dyDescent="0.25">
      <c r="B7" s="862"/>
      <c r="C7" s="1357" t="s">
        <v>120</v>
      </c>
      <c r="D7" s="1357"/>
      <c r="E7" s="1357"/>
      <c r="F7" s="1357"/>
      <c r="G7" s="1357"/>
      <c r="H7" s="1357"/>
      <c r="I7" s="1357"/>
      <c r="J7" s="1357"/>
      <c r="K7" s="1357"/>
      <c r="L7" s="863"/>
    </row>
    <row r="8" spans="2:12" s="1" customFormat="1" ht="15.75" x14ac:dyDescent="0.25">
      <c r="B8" s="1353"/>
      <c r="C8" s="1354"/>
      <c r="D8" s="1354"/>
      <c r="E8" s="1354"/>
      <c r="F8" s="1354"/>
      <c r="G8" s="1354"/>
      <c r="H8" s="1354"/>
      <c r="I8" s="1354"/>
      <c r="J8" s="1354"/>
      <c r="K8" s="1354"/>
      <c r="L8" s="1355"/>
    </row>
    <row r="9" spans="2:12" s="1" customFormat="1" ht="14.25" customHeight="1" x14ac:dyDescent="0.3">
      <c r="B9" s="83"/>
      <c r="C9" s="870"/>
      <c r="D9" s="25"/>
      <c r="E9" s="871" t="s">
        <v>24</v>
      </c>
      <c r="F9" s="1345" t="str">
        <f>'Datos Generales'!C7</f>
        <v>Dirección General de Presupuesto (DIGEPRES)</v>
      </c>
      <c r="G9" s="1345"/>
      <c r="H9" s="871" t="s">
        <v>175</v>
      </c>
      <c r="I9" s="392">
        <f>'Datos Generales'!C6</f>
        <v>45473</v>
      </c>
      <c r="J9" s="115"/>
      <c r="K9" s="872"/>
      <c r="L9" s="121"/>
    </row>
    <row r="10" spans="2:12" s="1" customFormat="1" ht="4.5" customHeight="1" x14ac:dyDescent="0.3">
      <c r="B10" s="83"/>
      <c r="C10" s="870"/>
      <c r="D10" s="25"/>
      <c r="E10" s="871"/>
      <c r="F10" s="385"/>
      <c r="G10" s="385"/>
      <c r="H10" s="871"/>
      <c r="I10" s="873"/>
      <c r="J10" s="115"/>
      <c r="K10" s="872"/>
      <c r="L10" s="121"/>
    </row>
    <row r="11" spans="2:12" s="1" customFormat="1" ht="15" customHeight="1" x14ac:dyDescent="0.3">
      <c r="B11" s="83"/>
      <c r="C11" s="870"/>
      <c r="D11" s="871" t="s">
        <v>14</v>
      </c>
      <c r="E11" s="883" t="str">
        <f>'Datos Generales'!C8</f>
        <v>0205</v>
      </c>
      <c r="F11" s="871" t="s">
        <v>20</v>
      </c>
      <c r="G11" s="883" t="str">
        <f>'Datos Generales'!C9</f>
        <v>01</v>
      </c>
      <c r="H11" s="871" t="s">
        <v>15</v>
      </c>
      <c r="I11" s="883" t="str">
        <f>'Datos Generales'!C10</f>
        <v>01</v>
      </c>
      <c r="J11" s="871" t="s">
        <v>16</v>
      </c>
      <c r="K11" s="883" t="str">
        <f>'Datos Generales'!C11</f>
        <v>0010</v>
      </c>
      <c r="L11" s="121"/>
    </row>
    <row r="12" spans="2:12" s="1" customFormat="1" ht="4.5" customHeight="1" x14ac:dyDescent="0.3">
      <c r="B12" s="83"/>
      <c r="C12" s="870"/>
      <c r="D12" s="25"/>
      <c r="E12" s="25"/>
      <c r="F12" s="25"/>
      <c r="G12" s="874"/>
      <c r="H12" s="25"/>
      <c r="I12" s="25"/>
      <c r="J12" s="15"/>
      <c r="K12" s="875"/>
      <c r="L12" s="121"/>
    </row>
    <row r="13" spans="2:12" s="1" customFormat="1" ht="18.75" x14ac:dyDescent="0.3">
      <c r="B13" s="83"/>
      <c r="C13" s="870"/>
      <c r="D13" s="876" t="s">
        <v>184</v>
      </c>
      <c r="E13" s="1346">
        <v>10006001009</v>
      </c>
      <c r="F13" s="1346"/>
      <c r="G13" s="1347" t="s">
        <v>266</v>
      </c>
      <c r="H13" s="1348"/>
      <c r="I13" s="392" t="s">
        <v>486</v>
      </c>
      <c r="J13" s="15"/>
      <c r="K13" s="875"/>
      <c r="L13" s="121"/>
    </row>
    <row r="14" spans="2:12" s="1" customFormat="1" ht="9.75" customHeight="1" x14ac:dyDescent="0.3">
      <c r="B14" s="83"/>
      <c r="C14" s="870"/>
      <c r="G14" s="874"/>
      <c r="J14" s="15"/>
      <c r="K14" s="875"/>
      <c r="L14" s="121"/>
    </row>
    <row r="15" spans="2:12" s="1" customFormat="1" ht="9" customHeight="1" x14ac:dyDescent="0.3">
      <c r="B15" s="83"/>
      <c r="C15" s="870"/>
      <c r="F15" s="15"/>
      <c r="G15" s="877"/>
      <c r="J15" s="878"/>
      <c r="K15" s="57"/>
      <c r="L15" s="121"/>
    </row>
    <row r="16" spans="2:12" s="193" customFormat="1" ht="28.5" x14ac:dyDescent="0.25">
      <c r="B16" s="197"/>
      <c r="C16" s="517" t="s">
        <v>68</v>
      </c>
      <c r="D16" s="518" t="s">
        <v>222</v>
      </c>
      <c r="E16" s="519" t="s">
        <v>185</v>
      </c>
      <c r="F16" s="518" t="s">
        <v>163</v>
      </c>
      <c r="G16" s="520" t="s">
        <v>267</v>
      </c>
      <c r="H16" s="521" t="s">
        <v>114</v>
      </c>
      <c r="I16" s="521" t="s">
        <v>115</v>
      </c>
      <c r="J16" s="522" t="s">
        <v>223</v>
      </c>
      <c r="K16" s="523" t="s">
        <v>56</v>
      </c>
      <c r="L16" s="198"/>
    </row>
    <row r="17" spans="2:12" s="1" customFormat="1" x14ac:dyDescent="0.25">
      <c r="B17" s="83"/>
      <c r="C17" s="648">
        <v>1</v>
      </c>
      <c r="D17" s="649" t="s">
        <v>361</v>
      </c>
      <c r="E17" s="965"/>
      <c r="F17" s="650" t="s">
        <v>488</v>
      </c>
      <c r="G17" s="651" t="s">
        <v>489</v>
      </c>
      <c r="H17" s="652">
        <v>48429.55</v>
      </c>
      <c r="I17" s="652"/>
      <c r="J17" s="652"/>
      <c r="K17" s="653"/>
      <c r="L17" s="121"/>
    </row>
    <row r="18" spans="2:12" s="1" customFormat="1" x14ac:dyDescent="0.25">
      <c r="B18" s="83"/>
      <c r="C18" s="648">
        <v>2</v>
      </c>
      <c r="D18" s="649" t="s">
        <v>361</v>
      </c>
      <c r="E18" s="965" t="s">
        <v>490</v>
      </c>
      <c r="F18" s="650" t="s">
        <v>491</v>
      </c>
      <c r="G18" s="651" t="s">
        <v>492</v>
      </c>
      <c r="H18" s="652"/>
      <c r="I18" s="652">
        <v>48429.55</v>
      </c>
      <c r="J18" s="652"/>
      <c r="K18" s="653"/>
      <c r="L18" s="121"/>
    </row>
    <row r="19" spans="2:12" s="1" customFormat="1" ht="114" x14ac:dyDescent="0.25">
      <c r="B19" s="83"/>
      <c r="C19" s="648"/>
      <c r="D19" s="654"/>
      <c r="E19" s="655"/>
      <c r="F19" s="647" t="s">
        <v>554</v>
      </c>
      <c r="G19" s="647" t="s">
        <v>555</v>
      </c>
      <c r="H19" s="652"/>
      <c r="I19" s="652"/>
      <c r="J19" s="652"/>
      <c r="K19" s="653"/>
      <c r="L19" s="121"/>
    </row>
    <row r="20" spans="2:12" s="1" customFormat="1" ht="6.75" customHeight="1" x14ac:dyDescent="0.25">
      <c r="B20" s="83"/>
      <c r="C20" s="645"/>
      <c r="D20" s="199"/>
      <c r="E20" s="200"/>
      <c r="F20" s="386"/>
      <c r="G20" s="387"/>
      <c r="H20" s="388"/>
      <c r="I20" s="388"/>
      <c r="J20" s="389"/>
      <c r="K20" s="390"/>
      <c r="L20" s="121"/>
    </row>
    <row r="21" spans="2:12" s="1" customFormat="1" x14ac:dyDescent="0.25">
      <c r="B21" s="83"/>
      <c r="C21" s="739"/>
      <c r="D21" s="740"/>
      <c r="E21" s="740"/>
      <c r="F21" s="740"/>
      <c r="G21" s="763" t="s">
        <v>48</v>
      </c>
      <c r="H21" s="764">
        <f>SUM(H17:H18)</f>
        <v>48429.55</v>
      </c>
      <c r="I21" s="764">
        <f>SUM(I17:I18)</f>
        <v>48429.55</v>
      </c>
      <c r="J21" s="646"/>
      <c r="K21" s="741"/>
      <c r="L21" s="121"/>
    </row>
    <row r="22" spans="2:12" s="1" customFormat="1" x14ac:dyDescent="0.25">
      <c r="B22" s="83"/>
      <c r="C22" s="879"/>
      <c r="D22" s="871"/>
      <c r="E22" s="871"/>
      <c r="F22" s="871"/>
      <c r="G22" s="874"/>
      <c r="H22" s="880"/>
      <c r="I22" s="880"/>
      <c r="J22" s="880"/>
      <c r="K22" s="881" t="s">
        <v>121</v>
      </c>
      <c r="L22" s="121"/>
    </row>
    <row r="23" spans="2:12" s="1" customFormat="1" ht="12.75" x14ac:dyDescent="0.2">
      <c r="B23" s="83"/>
      <c r="C23" s="866"/>
      <c r="D23" s="30"/>
      <c r="E23" s="30"/>
      <c r="F23" s="30"/>
      <c r="G23" s="869"/>
      <c r="H23" s="30"/>
      <c r="I23" s="30"/>
      <c r="J23" s="30"/>
      <c r="K23" s="869"/>
      <c r="L23" s="121"/>
    </row>
    <row r="24" spans="2:12" s="1" customFormat="1" ht="15" customHeight="1" x14ac:dyDescent="0.25">
      <c r="B24" s="83"/>
      <c r="C24" s="866"/>
      <c r="D24" s="1220"/>
      <c r="E24" s="1220"/>
      <c r="F24" s="882"/>
      <c r="G24" s="1349"/>
      <c r="H24" s="1349"/>
      <c r="I24" s="15"/>
      <c r="J24" s="1220"/>
      <c r="K24" s="1220"/>
      <c r="L24" s="121"/>
    </row>
    <row r="25" spans="2:12" s="1" customFormat="1" ht="15" customHeight="1" x14ac:dyDescent="0.25">
      <c r="B25" s="83"/>
      <c r="C25" s="866"/>
      <c r="D25" s="1343" t="str">
        <f>'Datos Generales'!C16</f>
        <v>Preparado por</v>
      </c>
      <c r="E25" s="1343"/>
      <c r="F25" s="882"/>
      <c r="G25" s="1344" t="str">
        <f>'Datos Generales'!D16</f>
        <v>Revisado por</v>
      </c>
      <c r="H25" s="1344"/>
      <c r="J25" s="1336" t="str">
        <f>'Datos Generales'!E16</f>
        <v>Autorizado por</v>
      </c>
      <c r="K25" s="1336"/>
      <c r="L25" s="121"/>
    </row>
    <row r="26" spans="2:12" s="1" customFormat="1" ht="24" customHeight="1" x14ac:dyDescent="0.25">
      <c r="B26" s="83"/>
      <c r="C26" s="866"/>
      <c r="D26" s="1220"/>
      <c r="E26" s="1220"/>
      <c r="F26" s="882"/>
      <c r="G26" s="1349"/>
      <c r="H26" s="1349"/>
      <c r="I26" s="15"/>
      <c r="J26" s="1220"/>
      <c r="K26" s="1220"/>
      <c r="L26" s="121"/>
    </row>
    <row r="27" spans="2:12" s="1" customFormat="1" ht="15" customHeight="1" x14ac:dyDescent="0.25">
      <c r="B27" s="83"/>
      <c r="C27" s="866"/>
      <c r="D27" s="1343" t="str">
        <f>'Datos Generales'!C17</f>
        <v>Puesto que ocupa</v>
      </c>
      <c r="E27" s="1343"/>
      <c r="F27" s="882"/>
      <c r="G27" s="1344" t="str">
        <f>'Datos Generales'!D17</f>
        <v>Puesto que ocupa</v>
      </c>
      <c r="H27" s="1344"/>
      <c r="J27" s="1336" t="str">
        <f>'Datos Generales'!E17</f>
        <v>Puesto que ocupa</v>
      </c>
      <c r="K27" s="1336"/>
      <c r="L27" s="121"/>
    </row>
    <row r="28" spans="2:12" s="1" customFormat="1" ht="21" customHeight="1" x14ac:dyDescent="0.25">
      <c r="B28" s="83"/>
      <c r="C28" s="866"/>
      <c r="D28" s="1341"/>
      <c r="E28" s="1341"/>
      <c r="F28" s="882"/>
      <c r="G28" s="1341"/>
      <c r="H28" s="1341"/>
      <c r="I28" s="14"/>
      <c r="J28" s="1341"/>
      <c r="K28" s="1341"/>
      <c r="L28" s="121"/>
    </row>
    <row r="29" spans="2:12" s="1" customFormat="1" ht="15" customHeight="1" x14ac:dyDescent="0.25">
      <c r="B29" s="83"/>
      <c r="C29" s="866"/>
      <c r="D29" s="1343" t="s">
        <v>201</v>
      </c>
      <c r="E29" s="1343"/>
      <c r="F29" s="882"/>
      <c r="G29" s="1344" t="s">
        <v>202</v>
      </c>
      <c r="H29" s="1344"/>
      <c r="J29" s="1336" t="s">
        <v>209</v>
      </c>
      <c r="K29" s="1336"/>
      <c r="L29" s="121"/>
    </row>
    <row r="30" spans="2:12" x14ac:dyDescent="0.25">
      <c r="B30" s="98"/>
      <c r="C30" s="311"/>
      <c r="D30" s="201"/>
      <c r="E30" s="29"/>
      <c r="F30" s="201"/>
      <c r="G30" s="202"/>
      <c r="H30" s="201"/>
      <c r="I30" s="201"/>
      <c r="J30" s="201"/>
      <c r="K30" s="202"/>
      <c r="L30" s="100"/>
    </row>
    <row r="31" spans="2:12" x14ac:dyDescent="0.25">
      <c r="C31" s="2"/>
      <c r="D31" s="1"/>
      <c r="E31" s="1"/>
      <c r="F31" s="1"/>
      <c r="G31" s="41"/>
      <c r="H31" s="1"/>
      <c r="I31" s="1"/>
      <c r="J31" s="1"/>
      <c r="K31" s="41"/>
    </row>
    <row r="34" spans="3:3" customFormat="1" x14ac:dyDescent="0.25">
      <c r="C34" s="87"/>
    </row>
    <row r="35" spans="3:3" customFormat="1" x14ac:dyDescent="0.25">
      <c r="C35" s="87"/>
    </row>
    <row r="36" spans="3:3" customFormat="1" x14ac:dyDescent="0.25">
      <c r="C36" s="87"/>
    </row>
    <row r="37" spans="3:3" customFormat="1" x14ac:dyDescent="0.25">
      <c r="C37" s="87"/>
    </row>
    <row r="38" spans="3:3" customFormat="1" x14ac:dyDescent="0.25">
      <c r="C38" s="87"/>
    </row>
    <row r="39" spans="3:3" customFormat="1" x14ac:dyDescent="0.25">
      <c r="C39" s="87"/>
    </row>
    <row r="40" spans="3:3" customFormat="1" x14ac:dyDescent="0.25">
      <c r="C40" s="87"/>
    </row>
    <row r="41" spans="3:3" customFormat="1" x14ac:dyDescent="0.25">
      <c r="C41" s="87"/>
    </row>
    <row r="42" spans="3:3" customFormat="1" x14ac:dyDescent="0.25">
      <c r="C42" s="87"/>
    </row>
    <row r="43" spans="3:3" customFormat="1" x14ac:dyDescent="0.25">
      <c r="C43" s="87"/>
    </row>
  </sheetData>
  <sheetProtection formatColumns="0" insertRows="0"/>
  <mergeCells count="26">
    <mergeCell ref="D25:E25"/>
    <mergeCell ref="G25:H25"/>
    <mergeCell ref="J25:K25"/>
    <mergeCell ref="B4:L4"/>
    <mergeCell ref="C5:K5"/>
    <mergeCell ref="C6:K6"/>
    <mergeCell ref="C7:K7"/>
    <mergeCell ref="B8:L8"/>
    <mergeCell ref="F9:G9"/>
    <mergeCell ref="E13:F13"/>
    <mergeCell ref="G13:H13"/>
    <mergeCell ref="D24:E24"/>
    <mergeCell ref="G24:H24"/>
    <mergeCell ref="J24:K24"/>
    <mergeCell ref="D26:E26"/>
    <mergeCell ref="G26:H26"/>
    <mergeCell ref="J26:K26"/>
    <mergeCell ref="D27:E27"/>
    <mergeCell ref="G27:H27"/>
    <mergeCell ref="J27:K27"/>
    <mergeCell ref="D28:E28"/>
    <mergeCell ref="G28:H28"/>
    <mergeCell ref="J28:K28"/>
    <mergeCell ref="D29:E29"/>
    <mergeCell ref="G29:H29"/>
    <mergeCell ref="J29:K29"/>
  </mergeCells>
  <printOptions horizontalCentered="1"/>
  <pageMargins left="0" right="0" top="0.35433070866141736" bottom="0.35433070866141736" header="0.31496062992125984" footer="0.31496062992125984"/>
  <pageSetup scale="72" orientation="landscape" r:id="rId1"/>
  <headerFooter>
    <oddFooter>&amp;R&amp;P/&amp;N  &amp;D</oddFoot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A926D-719C-4C42-925E-632929F8B61D}">
  <sheetPr codeName="Hoja48">
    <tabColor rgb="FF92D050"/>
    <pageSetUpPr fitToPage="1"/>
  </sheetPr>
  <dimension ref="B2:L43"/>
  <sheetViews>
    <sheetView showGridLines="0" zoomScaleNormal="100" workbookViewId="0">
      <selection activeCell="G19" sqref="G19"/>
    </sheetView>
  </sheetViews>
  <sheetFormatPr baseColWidth="10" defaultColWidth="17.28515625" defaultRowHeight="15" x14ac:dyDescent="0.25"/>
  <cols>
    <col min="1" max="1" width="3" style="56" customWidth="1"/>
    <col min="2" max="2" width="1.7109375" style="56" customWidth="1"/>
    <col min="3" max="3" width="3.28515625" style="95" bestFit="1" customWidth="1"/>
    <col min="4" max="4" width="20.140625" style="56" customWidth="1"/>
    <col min="5" max="5" width="19.5703125" style="56" customWidth="1"/>
    <col min="6" max="6" width="17.7109375" style="56" customWidth="1"/>
    <col min="7" max="7" width="50.7109375" style="126" customWidth="1"/>
    <col min="8" max="8" width="16.140625" style="56" customWidth="1"/>
    <col min="9" max="9" width="15.5703125" style="56" customWidth="1"/>
    <col min="10" max="10" width="16" style="56" customWidth="1"/>
    <col min="11" max="11" width="26" style="126" customWidth="1"/>
    <col min="12" max="12" width="1.7109375" style="56" customWidth="1"/>
    <col min="13" max="16384" width="17.28515625" style="56"/>
  </cols>
  <sheetData>
    <row r="2" spans="2:12" x14ac:dyDescent="0.25">
      <c r="B2" s="194"/>
      <c r="C2" s="409"/>
      <c r="D2" s="189"/>
      <c r="E2" s="189"/>
      <c r="F2" s="189"/>
      <c r="G2" s="195"/>
      <c r="H2" s="189"/>
      <c r="I2" s="189"/>
      <c r="J2" s="189"/>
      <c r="K2" s="195"/>
      <c r="L2" s="196"/>
    </row>
    <row r="3" spans="2:12" s="1" customFormat="1" ht="12.75" x14ac:dyDescent="0.2">
      <c r="B3" s="83"/>
      <c r="C3" s="866"/>
      <c r="D3" s="30"/>
      <c r="E3" s="30"/>
      <c r="F3" s="867"/>
      <c r="G3" s="868"/>
      <c r="H3" s="30"/>
      <c r="I3" s="30"/>
      <c r="J3" s="30"/>
      <c r="K3" s="869"/>
      <c r="L3" s="121"/>
    </row>
    <row r="4" spans="2:12" s="1" customFormat="1" ht="18.75" x14ac:dyDescent="0.3">
      <c r="B4" s="1350"/>
      <c r="C4" s="1351"/>
      <c r="D4" s="1351"/>
      <c r="E4" s="1351"/>
      <c r="F4" s="1351"/>
      <c r="G4" s="1351"/>
      <c r="H4" s="1351"/>
      <c r="I4" s="1351"/>
      <c r="J4" s="1351"/>
      <c r="K4" s="1351"/>
      <c r="L4" s="1352"/>
    </row>
    <row r="5" spans="2:12" s="1" customFormat="1" ht="18.75" x14ac:dyDescent="0.3">
      <c r="B5" s="811"/>
      <c r="C5" s="1171" t="s">
        <v>19</v>
      </c>
      <c r="D5" s="1171"/>
      <c r="E5" s="1171"/>
      <c r="F5" s="1171"/>
      <c r="G5" s="1171"/>
      <c r="H5" s="1171"/>
      <c r="I5" s="1171"/>
      <c r="J5" s="1171"/>
      <c r="K5" s="1171"/>
      <c r="L5" s="812"/>
    </row>
    <row r="6" spans="2:12" s="1" customFormat="1" ht="15.75" x14ac:dyDescent="0.25">
      <c r="B6" s="864"/>
      <c r="C6" s="1356" t="s">
        <v>265</v>
      </c>
      <c r="D6" s="1356"/>
      <c r="E6" s="1356"/>
      <c r="F6" s="1356"/>
      <c r="G6" s="1356"/>
      <c r="H6" s="1356"/>
      <c r="I6" s="1356"/>
      <c r="J6" s="1356"/>
      <c r="K6" s="1356"/>
      <c r="L6" s="865"/>
    </row>
    <row r="7" spans="2:12" s="1" customFormat="1" ht="15.75" x14ac:dyDescent="0.25">
      <c r="B7" s="862"/>
      <c r="C7" s="1357" t="s">
        <v>120</v>
      </c>
      <c r="D7" s="1357"/>
      <c r="E7" s="1357"/>
      <c r="F7" s="1357"/>
      <c r="G7" s="1357"/>
      <c r="H7" s="1357"/>
      <c r="I7" s="1357"/>
      <c r="J7" s="1357"/>
      <c r="K7" s="1357"/>
      <c r="L7" s="863"/>
    </row>
    <row r="8" spans="2:12" s="1" customFormat="1" ht="15.75" x14ac:dyDescent="0.25">
      <c r="B8" s="1353"/>
      <c r="C8" s="1354"/>
      <c r="D8" s="1354"/>
      <c r="E8" s="1354"/>
      <c r="F8" s="1354"/>
      <c r="G8" s="1354"/>
      <c r="H8" s="1354"/>
      <c r="I8" s="1354"/>
      <c r="J8" s="1354"/>
      <c r="K8" s="1354"/>
      <c r="L8" s="1355"/>
    </row>
    <row r="9" spans="2:12" s="1" customFormat="1" ht="14.25" customHeight="1" x14ac:dyDescent="0.3">
      <c r="B9" s="83"/>
      <c r="C9" s="870"/>
      <c r="D9" s="25"/>
      <c r="E9" s="871" t="s">
        <v>24</v>
      </c>
      <c r="F9" s="1345" t="str">
        <f>'Datos Generales'!C7</f>
        <v>Dirección General de Presupuesto (DIGEPRES)</v>
      </c>
      <c r="G9" s="1345"/>
      <c r="H9" s="871" t="s">
        <v>175</v>
      </c>
      <c r="I9" s="392">
        <f>'Datos Generales'!C6</f>
        <v>45473</v>
      </c>
      <c r="J9" s="115"/>
      <c r="K9" s="872"/>
      <c r="L9" s="121"/>
    </row>
    <row r="10" spans="2:12" s="1" customFormat="1" ht="4.5" customHeight="1" x14ac:dyDescent="0.3">
      <c r="B10" s="83"/>
      <c r="C10" s="870"/>
      <c r="D10" s="25"/>
      <c r="E10" s="871"/>
      <c r="F10" s="385"/>
      <c r="G10" s="385"/>
      <c r="H10" s="871"/>
      <c r="I10" s="873"/>
      <c r="J10" s="115"/>
      <c r="K10" s="872"/>
      <c r="L10" s="121"/>
    </row>
    <row r="11" spans="2:12" s="1" customFormat="1" ht="15" customHeight="1" x14ac:dyDescent="0.3">
      <c r="B11" s="83"/>
      <c r="C11" s="870"/>
      <c r="D11" s="871" t="s">
        <v>14</v>
      </c>
      <c r="E11" s="883" t="str">
        <f>'Datos Generales'!C8</f>
        <v>0205</v>
      </c>
      <c r="F11" s="871" t="s">
        <v>20</v>
      </c>
      <c r="G11" s="883" t="str">
        <f>'Datos Generales'!C9</f>
        <v>01</v>
      </c>
      <c r="H11" s="871" t="s">
        <v>15</v>
      </c>
      <c r="I11" s="883" t="str">
        <f>'Datos Generales'!C10</f>
        <v>01</v>
      </c>
      <c r="J11" s="871" t="s">
        <v>16</v>
      </c>
      <c r="K11" s="883" t="str">
        <f>'Datos Generales'!C11</f>
        <v>0010</v>
      </c>
      <c r="L11" s="121"/>
    </row>
    <row r="12" spans="2:12" s="1" customFormat="1" ht="4.5" customHeight="1" x14ac:dyDescent="0.3">
      <c r="B12" s="83"/>
      <c r="C12" s="870"/>
      <c r="D12" s="25"/>
      <c r="E12" s="25"/>
      <c r="F12" s="25"/>
      <c r="G12" s="874"/>
      <c r="H12" s="25"/>
      <c r="I12" s="25"/>
      <c r="J12" s="15"/>
      <c r="K12" s="875"/>
      <c r="L12" s="121"/>
    </row>
    <row r="13" spans="2:12" s="1" customFormat="1" ht="18.75" x14ac:dyDescent="0.3">
      <c r="B13" s="83"/>
      <c r="C13" s="870"/>
      <c r="D13" s="876" t="s">
        <v>184</v>
      </c>
      <c r="E13" s="1346">
        <v>10006001009</v>
      </c>
      <c r="F13" s="1346"/>
      <c r="G13" s="1347" t="s">
        <v>266</v>
      </c>
      <c r="H13" s="1348"/>
      <c r="I13" s="392" t="s">
        <v>486</v>
      </c>
      <c r="J13" s="15"/>
      <c r="K13" s="875"/>
      <c r="L13" s="121"/>
    </row>
    <row r="14" spans="2:12" s="1" customFormat="1" ht="9.75" customHeight="1" x14ac:dyDescent="0.3">
      <c r="B14" s="83"/>
      <c r="C14" s="870"/>
      <c r="G14" s="874"/>
      <c r="J14" s="15"/>
      <c r="K14" s="875"/>
      <c r="L14" s="121"/>
    </row>
    <row r="15" spans="2:12" s="1" customFormat="1" ht="9" customHeight="1" x14ac:dyDescent="0.3">
      <c r="B15" s="83"/>
      <c r="C15" s="870"/>
      <c r="F15" s="15"/>
      <c r="G15" s="877"/>
      <c r="J15" s="878"/>
      <c r="K15" s="57"/>
      <c r="L15" s="121"/>
    </row>
    <row r="16" spans="2:12" s="193" customFormat="1" ht="28.5" x14ac:dyDescent="0.25">
      <c r="B16" s="197"/>
      <c r="C16" s="517" t="s">
        <v>68</v>
      </c>
      <c r="D16" s="518" t="s">
        <v>222</v>
      </c>
      <c r="E16" s="519" t="s">
        <v>185</v>
      </c>
      <c r="F16" s="518" t="s">
        <v>163</v>
      </c>
      <c r="G16" s="520" t="s">
        <v>267</v>
      </c>
      <c r="H16" s="521" t="s">
        <v>114</v>
      </c>
      <c r="I16" s="521" t="s">
        <v>115</v>
      </c>
      <c r="J16" s="522" t="s">
        <v>223</v>
      </c>
      <c r="K16" s="523" t="s">
        <v>56</v>
      </c>
      <c r="L16" s="198"/>
    </row>
    <row r="17" spans="2:12" s="1" customFormat="1" x14ac:dyDescent="0.25">
      <c r="B17" s="83"/>
      <c r="C17" s="648">
        <v>1</v>
      </c>
      <c r="D17" s="649" t="s">
        <v>361</v>
      </c>
      <c r="E17" s="965"/>
      <c r="F17" s="650" t="s">
        <v>488</v>
      </c>
      <c r="G17" s="651" t="s">
        <v>489</v>
      </c>
      <c r="H17" s="652">
        <v>5663.47</v>
      </c>
      <c r="I17" s="652"/>
      <c r="J17" s="652"/>
      <c r="K17" s="653"/>
      <c r="L17" s="121"/>
    </row>
    <row r="18" spans="2:12" s="1" customFormat="1" x14ac:dyDescent="0.25">
      <c r="B18" s="83"/>
      <c r="C18" s="648">
        <v>2</v>
      </c>
      <c r="D18" s="649" t="s">
        <v>361</v>
      </c>
      <c r="E18" s="965" t="s">
        <v>490</v>
      </c>
      <c r="F18" s="650" t="s">
        <v>491</v>
      </c>
      <c r="G18" s="651" t="s">
        <v>492</v>
      </c>
      <c r="H18" s="652"/>
      <c r="I18" s="652">
        <v>5663.47</v>
      </c>
      <c r="J18" s="652"/>
      <c r="K18" s="653"/>
      <c r="L18" s="121"/>
    </row>
    <row r="19" spans="2:12" s="1" customFormat="1" ht="128.25" x14ac:dyDescent="0.25">
      <c r="B19" s="83"/>
      <c r="C19" s="648"/>
      <c r="D19" s="654"/>
      <c r="E19" s="655"/>
      <c r="F19" s="647" t="s">
        <v>556</v>
      </c>
      <c r="G19" s="647" t="s">
        <v>557</v>
      </c>
      <c r="H19" s="652"/>
      <c r="I19" s="652"/>
      <c r="J19" s="652"/>
      <c r="K19" s="653"/>
      <c r="L19" s="121"/>
    </row>
    <row r="20" spans="2:12" s="1" customFormat="1" ht="6.75" customHeight="1" x14ac:dyDescent="0.25">
      <c r="B20" s="83"/>
      <c r="C20" s="645"/>
      <c r="D20" s="199"/>
      <c r="E20" s="200"/>
      <c r="F20" s="386"/>
      <c r="G20" s="387"/>
      <c r="H20" s="388"/>
      <c r="I20" s="388"/>
      <c r="J20" s="389"/>
      <c r="K20" s="390"/>
      <c r="L20" s="121"/>
    </row>
    <row r="21" spans="2:12" s="1" customFormat="1" x14ac:dyDescent="0.25">
      <c r="B21" s="83"/>
      <c r="C21" s="739"/>
      <c r="D21" s="740"/>
      <c r="E21" s="740"/>
      <c r="F21" s="740"/>
      <c r="G21" s="763" t="s">
        <v>48</v>
      </c>
      <c r="H21" s="764">
        <f>SUM(H17:H18)</f>
        <v>5663.47</v>
      </c>
      <c r="I21" s="764">
        <f>SUM(I17:I18)</f>
        <v>5663.47</v>
      </c>
      <c r="J21" s="646"/>
      <c r="K21" s="741"/>
      <c r="L21" s="121"/>
    </row>
    <row r="22" spans="2:12" s="1" customFormat="1" x14ac:dyDescent="0.25">
      <c r="B22" s="83"/>
      <c r="C22" s="879"/>
      <c r="D22" s="871"/>
      <c r="E22" s="871"/>
      <c r="F22" s="871"/>
      <c r="G22" s="874"/>
      <c r="H22" s="880"/>
      <c r="I22" s="880"/>
      <c r="J22" s="880"/>
      <c r="K22" s="881" t="s">
        <v>121</v>
      </c>
      <c r="L22" s="121"/>
    </row>
    <row r="23" spans="2:12" s="1" customFormat="1" ht="12.75" x14ac:dyDescent="0.2">
      <c r="B23" s="83"/>
      <c r="C23" s="866"/>
      <c r="D23" s="30"/>
      <c r="E23" s="30"/>
      <c r="F23" s="30"/>
      <c r="G23" s="869"/>
      <c r="H23" s="30"/>
      <c r="I23" s="30"/>
      <c r="J23" s="30"/>
      <c r="K23" s="869"/>
      <c r="L23" s="121"/>
    </row>
    <row r="24" spans="2:12" s="1" customFormat="1" ht="15" customHeight="1" x14ac:dyDescent="0.25">
      <c r="B24" s="83"/>
      <c r="C24" s="866"/>
      <c r="D24" s="1220"/>
      <c r="E24" s="1220"/>
      <c r="F24" s="882"/>
      <c r="G24" s="1349"/>
      <c r="H24" s="1349"/>
      <c r="I24" s="15"/>
      <c r="J24" s="1220"/>
      <c r="K24" s="1220"/>
      <c r="L24" s="121"/>
    </row>
    <row r="25" spans="2:12" s="1" customFormat="1" ht="15" customHeight="1" x14ac:dyDescent="0.25">
      <c r="B25" s="83"/>
      <c r="C25" s="866"/>
      <c r="D25" s="1343" t="str">
        <f>'Datos Generales'!C16</f>
        <v>Preparado por</v>
      </c>
      <c r="E25" s="1343"/>
      <c r="F25" s="882"/>
      <c r="G25" s="1344" t="str">
        <f>'Datos Generales'!D16</f>
        <v>Revisado por</v>
      </c>
      <c r="H25" s="1344"/>
      <c r="J25" s="1336" t="str">
        <f>'Datos Generales'!E16</f>
        <v>Autorizado por</v>
      </c>
      <c r="K25" s="1336"/>
      <c r="L25" s="121"/>
    </row>
    <row r="26" spans="2:12" s="1" customFormat="1" ht="24" customHeight="1" x14ac:dyDescent="0.25">
      <c r="B26" s="83"/>
      <c r="C26" s="866"/>
      <c r="D26" s="1220"/>
      <c r="E26" s="1220"/>
      <c r="F26" s="882"/>
      <c r="G26" s="1349"/>
      <c r="H26" s="1349"/>
      <c r="I26" s="15"/>
      <c r="J26" s="1220"/>
      <c r="K26" s="1220"/>
      <c r="L26" s="121"/>
    </row>
    <row r="27" spans="2:12" s="1" customFormat="1" ht="15" customHeight="1" x14ac:dyDescent="0.25">
      <c r="B27" s="83"/>
      <c r="C27" s="866"/>
      <c r="D27" s="1343" t="str">
        <f>'Datos Generales'!C17</f>
        <v>Puesto que ocupa</v>
      </c>
      <c r="E27" s="1343"/>
      <c r="F27" s="882"/>
      <c r="G27" s="1344" t="str">
        <f>'Datos Generales'!D17</f>
        <v>Puesto que ocupa</v>
      </c>
      <c r="H27" s="1344"/>
      <c r="J27" s="1336" t="str">
        <f>'Datos Generales'!E17</f>
        <v>Puesto que ocupa</v>
      </c>
      <c r="K27" s="1336"/>
      <c r="L27" s="121"/>
    </row>
    <row r="28" spans="2:12" s="1" customFormat="1" ht="21" customHeight="1" x14ac:dyDescent="0.25">
      <c r="B28" s="83"/>
      <c r="C28" s="866"/>
      <c r="D28" s="1341"/>
      <c r="E28" s="1341"/>
      <c r="F28" s="882"/>
      <c r="G28" s="1341"/>
      <c r="H28" s="1341"/>
      <c r="I28" s="14"/>
      <c r="J28" s="1341"/>
      <c r="K28" s="1341"/>
      <c r="L28" s="121"/>
    </row>
    <row r="29" spans="2:12" s="1" customFormat="1" ht="15" customHeight="1" x14ac:dyDescent="0.25">
      <c r="B29" s="83"/>
      <c r="C29" s="866"/>
      <c r="D29" s="1343" t="s">
        <v>201</v>
      </c>
      <c r="E29" s="1343"/>
      <c r="F29" s="882"/>
      <c r="G29" s="1344" t="s">
        <v>202</v>
      </c>
      <c r="H29" s="1344"/>
      <c r="J29" s="1336" t="s">
        <v>209</v>
      </c>
      <c r="K29" s="1336"/>
      <c r="L29" s="121"/>
    </row>
    <row r="30" spans="2:12" x14ac:dyDescent="0.25">
      <c r="B30" s="98"/>
      <c r="C30" s="311"/>
      <c r="D30" s="201"/>
      <c r="E30" s="29"/>
      <c r="F30" s="201"/>
      <c r="G30" s="202"/>
      <c r="H30" s="201"/>
      <c r="I30" s="201"/>
      <c r="J30" s="201"/>
      <c r="K30" s="202"/>
      <c r="L30" s="100"/>
    </row>
    <row r="31" spans="2:12" x14ac:dyDescent="0.25">
      <c r="C31" s="2"/>
      <c r="D31" s="1"/>
      <c r="E31" s="1"/>
      <c r="F31" s="1"/>
      <c r="G31" s="41"/>
      <c r="H31" s="1"/>
      <c r="I31" s="1"/>
      <c r="J31" s="1"/>
      <c r="K31" s="41"/>
    </row>
    <row r="34" spans="3:3" customFormat="1" x14ac:dyDescent="0.25">
      <c r="C34" s="87"/>
    </row>
    <row r="35" spans="3:3" customFormat="1" x14ac:dyDescent="0.25">
      <c r="C35" s="87"/>
    </row>
    <row r="36" spans="3:3" customFormat="1" x14ac:dyDescent="0.25">
      <c r="C36" s="87"/>
    </row>
    <row r="37" spans="3:3" customFormat="1" x14ac:dyDescent="0.25">
      <c r="C37" s="87"/>
    </row>
    <row r="38" spans="3:3" customFormat="1" x14ac:dyDescent="0.25">
      <c r="C38" s="87"/>
    </row>
    <row r="39" spans="3:3" customFormat="1" x14ac:dyDescent="0.25">
      <c r="C39" s="87"/>
    </row>
    <row r="40" spans="3:3" customFormat="1" x14ac:dyDescent="0.25">
      <c r="C40" s="87"/>
    </row>
    <row r="41" spans="3:3" customFormat="1" x14ac:dyDescent="0.25">
      <c r="C41" s="87"/>
    </row>
    <row r="42" spans="3:3" customFormat="1" x14ac:dyDescent="0.25">
      <c r="C42" s="87"/>
    </row>
    <row r="43" spans="3:3" customFormat="1" x14ac:dyDescent="0.25">
      <c r="C43" s="87"/>
    </row>
  </sheetData>
  <sheetProtection formatColumns="0" insertRows="0"/>
  <mergeCells count="26">
    <mergeCell ref="D25:E25"/>
    <mergeCell ref="G25:H25"/>
    <mergeCell ref="J25:K25"/>
    <mergeCell ref="B4:L4"/>
    <mergeCell ref="C5:K5"/>
    <mergeCell ref="C6:K6"/>
    <mergeCell ref="C7:K7"/>
    <mergeCell ref="B8:L8"/>
    <mergeCell ref="F9:G9"/>
    <mergeCell ref="E13:F13"/>
    <mergeCell ref="G13:H13"/>
    <mergeCell ref="D24:E24"/>
    <mergeCell ref="G24:H24"/>
    <mergeCell ref="J24:K24"/>
    <mergeCell ref="D26:E26"/>
    <mergeCell ref="G26:H26"/>
    <mergeCell ref="J26:K26"/>
    <mergeCell ref="D27:E27"/>
    <mergeCell ref="G27:H27"/>
    <mergeCell ref="J27:K27"/>
    <mergeCell ref="D28:E28"/>
    <mergeCell ref="G28:H28"/>
    <mergeCell ref="J28:K28"/>
    <mergeCell ref="D29:E29"/>
    <mergeCell ref="G29:H29"/>
    <mergeCell ref="J29:K29"/>
  </mergeCells>
  <printOptions horizontalCentered="1"/>
  <pageMargins left="0" right="0" top="0.35433070866141736" bottom="0.35433070866141736" header="0.31496062992125984" footer="0.31496062992125984"/>
  <pageSetup scale="72" orientation="landscape" r:id="rId1"/>
  <headerFooter>
    <oddFooter>&amp;R&amp;P/&amp;N  &amp;D</oddFoot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3BAF5-07FB-4CCB-AB20-3C70869F25B7}">
  <sheetPr codeName="Hoja49">
    <tabColor rgb="FF92D050"/>
    <pageSetUpPr fitToPage="1"/>
  </sheetPr>
  <dimension ref="B2:L43"/>
  <sheetViews>
    <sheetView showGridLines="0" zoomScaleNormal="100" workbookViewId="0">
      <selection activeCell="G19" sqref="G19"/>
    </sheetView>
  </sheetViews>
  <sheetFormatPr baseColWidth="10" defaultColWidth="17.28515625" defaultRowHeight="15" x14ac:dyDescent="0.25"/>
  <cols>
    <col min="1" max="1" width="3" style="56" customWidth="1"/>
    <col min="2" max="2" width="1.7109375" style="56" customWidth="1"/>
    <col min="3" max="3" width="3.28515625" style="95" bestFit="1" customWidth="1"/>
    <col min="4" max="4" width="20.140625" style="56" customWidth="1"/>
    <col min="5" max="5" width="19.5703125" style="56" customWidth="1"/>
    <col min="6" max="6" width="17.7109375" style="56" customWidth="1"/>
    <col min="7" max="7" width="50.7109375" style="126" customWidth="1"/>
    <col min="8" max="8" width="16.140625" style="56" customWidth="1"/>
    <col min="9" max="9" width="15.5703125" style="56" customWidth="1"/>
    <col min="10" max="10" width="16" style="56" customWidth="1"/>
    <col min="11" max="11" width="26" style="126" customWidth="1"/>
    <col min="12" max="12" width="1.7109375" style="56" customWidth="1"/>
    <col min="13" max="16384" width="17.28515625" style="56"/>
  </cols>
  <sheetData>
    <row r="2" spans="2:12" x14ac:dyDescent="0.25">
      <c r="B2" s="194"/>
      <c r="C2" s="409"/>
      <c r="D2" s="189"/>
      <c r="E2" s="189"/>
      <c r="F2" s="189"/>
      <c r="G2" s="195"/>
      <c r="H2" s="189"/>
      <c r="I2" s="189"/>
      <c r="J2" s="189"/>
      <c r="K2" s="195"/>
      <c r="L2" s="196"/>
    </row>
    <row r="3" spans="2:12" s="1" customFormat="1" ht="12.75" x14ac:dyDescent="0.2">
      <c r="B3" s="83"/>
      <c r="C3" s="866"/>
      <c r="D3" s="30"/>
      <c r="E3" s="30"/>
      <c r="F3" s="867"/>
      <c r="G3" s="868"/>
      <c r="H3" s="30"/>
      <c r="I3" s="30"/>
      <c r="J3" s="30"/>
      <c r="K3" s="869"/>
      <c r="L3" s="121"/>
    </row>
    <row r="4" spans="2:12" s="1" customFormat="1" ht="18.75" x14ac:dyDescent="0.3">
      <c r="B4" s="1350"/>
      <c r="C4" s="1351"/>
      <c r="D4" s="1351"/>
      <c r="E4" s="1351"/>
      <c r="F4" s="1351"/>
      <c r="G4" s="1351"/>
      <c r="H4" s="1351"/>
      <c r="I4" s="1351"/>
      <c r="J4" s="1351"/>
      <c r="K4" s="1351"/>
      <c r="L4" s="1352"/>
    </row>
    <row r="5" spans="2:12" s="1" customFormat="1" ht="18.75" x14ac:dyDescent="0.3">
      <c r="B5" s="811"/>
      <c r="C5" s="1171" t="s">
        <v>19</v>
      </c>
      <c r="D5" s="1171"/>
      <c r="E5" s="1171"/>
      <c r="F5" s="1171"/>
      <c r="G5" s="1171"/>
      <c r="H5" s="1171"/>
      <c r="I5" s="1171"/>
      <c r="J5" s="1171"/>
      <c r="K5" s="1171"/>
      <c r="L5" s="812"/>
    </row>
    <row r="6" spans="2:12" s="1" customFormat="1" ht="15.75" x14ac:dyDescent="0.25">
      <c r="B6" s="864"/>
      <c r="C6" s="1356" t="s">
        <v>265</v>
      </c>
      <c r="D6" s="1356"/>
      <c r="E6" s="1356"/>
      <c r="F6" s="1356"/>
      <c r="G6" s="1356"/>
      <c r="H6" s="1356"/>
      <c r="I6" s="1356"/>
      <c r="J6" s="1356"/>
      <c r="K6" s="1356"/>
      <c r="L6" s="865"/>
    </row>
    <row r="7" spans="2:12" s="1" customFormat="1" ht="15.75" x14ac:dyDescent="0.25">
      <c r="B7" s="862"/>
      <c r="C7" s="1357" t="s">
        <v>120</v>
      </c>
      <c r="D7" s="1357"/>
      <c r="E7" s="1357"/>
      <c r="F7" s="1357"/>
      <c r="G7" s="1357"/>
      <c r="H7" s="1357"/>
      <c r="I7" s="1357"/>
      <c r="J7" s="1357"/>
      <c r="K7" s="1357"/>
      <c r="L7" s="863"/>
    </row>
    <row r="8" spans="2:12" s="1" customFormat="1" ht="15.75" x14ac:dyDescent="0.25">
      <c r="B8" s="1353"/>
      <c r="C8" s="1354"/>
      <c r="D8" s="1354"/>
      <c r="E8" s="1354"/>
      <c r="F8" s="1354"/>
      <c r="G8" s="1354"/>
      <c r="H8" s="1354"/>
      <c r="I8" s="1354"/>
      <c r="J8" s="1354"/>
      <c r="K8" s="1354"/>
      <c r="L8" s="1355"/>
    </row>
    <row r="9" spans="2:12" s="1" customFormat="1" ht="14.25" customHeight="1" x14ac:dyDescent="0.3">
      <c r="B9" s="83"/>
      <c r="C9" s="870"/>
      <c r="D9" s="25"/>
      <c r="E9" s="871" t="s">
        <v>24</v>
      </c>
      <c r="F9" s="1345" t="str">
        <f>'Datos Generales'!C7</f>
        <v>Dirección General de Presupuesto (DIGEPRES)</v>
      </c>
      <c r="G9" s="1345"/>
      <c r="H9" s="871" t="s">
        <v>175</v>
      </c>
      <c r="I9" s="392">
        <f>'Datos Generales'!C6</f>
        <v>45473</v>
      </c>
      <c r="J9" s="115"/>
      <c r="K9" s="872"/>
      <c r="L9" s="121"/>
    </row>
    <row r="10" spans="2:12" s="1" customFormat="1" ht="4.5" customHeight="1" x14ac:dyDescent="0.3">
      <c r="B10" s="83"/>
      <c r="C10" s="870"/>
      <c r="D10" s="25"/>
      <c r="E10" s="871"/>
      <c r="F10" s="385"/>
      <c r="G10" s="385"/>
      <c r="H10" s="871"/>
      <c r="I10" s="873"/>
      <c r="J10" s="115"/>
      <c r="K10" s="872"/>
      <c r="L10" s="121"/>
    </row>
    <row r="11" spans="2:12" s="1" customFormat="1" ht="15" customHeight="1" x14ac:dyDescent="0.3">
      <c r="B11" s="83"/>
      <c r="C11" s="870"/>
      <c r="D11" s="871" t="s">
        <v>14</v>
      </c>
      <c r="E11" s="883" t="str">
        <f>'Datos Generales'!C8</f>
        <v>0205</v>
      </c>
      <c r="F11" s="871" t="s">
        <v>20</v>
      </c>
      <c r="G11" s="883" t="str">
        <f>'Datos Generales'!C9</f>
        <v>01</v>
      </c>
      <c r="H11" s="871" t="s">
        <v>15</v>
      </c>
      <c r="I11" s="883" t="str">
        <f>'Datos Generales'!C10</f>
        <v>01</v>
      </c>
      <c r="J11" s="871" t="s">
        <v>16</v>
      </c>
      <c r="K11" s="883" t="str">
        <f>'Datos Generales'!C11</f>
        <v>0010</v>
      </c>
      <c r="L11" s="121"/>
    </row>
    <row r="12" spans="2:12" s="1" customFormat="1" ht="4.5" customHeight="1" x14ac:dyDescent="0.3">
      <c r="B12" s="83"/>
      <c r="C12" s="870"/>
      <c r="D12" s="25"/>
      <c r="E12" s="25"/>
      <c r="F12" s="25"/>
      <c r="G12" s="874"/>
      <c r="H12" s="25"/>
      <c r="I12" s="25"/>
      <c r="J12" s="15"/>
      <c r="K12" s="875"/>
      <c r="L12" s="121"/>
    </row>
    <row r="13" spans="2:12" s="1" customFormat="1" ht="18.75" x14ac:dyDescent="0.3">
      <c r="B13" s="83"/>
      <c r="C13" s="870"/>
      <c r="D13" s="876" t="s">
        <v>184</v>
      </c>
      <c r="E13" s="1346">
        <v>10006001009</v>
      </c>
      <c r="F13" s="1346"/>
      <c r="G13" s="1347" t="s">
        <v>266</v>
      </c>
      <c r="H13" s="1348"/>
      <c r="I13" s="392" t="s">
        <v>486</v>
      </c>
      <c r="J13" s="15"/>
      <c r="K13" s="875"/>
      <c r="L13" s="121"/>
    </row>
    <row r="14" spans="2:12" s="1" customFormat="1" ht="9.75" customHeight="1" x14ac:dyDescent="0.3">
      <c r="B14" s="83"/>
      <c r="C14" s="870"/>
      <c r="G14" s="874"/>
      <c r="J14" s="15"/>
      <c r="K14" s="875"/>
      <c r="L14" s="121"/>
    </row>
    <row r="15" spans="2:12" s="1" customFormat="1" ht="9" customHeight="1" x14ac:dyDescent="0.3">
      <c r="B15" s="83"/>
      <c r="C15" s="870"/>
      <c r="F15" s="15"/>
      <c r="G15" s="877"/>
      <c r="J15" s="878"/>
      <c r="K15" s="57"/>
      <c r="L15" s="121"/>
    </row>
    <row r="16" spans="2:12" s="193" customFormat="1" ht="28.5" x14ac:dyDescent="0.25">
      <c r="B16" s="197"/>
      <c r="C16" s="517" t="s">
        <v>68</v>
      </c>
      <c r="D16" s="518" t="s">
        <v>222</v>
      </c>
      <c r="E16" s="519" t="s">
        <v>185</v>
      </c>
      <c r="F16" s="518" t="s">
        <v>163</v>
      </c>
      <c r="G16" s="520" t="s">
        <v>267</v>
      </c>
      <c r="H16" s="521" t="s">
        <v>114</v>
      </c>
      <c r="I16" s="521" t="s">
        <v>115</v>
      </c>
      <c r="J16" s="522" t="s">
        <v>223</v>
      </c>
      <c r="K16" s="523" t="s">
        <v>56</v>
      </c>
      <c r="L16" s="198"/>
    </row>
    <row r="17" spans="2:12" s="1" customFormat="1" x14ac:dyDescent="0.25">
      <c r="B17" s="83"/>
      <c r="C17" s="648">
        <v>1</v>
      </c>
      <c r="D17" s="649" t="s">
        <v>361</v>
      </c>
      <c r="E17" s="965"/>
      <c r="F17" s="650" t="s">
        <v>488</v>
      </c>
      <c r="G17" s="651" t="s">
        <v>489</v>
      </c>
      <c r="H17" s="652">
        <v>26265.39</v>
      </c>
      <c r="I17" s="652"/>
      <c r="J17" s="652"/>
      <c r="K17" s="653"/>
      <c r="L17" s="121"/>
    </row>
    <row r="18" spans="2:12" s="1" customFormat="1" x14ac:dyDescent="0.25">
      <c r="B18" s="83"/>
      <c r="C18" s="648">
        <v>2</v>
      </c>
      <c r="D18" s="649" t="s">
        <v>361</v>
      </c>
      <c r="E18" s="965" t="s">
        <v>490</v>
      </c>
      <c r="F18" s="650" t="s">
        <v>491</v>
      </c>
      <c r="G18" s="651" t="s">
        <v>492</v>
      </c>
      <c r="H18" s="652"/>
      <c r="I18" s="652">
        <v>26265.39</v>
      </c>
      <c r="J18" s="652"/>
      <c r="K18" s="653"/>
      <c r="L18" s="121"/>
    </row>
    <row r="19" spans="2:12" s="1" customFormat="1" ht="114" x14ac:dyDescent="0.25">
      <c r="B19" s="83"/>
      <c r="C19" s="648"/>
      <c r="D19" s="654"/>
      <c r="E19" s="655"/>
      <c r="F19" s="647" t="s">
        <v>558</v>
      </c>
      <c r="G19" s="647" t="s">
        <v>559</v>
      </c>
      <c r="H19" s="652"/>
      <c r="I19" s="652"/>
      <c r="J19" s="652"/>
      <c r="K19" s="653"/>
      <c r="L19" s="121"/>
    </row>
    <row r="20" spans="2:12" s="1" customFormat="1" ht="6.75" customHeight="1" x14ac:dyDescent="0.25">
      <c r="B20" s="83"/>
      <c r="C20" s="645"/>
      <c r="D20" s="199"/>
      <c r="E20" s="200"/>
      <c r="F20" s="386"/>
      <c r="G20" s="387"/>
      <c r="H20" s="388"/>
      <c r="I20" s="388"/>
      <c r="J20" s="389"/>
      <c r="K20" s="390"/>
      <c r="L20" s="121"/>
    </row>
    <row r="21" spans="2:12" s="1" customFormat="1" x14ac:dyDescent="0.25">
      <c r="B21" s="83"/>
      <c r="C21" s="739"/>
      <c r="D21" s="740"/>
      <c r="E21" s="740"/>
      <c r="F21" s="740"/>
      <c r="G21" s="763" t="s">
        <v>48</v>
      </c>
      <c r="H21" s="764">
        <f>SUM(H17:H18)</f>
        <v>26265.39</v>
      </c>
      <c r="I21" s="764">
        <f>SUM(I17:I18)</f>
        <v>26265.39</v>
      </c>
      <c r="J21" s="646"/>
      <c r="K21" s="741"/>
      <c r="L21" s="121"/>
    </row>
    <row r="22" spans="2:12" s="1" customFormat="1" x14ac:dyDescent="0.25">
      <c r="B22" s="83"/>
      <c r="C22" s="879"/>
      <c r="D22" s="871"/>
      <c r="E22" s="871"/>
      <c r="F22" s="871"/>
      <c r="G22" s="874"/>
      <c r="H22" s="880"/>
      <c r="I22" s="880"/>
      <c r="J22" s="880"/>
      <c r="K22" s="881" t="s">
        <v>121</v>
      </c>
      <c r="L22" s="121"/>
    </row>
    <row r="23" spans="2:12" s="1" customFormat="1" ht="12.75" x14ac:dyDescent="0.2">
      <c r="B23" s="83"/>
      <c r="C23" s="866"/>
      <c r="D23" s="30"/>
      <c r="E23" s="30"/>
      <c r="F23" s="30"/>
      <c r="G23" s="869"/>
      <c r="H23" s="30"/>
      <c r="I23" s="30"/>
      <c r="J23" s="30"/>
      <c r="K23" s="869"/>
      <c r="L23" s="121"/>
    </row>
    <row r="24" spans="2:12" s="1" customFormat="1" ht="15" customHeight="1" x14ac:dyDescent="0.25">
      <c r="B24" s="83"/>
      <c r="C24" s="866"/>
      <c r="D24" s="1220"/>
      <c r="E24" s="1220"/>
      <c r="F24" s="882"/>
      <c r="G24" s="1349"/>
      <c r="H24" s="1349"/>
      <c r="I24" s="15"/>
      <c r="J24" s="1220"/>
      <c r="K24" s="1220"/>
      <c r="L24" s="121"/>
    </row>
    <row r="25" spans="2:12" s="1" customFormat="1" ht="15" customHeight="1" x14ac:dyDescent="0.25">
      <c r="B25" s="83"/>
      <c r="C25" s="866"/>
      <c r="D25" s="1343" t="str">
        <f>'Datos Generales'!C16</f>
        <v>Preparado por</v>
      </c>
      <c r="E25" s="1343"/>
      <c r="F25" s="882"/>
      <c r="G25" s="1344" t="str">
        <f>'Datos Generales'!D16</f>
        <v>Revisado por</v>
      </c>
      <c r="H25" s="1344"/>
      <c r="J25" s="1336" t="str">
        <f>'Datos Generales'!E16</f>
        <v>Autorizado por</v>
      </c>
      <c r="K25" s="1336"/>
      <c r="L25" s="121"/>
    </row>
    <row r="26" spans="2:12" s="1" customFormat="1" ht="24" customHeight="1" x14ac:dyDescent="0.25">
      <c r="B26" s="83"/>
      <c r="C26" s="866"/>
      <c r="D26" s="1220"/>
      <c r="E26" s="1220"/>
      <c r="F26" s="882"/>
      <c r="G26" s="1349"/>
      <c r="H26" s="1349"/>
      <c r="I26" s="15"/>
      <c r="J26" s="1220"/>
      <c r="K26" s="1220"/>
      <c r="L26" s="121"/>
    </row>
    <row r="27" spans="2:12" s="1" customFormat="1" ht="15" customHeight="1" x14ac:dyDescent="0.25">
      <c r="B27" s="83"/>
      <c r="C27" s="866"/>
      <c r="D27" s="1343" t="str">
        <f>'Datos Generales'!C17</f>
        <v>Puesto que ocupa</v>
      </c>
      <c r="E27" s="1343"/>
      <c r="F27" s="882"/>
      <c r="G27" s="1344" t="str">
        <f>'Datos Generales'!D17</f>
        <v>Puesto que ocupa</v>
      </c>
      <c r="H27" s="1344"/>
      <c r="J27" s="1336" t="str">
        <f>'Datos Generales'!E17</f>
        <v>Puesto que ocupa</v>
      </c>
      <c r="K27" s="1336"/>
      <c r="L27" s="121"/>
    </row>
    <row r="28" spans="2:12" s="1" customFormat="1" ht="21" customHeight="1" x14ac:dyDescent="0.25">
      <c r="B28" s="83"/>
      <c r="C28" s="866"/>
      <c r="D28" s="1341"/>
      <c r="E28" s="1341"/>
      <c r="F28" s="882"/>
      <c r="G28" s="1341"/>
      <c r="H28" s="1341"/>
      <c r="I28" s="14"/>
      <c r="J28" s="1341"/>
      <c r="K28" s="1341"/>
      <c r="L28" s="121"/>
    </row>
    <row r="29" spans="2:12" s="1" customFormat="1" ht="15" customHeight="1" x14ac:dyDescent="0.25">
      <c r="B29" s="83"/>
      <c r="C29" s="866"/>
      <c r="D29" s="1343" t="s">
        <v>201</v>
      </c>
      <c r="E29" s="1343"/>
      <c r="F29" s="882"/>
      <c r="G29" s="1344" t="s">
        <v>202</v>
      </c>
      <c r="H29" s="1344"/>
      <c r="J29" s="1336" t="s">
        <v>209</v>
      </c>
      <c r="K29" s="1336"/>
      <c r="L29" s="121"/>
    </row>
    <row r="30" spans="2:12" x14ac:dyDescent="0.25">
      <c r="B30" s="98"/>
      <c r="C30" s="311"/>
      <c r="D30" s="201"/>
      <c r="E30" s="29"/>
      <c r="F30" s="201"/>
      <c r="G30" s="202"/>
      <c r="H30" s="201"/>
      <c r="I30" s="201"/>
      <c r="J30" s="201"/>
      <c r="K30" s="202"/>
      <c r="L30" s="100"/>
    </row>
    <row r="31" spans="2:12" x14ac:dyDescent="0.25">
      <c r="C31" s="2"/>
      <c r="D31" s="1"/>
      <c r="E31" s="1"/>
      <c r="F31" s="1"/>
      <c r="G31" s="41"/>
      <c r="H31" s="1"/>
      <c r="I31" s="1"/>
      <c r="J31" s="1"/>
      <c r="K31" s="41"/>
    </row>
    <row r="34" spans="3:3" customFormat="1" x14ac:dyDescent="0.25">
      <c r="C34" s="87"/>
    </row>
    <row r="35" spans="3:3" customFormat="1" x14ac:dyDescent="0.25">
      <c r="C35" s="87"/>
    </row>
    <row r="36" spans="3:3" customFormat="1" x14ac:dyDescent="0.25">
      <c r="C36" s="87"/>
    </row>
    <row r="37" spans="3:3" customFormat="1" x14ac:dyDescent="0.25">
      <c r="C37" s="87"/>
    </row>
    <row r="38" spans="3:3" customFormat="1" x14ac:dyDescent="0.25">
      <c r="C38" s="87"/>
    </row>
    <row r="39" spans="3:3" customFormat="1" x14ac:dyDescent="0.25">
      <c r="C39" s="87"/>
    </row>
    <row r="40" spans="3:3" customFormat="1" x14ac:dyDescent="0.25">
      <c r="C40" s="87"/>
    </row>
    <row r="41" spans="3:3" customFormat="1" x14ac:dyDescent="0.25">
      <c r="C41" s="87"/>
    </row>
    <row r="42" spans="3:3" customFormat="1" x14ac:dyDescent="0.25">
      <c r="C42" s="87"/>
    </row>
    <row r="43" spans="3:3" customFormat="1" x14ac:dyDescent="0.25">
      <c r="C43" s="87"/>
    </row>
  </sheetData>
  <sheetProtection formatColumns="0" insertRows="0"/>
  <mergeCells count="26">
    <mergeCell ref="D25:E25"/>
    <mergeCell ref="G25:H25"/>
    <mergeCell ref="J25:K25"/>
    <mergeCell ref="B4:L4"/>
    <mergeCell ref="C5:K5"/>
    <mergeCell ref="C6:K6"/>
    <mergeCell ref="C7:K7"/>
    <mergeCell ref="B8:L8"/>
    <mergeCell ref="F9:G9"/>
    <mergeCell ref="E13:F13"/>
    <mergeCell ref="G13:H13"/>
    <mergeCell ref="D24:E24"/>
    <mergeCell ref="G24:H24"/>
    <mergeCell ref="J24:K24"/>
    <mergeCell ref="D26:E26"/>
    <mergeCell ref="G26:H26"/>
    <mergeCell ref="J26:K26"/>
    <mergeCell ref="D27:E27"/>
    <mergeCell ref="G27:H27"/>
    <mergeCell ref="J27:K27"/>
    <mergeCell ref="D28:E28"/>
    <mergeCell ref="G28:H28"/>
    <mergeCell ref="J28:K28"/>
    <mergeCell ref="D29:E29"/>
    <mergeCell ref="G29:H29"/>
    <mergeCell ref="J29:K29"/>
  </mergeCells>
  <printOptions horizontalCentered="1"/>
  <pageMargins left="0" right="0" top="0.35433070866141736" bottom="0.35433070866141736" header="0.31496062992125984" footer="0.31496062992125984"/>
  <pageSetup scale="72" orientation="landscape" r:id="rId1"/>
  <headerFooter>
    <oddFooter>&amp;R&amp;P/&amp;N  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rgb="FF92D050"/>
    <pageSetUpPr fitToPage="1"/>
  </sheetPr>
  <dimension ref="B2:L48"/>
  <sheetViews>
    <sheetView showGridLines="0" zoomScaleNormal="100" zoomScaleSheetLayoutView="100" workbookViewId="0">
      <selection activeCell="Q26" sqref="Q26"/>
    </sheetView>
  </sheetViews>
  <sheetFormatPr baseColWidth="10" defaultRowHeight="12.75" x14ac:dyDescent="0.2"/>
  <cols>
    <col min="1" max="1" width="2.7109375" style="1" customWidth="1"/>
    <col min="2" max="2" width="1.42578125" style="1" customWidth="1"/>
    <col min="3" max="3" width="12" style="1" customWidth="1"/>
    <col min="4" max="4" width="13" style="1" customWidth="1"/>
    <col min="5" max="5" width="6.7109375" style="1" customWidth="1"/>
    <col min="6" max="6" width="9.7109375" style="1" customWidth="1"/>
    <col min="7" max="7" width="12.7109375" style="1" customWidth="1"/>
    <col min="8" max="8" width="12" style="1" customWidth="1"/>
    <col min="9" max="9" width="6.28515625" style="1" bestFit="1" customWidth="1"/>
    <col min="10" max="10" width="6.140625" style="1" customWidth="1"/>
    <col min="11" max="11" width="13.85546875" style="1" customWidth="1"/>
    <col min="12" max="12" width="1.42578125" style="1" customWidth="1"/>
    <col min="13" max="253" width="11.42578125" style="1"/>
    <col min="254" max="254" width="3.7109375" style="1" customWidth="1"/>
    <col min="255" max="255" width="0" style="1" hidden="1" customWidth="1"/>
    <col min="256" max="256" width="9.5703125" style="1" customWidth="1"/>
    <col min="257" max="257" width="13" style="1" customWidth="1"/>
    <col min="258" max="258" width="10.42578125" style="1" customWidth="1"/>
    <col min="259" max="259" width="13.28515625" style="1" customWidth="1"/>
    <col min="260" max="260" width="12.7109375" style="1" customWidth="1"/>
    <col min="261" max="261" width="7.42578125" style="1" customWidth="1"/>
    <col min="262" max="262" width="5.28515625" style="1" customWidth="1"/>
    <col min="263" max="263" width="6.140625" style="1" customWidth="1"/>
    <col min="264" max="264" width="10.85546875" style="1" customWidth="1"/>
    <col min="265" max="265" width="4.85546875" style="1" customWidth="1"/>
    <col min="266" max="266" width="3.140625" style="1" customWidth="1"/>
    <col min="267" max="267" width="1.140625" style="1" customWidth="1"/>
    <col min="268" max="509" width="11.42578125" style="1"/>
    <col min="510" max="510" width="3.7109375" style="1" customWidth="1"/>
    <col min="511" max="511" width="0" style="1" hidden="1" customWidth="1"/>
    <col min="512" max="512" width="9.5703125" style="1" customWidth="1"/>
    <col min="513" max="513" width="13" style="1" customWidth="1"/>
    <col min="514" max="514" width="10.42578125" style="1" customWidth="1"/>
    <col min="515" max="515" width="13.28515625" style="1" customWidth="1"/>
    <col min="516" max="516" width="12.7109375" style="1" customWidth="1"/>
    <col min="517" max="517" width="7.42578125" style="1" customWidth="1"/>
    <col min="518" max="518" width="5.28515625" style="1" customWidth="1"/>
    <col min="519" max="519" width="6.140625" style="1" customWidth="1"/>
    <col min="520" max="520" width="10.85546875" style="1" customWidth="1"/>
    <col min="521" max="521" width="4.85546875" style="1" customWidth="1"/>
    <col min="522" max="522" width="3.140625" style="1" customWidth="1"/>
    <col min="523" max="523" width="1.140625" style="1" customWidth="1"/>
    <col min="524" max="765" width="11.42578125" style="1"/>
    <col min="766" max="766" width="3.7109375" style="1" customWidth="1"/>
    <col min="767" max="767" width="0" style="1" hidden="1" customWidth="1"/>
    <col min="768" max="768" width="9.5703125" style="1" customWidth="1"/>
    <col min="769" max="769" width="13" style="1" customWidth="1"/>
    <col min="770" max="770" width="10.42578125" style="1" customWidth="1"/>
    <col min="771" max="771" width="13.28515625" style="1" customWidth="1"/>
    <col min="772" max="772" width="12.7109375" style="1" customWidth="1"/>
    <col min="773" max="773" width="7.42578125" style="1" customWidth="1"/>
    <col min="774" max="774" width="5.28515625" style="1" customWidth="1"/>
    <col min="775" max="775" width="6.140625" style="1" customWidth="1"/>
    <col min="776" max="776" width="10.85546875" style="1" customWidth="1"/>
    <col min="777" max="777" width="4.85546875" style="1" customWidth="1"/>
    <col min="778" max="778" width="3.140625" style="1" customWidth="1"/>
    <col min="779" max="779" width="1.140625" style="1" customWidth="1"/>
    <col min="780" max="1021" width="11.42578125" style="1"/>
    <col min="1022" max="1022" width="3.7109375" style="1" customWidth="1"/>
    <col min="1023" max="1023" width="0" style="1" hidden="1" customWidth="1"/>
    <col min="1024" max="1024" width="9.5703125" style="1" customWidth="1"/>
    <col min="1025" max="1025" width="13" style="1" customWidth="1"/>
    <col min="1026" max="1026" width="10.42578125" style="1" customWidth="1"/>
    <col min="1027" max="1027" width="13.28515625" style="1" customWidth="1"/>
    <col min="1028" max="1028" width="12.7109375" style="1" customWidth="1"/>
    <col min="1029" max="1029" width="7.42578125" style="1" customWidth="1"/>
    <col min="1030" max="1030" width="5.28515625" style="1" customWidth="1"/>
    <col min="1031" max="1031" width="6.140625" style="1" customWidth="1"/>
    <col min="1032" max="1032" width="10.85546875" style="1" customWidth="1"/>
    <col min="1033" max="1033" width="4.85546875" style="1" customWidth="1"/>
    <col min="1034" max="1034" width="3.140625" style="1" customWidth="1"/>
    <col min="1035" max="1035" width="1.140625" style="1" customWidth="1"/>
    <col min="1036" max="1277" width="11.42578125" style="1"/>
    <col min="1278" max="1278" width="3.7109375" style="1" customWidth="1"/>
    <col min="1279" max="1279" width="0" style="1" hidden="1" customWidth="1"/>
    <col min="1280" max="1280" width="9.5703125" style="1" customWidth="1"/>
    <col min="1281" max="1281" width="13" style="1" customWidth="1"/>
    <col min="1282" max="1282" width="10.42578125" style="1" customWidth="1"/>
    <col min="1283" max="1283" width="13.28515625" style="1" customWidth="1"/>
    <col min="1284" max="1284" width="12.7109375" style="1" customWidth="1"/>
    <col min="1285" max="1285" width="7.42578125" style="1" customWidth="1"/>
    <col min="1286" max="1286" width="5.28515625" style="1" customWidth="1"/>
    <col min="1287" max="1287" width="6.140625" style="1" customWidth="1"/>
    <col min="1288" max="1288" width="10.85546875" style="1" customWidth="1"/>
    <col min="1289" max="1289" width="4.85546875" style="1" customWidth="1"/>
    <col min="1290" max="1290" width="3.140625" style="1" customWidth="1"/>
    <col min="1291" max="1291" width="1.140625" style="1" customWidth="1"/>
    <col min="1292" max="1533" width="11.42578125" style="1"/>
    <col min="1534" max="1534" width="3.7109375" style="1" customWidth="1"/>
    <col min="1535" max="1535" width="0" style="1" hidden="1" customWidth="1"/>
    <col min="1536" max="1536" width="9.5703125" style="1" customWidth="1"/>
    <col min="1537" max="1537" width="13" style="1" customWidth="1"/>
    <col min="1538" max="1538" width="10.42578125" style="1" customWidth="1"/>
    <col min="1539" max="1539" width="13.28515625" style="1" customWidth="1"/>
    <col min="1540" max="1540" width="12.7109375" style="1" customWidth="1"/>
    <col min="1541" max="1541" width="7.42578125" style="1" customWidth="1"/>
    <col min="1542" max="1542" width="5.28515625" style="1" customWidth="1"/>
    <col min="1543" max="1543" width="6.140625" style="1" customWidth="1"/>
    <col min="1544" max="1544" width="10.85546875" style="1" customWidth="1"/>
    <col min="1545" max="1545" width="4.85546875" style="1" customWidth="1"/>
    <col min="1546" max="1546" width="3.140625" style="1" customWidth="1"/>
    <col min="1547" max="1547" width="1.140625" style="1" customWidth="1"/>
    <col min="1548" max="1789" width="11.42578125" style="1"/>
    <col min="1790" max="1790" width="3.7109375" style="1" customWidth="1"/>
    <col min="1791" max="1791" width="0" style="1" hidden="1" customWidth="1"/>
    <col min="1792" max="1792" width="9.5703125" style="1" customWidth="1"/>
    <col min="1793" max="1793" width="13" style="1" customWidth="1"/>
    <col min="1794" max="1794" width="10.42578125" style="1" customWidth="1"/>
    <col min="1795" max="1795" width="13.28515625" style="1" customWidth="1"/>
    <col min="1796" max="1796" width="12.7109375" style="1" customWidth="1"/>
    <col min="1797" max="1797" width="7.42578125" style="1" customWidth="1"/>
    <col min="1798" max="1798" width="5.28515625" style="1" customWidth="1"/>
    <col min="1799" max="1799" width="6.140625" style="1" customWidth="1"/>
    <col min="1800" max="1800" width="10.85546875" style="1" customWidth="1"/>
    <col min="1801" max="1801" width="4.85546875" style="1" customWidth="1"/>
    <col min="1802" max="1802" width="3.140625" style="1" customWidth="1"/>
    <col min="1803" max="1803" width="1.140625" style="1" customWidth="1"/>
    <col min="1804" max="2045" width="11.42578125" style="1"/>
    <col min="2046" max="2046" width="3.7109375" style="1" customWidth="1"/>
    <col min="2047" max="2047" width="0" style="1" hidden="1" customWidth="1"/>
    <col min="2048" max="2048" width="9.5703125" style="1" customWidth="1"/>
    <col min="2049" max="2049" width="13" style="1" customWidth="1"/>
    <col min="2050" max="2050" width="10.42578125" style="1" customWidth="1"/>
    <col min="2051" max="2051" width="13.28515625" style="1" customWidth="1"/>
    <col min="2052" max="2052" width="12.7109375" style="1" customWidth="1"/>
    <col min="2053" max="2053" width="7.42578125" style="1" customWidth="1"/>
    <col min="2054" max="2054" width="5.28515625" style="1" customWidth="1"/>
    <col min="2055" max="2055" width="6.140625" style="1" customWidth="1"/>
    <col min="2056" max="2056" width="10.85546875" style="1" customWidth="1"/>
    <col min="2057" max="2057" width="4.85546875" style="1" customWidth="1"/>
    <col min="2058" max="2058" width="3.140625" style="1" customWidth="1"/>
    <col min="2059" max="2059" width="1.140625" style="1" customWidth="1"/>
    <col min="2060" max="2301" width="11.42578125" style="1"/>
    <col min="2302" max="2302" width="3.7109375" style="1" customWidth="1"/>
    <col min="2303" max="2303" width="0" style="1" hidden="1" customWidth="1"/>
    <col min="2304" max="2304" width="9.5703125" style="1" customWidth="1"/>
    <col min="2305" max="2305" width="13" style="1" customWidth="1"/>
    <col min="2306" max="2306" width="10.42578125" style="1" customWidth="1"/>
    <col min="2307" max="2307" width="13.28515625" style="1" customWidth="1"/>
    <col min="2308" max="2308" width="12.7109375" style="1" customWidth="1"/>
    <col min="2309" max="2309" width="7.42578125" style="1" customWidth="1"/>
    <col min="2310" max="2310" width="5.28515625" style="1" customWidth="1"/>
    <col min="2311" max="2311" width="6.140625" style="1" customWidth="1"/>
    <col min="2312" max="2312" width="10.85546875" style="1" customWidth="1"/>
    <col min="2313" max="2313" width="4.85546875" style="1" customWidth="1"/>
    <col min="2314" max="2314" width="3.140625" style="1" customWidth="1"/>
    <col min="2315" max="2315" width="1.140625" style="1" customWidth="1"/>
    <col min="2316" max="2557" width="11.42578125" style="1"/>
    <col min="2558" max="2558" width="3.7109375" style="1" customWidth="1"/>
    <col min="2559" max="2559" width="0" style="1" hidden="1" customWidth="1"/>
    <col min="2560" max="2560" width="9.5703125" style="1" customWidth="1"/>
    <col min="2561" max="2561" width="13" style="1" customWidth="1"/>
    <col min="2562" max="2562" width="10.42578125" style="1" customWidth="1"/>
    <col min="2563" max="2563" width="13.28515625" style="1" customWidth="1"/>
    <col min="2564" max="2564" width="12.7109375" style="1" customWidth="1"/>
    <col min="2565" max="2565" width="7.42578125" style="1" customWidth="1"/>
    <col min="2566" max="2566" width="5.28515625" style="1" customWidth="1"/>
    <col min="2567" max="2567" width="6.140625" style="1" customWidth="1"/>
    <col min="2568" max="2568" width="10.85546875" style="1" customWidth="1"/>
    <col min="2569" max="2569" width="4.85546875" style="1" customWidth="1"/>
    <col min="2570" max="2570" width="3.140625" style="1" customWidth="1"/>
    <col min="2571" max="2571" width="1.140625" style="1" customWidth="1"/>
    <col min="2572" max="2813" width="11.42578125" style="1"/>
    <col min="2814" max="2814" width="3.7109375" style="1" customWidth="1"/>
    <col min="2815" max="2815" width="0" style="1" hidden="1" customWidth="1"/>
    <col min="2816" max="2816" width="9.5703125" style="1" customWidth="1"/>
    <col min="2817" max="2817" width="13" style="1" customWidth="1"/>
    <col min="2818" max="2818" width="10.42578125" style="1" customWidth="1"/>
    <col min="2819" max="2819" width="13.28515625" style="1" customWidth="1"/>
    <col min="2820" max="2820" width="12.7109375" style="1" customWidth="1"/>
    <col min="2821" max="2821" width="7.42578125" style="1" customWidth="1"/>
    <col min="2822" max="2822" width="5.28515625" style="1" customWidth="1"/>
    <col min="2823" max="2823" width="6.140625" style="1" customWidth="1"/>
    <col min="2824" max="2824" width="10.85546875" style="1" customWidth="1"/>
    <col min="2825" max="2825" width="4.85546875" style="1" customWidth="1"/>
    <col min="2826" max="2826" width="3.140625" style="1" customWidth="1"/>
    <col min="2827" max="2827" width="1.140625" style="1" customWidth="1"/>
    <col min="2828" max="3069" width="11.42578125" style="1"/>
    <col min="3070" max="3070" width="3.7109375" style="1" customWidth="1"/>
    <col min="3071" max="3071" width="0" style="1" hidden="1" customWidth="1"/>
    <col min="3072" max="3072" width="9.5703125" style="1" customWidth="1"/>
    <col min="3073" max="3073" width="13" style="1" customWidth="1"/>
    <col min="3074" max="3074" width="10.42578125" style="1" customWidth="1"/>
    <col min="3075" max="3075" width="13.28515625" style="1" customWidth="1"/>
    <col min="3076" max="3076" width="12.7109375" style="1" customWidth="1"/>
    <col min="3077" max="3077" width="7.42578125" style="1" customWidth="1"/>
    <col min="3078" max="3078" width="5.28515625" style="1" customWidth="1"/>
    <col min="3079" max="3079" width="6.140625" style="1" customWidth="1"/>
    <col min="3080" max="3080" width="10.85546875" style="1" customWidth="1"/>
    <col min="3081" max="3081" width="4.85546875" style="1" customWidth="1"/>
    <col min="3082" max="3082" width="3.140625" style="1" customWidth="1"/>
    <col min="3083" max="3083" width="1.140625" style="1" customWidth="1"/>
    <col min="3084" max="3325" width="11.42578125" style="1"/>
    <col min="3326" max="3326" width="3.7109375" style="1" customWidth="1"/>
    <col min="3327" max="3327" width="0" style="1" hidden="1" customWidth="1"/>
    <col min="3328" max="3328" width="9.5703125" style="1" customWidth="1"/>
    <col min="3329" max="3329" width="13" style="1" customWidth="1"/>
    <col min="3330" max="3330" width="10.42578125" style="1" customWidth="1"/>
    <col min="3331" max="3331" width="13.28515625" style="1" customWidth="1"/>
    <col min="3332" max="3332" width="12.7109375" style="1" customWidth="1"/>
    <col min="3333" max="3333" width="7.42578125" style="1" customWidth="1"/>
    <col min="3334" max="3334" width="5.28515625" style="1" customWidth="1"/>
    <col min="3335" max="3335" width="6.140625" style="1" customWidth="1"/>
    <col min="3336" max="3336" width="10.85546875" style="1" customWidth="1"/>
    <col min="3337" max="3337" width="4.85546875" style="1" customWidth="1"/>
    <col min="3338" max="3338" width="3.140625" style="1" customWidth="1"/>
    <col min="3339" max="3339" width="1.140625" style="1" customWidth="1"/>
    <col min="3340" max="3581" width="11.42578125" style="1"/>
    <col min="3582" max="3582" width="3.7109375" style="1" customWidth="1"/>
    <col min="3583" max="3583" width="0" style="1" hidden="1" customWidth="1"/>
    <col min="3584" max="3584" width="9.5703125" style="1" customWidth="1"/>
    <col min="3585" max="3585" width="13" style="1" customWidth="1"/>
    <col min="3586" max="3586" width="10.42578125" style="1" customWidth="1"/>
    <col min="3587" max="3587" width="13.28515625" style="1" customWidth="1"/>
    <col min="3588" max="3588" width="12.7109375" style="1" customWidth="1"/>
    <col min="3589" max="3589" width="7.42578125" style="1" customWidth="1"/>
    <col min="3590" max="3590" width="5.28515625" style="1" customWidth="1"/>
    <col min="3591" max="3591" width="6.140625" style="1" customWidth="1"/>
    <col min="3592" max="3592" width="10.85546875" style="1" customWidth="1"/>
    <col min="3593" max="3593" width="4.85546875" style="1" customWidth="1"/>
    <col min="3594" max="3594" width="3.140625" style="1" customWidth="1"/>
    <col min="3595" max="3595" width="1.140625" style="1" customWidth="1"/>
    <col min="3596" max="3837" width="11.42578125" style="1"/>
    <col min="3838" max="3838" width="3.7109375" style="1" customWidth="1"/>
    <col min="3839" max="3839" width="0" style="1" hidden="1" customWidth="1"/>
    <col min="3840" max="3840" width="9.5703125" style="1" customWidth="1"/>
    <col min="3841" max="3841" width="13" style="1" customWidth="1"/>
    <col min="3842" max="3842" width="10.42578125" style="1" customWidth="1"/>
    <col min="3843" max="3843" width="13.28515625" style="1" customWidth="1"/>
    <col min="3844" max="3844" width="12.7109375" style="1" customWidth="1"/>
    <col min="3845" max="3845" width="7.42578125" style="1" customWidth="1"/>
    <col min="3846" max="3846" width="5.28515625" style="1" customWidth="1"/>
    <col min="3847" max="3847" width="6.140625" style="1" customWidth="1"/>
    <col min="3848" max="3848" width="10.85546875" style="1" customWidth="1"/>
    <col min="3849" max="3849" width="4.85546875" style="1" customWidth="1"/>
    <col min="3850" max="3850" width="3.140625" style="1" customWidth="1"/>
    <col min="3851" max="3851" width="1.140625" style="1" customWidth="1"/>
    <col min="3852" max="4093" width="11.42578125" style="1"/>
    <col min="4094" max="4094" width="3.7109375" style="1" customWidth="1"/>
    <col min="4095" max="4095" width="0" style="1" hidden="1" customWidth="1"/>
    <col min="4096" max="4096" width="9.5703125" style="1" customWidth="1"/>
    <col min="4097" max="4097" width="13" style="1" customWidth="1"/>
    <col min="4098" max="4098" width="10.42578125" style="1" customWidth="1"/>
    <col min="4099" max="4099" width="13.28515625" style="1" customWidth="1"/>
    <col min="4100" max="4100" width="12.7109375" style="1" customWidth="1"/>
    <col min="4101" max="4101" width="7.42578125" style="1" customWidth="1"/>
    <col min="4102" max="4102" width="5.28515625" style="1" customWidth="1"/>
    <col min="4103" max="4103" width="6.140625" style="1" customWidth="1"/>
    <col min="4104" max="4104" width="10.85546875" style="1" customWidth="1"/>
    <col min="4105" max="4105" width="4.85546875" style="1" customWidth="1"/>
    <col min="4106" max="4106" width="3.140625" style="1" customWidth="1"/>
    <col min="4107" max="4107" width="1.140625" style="1" customWidth="1"/>
    <col min="4108" max="4349" width="11.42578125" style="1"/>
    <col min="4350" max="4350" width="3.7109375" style="1" customWidth="1"/>
    <col min="4351" max="4351" width="0" style="1" hidden="1" customWidth="1"/>
    <col min="4352" max="4352" width="9.5703125" style="1" customWidth="1"/>
    <col min="4353" max="4353" width="13" style="1" customWidth="1"/>
    <col min="4354" max="4354" width="10.42578125" style="1" customWidth="1"/>
    <col min="4355" max="4355" width="13.28515625" style="1" customWidth="1"/>
    <col min="4356" max="4356" width="12.7109375" style="1" customWidth="1"/>
    <col min="4357" max="4357" width="7.42578125" style="1" customWidth="1"/>
    <col min="4358" max="4358" width="5.28515625" style="1" customWidth="1"/>
    <col min="4359" max="4359" width="6.140625" style="1" customWidth="1"/>
    <col min="4360" max="4360" width="10.85546875" style="1" customWidth="1"/>
    <col min="4361" max="4361" width="4.85546875" style="1" customWidth="1"/>
    <col min="4362" max="4362" width="3.140625" style="1" customWidth="1"/>
    <col min="4363" max="4363" width="1.140625" style="1" customWidth="1"/>
    <col min="4364" max="4605" width="11.42578125" style="1"/>
    <col min="4606" max="4606" width="3.7109375" style="1" customWidth="1"/>
    <col min="4607" max="4607" width="0" style="1" hidden="1" customWidth="1"/>
    <col min="4608" max="4608" width="9.5703125" style="1" customWidth="1"/>
    <col min="4609" max="4609" width="13" style="1" customWidth="1"/>
    <col min="4610" max="4610" width="10.42578125" style="1" customWidth="1"/>
    <col min="4611" max="4611" width="13.28515625" style="1" customWidth="1"/>
    <col min="4612" max="4612" width="12.7109375" style="1" customWidth="1"/>
    <col min="4613" max="4613" width="7.42578125" style="1" customWidth="1"/>
    <col min="4614" max="4614" width="5.28515625" style="1" customWidth="1"/>
    <col min="4615" max="4615" width="6.140625" style="1" customWidth="1"/>
    <col min="4616" max="4616" width="10.85546875" style="1" customWidth="1"/>
    <col min="4617" max="4617" width="4.85546875" style="1" customWidth="1"/>
    <col min="4618" max="4618" width="3.140625" style="1" customWidth="1"/>
    <col min="4619" max="4619" width="1.140625" style="1" customWidth="1"/>
    <col min="4620" max="4861" width="11.42578125" style="1"/>
    <col min="4862" max="4862" width="3.7109375" style="1" customWidth="1"/>
    <col min="4863" max="4863" width="0" style="1" hidden="1" customWidth="1"/>
    <col min="4864" max="4864" width="9.5703125" style="1" customWidth="1"/>
    <col min="4865" max="4865" width="13" style="1" customWidth="1"/>
    <col min="4866" max="4866" width="10.42578125" style="1" customWidth="1"/>
    <col min="4867" max="4867" width="13.28515625" style="1" customWidth="1"/>
    <col min="4868" max="4868" width="12.7109375" style="1" customWidth="1"/>
    <col min="4869" max="4869" width="7.42578125" style="1" customWidth="1"/>
    <col min="4870" max="4870" width="5.28515625" style="1" customWidth="1"/>
    <col min="4871" max="4871" width="6.140625" style="1" customWidth="1"/>
    <col min="4872" max="4872" width="10.85546875" style="1" customWidth="1"/>
    <col min="4873" max="4873" width="4.85546875" style="1" customWidth="1"/>
    <col min="4874" max="4874" width="3.140625" style="1" customWidth="1"/>
    <col min="4875" max="4875" width="1.140625" style="1" customWidth="1"/>
    <col min="4876" max="5117" width="11.42578125" style="1"/>
    <col min="5118" max="5118" width="3.7109375" style="1" customWidth="1"/>
    <col min="5119" max="5119" width="0" style="1" hidden="1" customWidth="1"/>
    <col min="5120" max="5120" width="9.5703125" style="1" customWidth="1"/>
    <col min="5121" max="5121" width="13" style="1" customWidth="1"/>
    <col min="5122" max="5122" width="10.42578125" style="1" customWidth="1"/>
    <col min="5123" max="5123" width="13.28515625" style="1" customWidth="1"/>
    <col min="5124" max="5124" width="12.7109375" style="1" customWidth="1"/>
    <col min="5125" max="5125" width="7.42578125" style="1" customWidth="1"/>
    <col min="5126" max="5126" width="5.28515625" style="1" customWidth="1"/>
    <col min="5127" max="5127" width="6.140625" style="1" customWidth="1"/>
    <col min="5128" max="5128" width="10.85546875" style="1" customWidth="1"/>
    <col min="5129" max="5129" width="4.85546875" style="1" customWidth="1"/>
    <col min="5130" max="5130" width="3.140625" style="1" customWidth="1"/>
    <col min="5131" max="5131" width="1.140625" style="1" customWidth="1"/>
    <col min="5132" max="5373" width="11.42578125" style="1"/>
    <col min="5374" max="5374" width="3.7109375" style="1" customWidth="1"/>
    <col min="5375" max="5375" width="0" style="1" hidden="1" customWidth="1"/>
    <col min="5376" max="5376" width="9.5703125" style="1" customWidth="1"/>
    <col min="5377" max="5377" width="13" style="1" customWidth="1"/>
    <col min="5378" max="5378" width="10.42578125" style="1" customWidth="1"/>
    <col min="5379" max="5379" width="13.28515625" style="1" customWidth="1"/>
    <col min="5380" max="5380" width="12.7109375" style="1" customWidth="1"/>
    <col min="5381" max="5381" width="7.42578125" style="1" customWidth="1"/>
    <col min="5382" max="5382" width="5.28515625" style="1" customWidth="1"/>
    <col min="5383" max="5383" width="6.140625" style="1" customWidth="1"/>
    <col min="5384" max="5384" width="10.85546875" style="1" customWidth="1"/>
    <col min="5385" max="5385" width="4.85546875" style="1" customWidth="1"/>
    <col min="5386" max="5386" width="3.140625" style="1" customWidth="1"/>
    <col min="5387" max="5387" width="1.140625" style="1" customWidth="1"/>
    <col min="5388" max="5629" width="11.42578125" style="1"/>
    <col min="5630" max="5630" width="3.7109375" style="1" customWidth="1"/>
    <col min="5631" max="5631" width="0" style="1" hidden="1" customWidth="1"/>
    <col min="5632" max="5632" width="9.5703125" style="1" customWidth="1"/>
    <col min="5633" max="5633" width="13" style="1" customWidth="1"/>
    <col min="5634" max="5634" width="10.42578125" style="1" customWidth="1"/>
    <col min="5635" max="5635" width="13.28515625" style="1" customWidth="1"/>
    <col min="5636" max="5636" width="12.7109375" style="1" customWidth="1"/>
    <col min="5637" max="5637" width="7.42578125" style="1" customWidth="1"/>
    <col min="5638" max="5638" width="5.28515625" style="1" customWidth="1"/>
    <col min="5639" max="5639" width="6.140625" style="1" customWidth="1"/>
    <col min="5640" max="5640" width="10.85546875" style="1" customWidth="1"/>
    <col min="5641" max="5641" width="4.85546875" style="1" customWidth="1"/>
    <col min="5642" max="5642" width="3.140625" style="1" customWidth="1"/>
    <col min="5643" max="5643" width="1.140625" style="1" customWidth="1"/>
    <col min="5644" max="5885" width="11.42578125" style="1"/>
    <col min="5886" max="5886" width="3.7109375" style="1" customWidth="1"/>
    <col min="5887" max="5887" width="0" style="1" hidden="1" customWidth="1"/>
    <col min="5888" max="5888" width="9.5703125" style="1" customWidth="1"/>
    <col min="5889" max="5889" width="13" style="1" customWidth="1"/>
    <col min="5890" max="5890" width="10.42578125" style="1" customWidth="1"/>
    <col min="5891" max="5891" width="13.28515625" style="1" customWidth="1"/>
    <col min="5892" max="5892" width="12.7109375" style="1" customWidth="1"/>
    <col min="5893" max="5893" width="7.42578125" style="1" customWidth="1"/>
    <col min="5894" max="5894" width="5.28515625" style="1" customWidth="1"/>
    <col min="5895" max="5895" width="6.140625" style="1" customWidth="1"/>
    <col min="5896" max="5896" width="10.85546875" style="1" customWidth="1"/>
    <col min="5897" max="5897" width="4.85546875" style="1" customWidth="1"/>
    <col min="5898" max="5898" width="3.140625" style="1" customWidth="1"/>
    <col min="5899" max="5899" width="1.140625" style="1" customWidth="1"/>
    <col min="5900" max="6141" width="11.42578125" style="1"/>
    <col min="6142" max="6142" width="3.7109375" style="1" customWidth="1"/>
    <col min="6143" max="6143" width="0" style="1" hidden="1" customWidth="1"/>
    <col min="6144" max="6144" width="9.5703125" style="1" customWidth="1"/>
    <col min="6145" max="6145" width="13" style="1" customWidth="1"/>
    <col min="6146" max="6146" width="10.42578125" style="1" customWidth="1"/>
    <col min="6147" max="6147" width="13.28515625" style="1" customWidth="1"/>
    <col min="6148" max="6148" width="12.7109375" style="1" customWidth="1"/>
    <col min="6149" max="6149" width="7.42578125" style="1" customWidth="1"/>
    <col min="6150" max="6150" width="5.28515625" style="1" customWidth="1"/>
    <col min="6151" max="6151" width="6.140625" style="1" customWidth="1"/>
    <col min="6152" max="6152" width="10.85546875" style="1" customWidth="1"/>
    <col min="6153" max="6153" width="4.85546875" style="1" customWidth="1"/>
    <col min="6154" max="6154" width="3.140625" style="1" customWidth="1"/>
    <col min="6155" max="6155" width="1.140625" style="1" customWidth="1"/>
    <col min="6156" max="6397" width="11.42578125" style="1"/>
    <col min="6398" max="6398" width="3.7109375" style="1" customWidth="1"/>
    <col min="6399" max="6399" width="0" style="1" hidden="1" customWidth="1"/>
    <col min="6400" max="6400" width="9.5703125" style="1" customWidth="1"/>
    <col min="6401" max="6401" width="13" style="1" customWidth="1"/>
    <col min="6402" max="6402" width="10.42578125" style="1" customWidth="1"/>
    <col min="6403" max="6403" width="13.28515625" style="1" customWidth="1"/>
    <col min="6404" max="6404" width="12.7109375" style="1" customWidth="1"/>
    <col min="6405" max="6405" width="7.42578125" style="1" customWidth="1"/>
    <col min="6406" max="6406" width="5.28515625" style="1" customWidth="1"/>
    <col min="6407" max="6407" width="6.140625" style="1" customWidth="1"/>
    <col min="6408" max="6408" width="10.85546875" style="1" customWidth="1"/>
    <col min="6409" max="6409" width="4.85546875" style="1" customWidth="1"/>
    <col min="6410" max="6410" width="3.140625" style="1" customWidth="1"/>
    <col min="6411" max="6411" width="1.140625" style="1" customWidth="1"/>
    <col min="6412" max="6653" width="11.42578125" style="1"/>
    <col min="6654" max="6654" width="3.7109375" style="1" customWidth="1"/>
    <col min="6655" max="6655" width="0" style="1" hidden="1" customWidth="1"/>
    <col min="6656" max="6656" width="9.5703125" style="1" customWidth="1"/>
    <col min="6657" max="6657" width="13" style="1" customWidth="1"/>
    <col min="6658" max="6658" width="10.42578125" style="1" customWidth="1"/>
    <col min="6659" max="6659" width="13.28515625" style="1" customWidth="1"/>
    <col min="6660" max="6660" width="12.7109375" style="1" customWidth="1"/>
    <col min="6661" max="6661" width="7.42578125" style="1" customWidth="1"/>
    <col min="6662" max="6662" width="5.28515625" style="1" customWidth="1"/>
    <col min="6663" max="6663" width="6.140625" style="1" customWidth="1"/>
    <col min="6664" max="6664" width="10.85546875" style="1" customWidth="1"/>
    <col min="6665" max="6665" width="4.85546875" style="1" customWidth="1"/>
    <col min="6666" max="6666" width="3.140625" style="1" customWidth="1"/>
    <col min="6667" max="6667" width="1.140625" style="1" customWidth="1"/>
    <col min="6668" max="6909" width="11.42578125" style="1"/>
    <col min="6910" max="6910" width="3.7109375" style="1" customWidth="1"/>
    <col min="6911" max="6911" width="0" style="1" hidden="1" customWidth="1"/>
    <col min="6912" max="6912" width="9.5703125" style="1" customWidth="1"/>
    <col min="6913" max="6913" width="13" style="1" customWidth="1"/>
    <col min="6914" max="6914" width="10.42578125" style="1" customWidth="1"/>
    <col min="6915" max="6915" width="13.28515625" style="1" customWidth="1"/>
    <col min="6916" max="6916" width="12.7109375" style="1" customWidth="1"/>
    <col min="6917" max="6917" width="7.42578125" style="1" customWidth="1"/>
    <col min="6918" max="6918" width="5.28515625" style="1" customWidth="1"/>
    <col min="6919" max="6919" width="6.140625" style="1" customWidth="1"/>
    <col min="6920" max="6920" width="10.85546875" style="1" customWidth="1"/>
    <col min="6921" max="6921" width="4.85546875" style="1" customWidth="1"/>
    <col min="6922" max="6922" width="3.140625" style="1" customWidth="1"/>
    <col min="6923" max="6923" width="1.140625" style="1" customWidth="1"/>
    <col min="6924" max="7165" width="11.42578125" style="1"/>
    <col min="7166" max="7166" width="3.7109375" style="1" customWidth="1"/>
    <col min="7167" max="7167" width="0" style="1" hidden="1" customWidth="1"/>
    <col min="7168" max="7168" width="9.5703125" style="1" customWidth="1"/>
    <col min="7169" max="7169" width="13" style="1" customWidth="1"/>
    <col min="7170" max="7170" width="10.42578125" style="1" customWidth="1"/>
    <col min="7171" max="7171" width="13.28515625" style="1" customWidth="1"/>
    <col min="7172" max="7172" width="12.7109375" style="1" customWidth="1"/>
    <col min="7173" max="7173" width="7.42578125" style="1" customWidth="1"/>
    <col min="7174" max="7174" width="5.28515625" style="1" customWidth="1"/>
    <col min="7175" max="7175" width="6.140625" style="1" customWidth="1"/>
    <col min="7176" max="7176" width="10.85546875" style="1" customWidth="1"/>
    <col min="7177" max="7177" width="4.85546875" style="1" customWidth="1"/>
    <col min="7178" max="7178" width="3.140625" style="1" customWidth="1"/>
    <col min="7179" max="7179" width="1.140625" style="1" customWidth="1"/>
    <col min="7180" max="7421" width="11.42578125" style="1"/>
    <col min="7422" max="7422" width="3.7109375" style="1" customWidth="1"/>
    <col min="7423" max="7423" width="0" style="1" hidden="1" customWidth="1"/>
    <col min="7424" max="7424" width="9.5703125" style="1" customWidth="1"/>
    <col min="7425" max="7425" width="13" style="1" customWidth="1"/>
    <col min="7426" max="7426" width="10.42578125" style="1" customWidth="1"/>
    <col min="7427" max="7427" width="13.28515625" style="1" customWidth="1"/>
    <col min="7428" max="7428" width="12.7109375" style="1" customWidth="1"/>
    <col min="7429" max="7429" width="7.42578125" style="1" customWidth="1"/>
    <col min="7430" max="7430" width="5.28515625" style="1" customWidth="1"/>
    <col min="7431" max="7431" width="6.140625" style="1" customWidth="1"/>
    <col min="7432" max="7432" width="10.85546875" style="1" customWidth="1"/>
    <col min="7433" max="7433" width="4.85546875" style="1" customWidth="1"/>
    <col min="7434" max="7434" width="3.140625" style="1" customWidth="1"/>
    <col min="7435" max="7435" width="1.140625" style="1" customWidth="1"/>
    <col min="7436" max="7677" width="11.42578125" style="1"/>
    <col min="7678" max="7678" width="3.7109375" style="1" customWidth="1"/>
    <col min="7679" max="7679" width="0" style="1" hidden="1" customWidth="1"/>
    <col min="7680" max="7680" width="9.5703125" style="1" customWidth="1"/>
    <col min="7681" max="7681" width="13" style="1" customWidth="1"/>
    <col min="7682" max="7682" width="10.42578125" style="1" customWidth="1"/>
    <col min="7683" max="7683" width="13.28515625" style="1" customWidth="1"/>
    <col min="7684" max="7684" width="12.7109375" style="1" customWidth="1"/>
    <col min="7685" max="7685" width="7.42578125" style="1" customWidth="1"/>
    <col min="7686" max="7686" width="5.28515625" style="1" customWidth="1"/>
    <col min="7687" max="7687" width="6.140625" style="1" customWidth="1"/>
    <col min="7688" max="7688" width="10.85546875" style="1" customWidth="1"/>
    <col min="7689" max="7689" width="4.85546875" style="1" customWidth="1"/>
    <col min="7690" max="7690" width="3.140625" style="1" customWidth="1"/>
    <col min="7691" max="7691" width="1.140625" style="1" customWidth="1"/>
    <col min="7692" max="7933" width="11.42578125" style="1"/>
    <col min="7934" max="7934" width="3.7109375" style="1" customWidth="1"/>
    <col min="7935" max="7935" width="0" style="1" hidden="1" customWidth="1"/>
    <col min="7936" max="7936" width="9.5703125" style="1" customWidth="1"/>
    <col min="7937" max="7937" width="13" style="1" customWidth="1"/>
    <col min="7938" max="7938" width="10.42578125" style="1" customWidth="1"/>
    <col min="7939" max="7939" width="13.28515625" style="1" customWidth="1"/>
    <col min="7940" max="7940" width="12.7109375" style="1" customWidth="1"/>
    <col min="7941" max="7941" width="7.42578125" style="1" customWidth="1"/>
    <col min="7942" max="7942" width="5.28515625" style="1" customWidth="1"/>
    <col min="7943" max="7943" width="6.140625" style="1" customWidth="1"/>
    <col min="7944" max="7944" width="10.85546875" style="1" customWidth="1"/>
    <col min="7945" max="7945" width="4.85546875" style="1" customWidth="1"/>
    <col min="7946" max="7946" width="3.140625" style="1" customWidth="1"/>
    <col min="7947" max="7947" width="1.140625" style="1" customWidth="1"/>
    <col min="7948" max="8189" width="11.42578125" style="1"/>
    <col min="8190" max="8190" width="3.7109375" style="1" customWidth="1"/>
    <col min="8191" max="8191" width="0" style="1" hidden="1" customWidth="1"/>
    <col min="8192" max="8192" width="9.5703125" style="1" customWidth="1"/>
    <col min="8193" max="8193" width="13" style="1" customWidth="1"/>
    <col min="8194" max="8194" width="10.42578125" style="1" customWidth="1"/>
    <col min="8195" max="8195" width="13.28515625" style="1" customWidth="1"/>
    <col min="8196" max="8196" width="12.7109375" style="1" customWidth="1"/>
    <col min="8197" max="8197" width="7.42578125" style="1" customWidth="1"/>
    <col min="8198" max="8198" width="5.28515625" style="1" customWidth="1"/>
    <col min="8199" max="8199" width="6.140625" style="1" customWidth="1"/>
    <col min="8200" max="8200" width="10.85546875" style="1" customWidth="1"/>
    <col min="8201" max="8201" width="4.85546875" style="1" customWidth="1"/>
    <col min="8202" max="8202" width="3.140625" style="1" customWidth="1"/>
    <col min="8203" max="8203" width="1.140625" style="1" customWidth="1"/>
    <col min="8204" max="8445" width="11.42578125" style="1"/>
    <col min="8446" max="8446" width="3.7109375" style="1" customWidth="1"/>
    <col min="8447" max="8447" width="0" style="1" hidden="1" customWidth="1"/>
    <col min="8448" max="8448" width="9.5703125" style="1" customWidth="1"/>
    <col min="8449" max="8449" width="13" style="1" customWidth="1"/>
    <col min="8450" max="8450" width="10.42578125" style="1" customWidth="1"/>
    <col min="8451" max="8451" width="13.28515625" style="1" customWidth="1"/>
    <col min="8452" max="8452" width="12.7109375" style="1" customWidth="1"/>
    <col min="8453" max="8453" width="7.42578125" style="1" customWidth="1"/>
    <col min="8454" max="8454" width="5.28515625" style="1" customWidth="1"/>
    <col min="8455" max="8455" width="6.140625" style="1" customWidth="1"/>
    <col min="8456" max="8456" width="10.85546875" style="1" customWidth="1"/>
    <col min="8457" max="8457" width="4.85546875" style="1" customWidth="1"/>
    <col min="8458" max="8458" width="3.140625" style="1" customWidth="1"/>
    <col min="8459" max="8459" width="1.140625" style="1" customWidth="1"/>
    <col min="8460" max="8701" width="11.42578125" style="1"/>
    <col min="8702" max="8702" width="3.7109375" style="1" customWidth="1"/>
    <col min="8703" max="8703" width="0" style="1" hidden="1" customWidth="1"/>
    <col min="8704" max="8704" width="9.5703125" style="1" customWidth="1"/>
    <col min="8705" max="8705" width="13" style="1" customWidth="1"/>
    <col min="8706" max="8706" width="10.42578125" style="1" customWidth="1"/>
    <col min="8707" max="8707" width="13.28515625" style="1" customWidth="1"/>
    <col min="8708" max="8708" width="12.7109375" style="1" customWidth="1"/>
    <col min="8709" max="8709" width="7.42578125" style="1" customWidth="1"/>
    <col min="8710" max="8710" width="5.28515625" style="1" customWidth="1"/>
    <col min="8711" max="8711" width="6.140625" style="1" customWidth="1"/>
    <col min="8712" max="8712" width="10.85546875" style="1" customWidth="1"/>
    <col min="8713" max="8713" width="4.85546875" style="1" customWidth="1"/>
    <col min="8714" max="8714" width="3.140625" style="1" customWidth="1"/>
    <col min="8715" max="8715" width="1.140625" style="1" customWidth="1"/>
    <col min="8716" max="8957" width="11.42578125" style="1"/>
    <col min="8958" max="8958" width="3.7109375" style="1" customWidth="1"/>
    <col min="8959" max="8959" width="0" style="1" hidden="1" customWidth="1"/>
    <col min="8960" max="8960" width="9.5703125" style="1" customWidth="1"/>
    <col min="8961" max="8961" width="13" style="1" customWidth="1"/>
    <col min="8962" max="8962" width="10.42578125" style="1" customWidth="1"/>
    <col min="8963" max="8963" width="13.28515625" style="1" customWidth="1"/>
    <col min="8964" max="8964" width="12.7109375" style="1" customWidth="1"/>
    <col min="8965" max="8965" width="7.42578125" style="1" customWidth="1"/>
    <col min="8966" max="8966" width="5.28515625" style="1" customWidth="1"/>
    <col min="8967" max="8967" width="6.140625" style="1" customWidth="1"/>
    <col min="8968" max="8968" width="10.85546875" style="1" customWidth="1"/>
    <col min="8969" max="8969" width="4.85546875" style="1" customWidth="1"/>
    <col min="8970" max="8970" width="3.140625" style="1" customWidth="1"/>
    <col min="8971" max="8971" width="1.140625" style="1" customWidth="1"/>
    <col min="8972" max="9213" width="11.42578125" style="1"/>
    <col min="9214" max="9214" width="3.7109375" style="1" customWidth="1"/>
    <col min="9215" max="9215" width="0" style="1" hidden="1" customWidth="1"/>
    <col min="9216" max="9216" width="9.5703125" style="1" customWidth="1"/>
    <col min="9217" max="9217" width="13" style="1" customWidth="1"/>
    <col min="9218" max="9218" width="10.42578125" style="1" customWidth="1"/>
    <col min="9219" max="9219" width="13.28515625" style="1" customWidth="1"/>
    <col min="9220" max="9220" width="12.7109375" style="1" customWidth="1"/>
    <col min="9221" max="9221" width="7.42578125" style="1" customWidth="1"/>
    <col min="9222" max="9222" width="5.28515625" style="1" customWidth="1"/>
    <col min="9223" max="9223" width="6.140625" style="1" customWidth="1"/>
    <col min="9224" max="9224" width="10.85546875" style="1" customWidth="1"/>
    <col min="9225" max="9225" width="4.85546875" style="1" customWidth="1"/>
    <col min="9226" max="9226" width="3.140625" style="1" customWidth="1"/>
    <col min="9227" max="9227" width="1.140625" style="1" customWidth="1"/>
    <col min="9228" max="9469" width="11.42578125" style="1"/>
    <col min="9470" max="9470" width="3.7109375" style="1" customWidth="1"/>
    <col min="9471" max="9471" width="0" style="1" hidden="1" customWidth="1"/>
    <col min="9472" max="9472" width="9.5703125" style="1" customWidth="1"/>
    <col min="9473" max="9473" width="13" style="1" customWidth="1"/>
    <col min="9474" max="9474" width="10.42578125" style="1" customWidth="1"/>
    <col min="9475" max="9475" width="13.28515625" style="1" customWidth="1"/>
    <col min="9476" max="9476" width="12.7109375" style="1" customWidth="1"/>
    <col min="9477" max="9477" width="7.42578125" style="1" customWidth="1"/>
    <col min="9478" max="9478" width="5.28515625" style="1" customWidth="1"/>
    <col min="9479" max="9479" width="6.140625" style="1" customWidth="1"/>
    <col min="9480" max="9480" width="10.85546875" style="1" customWidth="1"/>
    <col min="9481" max="9481" width="4.85546875" style="1" customWidth="1"/>
    <col min="9482" max="9482" width="3.140625" style="1" customWidth="1"/>
    <col min="9483" max="9483" width="1.140625" style="1" customWidth="1"/>
    <col min="9484" max="9725" width="11.42578125" style="1"/>
    <col min="9726" max="9726" width="3.7109375" style="1" customWidth="1"/>
    <col min="9727" max="9727" width="0" style="1" hidden="1" customWidth="1"/>
    <col min="9728" max="9728" width="9.5703125" style="1" customWidth="1"/>
    <col min="9729" max="9729" width="13" style="1" customWidth="1"/>
    <col min="9730" max="9730" width="10.42578125" style="1" customWidth="1"/>
    <col min="9731" max="9731" width="13.28515625" style="1" customWidth="1"/>
    <col min="9732" max="9732" width="12.7109375" style="1" customWidth="1"/>
    <col min="9733" max="9733" width="7.42578125" style="1" customWidth="1"/>
    <col min="9734" max="9734" width="5.28515625" style="1" customWidth="1"/>
    <col min="9735" max="9735" width="6.140625" style="1" customWidth="1"/>
    <col min="9736" max="9736" width="10.85546875" style="1" customWidth="1"/>
    <col min="9737" max="9737" width="4.85546875" style="1" customWidth="1"/>
    <col min="9738" max="9738" width="3.140625" style="1" customWidth="1"/>
    <col min="9739" max="9739" width="1.140625" style="1" customWidth="1"/>
    <col min="9740" max="9981" width="11.42578125" style="1"/>
    <col min="9982" max="9982" width="3.7109375" style="1" customWidth="1"/>
    <col min="9983" max="9983" width="0" style="1" hidden="1" customWidth="1"/>
    <col min="9984" max="9984" width="9.5703125" style="1" customWidth="1"/>
    <col min="9985" max="9985" width="13" style="1" customWidth="1"/>
    <col min="9986" max="9986" width="10.42578125" style="1" customWidth="1"/>
    <col min="9987" max="9987" width="13.28515625" style="1" customWidth="1"/>
    <col min="9988" max="9988" width="12.7109375" style="1" customWidth="1"/>
    <col min="9989" max="9989" width="7.42578125" style="1" customWidth="1"/>
    <col min="9990" max="9990" width="5.28515625" style="1" customWidth="1"/>
    <col min="9991" max="9991" width="6.140625" style="1" customWidth="1"/>
    <col min="9992" max="9992" width="10.85546875" style="1" customWidth="1"/>
    <col min="9993" max="9993" width="4.85546875" style="1" customWidth="1"/>
    <col min="9994" max="9994" width="3.140625" style="1" customWidth="1"/>
    <col min="9995" max="9995" width="1.140625" style="1" customWidth="1"/>
    <col min="9996" max="10237" width="11.42578125" style="1"/>
    <col min="10238" max="10238" width="3.7109375" style="1" customWidth="1"/>
    <col min="10239" max="10239" width="0" style="1" hidden="1" customWidth="1"/>
    <col min="10240" max="10240" width="9.5703125" style="1" customWidth="1"/>
    <col min="10241" max="10241" width="13" style="1" customWidth="1"/>
    <col min="10242" max="10242" width="10.42578125" style="1" customWidth="1"/>
    <col min="10243" max="10243" width="13.28515625" style="1" customWidth="1"/>
    <col min="10244" max="10244" width="12.7109375" style="1" customWidth="1"/>
    <col min="10245" max="10245" width="7.42578125" style="1" customWidth="1"/>
    <col min="10246" max="10246" width="5.28515625" style="1" customWidth="1"/>
    <col min="10247" max="10247" width="6.140625" style="1" customWidth="1"/>
    <col min="10248" max="10248" width="10.85546875" style="1" customWidth="1"/>
    <col min="10249" max="10249" width="4.85546875" style="1" customWidth="1"/>
    <col min="10250" max="10250" width="3.140625" style="1" customWidth="1"/>
    <col min="10251" max="10251" width="1.140625" style="1" customWidth="1"/>
    <col min="10252" max="10493" width="11.42578125" style="1"/>
    <col min="10494" max="10494" width="3.7109375" style="1" customWidth="1"/>
    <col min="10495" max="10495" width="0" style="1" hidden="1" customWidth="1"/>
    <col min="10496" max="10496" width="9.5703125" style="1" customWidth="1"/>
    <col min="10497" max="10497" width="13" style="1" customWidth="1"/>
    <col min="10498" max="10498" width="10.42578125" style="1" customWidth="1"/>
    <col min="10499" max="10499" width="13.28515625" style="1" customWidth="1"/>
    <col min="10500" max="10500" width="12.7109375" style="1" customWidth="1"/>
    <col min="10501" max="10501" width="7.42578125" style="1" customWidth="1"/>
    <col min="10502" max="10502" width="5.28515625" style="1" customWidth="1"/>
    <col min="10503" max="10503" width="6.140625" style="1" customWidth="1"/>
    <col min="10504" max="10504" width="10.85546875" style="1" customWidth="1"/>
    <col min="10505" max="10505" width="4.85546875" style="1" customWidth="1"/>
    <col min="10506" max="10506" width="3.140625" style="1" customWidth="1"/>
    <col min="10507" max="10507" width="1.140625" style="1" customWidth="1"/>
    <col min="10508" max="10749" width="11.42578125" style="1"/>
    <col min="10750" max="10750" width="3.7109375" style="1" customWidth="1"/>
    <col min="10751" max="10751" width="0" style="1" hidden="1" customWidth="1"/>
    <col min="10752" max="10752" width="9.5703125" style="1" customWidth="1"/>
    <col min="10753" max="10753" width="13" style="1" customWidth="1"/>
    <col min="10754" max="10754" width="10.42578125" style="1" customWidth="1"/>
    <col min="10755" max="10755" width="13.28515625" style="1" customWidth="1"/>
    <col min="10756" max="10756" width="12.7109375" style="1" customWidth="1"/>
    <col min="10757" max="10757" width="7.42578125" style="1" customWidth="1"/>
    <col min="10758" max="10758" width="5.28515625" style="1" customWidth="1"/>
    <col min="10759" max="10759" width="6.140625" style="1" customWidth="1"/>
    <col min="10760" max="10760" width="10.85546875" style="1" customWidth="1"/>
    <col min="10761" max="10761" width="4.85546875" style="1" customWidth="1"/>
    <col min="10762" max="10762" width="3.140625" style="1" customWidth="1"/>
    <col min="10763" max="10763" width="1.140625" style="1" customWidth="1"/>
    <col min="10764" max="11005" width="11.42578125" style="1"/>
    <col min="11006" max="11006" width="3.7109375" style="1" customWidth="1"/>
    <col min="11007" max="11007" width="0" style="1" hidden="1" customWidth="1"/>
    <col min="11008" max="11008" width="9.5703125" style="1" customWidth="1"/>
    <col min="11009" max="11009" width="13" style="1" customWidth="1"/>
    <col min="11010" max="11010" width="10.42578125" style="1" customWidth="1"/>
    <col min="11011" max="11011" width="13.28515625" style="1" customWidth="1"/>
    <col min="11012" max="11012" width="12.7109375" style="1" customWidth="1"/>
    <col min="11013" max="11013" width="7.42578125" style="1" customWidth="1"/>
    <col min="11014" max="11014" width="5.28515625" style="1" customWidth="1"/>
    <col min="11015" max="11015" width="6.140625" style="1" customWidth="1"/>
    <col min="11016" max="11016" width="10.85546875" style="1" customWidth="1"/>
    <col min="11017" max="11017" width="4.85546875" style="1" customWidth="1"/>
    <col min="11018" max="11018" width="3.140625" style="1" customWidth="1"/>
    <col min="11019" max="11019" width="1.140625" style="1" customWidth="1"/>
    <col min="11020" max="11261" width="11.42578125" style="1"/>
    <col min="11262" max="11262" width="3.7109375" style="1" customWidth="1"/>
    <col min="11263" max="11263" width="0" style="1" hidden="1" customWidth="1"/>
    <col min="11264" max="11264" width="9.5703125" style="1" customWidth="1"/>
    <col min="11265" max="11265" width="13" style="1" customWidth="1"/>
    <col min="11266" max="11266" width="10.42578125" style="1" customWidth="1"/>
    <col min="11267" max="11267" width="13.28515625" style="1" customWidth="1"/>
    <col min="11268" max="11268" width="12.7109375" style="1" customWidth="1"/>
    <col min="11269" max="11269" width="7.42578125" style="1" customWidth="1"/>
    <col min="11270" max="11270" width="5.28515625" style="1" customWidth="1"/>
    <col min="11271" max="11271" width="6.140625" style="1" customWidth="1"/>
    <col min="11272" max="11272" width="10.85546875" style="1" customWidth="1"/>
    <col min="11273" max="11273" width="4.85546875" style="1" customWidth="1"/>
    <col min="11274" max="11274" width="3.140625" style="1" customWidth="1"/>
    <col min="11275" max="11275" width="1.140625" style="1" customWidth="1"/>
    <col min="11276" max="11517" width="11.42578125" style="1"/>
    <col min="11518" max="11518" width="3.7109375" style="1" customWidth="1"/>
    <col min="11519" max="11519" width="0" style="1" hidden="1" customWidth="1"/>
    <col min="11520" max="11520" width="9.5703125" style="1" customWidth="1"/>
    <col min="11521" max="11521" width="13" style="1" customWidth="1"/>
    <col min="11522" max="11522" width="10.42578125" style="1" customWidth="1"/>
    <col min="11523" max="11523" width="13.28515625" style="1" customWidth="1"/>
    <col min="11524" max="11524" width="12.7109375" style="1" customWidth="1"/>
    <col min="11525" max="11525" width="7.42578125" style="1" customWidth="1"/>
    <col min="11526" max="11526" width="5.28515625" style="1" customWidth="1"/>
    <col min="11527" max="11527" width="6.140625" style="1" customWidth="1"/>
    <col min="11528" max="11528" width="10.85546875" style="1" customWidth="1"/>
    <col min="11529" max="11529" width="4.85546875" style="1" customWidth="1"/>
    <col min="11530" max="11530" width="3.140625" style="1" customWidth="1"/>
    <col min="11531" max="11531" width="1.140625" style="1" customWidth="1"/>
    <col min="11532" max="11773" width="11.42578125" style="1"/>
    <col min="11774" max="11774" width="3.7109375" style="1" customWidth="1"/>
    <col min="11775" max="11775" width="0" style="1" hidden="1" customWidth="1"/>
    <col min="11776" max="11776" width="9.5703125" style="1" customWidth="1"/>
    <col min="11777" max="11777" width="13" style="1" customWidth="1"/>
    <col min="11778" max="11778" width="10.42578125" style="1" customWidth="1"/>
    <col min="11779" max="11779" width="13.28515625" style="1" customWidth="1"/>
    <col min="11780" max="11780" width="12.7109375" style="1" customWidth="1"/>
    <col min="11781" max="11781" width="7.42578125" style="1" customWidth="1"/>
    <col min="11782" max="11782" width="5.28515625" style="1" customWidth="1"/>
    <col min="11783" max="11783" width="6.140625" style="1" customWidth="1"/>
    <col min="11784" max="11784" width="10.85546875" style="1" customWidth="1"/>
    <col min="11785" max="11785" width="4.85546875" style="1" customWidth="1"/>
    <col min="11786" max="11786" width="3.140625" style="1" customWidth="1"/>
    <col min="11787" max="11787" width="1.140625" style="1" customWidth="1"/>
    <col min="11788" max="12029" width="11.42578125" style="1"/>
    <col min="12030" max="12030" width="3.7109375" style="1" customWidth="1"/>
    <col min="12031" max="12031" width="0" style="1" hidden="1" customWidth="1"/>
    <col min="12032" max="12032" width="9.5703125" style="1" customWidth="1"/>
    <col min="12033" max="12033" width="13" style="1" customWidth="1"/>
    <col min="12034" max="12034" width="10.42578125" style="1" customWidth="1"/>
    <col min="12035" max="12035" width="13.28515625" style="1" customWidth="1"/>
    <col min="12036" max="12036" width="12.7109375" style="1" customWidth="1"/>
    <col min="12037" max="12037" width="7.42578125" style="1" customWidth="1"/>
    <col min="12038" max="12038" width="5.28515625" style="1" customWidth="1"/>
    <col min="12039" max="12039" width="6.140625" style="1" customWidth="1"/>
    <col min="12040" max="12040" width="10.85546875" style="1" customWidth="1"/>
    <col min="12041" max="12041" width="4.85546875" style="1" customWidth="1"/>
    <col min="12042" max="12042" width="3.140625" style="1" customWidth="1"/>
    <col min="12043" max="12043" width="1.140625" style="1" customWidth="1"/>
    <col min="12044" max="12285" width="11.42578125" style="1"/>
    <col min="12286" max="12286" width="3.7109375" style="1" customWidth="1"/>
    <col min="12287" max="12287" width="0" style="1" hidden="1" customWidth="1"/>
    <col min="12288" max="12288" width="9.5703125" style="1" customWidth="1"/>
    <col min="12289" max="12289" width="13" style="1" customWidth="1"/>
    <col min="12290" max="12290" width="10.42578125" style="1" customWidth="1"/>
    <col min="12291" max="12291" width="13.28515625" style="1" customWidth="1"/>
    <col min="12292" max="12292" width="12.7109375" style="1" customWidth="1"/>
    <col min="12293" max="12293" width="7.42578125" style="1" customWidth="1"/>
    <col min="12294" max="12294" width="5.28515625" style="1" customWidth="1"/>
    <col min="12295" max="12295" width="6.140625" style="1" customWidth="1"/>
    <col min="12296" max="12296" width="10.85546875" style="1" customWidth="1"/>
    <col min="12297" max="12297" width="4.85546875" style="1" customWidth="1"/>
    <col min="12298" max="12298" width="3.140625" style="1" customWidth="1"/>
    <col min="12299" max="12299" width="1.140625" style="1" customWidth="1"/>
    <col min="12300" max="12541" width="11.42578125" style="1"/>
    <col min="12542" max="12542" width="3.7109375" style="1" customWidth="1"/>
    <col min="12543" max="12543" width="0" style="1" hidden="1" customWidth="1"/>
    <col min="12544" max="12544" width="9.5703125" style="1" customWidth="1"/>
    <col min="12545" max="12545" width="13" style="1" customWidth="1"/>
    <col min="12546" max="12546" width="10.42578125" style="1" customWidth="1"/>
    <col min="12547" max="12547" width="13.28515625" style="1" customWidth="1"/>
    <col min="12548" max="12548" width="12.7109375" style="1" customWidth="1"/>
    <col min="12549" max="12549" width="7.42578125" style="1" customWidth="1"/>
    <col min="12550" max="12550" width="5.28515625" style="1" customWidth="1"/>
    <col min="12551" max="12551" width="6.140625" style="1" customWidth="1"/>
    <col min="12552" max="12552" width="10.85546875" style="1" customWidth="1"/>
    <col min="12553" max="12553" width="4.85546875" style="1" customWidth="1"/>
    <col min="12554" max="12554" width="3.140625" style="1" customWidth="1"/>
    <col min="12555" max="12555" width="1.140625" style="1" customWidth="1"/>
    <col min="12556" max="12797" width="11.42578125" style="1"/>
    <col min="12798" max="12798" width="3.7109375" style="1" customWidth="1"/>
    <col min="12799" max="12799" width="0" style="1" hidden="1" customWidth="1"/>
    <col min="12800" max="12800" width="9.5703125" style="1" customWidth="1"/>
    <col min="12801" max="12801" width="13" style="1" customWidth="1"/>
    <col min="12802" max="12802" width="10.42578125" style="1" customWidth="1"/>
    <col min="12803" max="12803" width="13.28515625" style="1" customWidth="1"/>
    <col min="12804" max="12804" width="12.7109375" style="1" customWidth="1"/>
    <col min="12805" max="12805" width="7.42578125" style="1" customWidth="1"/>
    <col min="12806" max="12806" width="5.28515625" style="1" customWidth="1"/>
    <col min="12807" max="12807" width="6.140625" style="1" customWidth="1"/>
    <col min="12808" max="12808" width="10.85546875" style="1" customWidth="1"/>
    <col min="12809" max="12809" width="4.85546875" style="1" customWidth="1"/>
    <col min="12810" max="12810" width="3.140625" style="1" customWidth="1"/>
    <col min="12811" max="12811" width="1.140625" style="1" customWidth="1"/>
    <col min="12812" max="13053" width="11.42578125" style="1"/>
    <col min="13054" max="13054" width="3.7109375" style="1" customWidth="1"/>
    <col min="13055" max="13055" width="0" style="1" hidden="1" customWidth="1"/>
    <col min="13056" max="13056" width="9.5703125" style="1" customWidth="1"/>
    <col min="13057" max="13057" width="13" style="1" customWidth="1"/>
    <col min="13058" max="13058" width="10.42578125" style="1" customWidth="1"/>
    <col min="13059" max="13059" width="13.28515625" style="1" customWidth="1"/>
    <col min="13060" max="13060" width="12.7109375" style="1" customWidth="1"/>
    <col min="13061" max="13061" width="7.42578125" style="1" customWidth="1"/>
    <col min="13062" max="13062" width="5.28515625" style="1" customWidth="1"/>
    <col min="13063" max="13063" width="6.140625" style="1" customWidth="1"/>
    <col min="13064" max="13064" width="10.85546875" style="1" customWidth="1"/>
    <col min="13065" max="13065" width="4.85546875" style="1" customWidth="1"/>
    <col min="13066" max="13066" width="3.140625" style="1" customWidth="1"/>
    <col min="13067" max="13067" width="1.140625" style="1" customWidth="1"/>
    <col min="13068" max="13309" width="11.42578125" style="1"/>
    <col min="13310" max="13310" width="3.7109375" style="1" customWidth="1"/>
    <col min="13311" max="13311" width="0" style="1" hidden="1" customWidth="1"/>
    <col min="13312" max="13312" width="9.5703125" style="1" customWidth="1"/>
    <col min="13313" max="13313" width="13" style="1" customWidth="1"/>
    <col min="13314" max="13314" width="10.42578125" style="1" customWidth="1"/>
    <col min="13315" max="13315" width="13.28515625" style="1" customWidth="1"/>
    <col min="13316" max="13316" width="12.7109375" style="1" customWidth="1"/>
    <col min="13317" max="13317" width="7.42578125" style="1" customWidth="1"/>
    <col min="13318" max="13318" width="5.28515625" style="1" customWidth="1"/>
    <col min="13319" max="13319" width="6.140625" style="1" customWidth="1"/>
    <col min="13320" max="13320" width="10.85546875" style="1" customWidth="1"/>
    <col min="13321" max="13321" width="4.85546875" style="1" customWidth="1"/>
    <col min="13322" max="13322" width="3.140625" style="1" customWidth="1"/>
    <col min="13323" max="13323" width="1.140625" style="1" customWidth="1"/>
    <col min="13324" max="13565" width="11.42578125" style="1"/>
    <col min="13566" max="13566" width="3.7109375" style="1" customWidth="1"/>
    <col min="13567" max="13567" width="0" style="1" hidden="1" customWidth="1"/>
    <col min="13568" max="13568" width="9.5703125" style="1" customWidth="1"/>
    <col min="13569" max="13569" width="13" style="1" customWidth="1"/>
    <col min="13570" max="13570" width="10.42578125" style="1" customWidth="1"/>
    <col min="13571" max="13571" width="13.28515625" style="1" customWidth="1"/>
    <col min="13572" max="13572" width="12.7109375" style="1" customWidth="1"/>
    <col min="13573" max="13573" width="7.42578125" style="1" customWidth="1"/>
    <col min="13574" max="13574" width="5.28515625" style="1" customWidth="1"/>
    <col min="13575" max="13575" width="6.140625" style="1" customWidth="1"/>
    <col min="13576" max="13576" width="10.85546875" style="1" customWidth="1"/>
    <col min="13577" max="13577" width="4.85546875" style="1" customWidth="1"/>
    <col min="13578" max="13578" width="3.140625" style="1" customWidth="1"/>
    <col min="13579" max="13579" width="1.140625" style="1" customWidth="1"/>
    <col min="13580" max="13821" width="11.42578125" style="1"/>
    <col min="13822" max="13822" width="3.7109375" style="1" customWidth="1"/>
    <col min="13823" max="13823" width="0" style="1" hidden="1" customWidth="1"/>
    <col min="13824" max="13824" width="9.5703125" style="1" customWidth="1"/>
    <col min="13825" max="13825" width="13" style="1" customWidth="1"/>
    <col min="13826" max="13826" width="10.42578125" style="1" customWidth="1"/>
    <col min="13827" max="13827" width="13.28515625" style="1" customWidth="1"/>
    <col min="13828" max="13828" width="12.7109375" style="1" customWidth="1"/>
    <col min="13829" max="13829" width="7.42578125" style="1" customWidth="1"/>
    <col min="13830" max="13830" width="5.28515625" style="1" customWidth="1"/>
    <col min="13831" max="13831" width="6.140625" style="1" customWidth="1"/>
    <col min="13832" max="13832" width="10.85546875" style="1" customWidth="1"/>
    <col min="13833" max="13833" width="4.85546875" style="1" customWidth="1"/>
    <col min="13834" max="13834" width="3.140625" style="1" customWidth="1"/>
    <col min="13835" max="13835" width="1.140625" style="1" customWidth="1"/>
    <col min="13836" max="14077" width="11.42578125" style="1"/>
    <col min="14078" max="14078" width="3.7109375" style="1" customWidth="1"/>
    <col min="14079" max="14079" width="0" style="1" hidden="1" customWidth="1"/>
    <col min="14080" max="14080" width="9.5703125" style="1" customWidth="1"/>
    <col min="14081" max="14081" width="13" style="1" customWidth="1"/>
    <col min="14082" max="14082" width="10.42578125" style="1" customWidth="1"/>
    <col min="14083" max="14083" width="13.28515625" style="1" customWidth="1"/>
    <col min="14084" max="14084" width="12.7109375" style="1" customWidth="1"/>
    <col min="14085" max="14085" width="7.42578125" style="1" customWidth="1"/>
    <col min="14086" max="14086" width="5.28515625" style="1" customWidth="1"/>
    <col min="14087" max="14087" width="6.140625" style="1" customWidth="1"/>
    <col min="14088" max="14088" width="10.85546875" style="1" customWidth="1"/>
    <col min="14089" max="14089" width="4.85546875" style="1" customWidth="1"/>
    <col min="14090" max="14090" width="3.140625" style="1" customWidth="1"/>
    <col min="14091" max="14091" width="1.140625" style="1" customWidth="1"/>
    <col min="14092" max="14333" width="11.42578125" style="1"/>
    <col min="14334" max="14334" width="3.7109375" style="1" customWidth="1"/>
    <col min="14335" max="14335" width="0" style="1" hidden="1" customWidth="1"/>
    <col min="14336" max="14336" width="9.5703125" style="1" customWidth="1"/>
    <col min="14337" max="14337" width="13" style="1" customWidth="1"/>
    <col min="14338" max="14338" width="10.42578125" style="1" customWidth="1"/>
    <col min="14339" max="14339" width="13.28515625" style="1" customWidth="1"/>
    <col min="14340" max="14340" width="12.7109375" style="1" customWidth="1"/>
    <col min="14341" max="14341" width="7.42578125" style="1" customWidth="1"/>
    <col min="14342" max="14342" width="5.28515625" style="1" customWidth="1"/>
    <col min="14343" max="14343" width="6.140625" style="1" customWidth="1"/>
    <col min="14344" max="14344" width="10.85546875" style="1" customWidth="1"/>
    <col min="14345" max="14345" width="4.85546875" style="1" customWidth="1"/>
    <col min="14346" max="14346" width="3.140625" style="1" customWidth="1"/>
    <col min="14347" max="14347" width="1.140625" style="1" customWidth="1"/>
    <col min="14348" max="14589" width="11.42578125" style="1"/>
    <col min="14590" max="14590" width="3.7109375" style="1" customWidth="1"/>
    <col min="14591" max="14591" width="0" style="1" hidden="1" customWidth="1"/>
    <col min="14592" max="14592" width="9.5703125" style="1" customWidth="1"/>
    <col min="14593" max="14593" width="13" style="1" customWidth="1"/>
    <col min="14594" max="14594" width="10.42578125" style="1" customWidth="1"/>
    <col min="14595" max="14595" width="13.28515625" style="1" customWidth="1"/>
    <col min="14596" max="14596" width="12.7109375" style="1" customWidth="1"/>
    <col min="14597" max="14597" width="7.42578125" style="1" customWidth="1"/>
    <col min="14598" max="14598" width="5.28515625" style="1" customWidth="1"/>
    <col min="14599" max="14599" width="6.140625" style="1" customWidth="1"/>
    <col min="14600" max="14600" width="10.85546875" style="1" customWidth="1"/>
    <col min="14601" max="14601" width="4.85546875" style="1" customWidth="1"/>
    <col min="14602" max="14602" width="3.140625" style="1" customWidth="1"/>
    <col min="14603" max="14603" width="1.140625" style="1" customWidth="1"/>
    <col min="14604" max="14845" width="11.42578125" style="1"/>
    <col min="14846" max="14846" width="3.7109375" style="1" customWidth="1"/>
    <col min="14847" max="14847" width="0" style="1" hidden="1" customWidth="1"/>
    <col min="14848" max="14848" width="9.5703125" style="1" customWidth="1"/>
    <col min="14849" max="14849" width="13" style="1" customWidth="1"/>
    <col min="14850" max="14850" width="10.42578125" style="1" customWidth="1"/>
    <col min="14851" max="14851" width="13.28515625" style="1" customWidth="1"/>
    <col min="14852" max="14852" width="12.7109375" style="1" customWidth="1"/>
    <col min="14853" max="14853" width="7.42578125" style="1" customWidth="1"/>
    <col min="14854" max="14854" width="5.28515625" style="1" customWidth="1"/>
    <col min="14855" max="14855" width="6.140625" style="1" customWidth="1"/>
    <col min="14856" max="14856" width="10.85546875" style="1" customWidth="1"/>
    <col min="14857" max="14857" width="4.85546875" style="1" customWidth="1"/>
    <col min="14858" max="14858" width="3.140625" style="1" customWidth="1"/>
    <col min="14859" max="14859" width="1.140625" style="1" customWidth="1"/>
    <col min="14860" max="15101" width="11.42578125" style="1"/>
    <col min="15102" max="15102" width="3.7109375" style="1" customWidth="1"/>
    <col min="15103" max="15103" width="0" style="1" hidden="1" customWidth="1"/>
    <col min="15104" max="15104" width="9.5703125" style="1" customWidth="1"/>
    <col min="15105" max="15105" width="13" style="1" customWidth="1"/>
    <col min="15106" max="15106" width="10.42578125" style="1" customWidth="1"/>
    <col min="15107" max="15107" width="13.28515625" style="1" customWidth="1"/>
    <col min="15108" max="15108" width="12.7109375" style="1" customWidth="1"/>
    <col min="15109" max="15109" width="7.42578125" style="1" customWidth="1"/>
    <col min="15110" max="15110" width="5.28515625" style="1" customWidth="1"/>
    <col min="15111" max="15111" width="6.140625" style="1" customWidth="1"/>
    <col min="15112" max="15112" width="10.85546875" style="1" customWidth="1"/>
    <col min="15113" max="15113" width="4.85546875" style="1" customWidth="1"/>
    <col min="15114" max="15114" width="3.140625" style="1" customWidth="1"/>
    <col min="15115" max="15115" width="1.140625" style="1" customWidth="1"/>
    <col min="15116" max="15357" width="11.42578125" style="1"/>
    <col min="15358" max="15358" width="3.7109375" style="1" customWidth="1"/>
    <col min="15359" max="15359" width="0" style="1" hidden="1" customWidth="1"/>
    <col min="15360" max="15360" width="9.5703125" style="1" customWidth="1"/>
    <col min="15361" max="15361" width="13" style="1" customWidth="1"/>
    <col min="15362" max="15362" width="10.42578125" style="1" customWidth="1"/>
    <col min="15363" max="15363" width="13.28515625" style="1" customWidth="1"/>
    <col min="15364" max="15364" width="12.7109375" style="1" customWidth="1"/>
    <col min="15365" max="15365" width="7.42578125" style="1" customWidth="1"/>
    <col min="15366" max="15366" width="5.28515625" style="1" customWidth="1"/>
    <col min="15367" max="15367" width="6.140625" style="1" customWidth="1"/>
    <col min="15368" max="15368" width="10.85546875" style="1" customWidth="1"/>
    <col min="15369" max="15369" width="4.85546875" style="1" customWidth="1"/>
    <col min="15370" max="15370" width="3.140625" style="1" customWidth="1"/>
    <col min="15371" max="15371" width="1.140625" style="1" customWidth="1"/>
    <col min="15372" max="15613" width="11.42578125" style="1"/>
    <col min="15614" max="15614" width="3.7109375" style="1" customWidth="1"/>
    <col min="15615" max="15615" width="0" style="1" hidden="1" customWidth="1"/>
    <col min="15616" max="15616" width="9.5703125" style="1" customWidth="1"/>
    <col min="15617" max="15617" width="13" style="1" customWidth="1"/>
    <col min="15618" max="15618" width="10.42578125" style="1" customWidth="1"/>
    <col min="15619" max="15619" width="13.28515625" style="1" customWidth="1"/>
    <col min="15620" max="15620" width="12.7109375" style="1" customWidth="1"/>
    <col min="15621" max="15621" width="7.42578125" style="1" customWidth="1"/>
    <col min="15622" max="15622" width="5.28515625" style="1" customWidth="1"/>
    <col min="15623" max="15623" width="6.140625" style="1" customWidth="1"/>
    <col min="15624" max="15624" width="10.85546875" style="1" customWidth="1"/>
    <col min="15625" max="15625" width="4.85546875" style="1" customWidth="1"/>
    <col min="15626" max="15626" width="3.140625" style="1" customWidth="1"/>
    <col min="15627" max="15627" width="1.140625" style="1" customWidth="1"/>
    <col min="15628" max="15869" width="11.42578125" style="1"/>
    <col min="15870" max="15870" width="3.7109375" style="1" customWidth="1"/>
    <col min="15871" max="15871" width="0" style="1" hidden="1" customWidth="1"/>
    <col min="15872" max="15872" width="9.5703125" style="1" customWidth="1"/>
    <col min="15873" max="15873" width="13" style="1" customWidth="1"/>
    <col min="15874" max="15874" width="10.42578125" style="1" customWidth="1"/>
    <col min="15875" max="15875" width="13.28515625" style="1" customWidth="1"/>
    <col min="15876" max="15876" width="12.7109375" style="1" customWidth="1"/>
    <col min="15877" max="15877" width="7.42578125" style="1" customWidth="1"/>
    <col min="15878" max="15878" width="5.28515625" style="1" customWidth="1"/>
    <col min="15879" max="15879" width="6.140625" style="1" customWidth="1"/>
    <col min="15880" max="15880" width="10.85546875" style="1" customWidth="1"/>
    <col min="15881" max="15881" width="4.85546875" style="1" customWidth="1"/>
    <col min="15882" max="15882" width="3.140625" style="1" customWidth="1"/>
    <col min="15883" max="15883" width="1.140625" style="1" customWidth="1"/>
    <col min="15884" max="16125" width="11.42578125" style="1"/>
    <col min="16126" max="16126" width="3.7109375" style="1" customWidth="1"/>
    <col min="16127" max="16127" width="0" style="1" hidden="1" customWidth="1"/>
    <col min="16128" max="16128" width="9.5703125" style="1" customWidth="1"/>
    <col min="16129" max="16129" width="13" style="1" customWidth="1"/>
    <col min="16130" max="16130" width="10.42578125" style="1" customWidth="1"/>
    <col min="16131" max="16131" width="13.28515625" style="1" customWidth="1"/>
    <col min="16132" max="16132" width="12.7109375" style="1" customWidth="1"/>
    <col min="16133" max="16133" width="7.42578125" style="1" customWidth="1"/>
    <col min="16134" max="16134" width="5.28515625" style="1" customWidth="1"/>
    <col min="16135" max="16135" width="6.140625" style="1" customWidth="1"/>
    <col min="16136" max="16136" width="10.85546875" style="1" customWidth="1"/>
    <col min="16137" max="16137" width="4.85546875" style="1" customWidth="1"/>
    <col min="16138" max="16138" width="3.140625" style="1" customWidth="1"/>
    <col min="16139" max="16139" width="1.140625" style="1" customWidth="1"/>
    <col min="16140" max="16384" width="11.42578125" style="1"/>
  </cols>
  <sheetData>
    <row r="2" spans="2:12" x14ac:dyDescent="0.2">
      <c r="B2" s="182"/>
      <c r="C2" s="184"/>
      <c r="D2" s="184"/>
      <c r="E2" s="184"/>
      <c r="F2" s="184"/>
      <c r="G2" s="184"/>
      <c r="H2" s="184"/>
      <c r="I2" s="184"/>
      <c r="J2" s="184"/>
      <c r="K2" s="184"/>
      <c r="L2" s="186"/>
    </row>
    <row r="3" spans="2:12" x14ac:dyDescent="0.2">
      <c r="B3" s="83"/>
      <c r="L3" s="121"/>
    </row>
    <row r="4" spans="2:12" x14ac:dyDescent="0.2">
      <c r="B4" s="83"/>
      <c r="L4" s="121"/>
    </row>
    <row r="5" spans="2:12" x14ac:dyDescent="0.2">
      <c r="B5" s="83"/>
      <c r="L5" s="121"/>
    </row>
    <row r="6" spans="2:12" x14ac:dyDescent="0.2">
      <c r="B6" s="83"/>
      <c r="L6" s="121"/>
    </row>
    <row r="7" spans="2:12" ht="18.75" x14ac:dyDescent="0.3">
      <c r="B7" s="83"/>
      <c r="C7" s="1171" t="s">
        <v>19</v>
      </c>
      <c r="D7" s="1172"/>
      <c r="E7" s="1172"/>
      <c r="F7" s="1172"/>
      <c r="G7" s="1172"/>
      <c r="H7" s="1172"/>
      <c r="I7" s="1172"/>
      <c r="J7" s="1172"/>
      <c r="K7" s="1172"/>
      <c r="L7" s="121"/>
    </row>
    <row r="8" spans="2:12" ht="15.75" x14ac:dyDescent="0.25">
      <c r="B8" s="83"/>
      <c r="C8" s="1173" t="s">
        <v>47</v>
      </c>
      <c r="D8" s="1173"/>
      <c r="E8" s="1174"/>
      <c r="F8" s="1174"/>
      <c r="G8" s="1174"/>
      <c r="H8" s="1174"/>
      <c r="I8" s="1174"/>
      <c r="J8" s="1174"/>
      <c r="K8" s="1174"/>
      <c r="L8" s="121"/>
    </row>
    <row r="9" spans="2:12" ht="15.75" x14ac:dyDescent="0.25">
      <c r="B9" s="83"/>
      <c r="C9" s="1064" t="s">
        <v>120</v>
      </c>
      <c r="D9" s="1064"/>
      <c r="E9" s="1177"/>
      <c r="F9" s="1177"/>
      <c r="G9" s="1177"/>
      <c r="H9" s="1177"/>
      <c r="I9" s="1177"/>
      <c r="J9" s="1177"/>
      <c r="K9" s="1177"/>
      <c r="L9" s="121"/>
    </row>
    <row r="10" spans="2:12" ht="15" x14ac:dyDescent="0.25">
      <c r="B10" s="786"/>
      <c r="C10" s="1181"/>
      <c r="D10" s="1181"/>
      <c r="E10" s="1181"/>
      <c r="F10" s="1181"/>
      <c r="G10" s="1181"/>
      <c r="H10" s="1181"/>
      <c r="I10" s="1181"/>
      <c r="J10" s="1181"/>
      <c r="K10" s="1181"/>
      <c r="L10" s="121"/>
    </row>
    <row r="11" spans="2:12" ht="15.75" x14ac:dyDescent="0.25">
      <c r="B11" s="296"/>
      <c r="C11" s="297"/>
      <c r="D11" s="404" t="s">
        <v>175</v>
      </c>
      <c r="E11" s="1178">
        <f>'Datos Generales'!C6</f>
        <v>45473</v>
      </c>
      <c r="F11" s="1179"/>
      <c r="G11" s="1180"/>
      <c r="H11" s="297"/>
      <c r="I11" s="297"/>
      <c r="J11" s="297"/>
      <c r="K11" s="297"/>
      <c r="L11" s="784"/>
    </row>
    <row r="12" spans="2:12" ht="5.25" customHeight="1" x14ac:dyDescent="0.25">
      <c r="B12" s="296"/>
      <c r="C12" s="297"/>
      <c r="D12" s="404"/>
      <c r="E12" s="275"/>
      <c r="F12" s="275"/>
      <c r="G12" s="275"/>
      <c r="H12" s="297"/>
      <c r="I12" s="297"/>
      <c r="J12" s="297"/>
      <c r="K12" s="297"/>
      <c r="L12" s="784"/>
    </row>
    <row r="13" spans="2:12" ht="15.75" x14ac:dyDescent="0.25">
      <c r="B13" s="296"/>
      <c r="C13" s="1175" t="s">
        <v>172</v>
      </c>
      <c r="D13" s="1175"/>
      <c r="E13" s="1176" t="str">
        <f>+'Datos Generales'!C7</f>
        <v>Dirección General de Presupuesto (DIGEPRES)</v>
      </c>
      <c r="F13" s="1176"/>
      <c r="G13" s="1176"/>
      <c r="H13" s="1176"/>
      <c r="I13" s="1176"/>
      <c r="J13" s="1176"/>
      <c r="K13" s="1176"/>
      <c r="L13" s="784"/>
    </row>
    <row r="14" spans="2:12" ht="6.75" customHeight="1" x14ac:dyDescent="0.2">
      <c r="B14" s="247"/>
      <c r="C14" s="248"/>
      <c r="D14" s="248"/>
      <c r="E14" s="248"/>
      <c r="F14" s="248"/>
      <c r="G14" s="248"/>
      <c r="H14" s="248"/>
      <c r="I14" s="248"/>
      <c r="J14" s="248"/>
      <c r="K14" s="248"/>
      <c r="L14" s="403"/>
    </row>
    <row r="15" spans="2:12" ht="15.75" x14ac:dyDescent="0.25">
      <c r="B15" s="247"/>
      <c r="C15" s="404" t="s">
        <v>14</v>
      </c>
      <c r="D15" s="785" t="str">
        <f>+'Datos Generales'!C8</f>
        <v>0205</v>
      </c>
      <c r="E15" s="248"/>
      <c r="F15" s="249" t="s">
        <v>173</v>
      </c>
      <c r="G15" s="785" t="str">
        <f>+'Datos Generales'!C9</f>
        <v>01</v>
      </c>
      <c r="H15" s="249" t="s">
        <v>15</v>
      </c>
      <c r="I15" s="785" t="str">
        <f>+'Datos Generales'!C10</f>
        <v>01</v>
      </c>
      <c r="J15" s="249" t="s">
        <v>16</v>
      </c>
      <c r="K15" s="785" t="str">
        <f>+'Datos Generales'!C11</f>
        <v>0010</v>
      </c>
      <c r="L15" s="403"/>
    </row>
    <row r="16" spans="2:12" ht="15.75" x14ac:dyDescent="0.25">
      <c r="B16" s="83"/>
      <c r="C16" s="21"/>
      <c r="D16" s="21"/>
      <c r="L16" s="121"/>
    </row>
    <row r="17" spans="2:12" ht="6" customHeight="1" x14ac:dyDescent="0.2">
      <c r="B17" s="83"/>
      <c r="C17" s="1086"/>
      <c r="D17" s="1086"/>
      <c r="E17" s="1086"/>
      <c r="F17" s="1086"/>
      <c r="G17" s="1086"/>
      <c r="H17" s="1086"/>
      <c r="I17" s="1086"/>
      <c r="J17" s="1086"/>
      <c r="K17" s="1086"/>
      <c r="L17" s="121"/>
    </row>
    <row r="18" spans="2:12" ht="23.25" customHeight="1" x14ac:dyDescent="0.2">
      <c r="B18" s="83"/>
      <c r="C18" s="1096" t="s">
        <v>330</v>
      </c>
      <c r="D18" s="1096"/>
      <c r="E18" s="1096"/>
      <c r="F18" s="419" t="s">
        <v>109</v>
      </c>
      <c r="G18" s="1096" t="s">
        <v>125</v>
      </c>
      <c r="H18" s="1096"/>
      <c r="I18" s="1096"/>
      <c r="J18" s="1096" t="s">
        <v>143</v>
      </c>
      <c r="K18" s="1096"/>
      <c r="L18" s="121"/>
    </row>
    <row r="19" spans="2:12" x14ac:dyDescent="0.2">
      <c r="B19" s="83"/>
      <c r="C19" s="1165"/>
      <c r="D19" s="1166"/>
      <c r="E19" s="1167"/>
      <c r="F19" s="495"/>
      <c r="G19" s="1168" t="s">
        <v>369</v>
      </c>
      <c r="H19" s="1169"/>
      <c r="I19" s="1170"/>
      <c r="J19" s="1163">
        <v>0</v>
      </c>
      <c r="K19" s="1164"/>
      <c r="L19" s="121"/>
    </row>
    <row r="20" spans="2:12" x14ac:dyDescent="0.2">
      <c r="B20" s="83"/>
      <c r="C20" s="1165"/>
      <c r="D20" s="1166"/>
      <c r="E20" s="1167"/>
      <c r="F20" s="495"/>
      <c r="G20" s="1165"/>
      <c r="H20" s="1166"/>
      <c r="I20" s="1167"/>
      <c r="J20" s="1163">
        <v>0</v>
      </c>
      <c r="K20" s="1164"/>
      <c r="L20" s="121"/>
    </row>
    <row r="21" spans="2:12" x14ac:dyDescent="0.2">
      <c r="B21" s="83"/>
      <c r="C21" s="766"/>
      <c r="D21" s="767"/>
      <c r="E21" s="768"/>
      <c r="F21" s="495"/>
      <c r="G21" s="766"/>
      <c r="H21" s="767"/>
      <c r="I21" s="768"/>
      <c r="J21" s="1163">
        <v>0</v>
      </c>
      <c r="K21" s="1164"/>
      <c r="L21" s="121"/>
    </row>
    <row r="22" spans="2:12" x14ac:dyDescent="0.2">
      <c r="B22" s="83"/>
      <c r="C22" s="766"/>
      <c r="D22" s="767"/>
      <c r="E22" s="768"/>
      <c r="F22" s="495"/>
      <c r="G22" s="766"/>
      <c r="H22" s="767"/>
      <c r="I22" s="768"/>
      <c r="J22" s="1163">
        <v>0</v>
      </c>
      <c r="K22" s="1164"/>
      <c r="L22" s="121"/>
    </row>
    <row r="23" spans="2:12" x14ac:dyDescent="0.2">
      <c r="B23" s="83"/>
      <c r="C23" s="766"/>
      <c r="D23" s="767"/>
      <c r="E23" s="768"/>
      <c r="F23" s="495"/>
      <c r="G23" s="766"/>
      <c r="H23" s="767"/>
      <c r="I23" s="768"/>
      <c r="J23" s="1163">
        <v>0</v>
      </c>
      <c r="K23" s="1164"/>
      <c r="L23" s="121"/>
    </row>
    <row r="24" spans="2:12" x14ac:dyDescent="0.2">
      <c r="B24" s="83"/>
      <c r="C24" s="766"/>
      <c r="D24" s="767"/>
      <c r="E24" s="768"/>
      <c r="F24" s="495"/>
      <c r="G24" s="766"/>
      <c r="H24" s="767"/>
      <c r="I24" s="768"/>
      <c r="J24" s="1163">
        <v>0</v>
      </c>
      <c r="K24" s="1164"/>
      <c r="L24" s="121"/>
    </row>
    <row r="25" spans="2:12" x14ac:dyDescent="0.2">
      <c r="B25" s="83"/>
      <c r="C25" s="766"/>
      <c r="D25" s="767"/>
      <c r="E25" s="768"/>
      <c r="F25" s="495"/>
      <c r="G25" s="766"/>
      <c r="H25" s="767"/>
      <c r="I25" s="768"/>
      <c r="J25" s="1163">
        <v>0</v>
      </c>
      <c r="K25" s="1164"/>
      <c r="L25" s="121"/>
    </row>
    <row r="26" spans="2:12" x14ac:dyDescent="0.2">
      <c r="B26" s="83"/>
      <c r="C26" s="1165"/>
      <c r="D26" s="1166"/>
      <c r="E26" s="1167"/>
      <c r="F26" s="495"/>
      <c r="G26" s="1165"/>
      <c r="H26" s="1166"/>
      <c r="I26" s="1167"/>
      <c r="J26" s="1163">
        <v>0</v>
      </c>
      <c r="K26" s="1164"/>
      <c r="L26" s="121"/>
    </row>
    <row r="27" spans="2:12" x14ac:dyDescent="0.2">
      <c r="B27" s="83"/>
      <c r="C27" s="1165"/>
      <c r="D27" s="1166"/>
      <c r="E27" s="1167"/>
      <c r="F27" s="495"/>
      <c r="G27" s="1165"/>
      <c r="H27" s="1166"/>
      <c r="I27" s="1167"/>
      <c r="J27" s="1163">
        <v>0</v>
      </c>
      <c r="K27" s="1164"/>
      <c r="L27" s="121"/>
    </row>
    <row r="28" spans="2:12" x14ac:dyDescent="0.2">
      <c r="B28" s="83"/>
      <c r="C28" s="1165"/>
      <c r="D28" s="1166"/>
      <c r="E28" s="1167"/>
      <c r="F28" s="495"/>
      <c r="G28" s="1165"/>
      <c r="H28" s="1166"/>
      <c r="I28" s="1167"/>
      <c r="J28" s="1163">
        <v>0</v>
      </c>
      <c r="K28" s="1164"/>
      <c r="L28" s="121"/>
    </row>
    <row r="29" spans="2:12" x14ac:dyDescent="0.2">
      <c r="B29" s="83"/>
      <c r="C29" s="1165"/>
      <c r="D29" s="1166"/>
      <c r="E29" s="1167"/>
      <c r="F29" s="496"/>
      <c r="G29" s="1165"/>
      <c r="H29" s="1166"/>
      <c r="I29" s="1167"/>
      <c r="J29" s="1163">
        <v>0</v>
      </c>
      <c r="K29" s="1164"/>
      <c r="L29" s="121"/>
    </row>
    <row r="30" spans="2:12" x14ac:dyDescent="0.2">
      <c r="B30" s="83"/>
      <c r="C30" s="1185"/>
      <c r="D30" s="1186"/>
      <c r="E30" s="1187"/>
      <c r="F30" s="497"/>
      <c r="G30" s="1185"/>
      <c r="H30" s="1186"/>
      <c r="I30" s="1187"/>
      <c r="J30" s="1188">
        <v>0</v>
      </c>
      <c r="K30" s="1189"/>
      <c r="L30" s="121"/>
    </row>
    <row r="31" spans="2:12" ht="15.75" x14ac:dyDescent="0.25">
      <c r="B31" s="83"/>
      <c r="C31" s="1182" t="s">
        <v>49</v>
      </c>
      <c r="D31" s="1183"/>
      <c r="E31" s="1183"/>
      <c r="F31" s="1183"/>
      <c r="G31" s="1183"/>
      <c r="H31" s="1183"/>
      <c r="I31" s="1184"/>
      <c r="J31" s="1190">
        <f>SUM(J19:K30)</f>
        <v>0</v>
      </c>
      <c r="K31" s="1191"/>
      <c r="L31" s="121"/>
    </row>
    <row r="32" spans="2:12" ht="15.75" x14ac:dyDescent="0.25">
      <c r="B32" s="83"/>
      <c r="C32" s="1193"/>
      <c r="D32" s="1193"/>
      <c r="E32" s="1193"/>
      <c r="F32" s="1193"/>
      <c r="G32" s="1193"/>
      <c r="H32" s="1193"/>
      <c r="I32" s="1193"/>
      <c r="J32" s="1193"/>
      <c r="K32" s="1193"/>
      <c r="L32" s="121"/>
    </row>
    <row r="33" spans="2:12" ht="15.75" customHeight="1" x14ac:dyDescent="0.2">
      <c r="B33" s="83"/>
      <c r="C33" s="1197" t="s">
        <v>295</v>
      </c>
      <c r="D33" s="1198"/>
      <c r="E33" s="1198"/>
      <c r="F33" s="1198"/>
      <c r="G33" s="1198"/>
      <c r="H33" s="1198"/>
      <c r="I33" s="1198"/>
      <c r="J33" s="1198"/>
      <c r="K33" s="1199"/>
      <c r="L33" s="121"/>
    </row>
    <row r="34" spans="2:12" ht="15.75" customHeight="1" x14ac:dyDescent="0.2">
      <c r="B34" s="83"/>
      <c r="C34" s="1200"/>
      <c r="D34" s="1201"/>
      <c r="E34" s="1201"/>
      <c r="F34" s="1201"/>
      <c r="G34" s="1201"/>
      <c r="H34" s="1201"/>
      <c r="I34" s="1201"/>
      <c r="J34" s="1201"/>
      <c r="K34" s="1202"/>
      <c r="L34" s="121"/>
    </row>
    <row r="35" spans="2:12" ht="15.75" customHeight="1" x14ac:dyDescent="0.2">
      <c r="B35" s="83"/>
      <c r="C35" s="1203"/>
      <c r="D35" s="1204"/>
      <c r="E35" s="1204"/>
      <c r="F35" s="1204"/>
      <c r="G35" s="1204"/>
      <c r="H35" s="1204"/>
      <c r="I35" s="1204"/>
      <c r="J35" s="1204"/>
      <c r="K35" s="1205"/>
      <c r="L35" s="121"/>
    </row>
    <row r="36" spans="2:12" ht="15.75" x14ac:dyDescent="0.25">
      <c r="B36" s="83"/>
      <c r="C36" s="1193"/>
      <c r="D36" s="1193"/>
      <c r="E36" s="1193"/>
      <c r="F36" s="251"/>
      <c r="G36" s="1166"/>
      <c r="H36" s="1166"/>
      <c r="I36" s="1166"/>
      <c r="J36" s="56"/>
      <c r="K36" s="56"/>
      <c r="L36" s="121"/>
    </row>
    <row r="37" spans="2:12" s="254" customFormat="1" ht="15" customHeight="1" x14ac:dyDescent="0.25">
      <c r="B37" s="252"/>
      <c r="C37" s="1052"/>
      <c r="D37" s="1052"/>
      <c r="E37" s="253"/>
      <c r="F37" s="1052"/>
      <c r="G37" s="1052"/>
      <c r="H37" s="253"/>
      <c r="I37" s="1052"/>
      <c r="J37" s="1052"/>
      <c r="K37" s="1052"/>
      <c r="L37" s="257"/>
    </row>
    <row r="38" spans="2:12" ht="15" x14ac:dyDescent="0.25">
      <c r="B38" s="83"/>
      <c r="C38" s="1051" t="s">
        <v>91</v>
      </c>
      <c r="D38" s="1051"/>
      <c r="E38" s="248"/>
      <c r="F38" s="1046" t="s">
        <v>5</v>
      </c>
      <c r="G38" s="1046"/>
      <c r="H38" s="25"/>
      <c r="I38" s="1046" t="s">
        <v>200</v>
      </c>
      <c r="J38" s="1046"/>
      <c r="K38" s="1046"/>
      <c r="L38" s="121"/>
    </row>
    <row r="39" spans="2:12" ht="15" customHeight="1" x14ac:dyDescent="0.2">
      <c r="B39" s="83"/>
      <c r="C39" s="1061"/>
      <c r="D39" s="1061"/>
      <c r="E39" s="81"/>
      <c r="F39" s="1051"/>
      <c r="G39" s="1051"/>
      <c r="H39" s="81"/>
      <c r="I39" s="1051"/>
      <c r="J39" s="1051"/>
      <c r="K39" s="1051"/>
      <c r="L39" s="121"/>
    </row>
    <row r="40" spans="2:12" ht="15" customHeight="1" x14ac:dyDescent="0.25">
      <c r="B40" s="83"/>
      <c r="C40" s="1052"/>
      <c r="D40" s="1052"/>
      <c r="E40" s="255"/>
      <c r="F40" s="1052"/>
      <c r="G40" s="1052"/>
      <c r="H40" s="256"/>
      <c r="I40" s="1052"/>
      <c r="J40" s="1052"/>
      <c r="K40" s="1052"/>
      <c r="L40" s="121"/>
    </row>
    <row r="41" spans="2:12" ht="15" customHeight="1" x14ac:dyDescent="0.2">
      <c r="B41" s="83"/>
      <c r="C41" s="1046" t="s">
        <v>199</v>
      </c>
      <c r="D41" s="1046"/>
      <c r="E41" s="255"/>
      <c r="F41" s="1046" t="s">
        <v>199</v>
      </c>
      <c r="G41" s="1046"/>
      <c r="H41" s="81"/>
      <c r="I41" s="1046" t="s">
        <v>199</v>
      </c>
      <c r="J41" s="1046"/>
      <c r="K41" s="1046"/>
      <c r="L41" s="121"/>
    </row>
    <row r="42" spans="2:12" ht="15.75" x14ac:dyDescent="0.25">
      <c r="B42" s="83"/>
      <c r="C42" s="1064"/>
      <c r="D42" s="1064"/>
      <c r="E42" s="1064"/>
      <c r="F42" s="1064"/>
      <c r="G42" s="1064"/>
      <c r="H42" s="1064"/>
      <c r="I42" s="1064"/>
      <c r="J42" s="1064"/>
      <c r="K42" s="1064"/>
      <c r="L42" s="121"/>
    </row>
    <row r="43" spans="2:12" ht="15" x14ac:dyDescent="0.25">
      <c r="B43" s="83"/>
      <c r="C43" s="1086"/>
      <c r="D43" s="1086"/>
      <c r="E43" s="255"/>
      <c r="F43" s="1053"/>
      <c r="G43" s="1053"/>
      <c r="H43" s="256"/>
      <c r="I43" s="1053"/>
      <c r="J43" s="1053"/>
      <c r="K43" s="1053"/>
      <c r="L43" s="121"/>
    </row>
    <row r="44" spans="2:12" ht="14.25" x14ac:dyDescent="0.2">
      <c r="B44" s="83"/>
      <c r="C44" s="1051"/>
      <c r="D44" s="1051"/>
      <c r="E44" s="255"/>
      <c r="F44" s="1046" t="s">
        <v>201</v>
      </c>
      <c r="G44" s="1046"/>
      <c r="H44" s="81"/>
      <c r="I44" s="1046" t="s">
        <v>209</v>
      </c>
      <c r="J44" s="1046"/>
      <c r="K44" s="1046"/>
      <c r="L44" s="121"/>
    </row>
    <row r="45" spans="2:12" ht="15.75" x14ac:dyDescent="0.25">
      <c r="B45" s="83"/>
      <c r="C45" s="275"/>
      <c r="D45" s="275"/>
      <c r="E45" s="275"/>
      <c r="F45" s="275"/>
      <c r="G45" s="275"/>
      <c r="H45" s="275"/>
      <c r="I45" s="275"/>
      <c r="J45" s="275"/>
      <c r="K45" s="275"/>
      <c r="L45" s="121"/>
    </row>
    <row r="46" spans="2:12" ht="43.5" customHeight="1" x14ac:dyDescent="0.2">
      <c r="B46" s="83"/>
      <c r="C46" s="1194" t="s">
        <v>66</v>
      </c>
      <c r="D46" s="1195"/>
      <c r="E46" s="1195"/>
      <c r="F46" s="1195"/>
      <c r="G46" s="1195"/>
      <c r="H46" s="1195"/>
      <c r="I46" s="1195"/>
      <c r="J46" s="1195"/>
      <c r="K46" s="1196"/>
      <c r="L46" s="121"/>
    </row>
    <row r="47" spans="2:12" x14ac:dyDescent="0.2">
      <c r="B47" s="83"/>
      <c r="C47" s="1192"/>
      <c r="D47" s="1192"/>
      <c r="E47" s="1192"/>
      <c r="F47" s="1192"/>
      <c r="G47" s="1192"/>
      <c r="H47" s="1192"/>
      <c r="I47" s="1192"/>
      <c r="J47" s="1192"/>
      <c r="K47" s="1192"/>
      <c r="L47" s="121"/>
    </row>
    <row r="48" spans="2:12" x14ac:dyDescent="0.2">
      <c r="B48" s="124"/>
      <c r="C48" s="31"/>
      <c r="D48" s="31"/>
      <c r="E48" s="31"/>
      <c r="F48" s="31"/>
      <c r="G48" s="31"/>
      <c r="H48" s="31"/>
      <c r="I48" s="31"/>
      <c r="J48" s="31"/>
      <c r="K48" s="246" t="s">
        <v>220</v>
      </c>
      <c r="L48" s="175"/>
    </row>
  </sheetData>
  <sheetProtection formatColumns="0" formatRows="0" insertColumns="0" insertRows="0"/>
  <mergeCells count="67">
    <mergeCell ref="F37:G37"/>
    <mergeCell ref="F38:G38"/>
    <mergeCell ref="F39:G39"/>
    <mergeCell ref="F40:G40"/>
    <mergeCell ref="I37:K37"/>
    <mergeCell ref="I38:K38"/>
    <mergeCell ref="I39:K39"/>
    <mergeCell ref="I40:K40"/>
    <mergeCell ref="C47:K47"/>
    <mergeCell ref="C32:K32"/>
    <mergeCell ref="C36:E36"/>
    <mergeCell ref="G36:I36"/>
    <mergeCell ref="C42:K42"/>
    <mergeCell ref="C46:K46"/>
    <mergeCell ref="C37:D37"/>
    <mergeCell ref="C38:D38"/>
    <mergeCell ref="C33:K35"/>
    <mergeCell ref="C41:D41"/>
    <mergeCell ref="F41:G41"/>
    <mergeCell ref="I41:K41"/>
    <mergeCell ref="C40:D40"/>
    <mergeCell ref="C39:D39"/>
    <mergeCell ref="C43:D43"/>
    <mergeCell ref="F43:G43"/>
    <mergeCell ref="C29:E29"/>
    <mergeCell ref="G29:I29"/>
    <mergeCell ref="J29:K29"/>
    <mergeCell ref="C31:I31"/>
    <mergeCell ref="C30:E30"/>
    <mergeCell ref="G30:I30"/>
    <mergeCell ref="J30:K30"/>
    <mergeCell ref="J31:K31"/>
    <mergeCell ref="J26:K26"/>
    <mergeCell ref="C27:E27"/>
    <mergeCell ref="G27:I27"/>
    <mergeCell ref="J27:K27"/>
    <mergeCell ref="C28:E28"/>
    <mergeCell ref="G28:I28"/>
    <mergeCell ref="J28:K28"/>
    <mergeCell ref="C7:K7"/>
    <mergeCell ref="C8:K8"/>
    <mergeCell ref="C13:D13"/>
    <mergeCell ref="E13:K13"/>
    <mergeCell ref="C9:K9"/>
    <mergeCell ref="E11:G11"/>
    <mergeCell ref="C10:K10"/>
    <mergeCell ref="I43:K43"/>
    <mergeCell ref="C44:D44"/>
    <mergeCell ref="F44:G44"/>
    <mergeCell ref="I44:K44"/>
    <mergeCell ref="C17:K17"/>
    <mergeCell ref="C18:E18"/>
    <mergeCell ref="G18:I18"/>
    <mergeCell ref="J18:K18"/>
    <mergeCell ref="C19:E19"/>
    <mergeCell ref="G19:I19"/>
    <mergeCell ref="J19:K19"/>
    <mergeCell ref="C20:E20"/>
    <mergeCell ref="G20:I20"/>
    <mergeCell ref="J20:K20"/>
    <mergeCell ref="C26:E26"/>
    <mergeCell ref="G26:I26"/>
    <mergeCell ref="J21:K21"/>
    <mergeCell ref="J22:K22"/>
    <mergeCell ref="J23:K23"/>
    <mergeCell ref="J24:K24"/>
    <mergeCell ref="J25:K25"/>
  </mergeCells>
  <printOptions horizontalCentered="1" verticalCentered="1"/>
  <pageMargins left="0" right="0" top="0.35433070866141736" bottom="0.19685039370078741" header="0.11811023622047245" footer="0.11811023622047245"/>
  <pageSetup orientation="portrait" r:id="rId1"/>
  <headerFooter>
    <oddFooter>&amp;R&amp;P/&amp;N  &amp;D  &amp;T</oddFooter>
  </headerFooter>
  <ignoredErrors>
    <ignoredError sqref="E13 D15 G15 I15 K15 J31" unlockedFormula="1"/>
  </ignoredErrors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485EC-A7CC-4AB0-95CD-0F1004405311}">
  <sheetPr codeName="Hoja50">
    <tabColor rgb="FF92D050"/>
    <pageSetUpPr fitToPage="1"/>
  </sheetPr>
  <dimension ref="B2:L43"/>
  <sheetViews>
    <sheetView showGridLines="0" zoomScaleNormal="100" workbookViewId="0">
      <selection activeCell="G19" sqref="G19"/>
    </sheetView>
  </sheetViews>
  <sheetFormatPr baseColWidth="10" defaultColWidth="17.28515625" defaultRowHeight="15" x14ac:dyDescent="0.25"/>
  <cols>
    <col min="1" max="1" width="3" style="56" customWidth="1"/>
    <col min="2" max="2" width="1.7109375" style="56" customWidth="1"/>
    <col min="3" max="3" width="3.28515625" style="95" bestFit="1" customWidth="1"/>
    <col min="4" max="4" width="20.140625" style="56" customWidth="1"/>
    <col min="5" max="5" width="19.5703125" style="56" customWidth="1"/>
    <col min="6" max="6" width="17.7109375" style="56" customWidth="1"/>
    <col min="7" max="7" width="50.7109375" style="126" customWidth="1"/>
    <col min="8" max="8" width="16.140625" style="56" customWidth="1"/>
    <col min="9" max="9" width="15.5703125" style="56" customWidth="1"/>
    <col min="10" max="10" width="16" style="56" customWidth="1"/>
    <col min="11" max="11" width="26" style="126" customWidth="1"/>
    <col min="12" max="12" width="1.7109375" style="56" customWidth="1"/>
    <col min="13" max="16384" width="17.28515625" style="56"/>
  </cols>
  <sheetData>
    <row r="2" spans="2:12" x14ac:dyDescent="0.25">
      <c r="B2" s="194"/>
      <c r="C2" s="409"/>
      <c r="D2" s="189"/>
      <c r="E2" s="189"/>
      <c r="F2" s="189"/>
      <c r="G2" s="195"/>
      <c r="H2" s="189"/>
      <c r="I2" s="189"/>
      <c r="J2" s="189"/>
      <c r="K2" s="195"/>
      <c r="L2" s="196"/>
    </row>
    <row r="3" spans="2:12" s="1" customFormat="1" ht="12.75" x14ac:dyDescent="0.2">
      <c r="B3" s="83"/>
      <c r="C3" s="866"/>
      <c r="D3" s="30"/>
      <c r="E3" s="30"/>
      <c r="F3" s="867"/>
      <c r="G3" s="868"/>
      <c r="H3" s="30"/>
      <c r="I3" s="30"/>
      <c r="J3" s="30"/>
      <c r="K3" s="869"/>
      <c r="L3" s="121"/>
    </row>
    <row r="4" spans="2:12" s="1" customFormat="1" ht="18.75" x14ac:dyDescent="0.3">
      <c r="B4" s="1350"/>
      <c r="C4" s="1351"/>
      <c r="D4" s="1351"/>
      <c r="E4" s="1351"/>
      <c r="F4" s="1351"/>
      <c r="G4" s="1351"/>
      <c r="H4" s="1351"/>
      <c r="I4" s="1351"/>
      <c r="J4" s="1351"/>
      <c r="K4" s="1351"/>
      <c r="L4" s="1352"/>
    </row>
    <row r="5" spans="2:12" s="1" customFormat="1" ht="18.75" x14ac:dyDescent="0.3">
      <c r="B5" s="811"/>
      <c r="C5" s="1171" t="s">
        <v>19</v>
      </c>
      <c r="D5" s="1171"/>
      <c r="E5" s="1171"/>
      <c r="F5" s="1171"/>
      <c r="G5" s="1171"/>
      <c r="H5" s="1171"/>
      <c r="I5" s="1171"/>
      <c r="J5" s="1171"/>
      <c r="K5" s="1171"/>
      <c r="L5" s="812"/>
    </row>
    <row r="6" spans="2:12" s="1" customFormat="1" ht="15.75" x14ac:dyDescent="0.25">
      <c r="B6" s="864"/>
      <c r="C6" s="1356" t="s">
        <v>265</v>
      </c>
      <c r="D6" s="1356"/>
      <c r="E6" s="1356"/>
      <c r="F6" s="1356"/>
      <c r="G6" s="1356"/>
      <c r="H6" s="1356"/>
      <c r="I6" s="1356"/>
      <c r="J6" s="1356"/>
      <c r="K6" s="1356"/>
      <c r="L6" s="865"/>
    </row>
    <row r="7" spans="2:12" s="1" customFormat="1" ht="15.75" x14ac:dyDescent="0.25">
      <c r="B7" s="862"/>
      <c r="C7" s="1357" t="s">
        <v>120</v>
      </c>
      <c r="D7" s="1357"/>
      <c r="E7" s="1357"/>
      <c r="F7" s="1357"/>
      <c r="G7" s="1357"/>
      <c r="H7" s="1357"/>
      <c r="I7" s="1357"/>
      <c r="J7" s="1357"/>
      <c r="K7" s="1357"/>
      <c r="L7" s="863"/>
    </row>
    <row r="8" spans="2:12" s="1" customFormat="1" ht="15.75" x14ac:dyDescent="0.25">
      <c r="B8" s="1353"/>
      <c r="C8" s="1354"/>
      <c r="D8" s="1354"/>
      <c r="E8" s="1354"/>
      <c r="F8" s="1354"/>
      <c r="G8" s="1354"/>
      <c r="H8" s="1354"/>
      <c r="I8" s="1354"/>
      <c r="J8" s="1354"/>
      <c r="K8" s="1354"/>
      <c r="L8" s="1355"/>
    </row>
    <row r="9" spans="2:12" s="1" customFormat="1" ht="14.25" customHeight="1" x14ac:dyDescent="0.3">
      <c r="B9" s="83"/>
      <c r="C9" s="870"/>
      <c r="D9" s="25"/>
      <c r="E9" s="871" t="s">
        <v>24</v>
      </c>
      <c r="F9" s="1345" t="str">
        <f>'Datos Generales'!C7</f>
        <v>Dirección General de Presupuesto (DIGEPRES)</v>
      </c>
      <c r="G9" s="1345"/>
      <c r="H9" s="871" t="s">
        <v>175</v>
      </c>
      <c r="I9" s="392">
        <f>'Datos Generales'!C6</f>
        <v>45473</v>
      </c>
      <c r="J9" s="115"/>
      <c r="K9" s="872"/>
      <c r="L9" s="121"/>
    </row>
    <row r="10" spans="2:12" s="1" customFormat="1" ht="4.5" customHeight="1" x14ac:dyDescent="0.3">
      <c r="B10" s="83"/>
      <c r="C10" s="870"/>
      <c r="D10" s="25"/>
      <c r="E10" s="871"/>
      <c r="F10" s="385"/>
      <c r="G10" s="385"/>
      <c r="H10" s="871"/>
      <c r="I10" s="873"/>
      <c r="J10" s="115"/>
      <c r="K10" s="872"/>
      <c r="L10" s="121"/>
    </row>
    <row r="11" spans="2:12" s="1" customFormat="1" ht="15" customHeight="1" x14ac:dyDescent="0.3">
      <c r="B11" s="83"/>
      <c r="C11" s="870"/>
      <c r="D11" s="871" t="s">
        <v>14</v>
      </c>
      <c r="E11" s="883" t="str">
        <f>'Datos Generales'!C8</f>
        <v>0205</v>
      </c>
      <c r="F11" s="871" t="s">
        <v>20</v>
      </c>
      <c r="G11" s="883" t="str">
        <f>'Datos Generales'!C9</f>
        <v>01</v>
      </c>
      <c r="H11" s="871" t="s">
        <v>15</v>
      </c>
      <c r="I11" s="883" t="str">
        <f>'Datos Generales'!C10</f>
        <v>01</v>
      </c>
      <c r="J11" s="871" t="s">
        <v>16</v>
      </c>
      <c r="K11" s="883" t="str">
        <f>'Datos Generales'!C11</f>
        <v>0010</v>
      </c>
      <c r="L11" s="121"/>
    </row>
    <row r="12" spans="2:12" s="1" customFormat="1" ht="4.5" customHeight="1" x14ac:dyDescent="0.3">
      <c r="B12" s="83"/>
      <c r="C12" s="870"/>
      <c r="D12" s="25"/>
      <c r="E12" s="25"/>
      <c r="F12" s="25"/>
      <c r="G12" s="874"/>
      <c r="H12" s="25"/>
      <c r="I12" s="25"/>
      <c r="J12" s="15"/>
      <c r="K12" s="875"/>
      <c r="L12" s="121"/>
    </row>
    <row r="13" spans="2:12" s="1" customFormat="1" ht="18.75" x14ac:dyDescent="0.3">
      <c r="B13" s="83"/>
      <c r="C13" s="870"/>
      <c r="D13" s="876" t="s">
        <v>184</v>
      </c>
      <c r="E13" s="1346">
        <v>10006001009</v>
      </c>
      <c r="F13" s="1346"/>
      <c r="G13" s="1347" t="s">
        <v>266</v>
      </c>
      <c r="H13" s="1348"/>
      <c r="I13" s="392" t="s">
        <v>486</v>
      </c>
      <c r="J13" s="15"/>
      <c r="K13" s="875"/>
      <c r="L13" s="121"/>
    </row>
    <row r="14" spans="2:12" s="1" customFormat="1" ht="9.75" customHeight="1" x14ac:dyDescent="0.3">
      <c r="B14" s="83"/>
      <c r="C14" s="870"/>
      <c r="G14" s="874"/>
      <c r="J14" s="15"/>
      <c r="K14" s="875"/>
      <c r="L14" s="121"/>
    </row>
    <row r="15" spans="2:12" s="1" customFormat="1" ht="9" customHeight="1" x14ac:dyDescent="0.3">
      <c r="B15" s="83"/>
      <c r="C15" s="870"/>
      <c r="F15" s="15"/>
      <c r="G15" s="877"/>
      <c r="J15" s="878"/>
      <c r="K15" s="57"/>
      <c r="L15" s="121"/>
    </row>
    <row r="16" spans="2:12" s="193" customFormat="1" ht="28.5" x14ac:dyDescent="0.25">
      <c r="B16" s="197"/>
      <c r="C16" s="517" t="s">
        <v>68</v>
      </c>
      <c r="D16" s="518" t="s">
        <v>222</v>
      </c>
      <c r="E16" s="519" t="s">
        <v>185</v>
      </c>
      <c r="F16" s="518" t="s">
        <v>163</v>
      </c>
      <c r="G16" s="520" t="s">
        <v>267</v>
      </c>
      <c r="H16" s="521" t="s">
        <v>114</v>
      </c>
      <c r="I16" s="521" t="s">
        <v>115</v>
      </c>
      <c r="J16" s="522" t="s">
        <v>223</v>
      </c>
      <c r="K16" s="523" t="s">
        <v>56</v>
      </c>
      <c r="L16" s="198"/>
    </row>
    <row r="17" spans="2:12" s="1" customFormat="1" x14ac:dyDescent="0.25">
      <c r="B17" s="83"/>
      <c r="C17" s="648">
        <v>1</v>
      </c>
      <c r="D17" s="649" t="s">
        <v>361</v>
      </c>
      <c r="E17" s="965"/>
      <c r="F17" s="650" t="s">
        <v>488</v>
      </c>
      <c r="G17" s="651" t="s">
        <v>489</v>
      </c>
      <c r="H17" s="652">
        <v>25034.2</v>
      </c>
      <c r="I17" s="652"/>
      <c r="J17" s="652"/>
      <c r="K17" s="653"/>
      <c r="L17" s="121"/>
    </row>
    <row r="18" spans="2:12" s="1" customFormat="1" x14ac:dyDescent="0.25">
      <c r="B18" s="83"/>
      <c r="C18" s="648">
        <v>2</v>
      </c>
      <c r="D18" s="649" t="s">
        <v>361</v>
      </c>
      <c r="E18" s="965" t="s">
        <v>490</v>
      </c>
      <c r="F18" s="650" t="s">
        <v>491</v>
      </c>
      <c r="G18" s="651" t="s">
        <v>492</v>
      </c>
      <c r="H18" s="652"/>
      <c r="I18" s="652">
        <v>25034.2</v>
      </c>
      <c r="J18" s="652"/>
      <c r="K18" s="653"/>
      <c r="L18" s="121"/>
    </row>
    <row r="19" spans="2:12" s="1" customFormat="1" ht="114" x14ac:dyDescent="0.25">
      <c r="B19" s="83"/>
      <c r="C19" s="648"/>
      <c r="D19" s="654"/>
      <c r="E19" s="655"/>
      <c r="F19" s="647" t="s">
        <v>560</v>
      </c>
      <c r="G19" s="647" t="s">
        <v>561</v>
      </c>
      <c r="H19" s="652"/>
      <c r="I19" s="652"/>
      <c r="J19" s="652"/>
      <c r="K19" s="653"/>
      <c r="L19" s="121"/>
    </row>
    <row r="20" spans="2:12" s="1" customFormat="1" ht="6.75" customHeight="1" x14ac:dyDescent="0.25">
      <c r="B20" s="83"/>
      <c r="C20" s="645"/>
      <c r="D20" s="199"/>
      <c r="E20" s="200"/>
      <c r="F20" s="386"/>
      <c r="G20" s="387"/>
      <c r="H20" s="388"/>
      <c r="I20" s="388"/>
      <c r="J20" s="389"/>
      <c r="K20" s="390"/>
      <c r="L20" s="121"/>
    </row>
    <row r="21" spans="2:12" s="1" customFormat="1" x14ac:dyDescent="0.25">
      <c r="B21" s="83"/>
      <c r="C21" s="739"/>
      <c r="D21" s="740"/>
      <c r="E21" s="740"/>
      <c r="F21" s="740"/>
      <c r="G21" s="763" t="s">
        <v>48</v>
      </c>
      <c r="H21" s="764">
        <f>SUM(H17:H18)</f>
        <v>25034.2</v>
      </c>
      <c r="I21" s="764">
        <f>SUM(I17:I18)</f>
        <v>25034.2</v>
      </c>
      <c r="J21" s="646"/>
      <c r="K21" s="741"/>
      <c r="L21" s="121"/>
    </row>
    <row r="22" spans="2:12" s="1" customFormat="1" x14ac:dyDescent="0.25">
      <c r="B22" s="83"/>
      <c r="C22" s="879"/>
      <c r="D22" s="871"/>
      <c r="E22" s="871"/>
      <c r="F22" s="871"/>
      <c r="G22" s="874"/>
      <c r="H22" s="880"/>
      <c r="I22" s="880"/>
      <c r="J22" s="880"/>
      <c r="K22" s="881" t="s">
        <v>121</v>
      </c>
      <c r="L22" s="121"/>
    </row>
    <row r="23" spans="2:12" s="1" customFormat="1" ht="12.75" x14ac:dyDescent="0.2">
      <c r="B23" s="83"/>
      <c r="C23" s="866"/>
      <c r="D23" s="30"/>
      <c r="E23" s="30"/>
      <c r="F23" s="30"/>
      <c r="G23" s="869"/>
      <c r="H23" s="30"/>
      <c r="I23" s="30"/>
      <c r="J23" s="30"/>
      <c r="K23" s="869"/>
      <c r="L23" s="121"/>
    </row>
    <row r="24" spans="2:12" s="1" customFormat="1" ht="15" customHeight="1" x14ac:dyDescent="0.25">
      <c r="B24" s="83"/>
      <c r="C24" s="866"/>
      <c r="D24" s="1220"/>
      <c r="E24" s="1220"/>
      <c r="F24" s="882"/>
      <c r="G24" s="1349"/>
      <c r="H24" s="1349"/>
      <c r="I24" s="15"/>
      <c r="J24" s="1220"/>
      <c r="K24" s="1220"/>
      <c r="L24" s="121"/>
    </row>
    <row r="25" spans="2:12" s="1" customFormat="1" ht="15" customHeight="1" x14ac:dyDescent="0.25">
      <c r="B25" s="83"/>
      <c r="C25" s="866"/>
      <c r="D25" s="1343" t="str">
        <f>'Datos Generales'!C16</f>
        <v>Preparado por</v>
      </c>
      <c r="E25" s="1343"/>
      <c r="F25" s="882"/>
      <c r="G25" s="1344" t="str">
        <f>'Datos Generales'!D16</f>
        <v>Revisado por</v>
      </c>
      <c r="H25" s="1344"/>
      <c r="J25" s="1336" t="str">
        <f>'Datos Generales'!E16</f>
        <v>Autorizado por</v>
      </c>
      <c r="K25" s="1336"/>
      <c r="L25" s="121"/>
    </row>
    <row r="26" spans="2:12" s="1" customFormat="1" ht="24" customHeight="1" x14ac:dyDescent="0.25">
      <c r="B26" s="83"/>
      <c r="C26" s="866"/>
      <c r="D26" s="1220"/>
      <c r="E26" s="1220"/>
      <c r="F26" s="882"/>
      <c r="G26" s="1349"/>
      <c r="H26" s="1349"/>
      <c r="I26" s="15"/>
      <c r="J26" s="1220"/>
      <c r="K26" s="1220"/>
      <c r="L26" s="121"/>
    </row>
    <row r="27" spans="2:12" s="1" customFormat="1" ht="15" customHeight="1" x14ac:dyDescent="0.25">
      <c r="B27" s="83"/>
      <c r="C27" s="866"/>
      <c r="D27" s="1343" t="str">
        <f>'Datos Generales'!C17</f>
        <v>Puesto que ocupa</v>
      </c>
      <c r="E27" s="1343"/>
      <c r="F27" s="882"/>
      <c r="G27" s="1344" t="str">
        <f>'Datos Generales'!D17</f>
        <v>Puesto que ocupa</v>
      </c>
      <c r="H27" s="1344"/>
      <c r="J27" s="1336" t="str">
        <f>'Datos Generales'!E17</f>
        <v>Puesto que ocupa</v>
      </c>
      <c r="K27" s="1336"/>
      <c r="L27" s="121"/>
    </row>
    <row r="28" spans="2:12" s="1" customFormat="1" ht="21" customHeight="1" x14ac:dyDescent="0.25">
      <c r="B28" s="83"/>
      <c r="C28" s="866"/>
      <c r="D28" s="1341"/>
      <c r="E28" s="1341"/>
      <c r="F28" s="882"/>
      <c r="G28" s="1341"/>
      <c r="H28" s="1341"/>
      <c r="I28" s="14"/>
      <c r="J28" s="1341"/>
      <c r="K28" s="1341"/>
      <c r="L28" s="121"/>
    </row>
    <row r="29" spans="2:12" s="1" customFormat="1" ht="15" customHeight="1" x14ac:dyDescent="0.25">
      <c r="B29" s="83"/>
      <c r="C29" s="866"/>
      <c r="D29" s="1343" t="s">
        <v>201</v>
      </c>
      <c r="E29" s="1343"/>
      <c r="F29" s="882"/>
      <c r="G29" s="1344" t="s">
        <v>202</v>
      </c>
      <c r="H29" s="1344"/>
      <c r="J29" s="1336" t="s">
        <v>209</v>
      </c>
      <c r="K29" s="1336"/>
      <c r="L29" s="121"/>
    </row>
    <row r="30" spans="2:12" x14ac:dyDescent="0.25">
      <c r="B30" s="98"/>
      <c r="C30" s="311"/>
      <c r="D30" s="201"/>
      <c r="E30" s="29"/>
      <c r="F30" s="201"/>
      <c r="G30" s="202"/>
      <c r="H30" s="201"/>
      <c r="I30" s="201"/>
      <c r="J30" s="201"/>
      <c r="K30" s="202"/>
      <c r="L30" s="100"/>
    </row>
    <row r="31" spans="2:12" x14ac:dyDescent="0.25">
      <c r="C31" s="2"/>
      <c r="D31" s="1"/>
      <c r="E31" s="1"/>
      <c r="F31" s="1"/>
      <c r="G31" s="41"/>
      <c r="H31" s="1"/>
      <c r="I31" s="1"/>
      <c r="J31" s="1"/>
      <c r="K31" s="41"/>
    </row>
    <row r="34" spans="3:3" customFormat="1" x14ac:dyDescent="0.25">
      <c r="C34" s="87"/>
    </row>
    <row r="35" spans="3:3" customFormat="1" x14ac:dyDescent="0.25">
      <c r="C35" s="87"/>
    </row>
    <row r="36" spans="3:3" customFormat="1" x14ac:dyDescent="0.25">
      <c r="C36" s="87"/>
    </row>
    <row r="37" spans="3:3" customFormat="1" x14ac:dyDescent="0.25">
      <c r="C37" s="87"/>
    </row>
    <row r="38" spans="3:3" customFormat="1" x14ac:dyDescent="0.25">
      <c r="C38" s="87"/>
    </row>
    <row r="39" spans="3:3" customFormat="1" x14ac:dyDescent="0.25">
      <c r="C39" s="87"/>
    </row>
    <row r="40" spans="3:3" customFormat="1" x14ac:dyDescent="0.25">
      <c r="C40" s="87"/>
    </row>
    <row r="41" spans="3:3" customFormat="1" x14ac:dyDescent="0.25">
      <c r="C41" s="87"/>
    </row>
    <row r="42" spans="3:3" customFormat="1" x14ac:dyDescent="0.25">
      <c r="C42" s="87"/>
    </row>
    <row r="43" spans="3:3" customFormat="1" x14ac:dyDescent="0.25">
      <c r="C43" s="87"/>
    </row>
  </sheetData>
  <sheetProtection formatColumns="0" insertRows="0"/>
  <mergeCells count="26">
    <mergeCell ref="D25:E25"/>
    <mergeCell ref="G25:H25"/>
    <mergeCell ref="J25:K25"/>
    <mergeCell ref="B4:L4"/>
    <mergeCell ref="C5:K5"/>
    <mergeCell ref="C6:K6"/>
    <mergeCell ref="C7:K7"/>
    <mergeCell ref="B8:L8"/>
    <mergeCell ref="F9:G9"/>
    <mergeCell ref="E13:F13"/>
    <mergeCell ref="G13:H13"/>
    <mergeCell ref="D24:E24"/>
    <mergeCell ref="G24:H24"/>
    <mergeCell ref="J24:K24"/>
    <mergeCell ref="D26:E26"/>
    <mergeCell ref="G26:H26"/>
    <mergeCell ref="J26:K26"/>
    <mergeCell ref="D27:E27"/>
    <mergeCell ref="G27:H27"/>
    <mergeCell ref="J27:K27"/>
    <mergeCell ref="D28:E28"/>
    <mergeCell ref="G28:H28"/>
    <mergeCell ref="J28:K28"/>
    <mergeCell ref="D29:E29"/>
    <mergeCell ref="G29:H29"/>
    <mergeCell ref="J29:K29"/>
  </mergeCells>
  <printOptions horizontalCentered="1"/>
  <pageMargins left="0" right="0" top="0.35433070866141736" bottom="0.35433070866141736" header="0.31496062992125984" footer="0.31496062992125984"/>
  <pageSetup scale="72" orientation="landscape" r:id="rId1"/>
  <headerFooter>
    <oddFooter>&amp;R&amp;P/&amp;N  &amp;D</oddFooter>
  </headerFooter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76DA1-2EDB-48A1-A3E0-ED520E480E52}">
  <sheetPr codeName="Hoja51">
    <tabColor rgb="FF92D050"/>
    <pageSetUpPr fitToPage="1"/>
  </sheetPr>
  <dimension ref="B2:L43"/>
  <sheetViews>
    <sheetView showGridLines="0" zoomScaleNormal="100" workbookViewId="0">
      <selection activeCell="G19" sqref="G19"/>
    </sheetView>
  </sheetViews>
  <sheetFormatPr baseColWidth="10" defaultColWidth="17.28515625" defaultRowHeight="15" x14ac:dyDescent="0.25"/>
  <cols>
    <col min="1" max="1" width="3" style="56" customWidth="1"/>
    <col min="2" max="2" width="1.7109375" style="56" customWidth="1"/>
    <col min="3" max="3" width="3.28515625" style="95" bestFit="1" customWidth="1"/>
    <col min="4" max="4" width="20.140625" style="56" customWidth="1"/>
    <col min="5" max="5" width="19.5703125" style="56" customWidth="1"/>
    <col min="6" max="6" width="17.7109375" style="56" customWidth="1"/>
    <col min="7" max="7" width="50.7109375" style="126" customWidth="1"/>
    <col min="8" max="8" width="16.140625" style="56" customWidth="1"/>
    <col min="9" max="9" width="15.5703125" style="56" customWidth="1"/>
    <col min="10" max="10" width="16" style="56" customWidth="1"/>
    <col min="11" max="11" width="26" style="126" customWidth="1"/>
    <col min="12" max="12" width="1.7109375" style="56" customWidth="1"/>
    <col min="13" max="16384" width="17.28515625" style="56"/>
  </cols>
  <sheetData>
    <row r="2" spans="2:12" x14ac:dyDescent="0.25">
      <c r="B2" s="194"/>
      <c r="C2" s="409"/>
      <c r="D2" s="189"/>
      <c r="E2" s="189"/>
      <c r="F2" s="189"/>
      <c r="G2" s="195"/>
      <c r="H2" s="189"/>
      <c r="I2" s="189"/>
      <c r="J2" s="189"/>
      <c r="K2" s="195"/>
      <c r="L2" s="196"/>
    </row>
    <row r="3" spans="2:12" s="1" customFormat="1" ht="12.75" x14ac:dyDescent="0.2">
      <c r="B3" s="83"/>
      <c r="C3" s="866"/>
      <c r="D3" s="30"/>
      <c r="E3" s="30"/>
      <c r="F3" s="867"/>
      <c r="G3" s="868"/>
      <c r="H3" s="30"/>
      <c r="I3" s="30"/>
      <c r="J3" s="30"/>
      <c r="K3" s="869"/>
      <c r="L3" s="121"/>
    </row>
    <row r="4" spans="2:12" s="1" customFormat="1" ht="18.75" x14ac:dyDescent="0.3">
      <c r="B4" s="1350"/>
      <c r="C4" s="1351"/>
      <c r="D4" s="1351"/>
      <c r="E4" s="1351"/>
      <c r="F4" s="1351"/>
      <c r="G4" s="1351"/>
      <c r="H4" s="1351"/>
      <c r="I4" s="1351"/>
      <c r="J4" s="1351"/>
      <c r="K4" s="1351"/>
      <c r="L4" s="1352"/>
    </row>
    <row r="5" spans="2:12" s="1" customFormat="1" ht="18.75" x14ac:dyDescent="0.3">
      <c r="B5" s="811"/>
      <c r="C5" s="1171" t="s">
        <v>19</v>
      </c>
      <c r="D5" s="1171"/>
      <c r="E5" s="1171"/>
      <c r="F5" s="1171"/>
      <c r="G5" s="1171"/>
      <c r="H5" s="1171"/>
      <c r="I5" s="1171"/>
      <c r="J5" s="1171"/>
      <c r="K5" s="1171"/>
      <c r="L5" s="812"/>
    </row>
    <row r="6" spans="2:12" s="1" customFormat="1" ht="15.75" x14ac:dyDescent="0.25">
      <c r="B6" s="864"/>
      <c r="C6" s="1356" t="s">
        <v>265</v>
      </c>
      <c r="D6" s="1356"/>
      <c r="E6" s="1356"/>
      <c r="F6" s="1356"/>
      <c r="G6" s="1356"/>
      <c r="H6" s="1356"/>
      <c r="I6" s="1356"/>
      <c r="J6" s="1356"/>
      <c r="K6" s="1356"/>
      <c r="L6" s="865"/>
    </row>
    <row r="7" spans="2:12" s="1" customFormat="1" ht="15.75" x14ac:dyDescent="0.25">
      <c r="B7" s="862"/>
      <c r="C7" s="1357" t="s">
        <v>120</v>
      </c>
      <c r="D7" s="1357"/>
      <c r="E7" s="1357"/>
      <c r="F7" s="1357"/>
      <c r="G7" s="1357"/>
      <c r="H7" s="1357"/>
      <c r="I7" s="1357"/>
      <c r="J7" s="1357"/>
      <c r="K7" s="1357"/>
      <c r="L7" s="863"/>
    </row>
    <row r="8" spans="2:12" s="1" customFormat="1" ht="15.75" x14ac:dyDescent="0.25">
      <c r="B8" s="1353"/>
      <c r="C8" s="1354"/>
      <c r="D8" s="1354"/>
      <c r="E8" s="1354"/>
      <c r="F8" s="1354"/>
      <c r="G8" s="1354"/>
      <c r="H8" s="1354"/>
      <c r="I8" s="1354"/>
      <c r="J8" s="1354"/>
      <c r="K8" s="1354"/>
      <c r="L8" s="1355"/>
    </row>
    <row r="9" spans="2:12" s="1" customFormat="1" ht="14.25" customHeight="1" x14ac:dyDescent="0.3">
      <c r="B9" s="83"/>
      <c r="C9" s="870"/>
      <c r="D9" s="25"/>
      <c r="E9" s="871" t="s">
        <v>24</v>
      </c>
      <c r="F9" s="1345" t="str">
        <f>'Datos Generales'!C7</f>
        <v>Dirección General de Presupuesto (DIGEPRES)</v>
      </c>
      <c r="G9" s="1345"/>
      <c r="H9" s="871" t="s">
        <v>175</v>
      </c>
      <c r="I9" s="392">
        <f>'Datos Generales'!C6</f>
        <v>45473</v>
      </c>
      <c r="J9" s="115"/>
      <c r="K9" s="872"/>
      <c r="L9" s="121"/>
    </row>
    <row r="10" spans="2:12" s="1" customFormat="1" ht="4.5" customHeight="1" x14ac:dyDescent="0.3">
      <c r="B10" s="83"/>
      <c r="C10" s="870"/>
      <c r="D10" s="25"/>
      <c r="E10" s="871"/>
      <c r="F10" s="385"/>
      <c r="G10" s="385"/>
      <c r="H10" s="871"/>
      <c r="I10" s="873"/>
      <c r="J10" s="115"/>
      <c r="K10" s="872"/>
      <c r="L10" s="121"/>
    </row>
    <row r="11" spans="2:12" s="1" customFormat="1" ht="15" customHeight="1" x14ac:dyDescent="0.3">
      <c r="B11" s="83"/>
      <c r="C11" s="870"/>
      <c r="D11" s="871" t="s">
        <v>14</v>
      </c>
      <c r="E11" s="883" t="str">
        <f>'Datos Generales'!C8</f>
        <v>0205</v>
      </c>
      <c r="F11" s="871" t="s">
        <v>20</v>
      </c>
      <c r="G11" s="883" t="str">
        <f>'Datos Generales'!C9</f>
        <v>01</v>
      </c>
      <c r="H11" s="871" t="s">
        <v>15</v>
      </c>
      <c r="I11" s="883" t="str">
        <f>'Datos Generales'!C10</f>
        <v>01</v>
      </c>
      <c r="J11" s="871" t="s">
        <v>16</v>
      </c>
      <c r="K11" s="883" t="str">
        <f>'Datos Generales'!C11</f>
        <v>0010</v>
      </c>
      <c r="L11" s="121"/>
    </row>
    <row r="12" spans="2:12" s="1" customFormat="1" ht="4.5" customHeight="1" x14ac:dyDescent="0.3">
      <c r="B12" s="83"/>
      <c r="C12" s="870"/>
      <c r="D12" s="25"/>
      <c r="E12" s="25"/>
      <c r="F12" s="25"/>
      <c r="G12" s="874"/>
      <c r="H12" s="25"/>
      <c r="I12" s="25"/>
      <c r="J12" s="15"/>
      <c r="K12" s="875"/>
      <c r="L12" s="121"/>
    </row>
    <row r="13" spans="2:12" s="1" customFormat="1" ht="18.75" x14ac:dyDescent="0.3">
      <c r="B13" s="83"/>
      <c r="C13" s="870"/>
      <c r="D13" s="876" t="s">
        <v>184</v>
      </c>
      <c r="E13" s="1346">
        <v>10006001009</v>
      </c>
      <c r="F13" s="1346"/>
      <c r="G13" s="1347" t="s">
        <v>266</v>
      </c>
      <c r="H13" s="1348"/>
      <c r="I13" s="392" t="s">
        <v>486</v>
      </c>
      <c r="J13" s="15"/>
      <c r="K13" s="875"/>
      <c r="L13" s="121"/>
    </row>
    <row r="14" spans="2:12" s="1" customFormat="1" ht="9.75" customHeight="1" x14ac:dyDescent="0.3">
      <c r="B14" s="83"/>
      <c r="C14" s="870"/>
      <c r="G14" s="874"/>
      <c r="J14" s="15"/>
      <c r="K14" s="875"/>
      <c r="L14" s="121"/>
    </row>
    <row r="15" spans="2:12" s="1" customFormat="1" ht="9" customHeight="1" x14ac:dyDescent="0.3">
      <c r="B15" s="83"/>
      <c r="C15" s="870"/>
      <c r="F15" s="15"/>
      <c r="G15" s="877"/>
      <c r="J15" s="878"/>
      <c r="K15" s="57"/>
      <c r="L15" s="121"/>
    </row>
    <row r="16" spans="2:12" s="193" customFormat="1" ht="28.5" x14ac:dyDescent="0.25">
      <c r="B16" s="197"/>
      <c r="C16" s="517" t="s">
        <v>68</v>
      </c>
      <c r="D16" s="518" t="s">
        <v>222</v>
      </c>
      <c r="E16" s="519" t="s">
        <v>185</v>
      </c>
      <c r="F16" s="518" t="s">
        <v>163</v>
      </c>
      <c r="G16" s="520" t="s">
        <v>267</v>
      </c>
      <c r="H16" s="521" t="s">
        <v>114</v>
      </c>
      <c r="I16" s="521" t="s">
        <v>115</v>
      </c>
      <c r="J16" s="522" t="s">
        <v>223</v>
      </c>
      <c r="K16" s="523" t="s">
        <v>56</v>
      </c>
      <c r="L16" s="198"/>
    </row>
    <row r="17" spans="2:12" s="1" customFormat="1" x14ac:dyDescent="0.25">
      <c r="B17" s="83"/>
      <c r="C17" s="648">
        <v>1</v>
      </c>
      <c r="D17" s="649" t="s">
        <v>361</v>
      </c>
      <c r="E17" s="965"/>
      <c r="F17" s="650" t="s">
        <v>488</v>
      </c>
      <c r="G17" s="651" t="s">
        <v>489</v>
      </c>
      <c r="H17" s="652">
        <v>46867.31</v>
      </c>
      <c r="I17" s="652"/>
      <c r="J17" s="652"/>
      <c r="K17" s="653"/>
      <c r="L17" s="121"/>
    </row>
    <row r="18" spans="2:12" s="1" customFormat="1" x14ac:dyDescent="0.25">
      <c r="B18" s="83"/>
      <c r="C18" s="648">
        <v>2</v>
      </c>
      <c r="D18" s="649" t="s">
        <v>361</v>
      </c>
      <c r="E18" s="965" t="s">
        <v>490</v>
      </c>
      <c r="F18" s="650" t="s">
        <v>491</v>
      </c>
      <c r="G18" s="651" t="s">
        <v>492</v>
      </c>
      <c r="H18" s="652"/>
      <c r="I18" s="652">
        <v>46867.31</v>
      </c>
      <c r="J18" s="652"/>
      <c r="K18" s="653"/>
      <c r="L18" s="121"/>
    </row>
    <row r="19" spans="2:12" s="1" customFormat="1" ht="114" x14ac:dyDescent="0.25">
      <c r="B19" s="83"/>
      <c r="C19" s="648"/>
      <c r="D19" s="654"/>
      <c r="E19" s="655"/>
      <c r="F19" s="647" t="s">
        <v>562</v>
      </c>
      <c r="G19" s="647" t="s">
        <v>563</v>
      </c>
      <c r="H19" s="652"/>
      <c r="I19" s="652"/>
      <c r="J19" s="652"/>
      <c r="K19" s="653"/>
      <c r="L19" s="121"/>
    </row>
    <row r="20" spans="2:12" s="1" customFormat="1" ht="6.75" customHeight="1" x14ac:dyDescent="0.25">
      <c r="B20" s="83"/>
      <c r="C20" s="645"/>
      <c r="D20" s="199"/>
      <c r="E20" s="200"/>
      <c r="F20" s="386"/>
      <c r="G20" s="387"/>
      <c r="H20" s="388"/>
      <c r="I20" s="388"/>
      <c r="J20" s="389"/>
      <c r="K20" s="390"/>
      <c r="L20" s="121"/>
    </row>
    <row r="21" spans="2:12" s="1" customFormat="1" x14ac:dyDescent="0.25">
      <c r="B21" s="83"/>
      <c r="C21" s="739"/>
      <c r="D21" s="740"/>
      <c r="E21" s="740"/>
      <c r="F21" s="740"/>
      <c r="G21" s="763" t="s">
        <v>48</v>
      </c>
      <c r="H21" s="764">
        <f>SUM(H17:H18)</f>
        <v>46867.31</v>
      </c>
      <c r="I21" s="764">
        <f>SUM(I17:I18)</f>
        <v>46867.31</v>
      </c>
      <c r="J21" s="646"/>
      <c r="K21" s="741"/>
      <c r="L21" s="121"/>
    </row>
    <row r="22" spans="2:12" s="1" customFormat="1" x14ac:dyDescent="0.25">
      <c r="B22" s="83"/>
      <c r="C22" s="879"/>
      <c r="D22" s="871"/>
      <c r="E22" s="871"/>
      <c r="F22" s="871"/>
      <c r="G22" s="874"/>
      <c r="H22" s="880"/>
      <c r="I22" s="880"/>
      <c r="J22" s="880"/>
      <c r="K22" s="881" t="s">
        <v>121</v>
      </c>
      <c r="L22" s="121"/>
    </row>
    <row r="23" spans="2:12" s="1" customFormat="1" ht="12.75" x14ac:dyDescent="0.2">
      <c r="B23" s="83"/>
      <c r="C23" s="866"/>
      <c r="D23" s="30"/>
      <c r="E23" s="30"/>
      <c r="F23" s="30"/>
      <c r="G23" s="869"/>
      <c r="H23" s="30"/>
      <c r="I23" s="30"/>
      <c r="J23" s="30"/>
      <c r="K23" s="869"/>
      <c r="L23" s="121"/>
    </row>
    <row r="24" spans="2:12" s="1" customFormat="1" ht="15" customHeight="1" x14ac:dyDescent="0.25">
      <c r="B24" s="83"/>
      <c r="C24" s="866"/>
      <c r="D24" s="1220"/>
      <c r="E24" s="1220"/>
      <c r="F24" s="882"/>
      <c r="G24" s="1349"/>
      <c r="H24" s="1349"/>
      <c r="I24" s="15"/>
      <c r="J24" s="1220"/>
      <c r="K24" s="1220"/>
      <c r="L24" s="121"/>
    </row>
    <row r="25" spans="2:12" s="1" customFormat="1" ht="15" customHeight="1" x14ac:dyDescent="0.25">
      <c r="B25" s="83"/>
      <c r="C25" s="866"/>
      <c r="D25" s="1343" t="str">
        <f>'Datos Generales'!C16</f>
        <v>Preparado por</v>
      </c>
      <c r="E25" s="1343"/>
      <c r="F25" s="882"/>
      <c r="G25" s="1344" t="str">
        <f>'Datos Generales'!D16</f>
        <v>Revisado por</v>
      </c>
      <c r="H25" s="1344"/>
      <c r="J25" s="1336" t="str">
        <f>'Datos Generales'!E16</f>
        <v>Autorizado por</v>
      </c>
      <c r="K25" s="1336"/>
      <c r="L25" s="121"/>
    </row>
    <row r="26" spans="2:12" s="1" customFormat="1" ht="24" customHeight="1" x14ac:dyDescent="0.25">
      <c r="B26" s="83"/>
      <c r="C26" s="866"/>
      <c r="D26" s="1220"/>
      <c r="E26" s="1220"/>
      <c r="F26" s="882"/>
      <c r="G26" s="1349"/>
      <c r="H26" s="1349"/>
      <c r="I26" s="15"/>
      <c r="J26" s="1220"/>
      <c r="K26" s="1220"/>
      <c r="L26" s="121"/>
    </row>
    <row r="27" spans="2:12" s="1" customFormat="1" ht="15" customHeight="1" x14ac:dyDescent="0.25">
      <c r="B27" s="83"/>
      <c r="C27" s="866"/>
      <c r="D27" s="1343" t="str">
        <f>'Datos Generales'!C17</f>
        <v>Puesto que ocupa</v>
      </c>
      <c r="E27" s="1343"/>
      <c r="F27" s="882"/>
      <c r="G27" s="1344" t="str">
        <f>'Datos Generales'!D17</f>
        <v>Puesto que ocupa</v>
      </c>
      <c r="H27" s="1344"/>
      <c r="J27" s="1336" t="str">
        <f>'Datos Generales'!E17</f>
        <v>Puesto que ocupa</v>
      </c>
      <c r="K27" s="1336"/>
      <c r="L27" s="121"/>
    </row>
    <row r="28" spans="2:12" s="1" customFormat="1" ht="21" customHeight="1" x14ac:dyDescent="0.25">
      <c r="B28" s="83"/>
      <c r="C28" s="866"/>
      <c r="D28" s="1341"/>
      <c r="E28" s="1341"/>
      <c r="F28" s="882"/>
      <c r="G28" s="1341"/>
      <c r="H28" s="1341"/>
      <c r="I28" s="14"/>
      <c r="J28" s="1341"/>
      <c r="K28" s="1341"/>
      <c r="L28" s="121"/>
    </row>
    <row r="29" spans="2:12" s="1" customFormat="1" ht="15" customHeight="1" x14ac:dyDescent="0.25">
      <c r="B29" s="83"/>
      <c r="C29" s="866"/>
      <c r="D29" s="1343" t="s">
        <v>201</v>
      </c>
      <c r="E29" s="1343"/>
      <c r="F29" s="882"/>
      <c r="G29" s="1344" t="s">
        <v>202</v>
      </c>
      <c r="H29" s="1344"/>
      <c r="J29" s="1336" t="s">
        <v>209</v>
      </c>
      <c r="K29" s="1336"/>
      <c r="L29" s="121"/>
    </row>
    <row r="30" spans="2:12" x14ac:dyDescent="0.25">
      <c r="B30" s="98"/>
      <c r="C30" s="311"/>
      <c r="D30" s="201"/>
      <c r="E30" s="29"/>
      <c r="F30" s="201"/>
      <c r="G30" s="202"/>
      <c r="H30" s="201"/>
      <c r="I30" s="201"/>
      <c r="J30" s="201"/>
      <c r="K30" s="202"/>
      <c r="L30" s="100"/>
    </row>
    <row r="31" spans="2:12" x14ac:dyDescent="0.25">
      <c r="C31" s="2"/>
      <c r="D31" s="1"/>
      <c r="E31" s="1"/>
      <c r="F31" s="1"/>
      <c r="G31" s="41"/>
      <c r="H31" s="1"/>
      <c r="I31" s="1"/>
      <c r="J31" s="1"/>
      <c r="K31" s="41"/>
    </row>
    <row r="34" spans="3:3" customFormat="1" x14ac:dyDescent="0.25">
      <c r="C34" s="87"/>
    </row>
    <row r="35" spans="3:3" customFormat="1" x14ac:dyDescent="0.25">
      <c r="C35" s="87"/>
    </row>
    <row r="36" spans="3:3" customFormat="1" x14ac:dyDescent="0.25">
      <c r="C36" s="87"/>
    </row>
    <row r="37" spans="3:3" customFormat="1" x14ac:dyDescent="0.25">
      <c r="C37" s="87"/>
    </row>
    <row r="38" spans="3:3" customFormat="1" x14ac:dyDescent="0.25">
      <c r="C38" s="87"/>
    </row>
    <row r="39" spans="3:3" customFormat="1" x14ac:dyDescent="0.25">
      <c r="C39" s="87"/>
    </row>
    <row r="40" spans="3:3" customFormat="1" x14ac:dyDescent="0.25">
      <c r="C40" s="87"/>
    </row>
    <row r="41" spans="3:3" customFormat="1" x14ac:dyDescent="0.25">
      <c r="C41" s="87"/>
    </row>
    <row r="42" spans="3:3" customFormat="1" x14ac:dyDescent="0.25">
      <c r="C42" s="87"/>
    </row>
    <row r="43" spans="3:3" customFormat="1" x14ac:dyDescent="0.25">
      <c r="C43" s="87"/>
    </row>
  </sheetData>
  <sheetProtection formatColumns="0" insertRows="0"/>
  <mergeCells count="26">
    <mergeCell ref="D25:E25"/>
    <mergeCell ref="G25:H25"/>
    <mergeCell ref="J25:K25"/>
    <mergeCell ref="B4:L4"/>
    <mergeCell ref="C5:K5"/>
    <mergeCell ref="C6:K6"/>
    <mergeCell ref="C7:K7"/>
    <mergeCell ref="B8:L8"/>
    <mergeCell ref="F9:G9"/>
    <mergeCell ref="E13:F13"/>
    <mergeCell ref="G13:H13"/>
    <mergeCell ref="D24:E24"/>
    <mergeCell ref="G24:H24"/>
    <mergeCell ref="J24:K24"/>
    <mergeCell ref="D26:E26"/>
    <mergeCell ref="G26:H26"/>
    <mergeCell ref="J26:K26"/>
    <mergeCell ref="D27:E27"/>
    <mergeCell ref="G27:H27"/>
    <mergeCell ref="J27:K27"/>
    <mergeCell ref="D28:E28"/>
    <mergeCell ref="G28:H28"/>
    <mergeCell ref="J28:K28"/>
    <mergeCell ref="D29:E29"/>
    <mergeCell ref="G29:H29"/>
    <mergeCell ref="J29:K29"/>
  </mergeCells>
  <printOptions horizontalCentered="1"/>
  <pageMargins left="0" right="0" top="0.35433070866141736" bottom="0.35433070866141736" header="0.31496062992125984" footer="0.31496062992125984"/>
  <pageSetup scale="72" orientation="landscape" r:id="rId1"/>
  <headerFooter>
    <oddFooter>&amp;R&amp;P/&amp;N  &amp;D</oddFooter>
  </headerFooter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37FE8-B5F6-4E53-935B-82C69E895803}">
  <sheetPr codeName="Hoja52">
    <tabColor rgb="FF92D050"/>
    <pageSetUpPr fitToPage="1"/>
  </sheetPr>
  <dimension ref="B2:L43"/>
  <sheetViews>
    <sheetView showGridLines="0" zoomScaleNormal="100" workbookViewId="0">
      <selection activeCell="G19" sqref="G19"/>
    </sheetView>
  </sheetViews>
  <sheetFormatPr baseColWidth="10" defaultColWidth="17.28515625" defaultRowHeight="15" x14ac:dyDescent="0.25"/>
  <cols>
    <col min="1" max="1" width="3" style="56" customWidth="1"/>
    <col min="2" max="2" width="1.7109375" style="56" customWidth="1"/>
    <col min="3" max="3" width="3.28515625" style="95" bestFit="1" customWidth="1"/>
    <col min="4" max="4" width="20.140625" style="56" customWidth="1"/>
    <col min="5" max="5" width="19.5703125" style="56" customWidth="1"/>
    <col min="6" max="6" width="17.7109375" style="56" customWidth="1"/>
    <col min="7" max="7" width="50.7109375" style="126" customWidth="1"/>
    <col min="8" max="8" width="16.140625" style="56" customWidth="1"/>
    <col min="9" max="9" width="15.5703125" style="56" customWidth="1"/>
    <col min="10" max="10" width="16" style="56" customWidth="1"/>
    <col min="11" max="11" width="26" style="126" customWidth="1"/>
    <col min="12" max="12" width="1.7109375" style="56" customWidth="1"/>
    <col min="13" max="16384" width="17.28515625" style="56"/>
  </cols>
  <sheetData>
    <row r="2" spans="2:12" x14ac:dyDescent="0.25">
      <c r="B2" s="194"/>
      <c r="C2" s="409"/>
      <c r="D2" s="189"/>
      <c r="E2" s="189"/>
      <c r="F2" s="189"/>
      <c r="G2" s="195"/>
      <c r="H2" s="189"/>
      <c r="I2" s="189"/>
      <c r="J2" s="189"/>
      <c r="K2" s="195"/>
      <c r="L2" s="196"/>
    </row>
    <row r="3" spans="2:12" s="1" customFormat="1" ht="12.75" x14ac:dyDescent="0.2">
      <c r="B3" s="83"/>
      <c r="C3" s="866"/>
      <c r="D3" s="30"/>
      <c r="E3" s="30"/>
      <c r="F3" s="867"/>
      <c r="G3" s="868"/>
      <c r="H3" s="30"/>
      <c r="I3" s="30"/>
      <c r="J3" s="30"/>
      <c r="K3" s="869"/>
      <c r="L3" s="121"/>
    </row>
    <row r="4" spans="2:12" s="1" customFormat="1" ht="18.75" x14ac:dyDescent="0.3">
      <c r="B4" s="1350"/>
      <c r="C4" s="1351"/>
      <c r="D4" s="1351"/>
      <c r="E4" s="1351"/>
      <c r="F4" s="1351"/>
      <c r="G4" s="1351"/>
      <c r="H4" s="1351"/>
      <c r="I4" s="1351"/>
      <c r="J4" s="1351"/>
      <c r="K4" s="1351"/>
      <c r="L4" s="1352"/>
    </row>
    <row r="5" spans="2:12" s="1" customFormat="1" ht="18.75" x14ac:dyDescent="0.3">
      <c r="B5" s="811"/>
      <c r="C5" s="1171" t="s">
        <v>19</v>
      </c>
      <c r="D5" s="1171"/>
      <c r="E5" s="1171"/>
      <c r="F5" s="1171"/>
      <c r="G5" s="1171"/>
      <c r="H5" s="1171"/>
      <c r="I5" s="1171"/>
      <c r="J5" s="1171"/>
      <c r="K5" s="1171"/>
      <c r="L5" s="812"/>
    </row>
    <row r="6" spans="2:12" s="1" customFormat="1" ht="15.75" x14ac:dyDescent="0.25">
      <c r="B6" s="864"/>
      <c r="C6" s="1356" t="s">
        <v>265</v>
      </c>
      <c r="D6" s="1356"/>
      <c r="E6" s="1356"/>
      <c r="F6" s="1356"/>
      <c r="G6" s="1356"/>
      <c r="H6" s="1356"/>
      <c r="I6" s="1356"/>
      <c r="J6" s="1356"/>
      <c r="K6" s="1356"/>
      <c r="L6" s="865"/>
    </row>
    <row r="7" spans="2:12" s="1" customFormat="1" ht="15.75" x14ac:dyDescent="0.25">
      <c r="B7" s="862"/>
      <c r="C7" s="1357" t="s">
        <v>120</v>
      </c>
      <c r="D7" s="1357"/>
      <c r="E7" s="1357"/>
      <c r="F7" s="1357"/>
      <c r="G7" s="1357"/>
      <c r="H7" s="1357"/>
      <c r="I7" s="1357"/>
      <c r="J7" s="1357"/>
      <c r="K7" s="1357"/>
      <c r="L7" s="863"/>
    </row>
    <row r="8" spans="2:12" s="1" customFormat="1" ht="15.75" x14ac:dyDescent="0.25">
      <c r="B8" s="1353"/>
      <c r="C8" s="1354"/>
      <c r="D8" s="1354"/>
      <c r="E8" s="1354"/>
      <c r="F8" s="1354"/>
      <c r="G8" s="1354"/>
      <c r="H8" s="1354"/>
      <c r="I8" s="1354"/>
      <c r="J8" s="1354"/>
      <c r="K8" s="1354"/>
      <c r="L8" s="1355"/>
    </row>
    <row r="9" spans="2:12" s="1" customFormat="1" ht="14.25" customHeight="1" x14ac:dyDescent="0.3">
      <c r="B9" s="83"/>
      <c r="C9" s="870"/>
      <c r="D9" s="25"/>
      <c r="E9" s="871" t="s">
        <v>24</v>
      </c>
      <c r="F9" s="1345" t="str">
        <f>'Datos Generales'!C7</f>
        <v>Dirección General de Presupuesto (DIGEPRES)</v>
      </c>
      <c r="G9" s="1345"/>
      <c r="H9" s="871" t="s">
        <v>175</v>
      </c>
      <c r="I9" s="392">
        <f>'Datos Generales'!C6</f>
        <v>45473</v>
      </c>
      <c r="J9" s="115"/>
      <c r="K9" s="872"/>
      <c r="L9" s="121"/>
    </row>
    <row r="10" spans="2:12" s="1" customFormat="1" ht="4.5" customHeight="1" x14ac:dyDescent="0.3">
      <c r="B10" s="83"/>
      <c r="C10" s="870"/>
      <c r="D10" s="25"/>
      <c r="E10" s="871"/>
      <c r="F10" s="385"/>
      <c r="G10" s="385"/>
      <c r="H10" s="871"/>
      <c r="I10" s="873"/>
      <c r="J10" s="115"/>
      <c r="K10" s="872"/>
      <c r="L10" s="121"/>
    </row>
    <row r="11" spans="2:12" s="1" customFormat="1" ht="15" customHeight="1" x14ac:dyDescent="0.3">
      <c r="B11" s="83"/>
      <c r="C11" s="870"/>
      <c r="D11" s="871" t="s">
        <v>14</v>
      </c>
      <c r="E11" s="883" t="str">
        <f>'Datos Generales'!C8</f>
        <v>0205</v>
      </c>
      <c r="F11" s="871" t="s">
        <v>20</v>
      </c>
      <c r="G11" s="883" t="str">
        <f>'Datos Generales'!C9</f>
        <v>01</v>
      </c>
      <c r="H11" s="871" t="s">
        <v>15</v>
      </c>
      <c r="I11" s="883" t="str">
        <f>'Datos Generales'!C10</f>
        <v>01</v>
      </c>
      <c r="J11" s="871" t="s">
        <v>16</v>
      </c>
      <c r="K11" s="883" t="str">
        <f>'Datos Generales'!C11</f>
        <v>0010</v>
      </c>
      <c r="L11" s="121"/>
    </row>
    <row r="12" spans="2:12" s="1" customFormat="1" ht="4.5" customHeight="1" x14ac:dyDescent="0.3">
      <c r="B12" s="83"/>
      <c r="C12" s="870"/>
      <c r="D12" s="25"/>
      <c r="E12" s="25"/>
      <c r="F12" s="25"/>
      <c r="G12" s="874"/>
      <c r="H12" s="25"/>
      <c r="I12" s="25"/>
      <c r="J12" s="15"/>
      <c r="K12" s="875"/>
      <c r="L12" s="121"/>
    </row>
    <row r="13" spans="2:12" s="1" customFormat="1" ht="18.75" x14ac:dyDescent="0.3">
      <c r="B13" s="83"/>
      <c r="C13" s="870"/>
      <c r="D13" s="876" t="s">
        <v>184</v>
      </c>
      <c r="E13" s="1346">
        <v>10006001009</v>
      </c>
      <c r="F13" s="1346"/>
      <c r="G13" s="1347" t="s">
        <v>266</v>
      </c>
      <c r="H13" s="1348"/>
      <c r="I13" s="392" t="s">
        <v>486</v>
      </c>
      <c r="J13" s="15"/>
      <c r="K13" s="875"/>
      <c r="L13" s="121"/>
    </row>
    <row r="14" spans="2:12" s="1" customFormat="1" ht="9.75" customHeight="1" x14ac:dyDescent="0.3">
      <c r="B14" s="83"/>
      <c r="C14" s="870"/>
      <c r="G14" s="874"/>
      <c r="J14" s="15"/>
      <c r="K14" s="875"/>
      <c r="L14" s="121"/>
    </row>
    <row r="15" spans="2:12" s="1" customFormat="1" ht="9" customHeight="1" x14ac:dyDescent="0.3">
      <c r="B15" s="83"/>
      <c r="C15" s="870"/>
      <c r="F15" s="15"/>
      <c r="G15" s="877"/>
      <c r="J15" s="878"/>
      <c r="K15" s="57"/>
      <c r="L15" s="121"/>
    </row>
    <row r="16" spans="2:12" s="193" customFormat="1" ht="28.5" x14ac:dyDescent="0.25">
      <c r="B16" s="197"/>
      <c r="C16" s="517" t="s">
        <v>68</v>
      </c>
      <c r="D16" s="518" t="s">
        <v>222</v>
      </c>
      <c r="E16" s="519" t="s">
        <v>185</v>
      </c>
      <c r="F16" s="518" t="s">
        <v>163</v>
      </c>
      <c r="G16" s="520" t="s">
        <v>267</v>
      </c>
      <c r="H16" s="521" t="s">
        <v>114</v>
      </c>
      <c r="I16" s="521" t="s">
        <v>115</v>
      </c>
      <c r="J16" s="522" t="s">
        <v>223</v>
      </c>
      <c r="K16" s="523" t="s">
        <v>56</v>
      </c>
      <c r="L16" s="198"/>
    </row>
    <row r="17" spans="2:12" s="1" customFormat="1" x14ac:dyDescent="0.25">
      <c r="B17" s="83"/>
      <c r="C17" s="648">
        <v>1</v>
      </c>
      <c r="D17" s="649" t="s">
        <v>361</v>
      </c>
      <c r="E17" s="965"/>
      <c r="F17" s="650" t="s">
        <v>488</v>
      </c>
      <c r="G17" s="651" t="s">
        <v>489</v>
      </c>
      <c r="H17" s="652">
        <v>5852.26</v>
      </c>
      <c r="I17" s="652"/>
      <c r="J17" s="652"/>
      <c r="K17" s="653"/>
      <c r="L17" s="121"/>
    </row>
    <row r="18" spans="2:12" s="1" customFormat="1" x14ac:dyDescent="0.25">
      <c r="B18" s="83"/>
      <c r="C18" s="648">
        <v>2</v>
      </c>
      <c r="D18" s="649" t="s">
        <v>361</v>
      </c>
      <c r="E18" s="965" t="s">
        <v>490</v>
      </c>
      <c r="F18" s="650" t="s">
        <v>491</v>
      </c>
      <c r="G18" s="651" t="s">
        <v>492</v>
      </c>
      <c r="H18" s="652"/>
      <c r="I18" s="652">
        <v>5852.26</v>
      </c>
      <c r="J18" s="652"/>
      <c r="K18" s="653"/>
      <c r="L18" s="121"/>
    </row>
    <row r="19" spans="2:12" s="1" customFormat="1" ht="128.25" x14ac:dyDescent="0.25">
      <c r="B19" s="83"/>
      <c r="C19" s="648"/>
      <c r="D19" s="654"/>
      <c r="E19" s="655"/>
      <c r="F19" s="647" t="s">
        <v>564</v>
      </c>
      <c r="G19" s="647" t="s">
        <v>565</v>
      </c>
      <c r="H19" s="652"/>
      <c r="I19" s="652"/>
      <c r="J19" s="652"/>
      <c r="K19" s="653"/>
      <c r="L19" s="121"/>
    </row>
    <row r="20" spans="2:12" s="1" customFormat="1" ht="6.75" customHeight="1" x14ac:dyDescent="0.25">
      <c r="B20" s="83"/>
      <c r="C20" s="645"/>
      <c r="D20" s="199"/>
      <c r="E20" s="200"/>
      <c r="F20" s="386"/>
      <c r="G20" s="387"/>
      <c r="H20" s="388"/>
      <c r="I20" s="388"/>
      <c r="J20" s="389"/>
      <c r="K20" s="390"/>
      <c r="L20" s="121"/>
    </row>
    <row r="21" spans="2:12" s="1" customFormat="1" x14ac:dyDescent="0.25">
      <c r="B21" s="83"/>
      <c r="C21" s="739"/>
      <c r="D21" s="740"/>
      <c r="E21" s="740"/>
      <c r="F21" s="740"/>
      <c r="G21" s="763" t="s">
        <v>48</v>
      </c>
      <c r="H21" s="764">
        <f>SUM(H17:H18)</f>
        <v>5852.26</v>
      </c>
      <c r="I21" s="764">
        <f>SUM(I17:I18)</f>
        <v>5852.26</v>
      </c>
      <c r="J21" s="646"/>
      <c r="K21" s="741"/>
      <c r="L21" s="121"/>
    </row>
    <row r="22" spans="2:12" s="1" customFormat="1" x14ac:dyDescent="0.25">
      <c r="B22" s="83"/>
      <c r="C22" s="879"/>
      <c r="D22" s="871"/>
      <c r="E22" s="871"/>
      <c r="F22" s="871"/>
      <c r="G22" s="874"/>
      <c r="H22" s="880"/>
      <c r="I22" s="880"/>
      <c r="J22" s="880"/>
      <c r="K22" s="881" t="s">
        <v>121</v>
      </c>
      <c r="L22" s="121"/>
    </row>
    <row r="23" spans="2:12" s="1" customFormat="1" ht="12.75" x14ac:dyDescent="0.2">
      <c r="B23" s="83"/>
      <c r="C23" s="866"/>
      <c r="D23" s="30"/>
      <c r="E23" s="30"/>
      <c r="F23" s="30"/>
      <c r="G23" s="869"/>
      <c r="H23" s="30"/>
      <c r="I23" s="30"/>
      <c r="J23" s="30"/>
      <c r="K23" s="869"/>
      <c r="L23" s="121"/>
    </row>
    <row r="24" spans="2:12" s="1" customFormat="1" ht="15" customHeight="1" x14ac:dyDescent="0.25">
      <c r="B24" s="83"/>
      <c r="C24" s="866"/>
      <c r="D24" s="1220"/>
      <c r="E24" s="1220"/>
      <c r="F24" s="882"/>
      <c r="G24" s="1349"/>
      <c r="H24" s="1349"/>
      <c r="I24" s="15"/>
      <c r="J24" s="1220"/>
      <c r="K24" s="1220"/>
      <c r="L24" s="121"/>
    </row>
    <row r="25" spans="2:12" s="1" customFormat="1" ht="15" customHeight="1" x14ac:dyDescent="0.25">
      <c r="B25" s="83"/>
      <c r="C25" s="866"/>
      <c r="D25" s="1343" t="str">
        <f>'Datos Generales'!C16</f>
        <v>Preparado por</v>
      </c>
      <c r="E25" s="1343"/>
      <c r="F25" s="882"/>
      <c r="G25" s="1344" t="str">
        <f>'Datos Generales'!D16</f>
        <v>Revisado por</v>
      </c>
      <c r="H25" s="1344"/>
      <c r="J25" s="1336" t="str">
        <f>'Datos Generales'!E16</f>
        <v>Autorizado por</v>
      </c>
      <c r="K25" s="1336"/>
      <c r="L25" s="121"/>
    </row>
    <row r="26" spans="2:12" s="1" customFormat="1" ht="24" customHeight="1" x14ac:dyDescent="0.25">
      <c r="B26" s="83"/>
      <c r="C26" s="866"/>
      <c r="D26" s="1220"/>
      <c r="E26" s="1220"/>
      <c r="F26" s="882"/>
      <c r="G26" s="1349"/>
      <c r="H26" s="1349"/>
      <c r="I26" s="15"/>
      <c r="J26" s="1220"/>
      <c r="K26" s="1220"/>
      <c r="L26" s="121"/>
    </row>
    <row r="27" spans="2:12" s="1" customFormat="1" ht="15" customHeight="1" x14ac:dyDescent="0.25">
      <c r="B27" s="83"/>
      <c r="C27" s="866"/>
      <c r="D27" s="1343" t="str">
        <f>'Datos Generales'!C17</f>
        <v>Puesto que ocupa</v>
      </c>
      <c r="E27" s="1343"/>
      <c r="F27" s="882"/>
      <c r="G27" s="1344" t="str">
        <f>'Datos Generales'!D17</f>
        <v>Puesto que ocupa</v>
      </c>
      <c r="H27" s="1344"/>
      <c r="J27" s="1336" t="str">
        <f>'Datos Generales'!E17</f>
        <v>Puesto que ocupa</v>
      </c>
      <c r="K27" s="1336"/>
      <c r="L27" s="121"/>
    </row>
    <row r="28" spans="2:12" s="1" customFormat="1" ht="21" customHeight="1" x14ac:dyDescent="0.25">
      <c r="B28" s="83"/>
      <c r="C28" s="866"/>
      <c r="D28" s="1341"/>
      <c r="E28" s="1341"/>
      <c r="F28" s="882"/>
      <c r="G28" s="1341"/>
      <c r="H28" s="1341"/>
      <c r="I28" s="14"/>
      <c r="J28" s="1341"/>
      <c r="K28" s="1341"/>
      <c r="L28" s="121"/>
    </row>
    <row r="29" spans="2:12" s="1" customFormat="1" ht="15" customHeight="1" x14ac:dyDescent="0.25">
      <c r="B29" s="83"/>
      <c r="C29" s="866"/>
      <c r="D29" s="1343" t="s">
        <v>201</v>
      </c>
      <c r="E29" s="1343"/>
      <c r="F29" s="882"/>
      <c r="G29" s="1344" t="s">
        <v>202</v>
      </c>
      <c r="H29" s="1344"/>
      <c r="J29" s="1336" t="s">
        <v>209</v>
      </c>
      <c r="K29" s="1336"/>
      <c r="L29" s="121"/>
    </row>
    <row r="30" spans="2:12" x14ac:dyDescent="0.25">
      <c r="B30" s="98"/>
      <c r="C30" s="311"/>
      <c r="D30" s="201"/>
      <c r="E30" s="29"/>
      <c r="F30" s="201"/>
      <c r="G30" s="202"/>
      <c r="H30" s="201"/>
      <c r="I30" s="201"/>
      <c r="J30" s="201"/>
      <c r="K30" s="202"/>
      <c r="L30" s="100"/>
    </row>
    <row r="31" spans="2:12" x14ac:dyDescent="0.25">
      <c r="C31" s="2"/>
      <c r="D31" s="1"/>
      <c r="E31" s="1"/>
      <c r="F31" s="1"/>
      <c r="G31" s="41"/>
      <c r="H31" s="1"/>
      <c r="I31" s="1"/>
      <c r="J31" s="1"/>
      <c r="K31" s="41"/>
    </row>
    <row r="34" spans="3:3" customFormat="1" x14ac:dyDescent="0.25">
      <c r="C34" s="87"/>
    </row>
    <row r="35" spans="3:3" customFormat="1" x14ac:dyDescent="0.25">
      <c r="C35" s="87"/>
    </row>
    <row r="36" spans="3:3" customFormat="1" x14ac:dyDescent="0.25">
      <c r="C36" s="87"/>
    </row>
    <row r="37" spans="3:3" customFormat="1" x14ac:dyDescent="0.25">
      <c r="C37" s="87"/>
    </row>
    <row r="38" spans="3:3" customFormat="1" x14ac:dyDescent="0.25">
      <c r="C38" s="87"/>
    </row>
    <row r="39" spans="3:3" customFormat="1" x14ac:dyDescent="0.25">
      <c r="C39" s="87"/>
    </row>
    <row r="40" spans="3:3" customFormat="1" x14ac:dyDescent="0.25">
      <c r="C40" s="87"/>
    </row>
    <row r="41" spans="3:3" customFormat="1" x14ac:dyDescent="0.25">
      <c r="C41" s="87"/>
    </row>
    <row r="42" spans="3:3" customFormat="1" x14ac:dyDescent="0.25">
      <c r="C42" s="87"/>
    </row>
    <row r="43" spans="3:3" customFormat="1" x14ac:dyDescent="0.25">
      <c r="C43" s="87"/>
    </row>
  </sheetData>
  <sheetProtection formatColumns="0" insertRows="0"/>
  <mergeCells count="26">
    <mergeCell ref="D25:E25"/>
    <mergeCell ref="G25:H25"/>
    <mergeCell ref="J25:K25"/>
    <mergeCell ref="B4:L4"/>
    <mergeCell ref="C5:K5"/>
    <mergeCell ref="C6:K6"/>
    <mergeCell ref="C7:K7"/>
    <mergeCell ref="B8:L8"/>
    <mergeCell ref="F9:G9"/>
    <mergeCell ref="E13:F13"/>
    <mergeCell ref="G13:H13"/>
    <mergeCell ref="D24:E24"/>
    <mergeCell ref="G24:H24"/>
    <mergeCell ref="J24:K24"/>
    <mergeCell ref="D26:E26"/>
    <mergeCell ref="G26:H26"/>
    <mergeCell ref="J26:K26"/>
    <mergeCell ref="D27:E27"/>
    <mergeCell ref="G27:H27"/>
    <mergeCell ref="J27:K27"/>
    <mergeCell ref="D28:E28"/>
    <mergeCell ref="G28:H28"/>
    <mergeCell ref="J28:K28"/>
    <mergeCell ref="D29:E29"/>
    <mergeCell ref="G29:H29"/>
    <mergeCell ref="J29:K29"/>
  </mergeCells>
  <printOptions horizontalCentered="1"/>
  <pageMargins left="0" right="0" top="0.35433070866141736" bottom="0.35433070866141736" header="0.31496062992125984" footer="0.31496062992125984"/>
  <pageSetup scale="72" orientation="landscape" r:id="rId1"/>
  <headerFooter>
    <oddFooter>&amp;R&amp;P/&amp;N  &amp;D</oddFooter>
  </headerFooter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9FF98-9C7E-40A6-B2CD-062A836B53DF}">
  <sheetPr codeName="Hoja53">
    <tabColor rgb="FF92D050"/>
    <pageSetUpPr fitToPage="1"/>
  </sheetPr>
  <dimension ref="B2:L43"/>
  <sheetViews>
    <sheetView showGridLines="0" zoomScaleNormal="100" workbookViewId="0">
      <selection activeCell="G19" sqref="G19"/>
    </sheetView>
  </sheetViews>
  <sheetFormatPr baseColWidth="10" defaultColWidth="17.28515625" defaultRowHeight="15" x14ac:dyDescent="0.25"/>
  <cols>
    <col min="1" max="1" width="3" style="56" customWidth="1"/>
    <col min="2" max="2" width="1.7109375" style="56" customWidth="1"/>
    <col min="3" max="3" width="3.28515625" style="95" bestFit="1" customWidth="1"/>
    <col min="4" max="4" width="20.140625" style="56" customWidth="1"/>
    <col min="5" max="5" width="19.5703125" style="56" customWidth="1"/>
    <col min="6" max="6" width="17.7109375" style="56" customWidth="1"/>
    <col min="7" max="7" width="50.7109375" style="126" customWidth="1"/>
    <col min="8" max="8" width="16.140625" style="56" customWidth="1"/>
    <col min="9" max="9" width="15.5703125" style="56" customWidth="1"/>
    <col min="10" max="10" width="16" style="56" customWidth="1"/>
    <col min="11" max="11" width="26" style="126" customWidth="1"/>
    <col min="12" max="12" width="1.7109375" style="56" customWidth="1"/>
    <col min="13" max="16384" width="17.28515625" style="56"/>
  </cols>
  <sheetData>
    <row r="2" spans="2:12" x14ac:dyDescent="0.25">
      <c r="B2" s="194"/>
      <c r="C2" s="409"/>
      <c r="D2" s="189"/>
      <c r="E2" s="189"/>
      <c r="F2" s="189"/>
      <c r="G2" s="195"/>
      <c r="H2" s="189"/>
      <c r="I2" s="189"/>
      <c r="J2" s="189"/>
      <c r="K2" s="195"/>
      <c r="L2" s="196"/>
    </row>
    <row r="3" spans="2:12" s="1" customFormat="1" ht="12.75" x14ac:dyDescent="0.2">
      <c r="B3" s="83"/>
      <c r="C3" s="866"/>
      <c r="D3" s="30"/>
      <c r="E3" s="30"/>
      <c r="F3" s="867"/>
      <c r="G3" s="868"/>
      <c r="H3" s="30"/>
      <c r="I3" s="30"/>
      <c r="J3" s="30"/>
      <c r="K3" s="869"/>
      <c r="L3" s="121"/>
    </row>
    <row r="4" spans="2:12" s="1" customFormat="1" ht="18.75" x14ac:dyDescent="0.3">
      <c r="B4" s="1350"/>
      <c r="C4" s="1351"/>
      <c r="D4" s="1351"/>
      <c r="E4" s="1351"/>
      <c r="F4" s="1351"/>
      <c r="G4" s="1351"/>
      <c r="H4" s="1351"/>
      <c r="I4" s="1351"/>
      <c r="J4" s="1351"/>
      <c r="K4" s="1351"/>
      <c r="L4" s="1352"/>
    </row>
    <row r="5" spans="2:12" s="1" customFormat="1" ht="18.75" x14ac:dyDescent="0.3">
      <c r="B5" s="811"/>
      <c r="C5" s="1171" t="s">
        <v>19</v>
      </c>
      <c r="D5" s="1171"/>
      <c r="E5" s="1171"/>
      <c r="F5" s="1171"/>
      <c r="G5" s="1171"/>
      <c r="H5" s="1171"/>
      <c r="I5" s="1171"/>
      <c r="J5" s="1171"/>
      <c r="K5" s="1171"/>
      <c r="L5" s="812"/>
    </row>
    <row r="6" spans="2:12" s="1" customFormat="1" ht="15.75" x14ac:dyDescent="0.25">
      <c r="B6" s="864"/>
      <c r="C6" s="1356" t="s">
        <v>265</v>
      </c>
      <c r="D6" s="1356"/>
      <c r="E6" s="1356"/>
      <c r="F6" s="1356"/>
      <c r="G6" s="1356"/>
      <c r="H6" s="1356"/>
      <c r="I6" s="1356"/>
      <c r="J6" s="1356"/>
      <c r="K6" s="1356"/>
      <c r="L6" s="865"/>
    </row>
    <row r="7" spans="2:12" s="1" customFormat="1" ht="15.75" x14ac:dyDescent="0.25">
      <c r="B7" s="862"/>
      <c r="C7" s="1357" t="s">
        <v>120</v>
      </c>
      <c r="D7" s="1357"/>
      <c r="E7" s="1357"/>
      <c r="F7" s="1357"/>
      <c r="G7" s="1357"/>
      <c r="H7" s="1357"/>
      <c r="I7" s="1357"/>
      <c r="J7" s="1357"/>
      <c r="K7" s="1357"/>
      <c r="L7" s="863"/>
    </row>
    <row r="8" spans="2:12" s="1" customFormat="1" ht="15.75" x14ac:dyDescent="0.25">
      <c r="B8" s="1353"/>
      <c r="C8" s="1354"/>
      <c r="D8" s="1354"/>
      <c r="E8" s="1354"/>
      <c r="F8" s="1354"/>
      <c r="G8" s="1354"/>
      <c r="H8" s="1354"/>
      <c r="I8" s="1354"/>
      <c r="J8" s="1354"/>
      <c r="K8" s="1354"/>
      <c r="L8" s="1355"/>
    </row>
    <row r="9" spans="2:12" s="1" customFormat="1" ht="14.25" customHeight="1" x14ac:dyDescent="0.3">
      <c r="B9" s="83"/>
      <c r="C9" s="870"/>
      <c r="D9" s="25"/>
      <c r="E9" s="871" t="s">
        <v>24</v>
      </c>
      <c r="F9" s="1345" t="str">
        <f>'Datos Generales'!C7</f>
        <v>Dirección General de Presupuesto (DIGEPRES)</v>
      </c>
      <c r="G9" s="1345"/>
      <c r="H9" s="871" t="s">
        <v>175</v>
      </c>
      <c r="I9" s="392">
        <f>'Datos Generales'!C6</f>
        <v>45473</v>
      </c>
      <c r="J9" s="115"/>
      <c r="K9" s="872"/>
      <c r="L9" s="121"/>
    </row>
    <row r="10" spans="2:12" s="1" customFormat="1" ht="4.5" customHeight="1" x14ac:dyDescent="0.3">
      <c r="B10" s="83"/>
      <c r="C10" s="870"/>
      <c r="D10" s="25"/>
      <c r="E10" s="871"/>
      <c r="F10" s="385"/>
      <c r="G10" s="385"/>
      <c r="H10" s="871"/>
      <c r="I10" s="873"/>
      <c r="J10" s="115"/>
      <c r="K10" s="872"/>
      <c r="L10" s="121"/>
    </row>
    <row r="11" spans="2:12" s="1" customFormat="1" ht="15" customHeight="1" x14ac:dyDescent="0.3">
      <c r="B11" s="83"/>
      <c r="C11" s="870"/>
      <c r="D11" s="871" t="s">
        <v>14</v>
      </c>
      <c r="E11" s="883" t="str">
        <f>'Datos Generales'!C8</f>
        <v>0205</v>
      </c>
      <c r="F11" s="871" t="s">
        <v>20</v>
      </c>
      <c r="G11" s="883" t="str">
        <f>'Datos Generales'!C9</f>
        <v>01</v>
      </c>
      <c r="H11" s="871" t="s">
        <v>15</v>
      </c>
      <c r="I11" s="883" t="str">
        <f>'Datos Generales'!C10</f>
        <v>01</v>
      </c>
      <c r="J11" s="871" t="s">
        <v>16</v>
      </c>
      <c r="K11" s="883" t="str">
        <f>'Datos Generales'!C11</f>
        <v>0010</v>
      </c>
      <c r="L11" s="121"/>
    </row>
    <row r="12" spans="2:12" s="1" customFormat="1" ht="4.5" customHeight="1" x14ac:dyDescent="0.3">
      <c r="B12" s="83"/>
      <c r="C12" s="870"/>
      <c r="D12" s="25"/>
      <c r="E12" s="25"/>
      <c r="F12" s="25"/>
      <c r="G12" s="874"/>
      <c r="H12" s="25"/>
      <c r="I12" s="25"/>
      <c r="J12" s="15"/>
      <c r="K12" s="875"/>
      <c r="L12" s="121"/>
    </row>
    <row r="13" spans="2:12" s="1" customFormat="1" ht="18.75" x14ac:dyDescent="0.3">
      <c r="B13" s="83"/>
      <c r="C13" s="870"/>
      <c r="D13" s="876" t="s">
        <v>184</v>
      </c>
      <c r="E13" s="1346">
        <v>10006001009</v>
      </c>
      <c r="F13" s="1346"/>
      <c r="G13" s="1347" t="s">
        <v>266</v>
      </c>
      <c r="H13" s="1348"/>
      <c r="I13" s="392" t="s">
        <v>486</v>
      </c>
      <c r="J13" s="15"/>
      <c r="K13" s="875"/>
      <c r="L13" s="121"/>
    </row>
    <row r="14" spans="2:12" s="1" customFormat="1" ht="9.75" customHeight="1" x14ac:dyDescent="0.3">
      <c r="B14" s="83"/>
      <c r="C14" s="870"/>
      <c r="G14" s="874"/>
      <c r="J14" s="15"/>
      <c r="K14" s="875"/>
      <c r="L14" s="121"/>
    </row>
    <row r="15" spans="2:12" s="1" customFormat="1" ht="9" customHeight="1" x14ac:dyDescent="0.3">
      <c r="B15" s="83"/>
      <c r="C15" s="870"/>
      <c r="F15" s="15"/>
      <c r="G15" s="877"/>
      <c r="J15" s="878"/>
      <c r="K15" s="57"/>
      <c r="L15" s="121"/>
    </row>
    <row r="16" spans="2:12" s="193" customFormat="1" ht="28.5" x14ac:dyDescent="0.25">
      <c r="B16" s="197"/>
      <c r="C16" s="517" t="s">
        <v>68</v>
      </c>
      <c r="D16" s="518" t="s">
        <v>222</v>
      </c>
      <c r="E16" s="519" t="s">
        <v>185</v>
      </c>
      <c r="F16" s="518" t="s">
        <v>163</v>
      </c>
      <c r="G16" s="520" t="s">
        <v>267</v>
      </c>
      <c r="H16" s="521" t="s">
        <v>114</v>
      </c>
      <c r="I16" s="521" t="s">
        <v>115</v>
      </c>
      <c r="J16" s="522" t="s">
        <v>223</v>
      </c>
      <c r="K16" s="523" t="s">
        <v>56</v>
      </c>
      <c r="L16" s="198"/>
    </row>
    <row r="17" spans="2:12" s="1" customFormat="1" x14ac:dyDescent="0.25">
      <c r="B17" s="83"/>
      <c r="C17" s="648">
        <v>1</v>
      </c>
      <c r="D17" s="649" t="s">
        <v>361</v>
      </c>
      <c r="E17" s="965"/>
      <c r="F17" s="650" t="s">
        <v>488</v>
      </c>
      <c r="G17" s="651" t="s">
        <v>489</v>
      </c>
      <c r="H17" s="652">
        <v>27140.9</v>
      </c>
      <c r="I17" s="652"/>
      <c r="J17" s="652"/>
      <c r="K17" s="653"/>
      <c r="L17" s="121"/>
    </row>
    <row r="18" spans="2:12" s="1" customFormat="1" x14ac:dyDescent="0.25">
      <c r="B18" s="83"/>
      <c r="C18" s="648">
        <v>2</v>
      </c>
      <c r="D18" s="649" t="s">
        <v>361</v>
      </c>
      <c r="E18" s="965" t="s">
        <v>490</v>
      </c>
      <c r="F18" s="650" t="s">
        <v>491</v>
      </c>
      <c r="G18" s="651" t="s">
        <v>492</v>
      </c>
      <c r="H18" s="652"/>
      <c r="I18" s="652">
        <v>27140.9</v>
      </c>
      <c r="J18" s="652"/>
      <c r="K18" s="653"/>
      <c r="L18" s="121"/>
    </row>
    <row r="19" spans="2:12" s="1" customFormat="1" ht="114" x14ac:dyDescent="0.25">
      <c r="B19" s="83"/>
      <c r="C19" s="648"/>
      <c r="D19" s="654"/>
      <c r="E19" s="655"/>
      <c r="F19" s="647" t="s">
        <v>566</v>
      </c>
      <c r="G19" s="647" t="s">
        <v>567</v>
      </c>
      <c r="H19" s="652"/>
      <c r="I19" s="652"/>
      <c r="J19" s="652"/>
      <c r="K19" s="653"/>
      <c r="L19" s="121"/>
    </row>
    <row r="20" spans="2:12" s="1" customFormat="1" ht="6.75" customHeight="1" x14ac:dyDescent="0.25">
      <c r="B20" s="83"/>
      <c r="C20" s="645"/>
      <c r="D20" s="199"/>
      <c r="E20" s="200"/>
      <c r="F20" s="386"/>
      <c r="G20" s="387"/>
      <c r="H20" s="388"/>
      <c r="I20" s="388"/>
      <c r="J20" s="389"/>
      <c r="K20" s="390"/>
      <c r="L20" s="121"/>
    </row>
    <row r="21" spans="2:12" s="1" customFormat="1" x14ac:dyDescent="0.25">
      <c r="B21" s="83"/>
      <c r="C21" s="739"/>
      <c r="D21" s="740"/>
      <c r="E21" s="740"/>
      <c r="F21" s="740"/>
      <c r="G21" s="763" t="s">
        <v>48</v>
      </c>
      <c r="H21" s="764">
        <f>SUM(H17:H18)</f>
        <v>27140.9</v>
      </c>
      <c r="I21" s="764">
        <f>SUM(I17:I18)</f>
        <v>27140.9</v>
      </c>
      <c r="J21" s="646"/>
      <c r="K21" s="741"/>
      <c r="L21" s="121"/>
    </row>
    <row r="22" spans="2:12" s="1" customFormat="1" x14ac:dyDescent="0.25">
      <c r="B22" s="83"/>
      <c r="C22" s="879"/>
      <c r="D22" s="871"/>
      <c r="E22" s="871"/>
      <c r="F22" s="871"/>
      <c r="G22" s="874"/>
      <c r="H22" s="880"/>
      <c r="I22" s="880"/>
      <c r="J22" s="880"/>
      <c r="K22" s="881" t="s">
        <v>121</v>
      </c>
      <c r="L22" s="121"/>
    </row>
    <row r="23" spans="2:12" s="1" customFormat="1" ht="12.75" x14ac:dyDescent="0.2">
      <c r="B23" s="83"/>
      <c r="C23" s="866"/>
      <c r="D23" s="30"/>
      <c r="E23" s="30"/>
      <c r="F23" s="30"/>
      <c r="G23" s="869"/>
      <c r="H23" s="30"/>
      <c r="I23" s="30"/>
      <c r="J23" s="30"/>
      <c r="K23" s="869"/>
      <c r="L23" s="121"/>
    </row>
    <row r="24" spans="2:12" s="1" customFormat="1" ht="15" customHeight="1" x14ac:dyDescent="0.25">
      <c r="B24" s="83"/>
      <c r="C24" s="866"/>
      <c r="D24" s="1220"/>
      <c r="E24" s="1220"/>
      <c r="F24" s="882"/>
      <c r="G24" s="1349"/>
      <c r="H24" s="1349"/>
      <c r="I24" s="15"/>
      <c r="J24" s="1220"/>
      <c r="K24" s="1220"/>
      <c r="L24" s="121"/>
    </row>
    <row r="25" spans="2:12" s="1" customFormat="1" ht="15" customHeight="1" x14ac:dyDescent="0.25">
      <c r="B25" s="83"/>
      <c r="C25" s="866"/>
      <c r="D25" s="1343" t="str">
        <f>'Datos Generales'!C16</f>
        <v>Preparado por</v>
      </c>
      <c r="E25" s="1343"/>
      <c r="F25" s="882"/>
      <c r="G25" s="1344" t="str">
        <f>'Datos Generales'!D16</f>
        <v>Revisado por</v>
      </c>
      <c r="H25" s="1344"/>
      <c r="J25" s="1336" t="str">
        <f>'Datos Generales'!E16</f>
        <v>Autorizado por</v>
      </c>
      <c r="K25" s="1336"/>
      <c r="L25" s="121"/>
    </row>
    <row r="26" spans="2:12" s="1" customFormat="1" ht="24" customHeight="1" x14ac:dyDescent="0.25">
      <c r="B26" s="83"/>
      <c r="C26" s="866"/>
      <c r="D26" s="1220"/>
      <c r="E26" s="1220"/>
      <c r="F26" s="882"/>
      <c r="G26" s="1349"/>
      <c r="H26" s="1349"/>
      <c r="I26" s="15"/>
      <c r="J26" s="1220"/>
      <c r="K26" s="1220"/>
      <c r="L26" s="121"/>
    </row>
    <row r="27" spans="2:12" s="1" customFormat="1" ht="15" customHeight="1" x14ac:dyDescent="0.25">
      <c r="B27" s="83"/>
      <c r="C27" s="866"/>
      <c r="D27" s="1343" t="str">
        <f>'Datos Generales'!C17</f>
        <v>Puesto que ocupa</v>
      </c>
      <c r="E27" s="1343"/>
      <c r="F27" s="882"/>
      <c r="G27" s="1344" t="str">
        <f>'Datos Generales'!D17</f>
        <v>Puesto que ocupa</v>
      </c>
      <c r="H27" s="1344"/>
      <c r="J27" s="1336" t="str">
        <f>'Datos Generales'!E17</f>
        <v>Puesto que ocupa</v>
      </c>
      <c r="K27" s="1336"/>
      <c r="L27" s="121"/>
    </row>
    <row r="28" spans="2:12" s="1" customFormat="1" ht="21" customHeight="1" x14ac:dyDescent="0.25">
      <c r="B28" s="83"/>
      <c r="C28" s="866"/>
      <c r="D28" s="1341"/>
      <c r="E28" s="1341"/>
      <c r="F28" s="882"/>
      <c r="G28" s="1341"/>
      <c r="H28" s="1341"/>
      <c r="I28" s="14"/>
      <c r="J28" s="1341"/>
      <c r="K28" s="1341"/>
      <c r="L28" s="121"/>
    </row>
    <row r="29" spans="2:12" s="1" customFormat="1" ht="15" customHeight="1" x14ac:dyDescent="0.25">
      <c r="B29" s="83"/>
      <c r="C29" s="866"/>
      <c r="D29" s="1343" t="s">
        <v>201</v>
      </c>
      <c r="E29" s="1343"/>
      <c r="F29" s="882"/>
      <c r="G29" s="1344" t="s">
        <v>202</v>
      </c>
      <c r="H29" s="1344"/>
      <c r="J29" s="1336" t="s">
        <v>209</v>
      </c>
      <c r="K29" s="1336"/>
      <c r="L29" s="121"/>
    </row>
    <row r="30" spans="2:12" x14ac:dyDescent="0.25">
      <c r="B30" s="98"/>
      <c r="C30" s="311"/>
      <c r="D30" s="201"/>
      <c r="E30" s="29"/>
      <c r="F30" s="201"/>
      <c r="G30" s="202"/>
      <c r="H30" s="201"/>
      <c r="I30" s="201"/>
      <c r="J30" s="201"/>
      <c r="K30" s="202"/>
      <c r="L30" s="100"/>
    </row>
    <row r="31" spans="2:12" x14ac:dyDescent="0.25">
      <c r="C31" s="2"/>
      <c r="D31" s="1"/>
      <c r="E31" s="1"/>
      <c r="F31" s="1"/>
      <c r="G31" s="41"/>
      <c r="H31" s="1"/>
      <c r="I31" s="1"/>
      <c r="J31" s="1"/>
      <c r="K31" s="41"/>
    </row>
    <row r="34" spans="3:3" customFormat="1" x14ac:dyDescent="0.25">
      <c r="C34" s="87"/>
    </row>
    <row r="35" spans="3:3" customFormat="1" x14ac:dyDescent="0.25">
      <c r="C35" s="87"/>
    </row>
    <row r="36" spans="3:3" customFormat="1" x14ac:dyDescent="0.25">
      <c r="C36" s="87"/>
    </row>
    <row r="37" spans="3:3" customFormat="1" x14ac:dyDescent="0.25">
      <c r="C37" s="87"/>
    </row>
    <row r="38" spans="3:3" customFormat="1" x14ac:dyDescent="0.25">
      <c r="C38" s="87"/>
    </row>
    <row r="39" spans="3:3" customFormat="1" x14ac:dyDescent="0.25">
      <c r="C39" s="87"/>
    </row>
    <row r="40" spans="3:3" customFormat="1" x14ac:dyDescent="0.25">
      <c r="C40" s="87"/>
    </row>
    <row r="41" spans="3:3" customFormat="1" x14ac:dyDescent="0.25">
      <c r="C41" s="87"/>
    </row>
    <row r="42" spans="3:3" customFormat="1" x14ac:dyDescent="0.25">
      <c r="C42" s="87"/>
    </row>
    <row r="43" spans="3:3" customFormat="1" x14ac:dyDescent="0.25">
      <c r="C43" s="87"/>
    </row>
  </sheetData>
  <sheetProtection formatColumns="0" insertRows="0"/>
  <mergeCells count="26">
    <mergeCell ref="D25:E25"/>
    <mergeCell ref="G25:H25"/>
    <mergeCell ref="J25:K25"/>
    <mergeCell ref="B4:L4"/>
    <mergeCell ref="C5:K5"/>
    <mergeCell ref="C6:K6"/>
    <mergeCell ref="C7:K7"/>
    <mergeCell ref="B8:L8"/>
    <mergeCell ref="F9:G9"/>
    <mergeCell ref="E13:F13"/>
    <mergeCell ref="G13:H13"/>
    <mergeCell ref="D24:E24"/>
    <mergeCell ref="G24:H24"/>
    <mergeCell ref="J24:K24"/>
    <mergeCell ref="D26:E26"/>
    <mergeCell ref="G26:H26"/>
    <mergeCell ref="J26:K26"/>
    <mergeCell ref="D27:E27"/>
    <mergeCell ref="G27:H27"/>
    <mergeCell ref="J27:K27"/>
    <mergeCell ref="D28:E28"/>
    <mergeCell ref="G28:H28"/>
    <mergeCell ref="J28:K28"/>
    <mergeCell ref="D29:E29"/>
    <mergeCell ref="G29:H29"/>
    <mergeCell ref="J29:K29"/>
  </mergeCells>
  <printOptions horizontalCentered="1"/>
  <pageMargins left="0" right="0" top="0.35433070866141736" bottom="0.35433070866141736" header="0.31496062992125984" footer="0.31496062992125984"/>
  <pageSetup scale="72" orientation="landscape" r:id="rId1"/>
  <headerFooter>
    <oddFooter>&amp;R&amp;P/&amp;N  &amp;D</oddFooter>
  </headerFooter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BD5CB-65AB-43C2-9076-BF97D230FBEC}">
  <sheetPr codeName="Hoja54">
    <tabColor rgb="FF92D050"/>
    <pageSetUpPr fitToPage="1"/>
  </sheetPr>
  <dimension ref="B2:L43"/>
  <sheetViews>
    <sheetView showGridLines="0" zoomScaleNormal="100" workbookViewId="0">
      <selection activeCell="G19" sqref="G19"/>
    </sheetView>
  </sheetViews>
  <sheetFormatPr baseColWidth="10" defaultColWidth="17.28515625" defaultRowHeight="15" x14ac:dyDescent="0.25"/>
  <cols>
    <col min="1" max="1" width="3" style="56" customWidth="1"/>
    <col min="2" max="2" width="1.7109375" style="56" customWidth="1"/>
    <col min="3" max="3" width="3.28515625" style="95" bestFit="1" customWidth="1"/>
    <col min="4" max="4" width="20.140625" style="56" customWidth="1"/>
    <col min="5" max="5" width="19.5703125" style="56" customWidth="1"/>
    <col min="6" max="6" width="17.7109375" style="56" customWidth="1"/>
    <col min="7" max="7" width="50.7109375" style="126" customWidth="1"/>
    <col min="8" max="8" width="16.140625" style="56" customWidth="1"/>
    <col min="9" max="9" width="15.5703125" style="56" customWidth="1"/>
    <col min="10" max="10" width="16" style="56" customWidth="1"/>
    <col min="11" max="11" width="26" style="126" customWidth="1"/>
    <col min="12" max="12" width="1.7109375" style="56" customWidth="1"/>
    <col min="13" max="16384" width="17.28515625" style="56"/>
  </cols>
  <sheetData>
    <row r="2" spans="2:12" x14ac:dyDescent="0.25">
      <c r="B2" s="194"/>
      <c r="C2" s="409"/>
      <c r="D2" s="189"/>
      <c r="E2" s="189"/>
      <c r="F2" s="189"/>
      <c r="G2" s="195"/>
      <c r="H2" s="189"/>
      <c r="I2" s="189"/>
      <c r="J2" s="189"/>
      <c r="K2" s="195"/>
      <c r="L2" s="196"/>
    </row>
    <row r="3" spans="2:12" s="1" customFormat="1" ht="12.75" x14ac:dyDescent="0.2">
      <c r="B3" s="83"/>
      <c r="C3" s="866"/>
      <c r="D3" s="30"/>
      <c r="E3" s="30"/>
      <c r="F3" s="867"/>
      <c r="G3" s="868"/>
      <c r="H3" s="30"/>
      <c r="I3" s="30"/>
      <c r="J3" s="30"/>
      <c r="K3" s="869"/>
      <c r="L3" s="121"/>
    </row>
    <row r="4" spans="2:12" s="1" customFormat="1" ht="18.75" x14ac:dyDescent="0.3">
      <c r="B4" s="1350"/>
      <c r="C4" s="1351"/>
      <c r="D4" s="1351"/>
      <c r="E4" s="1351"/>
      <c r="F4" s="1351"/>
      <c r="G4" s="1351"/>
      <c r="H4" s="1351"/>
      <c r="I4" s="1351"/>
      <c r="J4" s="1351"/>
      <c r="K4" s="1351"/>
      <c r="L4" s="1352"/>
    </row>
    <row r="5" spans="2:12" s="1" customFormat="1" ht="18.75" x14ac:dyDescent="0.3">
      <c r="B5" s="811"/>
      <c r="C5" s="1171" t="s">
        <v>19</v>
      </c>
      <c r="D5" s="1171"/>
      <c r="E5" s="1171"/>
      <c r="F5" s="1171"/>
      <c r="G5" s="1171"/>
      <c r="H5" s="1171"/>
      <c r="I5" s="1171"/>
      <c r="J5" s="1171"/>
      <c r="K5" s="1171"/>
      <c r="L5" s="812"/>
    </row>
    <row r="6" spans="2:12" s="1" customFormat="1" ht="15.75" x14ac:dyDescent="0.25">
      <c r="B6" s="864"/>
      <c r="C6" s="1356" t="s">
        <v>265</v>
      </c>
      <c r="D6" s="1356"/>
      <c r="E6" s="1356"/>
      <c r="F6" s="1356"/>
      <c r="G6" s="1356"/>
      <c r="H6" s="1356"/>
      <c r="I6" s="1356"/>
      <c r="J6" s="1356"/>
      <c r="K6" s="1356"/>
      <c r="L6" s="865"/>
    </row>
    <row r="7" spans="2:12" s="1" customFormat="1" ht="15.75" x14ac:dyDescent="0.25">
      <c r="B7" s="862"/>
      <c r="C7" s="1357" t="s">
        <v>120</v>
      </c>
      <c r="D7" s="1357"/>
      <c r="E7" s="1357"/>
      <c r="F7" s="1357"/>
      <c r="G7" s="1357"/>
      <c r="H7" s="1357"/>
      <c r="I7" s="1357"/>
      <c r="J7" s="1357"/>
      <c r="K7" s="1357"/>
      <c r="L7" s="863"/>
    </row>
    <row r="8" spans="2:12" s="1" customFormat="1" ht="15.75" x14ac:dyDescent="0.25">
      <c r="B8" s="1353"/>
      <c r="C8" s="1354"/>
      <c r="D8" s="1354"/>
      <c r="E8" s="1354"/>
      <c r="F8" s="1354"/>
      <c r="G8" s="1354"/>
      <c r="H8" s="1354"/>
      <c r="I8" s="1354"/>
      <c r="J8" s="1354"/>
      <c r="K8" s="1354"/>
      <c r="L8" s="1355"/>
    </row>
    <row r="9" spans="2:12" s="1" customFormat="1" ht="14.25" customHeight="1" x14ac:dyDescent="0.3">
      <c r="B9" s="83"/>
      <c r="C9" s="870"/>
      <c r="D9" s="25"/>
      <c r="E9" s="871" t="s">
        <v>24</v>
      </c>
      <c r="F9" s="1345" t="str">
        <f>'Datos Generales'!C7</f>
        <v>Dirección General de Presupuesto (DIGEPRES)</v>
      </c>
      <c r="G9" s="1345"/>
      <c r="H9" s="871" t="s">
        <v>175</v>
      </c>
      <c r="I9" s="392">
        <f>'Datos Generales'!C6</f>
        <v>45473</v>
      </c>
      <c r="J9" s="115"/>
      <c r="K9" s="872"/>
      <c r="L9" s="121"/>
    </row>
    <row r="10" spans="2:12" s="1" customFormat="1" ht="4.5" customHeight="1" x14ac:dyDescent="0.3">
      <c r="B10" s="83"/>
      <c r="C10" s="870"/>
      <c r="D10" s="25"/>
      <c r="E10" s="871"/>
      <c r="F10" s="385"/>
      <c r="G10" s="385"/>
      <c r="H10" s="871"/>
      <c r="I10" s="873"/>
      <c r="J10" s="115"/>
      <c r="K10" s="872"/>
      <c r="L10" s="121"/>
    </row>
    <row r="11" spans="2:12" s="1" customFormat="1" ht="15" customHeight="1" x14ac:dyDescent="0.3">
      <c r="B11" s="83"/>
      <c r="C11" s="870"/>
      <c r="D11" s="871" t="s">
        <v>14</v>
      </c>
      <c r="E11" s="883" t="str">
        <f>'Datos Generales'!C8</f>
        <v>0205</v>
      </c>
      <c r="F11" s="871" t="s">
        <v>20</v>
      </c>
      <c r="G11" s="883" t="str">
        <f>'Datos Generales'!C9</f>
        <v>01</v>
      </c>
      <c r="H11" s="871" t="s">
        <v>15</v>
      </c>
      <c r="I11" s="883" t="str">
        <f>'Datos Generales'!C10</f>
        <v>01</v>
      </c>
      <c r="J11" s="871" t="s">
        <v>16</v>
      </c>
      <c r="K11" s="883" t="str">
        <f>'Datos Generales'!C11</f>
        <v>0010</v>
      </c>
      <c r="L11" s="121"/>
    </row>
    <row r="12" spans="2:12" s="1" customFormat="1" ht="4.5" customHeight="1" x14ac:dyDescent="0.3">
      <c r="B12" s="83"/>
      <c r="C12" s="870"/>
      <c r="D12" s="25"/>
      <c r="E12" s="25"/>
      <c r="F12" s="25"/>
      <c r="G12" s="874"/>
      <c r="H12" s="25"/>
      <c r="I12" s="25"/>
      <c r="J12" s="15"/>
      <c r="K12" s="875"/>
      <c r="L12" s="121"/>
    </row>
    <row r="13" spans="2:12" s="1" customFormat="1" ht="18.75" x14ac:dyDescent="0.3">
      <c r="B13" s="83"/>
      <c r="C13" s="870"/>
      <c r="D13" s="876" t="s">
        <v>184</v>
      </c>
      <c r="E13" s="1346">
        <v>10006001009</v>
      </c>
      <c r="F13" s="1346"/>
      <c r="G13" s="1347" t="s">
        <v>266</v>
      </c>
      <c r="H13" s="1348"/>
      <c r="I13" s="392" t="s">
        <v>486</v>
      </c>
      <c r="J13" s="15"/>
      <c r="K13" s="875"/>
      <c r="L13" s="121"/>
    </row>
    <row r="14" spans="2:12" s="1" customFormat="1" ht="9.75" customHeight="1" x14ac:dyDescent="0.3">
      <c r="B14" s="83"/>
      <c r="C14" s="870"/>
      <c r="G14" s="874"/>
      <c r="J14" s="15"/>
      <c r="K14" s="875"/>
      <c r="L14" s="121"/>
    </row>
    <row r="15" spans="2:12" s="1" customFormat="1" ht="9" customHeight="1" x14ac:dyDescent="0.3">
      <c r="B15" s="83"/>
      <c r="C15" s="870"/>
      <c r="F15" s="15"/>
      <c r="G15" s="877"/>
      <c r="J15" s="878"/>
      <c r="K15" s="57"/>
      <c r="L15" s="121"/>
    </row>
    <row r="16" spans="2:12" s="193" customFormat="1" ht="28.5" x14ac:dyDescent="0.25">
      <c r="B16" s="197"/>
      <c r="C16" s="517" t="s">
        <v>68</v>
      </c>
      <c r="D16" s="518" t="s">
        <v>222</v>
      </c>
      <c r="E16" s="519" t="s">
        <v>185</v>
      </c>
      <c r="F16" s="518" t="s">
        <v>163</v>
      </c>
      <c r="G16" s="520" t="s">
        <v>267</v>
      </c>
      <c r="H16" s="521" t="s">
        <v>114</v>
      </c>
      <c r="I16" s="521" t="s">
        <v>115</v>
      </c>
      <c r="J16" s="522" t="s">
        <v>223</v>
      </c>
      <c r="K16" s="523" t="s">
        <v>56</v>
      </c>
      <c r="L16" s="198"/>
    </row>
    <row r="17" spans="2:12" s="1" customFormat="1" x14ac:dyDescent="0.25">
      <c r="B17" s="83"/>
      <c r="C17" s="648">
        <v>1</v>
      </c>
      <c r="D17" s="649" t="s">
        <v>361</v>
      </c>
      <c r="E17" s="965"/>
      <c r="F17" s="650" t="s">
        <v>488</v>
      </c>
      <c r="G17" s="651" t="s">
        <v>489</v>
      </c>
      <c r="H17" s="652">
        <v>25868.67</v>
      </c>
      <c r="I17" s="652"/>
      <c r="J17" s="652"/>
      <c r="K17" s="653"/>
      <c r="L17" s="121"/>
    </row>
    <row r="18" spans="2:12" s="1" customFormat="1" x14ac:dyDescent="0.25">
      <c r="B18" s="83"/>
      <c r="C18" s="648">
        <v>2</v>
      </c>
      <c r="D18" s="649" t="s">
        <v>361</v>
      </c>
      <c r="E18" s="965" t="s">
        <v>490</v>
      </c>
      <c r="F18" s="650" t="s">
        <v>491</v>
      </c>
      <c r="G18" s="651" t="s">
        <v>492</v>
      </c>
      <c r="H18" s="652"/>
      <c r="I18" s="652">
        <v>25868.67</v>
      </c>
      <c r="J18" s="652"/>
      <c r="K18" s="653"/>
      <c r="L18" s="121"/>
    </row>
    <row r="19" spans="2:12" s="1" customFormat="1" ht="128.25" x14ac:dyDescent="0.25">
      <c r="B19" s="83"/>
      <c r="C19" s="648"/>
      <c r="D19" s="654"/>
      <c r="E19" s="655"/>
      <c r="F19" s="647" t="s">
        <v>568</v>
      </c>
      <c r="G19" s="647" t="s">
        <v>569</v>
      </c>
      <c r="H19" s="652"/>
      <c r="I19" s="652"/>
      <c r="J19" s="652"/>
      <c r="K19" s="653"/>
      <c r="L19" s="121"/>
    </row>
    <row r="20" spans="2:12" s="1" customFormat="1" ht="6.75" customHeight="1" x14ac:dyDescent="0.25">
      <c r="B20" s="83"/>
      <c r="C20" s="645"/>
      <c r="D20" s="199"/>
      <c r="E20" s="200"/>
      <c r="F20" s="386"/>
      <c r="G20" s="387"/>
      <c r="H20" s="388"/>
      <c r="I20" s="388"/>
      <c r="J20" s="389"/>
      <c r="K20" s="390"/>
      <c r="L20" s="121"/>
    </row>
    <row r="21" spans="2:12" s="1" customFormat="1" x14ac:dyDescent="0.25">
      <c r="B21" s="83"/>
      <c r="C21" s="739"/>
      <c r="D21" s="740"/>
      <c r="E21" s="740"/>
      <c r="F21" s="740"/>
      <c r="G21" s="763" t="s">
        <v>48</v>
      </c>
      <c r="H21" s="764">
        <f>SUM(H17:H18)</f>
        <v>25868.67</v>
      </c>
      <c r="I21" s="764">
        <f>SUM(I17:I18)</f>
        <v>25868.67</v>
      </c>
      <c r="J21" s="646"/>
      <c r="K21" s="741"/>
      <c r="L21" s="121"/>
    </row>
    <row r="22" spans="2:12" s="1" customFormat="1" x14ac:dyDescent="0.25">
      <c r="B22" s="83"/>
      <c r="C22" s="879"/>
      <c r="D22" s="871"/>
      <c r="E22" s="871"/>
      <c r="F22" s="871"/>
      <c r="G22" s="874"/>
      <c r="H22" s="880"/>
      <c r="I22" s="880"/>
      <c r="J22" s="880"/>
      <c r="K22" s="881" t="s">
        <v>121</v>
      </c>
      <c r="L22" s="121"/>
    </row>
    <row r="23" spans="2:12" s="1" customFormat="1" ht="12.75" x14ac:dyDescent="0.2">
      <c r="B23" s="83"/>
      <c r="C23" s="866"/>
      <c r="D23" s="30"/>
      <c r="E23" s="30"/>
      <c r="F23" s="30"/>
      <c r="G23" s="869"/>
      <c r="H23" s="30"/>
      <c r="I23" s="30"/>
      <c r="J23" s="30"/>
      <c r="K23" s="869"/>
      <c r="L23" s="121"/>
    </row>
    <row r="24" spans="2:12" s="1" customFormat="1" ht="15" customHeight="1" x14ac:dyDescent="0.25">
      <c r="B24" s="83"/>
      <c r="C24" s="866"/>
      <c r="D24" s="1220"/>
      <c r="E24" s="1220"/>
      <c r="F24" s="882"/>
      <c r="G24" s="1349"/>
      <c r="H24" s="1349"/>
      <c r="I24" s="15"/>
      <c r="J24" s="1220"/>
      <c r="K24" s="1220"/>
      <c r="L24" s="121"/>
    </row>
    <row r="25" spans="2:12" s="1" customFormat="1" ht="15" customHeight="1" x14ac:dyDescent="0.25">
      <c r="B25" s="83"/>
      <c r="C25" s="866"/>
      <c r="D25" s="1343" t="str">
        <f>'Datos Generales'!C16</f>
        <v>Preparado por</v>
      </c>
      <c r="E25" s="1343"/>
      <c r="F25" s="882"/>
      <c r="G25" s="1344" t="str">
        <f>'Datos Generales'!D16</f>
        <v>Revisado por</v>
      </c>
      <c r="H25" s="1344"/>
      <c r="J25" s="1336" t="str">
        <f>'Datos Generales'!E16</f>
        <v>Autorizado por</v>
      </c>
      <c r="K25" s="1336"/>
      <c r="L25" s="121"/>
    </row>
    <row r="26" spans="2:12" s="1" customFormat="1" ht="24" customHeight="1" x14ac:dyDescent="0.25">
      <c r="B26" s="83"/>
      <c r="C26" s="866"/>
      <c r="D26" s="1220"/>
      <c r="E26" s="1220"/>
      <c r="F26" s="882"/>
      <c r="G26" s="1349"/>
      <c r="H26" s="1349"/>
      <c r="I26" s="15"/>
      <c r="J26" s="1220"/>
      <c r="K26" s="1220"/>
      <c r="L26" s="121"/>
    </row>
    <row r="27" spans="2:12" s="1" customFormat="1" ht="15" customHeight="1" x14ac:dyDescent="0.25">
      <c r="B27" s="83"/>
      <c r="C27" s="866"/>
      <c r="D27" s="1343" t="str">
        <f>'Datos Generales'!C17</f>
        <v>Puesto que ocupa</v>
      </c>
      <c r="E27" s="1343"/>
      <c r="F27" s="882"/>
      <c r="G27" s="1344" t="str">
        <f>'Datos Generales'!D17</f>
        <v>Puesto que ocupa</v>
      </c>
      <c r="H27" s="1344"/>
      <c r="J27" s="1336" t="str">
        <f>'Datos Generales'!E17</f>
        <v>Puesto que ocupa</v>
      </c>
      <c r="K27" s="1336"/>
      <c r="L27" s="121"/>
    </row>
    <row r="28" spans="2:12" s="1" customFormat="1" ht="21" customHeight="1" x14ac:dyDescent="0.25">
      <c r="B28" s="83"/>
      <c r="C28" s="866"/>
      <c r="D28" s="1341"/>
      <c r="E28" s="1341"/>
      <c r="F28" s="882"/>
      <c r="G28" s="1341"/>
      <c r="H28" s="1341"/>
      <c r="I28" s="14"/>
      <c r="J28" s="1341"/>
      <c r="K28" s="1341"/>
      <c r="L28" s="121"/>
    </row>
    <row r="29" spans="2:12" s="1" customFormat="1" ht="15" customHeight="1" x14ac:dyDescent="0.25">
      <c r="B29" s="83"/>
      <c r="C29" s="866"/>
      <c r="D29" s="1343" t="s">
        <v>201</v>
      </c>
      <c r="E29" s="1343"/>
      <c r="F29" s="882"/>
      <c r="G29" s="1344" t="s">
        <v>202</v>
      </c>
      <c r="H29" s="1344"/>
      <c r="J29" s="1336" t="s">
        <v>209</v>
      </c>
      <c r="K29" s="1336"/>
      <c r="L29" s="121"/>
    </row>
    <row r="30" spans="2:12" x14ac:dyDescent="0.25">
      <c r="B30" s="98"/>
      <c r="C30" s="311"/>
      <c r="D30" s="201"/>
      <c r="E30" s="29"/>
      <c r="F30" s="201"/>
      <c r="G30" s="202"/>
      <c r="H30" s="201"/>
      <c r="I30" s="201"/>
      <c r="J30" s="201"/>
      <c r="K30" s="202"/>
      <c r="L30" s="100"/>
    </row>
    <row r="31" spans="2:12" x14ac:dyDescent="0.25">
      <c r="C31" s="2"/>
      <c r="D31" s="1"/>
      <c r="E31" s="1"/>
      <c r="F31" s="1"/>
      <c r="G31" s="41"/>
      <c r="H31" s="1"/>
      <c r="I31" s="1"/>
      <c r="J31" s="1"/>
      <c r="K31" s="41"/>
    </row>
    <row r="34" spans="3:3" customFormat="1" x14ac:dyDescent="0.25">
      <c r="C34" s="87"/>
    </row>
    <row r="35" spans="3:3" customFormat="1" x14ac:dyDescent="0.25">
      <c r="C35" s="87"/>
    </row>
    <row r="36" spans="3:3" customFormat="1" x14ac:dyDescent="0.25">
      <c r="C36" s="87"/>
    </row>
    <row r="37" spans="3:3" customFormat="1" x14ac:dyDescent="0.25">
      <c r="C37" s="87"/>
    </row>
    <row r="38" spans="3:3" customFormat="1" x14ac:dyDescent="0.25">
      <c r="C38" s="87"/>
    </row>
    <row r="39" spans="3:3" customFormat="1" x14ac:dyDescent="0.25">
      <c r="C39" s="87"/>
    </row>
    <row r="40" spans="3:3" customFormat="1" x14ac:dyDescent="0.25">
      <c r="C40" s="87"/>
    </row>
    <row r="41" spans="3:3" customFormat="1" x14ac:dyDescent="0.25">
      <c r="C41" s="87"/>
    </row>
    <row r="42" spans="3:3" customFormat="1" x14ac:dyDescent="0.25">
      <c r="C42" s="87"/>
    </row>
    <row r="43" spans="3:3" customFormat="1" x14ac:dyDescent="0.25">
      <c r="C43" s="87"/>
    </row>
  </sheetData>
  <sheetProtection formatColumns="0" insertRows="0"/>
  <mergeCells count="26">
    <mergeCell ref="D25:E25"/>
    <mergeCell ref="G25:H25"/>
    <mergeCell ref="J25:K25"/>
    <mergeCell ref="B4:L4"/>
    <mergeCell ref="C5:K5"/>
    <mergeCell ref="C6:K6"/>
    <mergeCell ref="C7:K7"/>
    <mergeCell ref="B8:L8"/>
    <mergeCell ref="F9:G9"/>
    <mergeCell ref="E13:F13"/>
    <mergeCell ref="G13:H13"/>
    <mergeCell ref="D24:E24"/>
    <mergeCell ref="G24:H24"/>
    <mergeCell ref="J24:K24"/>
    <mergeCell ref="D26:E26"/>
    <mergeCell ref="G26:H26"/>
    <mergeCell ref="J26:K26"/>
    <mergeCell ref="D27:E27"/>
    <mergeCell ref="G27:H27"/>
    <mergeCell ref="J27:K27"/>
    <mergeCell ref="D28:E28"/>
    <mergeCell ref="G28:H28"/>
    <mergeCell ref="J28:K28"/>
    <mergeCell ref="D29:E29"/>
    <mergeCell ref="G29:H29"/>
    <mergeCell ref="J29:K29"/>
  </mergeCells>
  <printOptions horizontalCentered="1"/>
  <pageMargins left="0" right="0" top="0.35433070866141736" bottom="0.35433070866141736" header="0.31496062992125984" footer="0.31496062992125984"/>
  <pageSetup scale="72" orientation="landscape" r:id="rId1"/>
  <headerFooter>
    <oddFooter>&amp;R&amp;P/&amp;N  &amp;D</oddFooter>
  </headerFooter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AE8D6-96C6-44BA-9633-A84014793538}">
  <sheetPr codeName="Hoja55">
    <tabColor rgb="FF92D050"/>
    <pageSetUpPr fitToPage="1"/>
  </sheetPr>
  <dimension ref="B2:L43"/>
  <sheetViews>
    <sheetView showGridLines="0" zoomScaleNormal="100" workbookViewId="0">
      <selection activeCell="G19" sqref="G19"/>
    </sheetView>
  </sheetViews>
  <sheetFormatPr baseColWidth="10" defaultColWidth="17.28515625" defaultRowHeight="15" x14ac:dyDescent="0.25"/>
  <cols>
    <col min="1" max="1" width="3" style="56" customWidth="1"/>
    <col min="2" max="2" width="1.7109375" style="56" customWidth="1"/>
    <col min="3" max="3" width="3.28515625" style="95" bestFit="1" customWidth="1"/>
    <col min="4" max="4" width="20.140625" style="56" customWidth="1"/>
    <col min="5" max="5" width="19.5703125" style="56" customWidth="1"/>
    <col min="6" max="6" width="17.7109375" style="56" customWidth="1"/>
    <col min="7" max="7" width="50.7109375" style="126" customWidth="1"/>
    <col min="8" max="8" width="16.140625" style="56" customWidth="1"/>
    <col min="9" max="9" width="15.5703125" style="56" customWidth="1"/>
    <col min="10" max="10" width="16" style="56" customWidth="1"/>
    <col min="11" max="11" width="26" style="126" customWidth="1"/>
    <col min="12" max="12" width="1.7109375" style="56" customWidth="1"/>
    <col min="13" max="16384" width="17.28515625" style="56"/>
  </cols>
  <sheetData>
    <row r="2" spans="2:12" x14ac:dyDescent="0.25">
      <c r="B2" s="194"/>
      <c r="C2" s="409"/>
      <c r="D2" s="189"/>
      <c r="E2" s="189"/>
      <c r="F2" s="189"/>
      <c r="G2" s="195"/>
      <c r="H2" s="189"/>
      <c r="I2" s="189"/>
      <c r="J2" s="189"/>
      <c r="K2" s="195"/>
      <c r="L2" s="196"/>
    </row>
    <row r="3" spans="2:12" s="1" customFormat="1" ht="12.75" x14ac:dyDescent="0.2">
      <c r="B3" s="83"/>
      <c r="C3" s="866"/>
      <c r="D3" s="30"/>
      <c r="E3" s="30"/>
      <c r="F3" s="867"/>
      <c r="G3" s="868"/>
      <c r="H3" s="30"/>
      <c r="I3" s="30"/>
      <c r="J3" s="30"/>
      <c r="K3" s="869"/>
      <c r="L3" s="121"/>
    </row>
    <row r="4" spans="2:12" s="1" customFormat="1" ht="18.75" x14ac:dyDescent="0.3">
      <c r="B4" s="1350"/>
      <c r="C4" s="1351"/>
      <c r="D4" s="1351"/>
      <c r="E4" s="1351"/>
      <c r="F4" s="1351"/>
      <c r="G4" s="1351"/>
      <c r="H4" s="1351"/>
      <c r="I4" s="1351"/>
      <c r="J4" s="1351"/>
      <c r="K4" s="1351"/>
      <c r="L4" s="1352"/>
    </row>
    <row r="5" spans="2:12" s="1" customFormat="1" ht="18.75" x14ac:dyDescent="0.3">
      <c r="B5" s="811"/>
      <c r="C5" s="1171" t="s">
        <v>19</v>
      </c>
      <c r="D5" s="1171"/>
      <c r="E5" s="1171"/>
      <c r="F5" s="1171"/>
      <c r="G5" s="1171"/>
      <c r="H5" s="1171"/>
      <c r="I5" s="1171"/>
      <c r="J5" s="1171"/>
      <c r="K5" s="1171"/>
      <c r="L5" s="812"/>
    </row>
    <row r="6" spans="2:12" s="1" customFormat="1" ht="15.75" x14ac:dyDescent="0.25">
      <c r="B6" s="864"/>
      <c r="C6" s="1356" t="s">
        <v>265</v>
      </c>
      <c r="D6" s="1356"/>
      <c r="E6" s="1356"/>
      <c r="F6" s="1356"/>
      <c r="G6" s="1356"/>
      <c r="H6" s="1356"/>
      <c r="I6" s="1356"/>
      <c r="J6" s="1356"/>
      <c r="K6" s="1356"/>
      <c r="L6" s="865"/>
    </row>
    <row r="7" spans="2:12" s="1" customFormat="1" ht="15.75" x14ac:dyDescent="0.25">
      <c r="B7" s="862"/>
      <c r="C7" s="1357" t="s">
        <v>120</v>
      </c>
      <c r="D7" s="1357"/>
      <c r="E7" s="1357"/>
      <c r="F7" s="1357"/>
      <c r="G7" s="1357"/>
      <c r="H7" s="1357"/>
      <c r="I7" s="1357"/>
      <c r="J7" s="1357"/>
      <c r="K7" s="1357"/>
      <c r="L7" s="863"/>
    </row>
    <row r="8" spans="2:12" s="1" customFormat="1" ht="15.75" x14ac:dyDescent="0.25">
      <c r="B8" s="1353"/>
      <c r="C8" s="1354"/>
      <c r="D8" s="1354"/>
      <c r="E8" s="1354"/>
      <c r="F8" s="1354"/>
      <c r="G8" s="1354"/>
      <c r="H8" s="1354"/>
      <c r="I8" s="1354"/>
      <c r="J8" s="1354"/>
      <c r="K8" s="1354"/>
      <c r="L8" s="1355"/>
    </row>
    <row r="9" spans="2:12" s="1" customFormat="1" ht="14.25" customHeight="1" x14ac:dyDescent="0.3">
      <c r="B9" s="83"/>
      <c r="C9" s="870"/>
      <c r="D9" s="25"/>
      <c r="E9" s="871" t="s">
        <v>24</v>
      </c>
      <c r="F9" s="1345" t="str">
        <f>'Datos Generales'!C7</f>
        <v>Dirección General de Presupuesto (DIGEPRES)</v>
      </c>
      <c r="G9" s="1345"/>
      <c r="H9" s="871" t="s">
        <v>175</v>
      </c>
      <c r="I9" s="392">
        <f>'Datos Generales'!C6</f>
        <v>45473</v>
      </c>
      <c r="J9" s="115"/>
      <c r="K9" s="872"/>
      <c r="L9" s="121"/>
    </row>
    <row r="10" spans="2:12" s="1" customFormat="1" ht="4.5" customHeight="1" x14ac:dyDescent="0.3">
      <c r="B10" s="83"/>
      <c r="C10" s="870"/>
      <c r="D10" s="25"/>
      <c r="E10" s="871"/>
      <c r="F10" s="385"/>
      <c r="G10" s="385"/>
      <c r="H10" s="871"/>
      <c r="I10" s="873"/>
      <c r="J10" s="115"/>
      <c r="K10" s="872"/>
      <c r="L10" s="121"/>
    </row>
    <row r="11" spans="2:12" s="1" customFormat="1" ht="15" customHeight="1" x14ac:dyDescent="0.3">
      <c r="B11" s="83"/>
      <c r="C11" s="870"/>
      <c r="D11" s="871" t="s">
        <v>14</v>
      </c>
      <c r="E11" s="883" t="str">
        <f>'Datos Generales'!C8</f>
        <v>0205</v>
      </c>
      <c r="F11" s="871" t="s">
        <v>20</v>
      </c>
      <c r="G11" s="883" t="str">
        <f>'Datos Generales'!C9</f>
        <v>01</v>
      </c>
      <c r="H11" s="871" t="s">
        <v>15</v>
      </c>
      <c r="I11" s="883" t="str">
        <f>'Datos Generales'!C10</f>
        <v>01</v>
      </c>
      <c r="J11" s="871" t="s">
        <v>16</v>
      </c>
      <c r="K11" s="883" t="str">
        <f>'Datos Generales'!C11</f>
        <v>0010</v>
      </c>
      <c r="L11" s="121"/>
    </row>
    <row r="12" spans="2:12" s="1" customFormat="1" ht="4.5" customHeight="1" x14ac:dyDescent="0.3">
      <c r="B12" s="83"/>
      <c r="C12" s="870"/>
      <c r="D12" s="25"/>
      <c r="E12" s="25"/>
      <c r="F12" s="25"/>
      <c r="G12" s="874"/>
      <c r="H12" s="25"/>
      <c r="I12" s="25"/>
      <c r="J12" s="15"/>
      <c r="K12" s="875"/>
      <c r="L12" s="121"/>
    </row>
    <row r="13" spans="2:12" s="1" customFormat="1" ht="18.75" x14ac:dyDescent="0.3">
      <c r="B13" s="83"/>
      <c r="C13" s="870"/>
      <c r="D13" s="876" t="s">
        <v>184</v>
      </c>
      <c r="E13" s="1346">
        <v>10006001009</v>
      </c>
      <c r="F13" s="1346"/>
      <c r="G13" s="1347" t="s">
        <v>266</v>
      </c>
      <c r="H13" s="1348"/>
      <c r="I13" s="392" t="s">
        <v>486</v>
      </c>
      <c r="J13" s="15"/>
      <c r="K13" s="875"/>
      <c r="L13" s="121"/>
    </row>
    <row r="14" spans="2:12" s="1" customFormat="1" ht="9.75" customHeight="1" x14ac:dyDescent="0.3">
      <c r="B14" s="83"/>
      <c r="C14" s="870"/>
      <c r="G14" s="874"/>
      <c r="J14" s="15"/>
      <c r="K14" s="875"/>
      <c r="L14" s="121"/>
    </row>
    <row r="15" spans="2:12" s="1" customFormat="1" ht="9" customHeight="1" x14ac:dyDescent="0.3">
      <c r="B15" s="83"/>
      <c r="C15" s="870"/>
      <c r="F15" s="15"/>
      <c r="G15" s="877"/>
      <c r="J15" s="878"/>
      <c r="K15" s="57"/>
      <c r="L15" s="121"/>
    </row>
    <row r="16" spans="2:12" s="193" customFormat="1" ht="28.5" x14ac:dyDescent="0.25">
      <c r="B16" s="197"/>
      <c r="C16" s="517" t="s">
        <v>68</v>
      </c>
      <c r="D16" s="518" t="s">
        <v>222</v>
      </c>
      <c r="E16" s="519" t="s">
        <v>185</v>
      </c>
      <c r="F16" s="518" t="s">
        <v>163</v>
      </c>
      <c r="G16" s="520" t="s">
        <v>267</v>
      </c>
      <c r="H16" s="521" t="s">
        <v>114</v>
      </c>
      <c r="I16" s="521" t="s">
        <v>115</v>
      </c>
      <c r="J16" s="522" t="s">
        <v>223</v>
      </c>
      <c r="K16" s="523" t="s">
        <v>56</v>
      </c>
      <c r="L16" s="198"/>
    </row>
    <row r="17" spans="2:12" s="1" customFormat="1" x14ac:dyDescent="0.25">
      <c r="B17" s="83"/>
      <c r="C17" s="648">
        <v>1</v>
      </c>
      <c r="D17" s="649" t="s">
        <v>361</v>
      </c>
      <c r="E17" s="965"/>
      <c r="F17" s="650" t="s">
        <v>488</v>
      </c>
      <c r="G17" s="651" t="s">
        <v>489</v>
      </c>
      <c r="H17" s="652">
        <v>48429.55</v>
      </c>
      <c r="I17" s="652"/>
      <c r="J17" s="652"/>
      <c r="K17" s="653"/>
      <c r="L17" s="121"/>
    </row>
    <row r="18" spans="2:12" s="1" customFormat="1" x14ac:dyDescent="0.25">
      <c r="B18" s="83"/>
      <c r="C18" s="648">
        <v>2</v>
      </c>
      <c r="D18" s="649" t="s">
        <v>361</v>
      </c>
      <c r="E18" s="965" t="s">
        <v>490</v>
      </c>
      <c r="F18" s="650" t="s">
        <v>491</v>
      </c>
      <c r="G18" s="651" t="s">
        <v>492</v>
      </c>
      <c r="H18" s="652"/>
      <c r="I18" s="652">
        <v>48429.55</v>
      </c>
      <c r="J18" s="652"/>
      <c r="K18" s="653"/>
      <c r="L18" s="121"/>
    </row>
    <row r="19" spans="2:12" s="1" customFormat="1" ht="114" x14ac:dyDescent="0.25">
      <c r="B19" s="83"/>
      <c r="C19" s="648"/>
      <c r="D19" s="654"/>
      <c r="E19" s="655"/>
      <c r="F19" s="647" t="s">
        <v>570</v>
      </c>
      <c r="G19" s="647" t="s">
        <v>571</v>
      </c>
      <c r="H19" s="652"/>
      <c r="I19" s="652"/>
      <c r="J19" s="652"/>
      <c r="K19" s="653"/>
      <c r="L19" s="121"/>
    </row>
    <row r="20" spans="2:12" s="1" customFormat="1" ht="6.75" customHeight="1" x14ac:dyDescent="0.25">
      <c r="B20" s="83"/>
      <c r="C20" s="645"/>
      <c r="D20" s="199"/>
      <c r="E20" s="200"/>
      <c r="F20" s="386"/>
      <c r="G20" s="387"/>
      <c r="H20" s="388"/>
      <c r="I20" s="388"/>
      <c r="J20" s="389"/>
      <c r="K20" s="390"/>
      <c r="L20" s="121"/>
    </row>
    <row r="21" spans="2:12" s="1" customFormat="1" x14ac:dyDescent="0.25">
      <c r="B21" s="83"/>
      <c r="C21" s="739"/>
      <c r="D21" s="740"/>
      <c r="E21" s="740"/>
      <c r="F21" s="740"/>
      <c r="G21" s="763" t="s">
        <v>48</v>
      </c>
      <c r="H21" s="764">
        <f>SUM(H17:H18)</f>
        <v>48429.55</v>
      </c>
      <c r="I21" s="764">
        <f>SUM(I17:I18)</f>
        <v>48429.55</v>
      </c>
      <c r="J21" s="646"/>
      <c r="K21" s="741"/>
      <c r="L21" s="121"/>
    </row>
    <row r="22" spans="2:12" s="1" customFormat="1" x14ac:dyDescent="0.25">
      <c r="B22" s="83"/>
      <c r="C22" s="879"/>
      <c r="D22" s="871"/>
      <c r="E22" s="871"/>
      <c r="F22" s="871"/>
      <c r="G22" s="874"/>
      <c r="H22" s="880"/>
      <c r="I22" s="880"/>
      <c r="J22" s="880"/>
      <c r="K22" s="881" t="s">
        <v>121</v>
      </c>
      <c r="L22" s="121"/>
    </row>
    <row r="23" spans="2:12" s="1" customFormat="1" ht="12.75" x14ac:dyDescent="0.2">
      <c r="B23" s="83"/>
      <c r="C23" s="866"/>
      <c r="D23" s="30"/>
      <c r="E23" s="30"/>
      <c r="F23" s="30"/>
      <c r="G23" s="869"/>
      <c r="H23" s="30"/>
      <c r="I23" s="30"/>
      <c r="J23" s="30"/>
      <c r="K23" s="869"/>
      <c r="L23" s="121"/>
    </row>
    <row r="24" spans="2:12" s="1" customFormat="1" ht="15" customHeight="1" x14ac:dyDescent="0.25">
      <c r="B24" s="83"/>
      <c r="C24" s="866"/>
      <c r="D24" s="1220"/>
      <c r="E24" s="1220"/>
      <c r="F24" s="882"/>
      <c r="G24" s="1349"/>
      <c r="H24" s="1349"/>
      <c r="I24" s="15"/>
      <c r="J24" s="1220"/>
      <c r="K24" s="1220"/>
      <c r="L24" s="121"/>
    </row>
    <row r="25" spans="2:12" s="1" customFormat="1" ht="15" customHeight="1" x14ac:dyDescent="0.25">
      <c r="B25" s="83"/>
      <c r="C25" s="866"/>
      <c r="D25" s="1343" t="str">
        <f>'Datos Generales'!C16</f>
        <v>Preparado por</v>
      </c>
      <c r="E25" s="1343"/>
      <c r="F25" s="882"/>
      <c r="G25" s="1344" t="str">
        <f>'Datos Generales'!D16</f>
        <v>Revisado por</v>
      </c>
      <c r="H25" s="1344"/>
      <c r="J25" s="1336" t="str">
        <f>'Datos Generales'!E16</f>
        <v>Autorizado por</v>
      </c>
      <c r="K25" s="1336"/>
      <c r="L25" s="121"/>
    </row>
    <row r="26" spans="2:12" s="1" customFormat="1" ht="24" customHeight="1" x14ac:dyDescent="0.25">
      <c r="B26" s="83"/>
      <c r="C26" s="866"/>
      <c r="D26" s="1220"/>
      <c r="E26" s="1220"/>
      <c r="F26" s="882"/>
      <c r="G26" s="1349"/>
      <c r="H26" s="1349"/>
      <c r="I26" s="15"/>
      <c r="J26" s="1220"/>
      <c r="K26" s="1220"/>
      <c r="L26" s="121"/>
    </row>
    <row r="27" spans="2:12" s="1" customFormat="1" ht="15" customHeight="1" x14ac:dyDescent="0.25">
      <c r="B27" s="83"/>
      <c r="C27" s="866"/>
      <c r="D27" s="1343" t="str">
        <f>'Datos Generales'!C17</f>
        <v>Puesto que ocupa</v>
      </c>
      <c r="E27" s="1343"/>
      <c r="F27" s="882"/>
      <c r="G27" s="1344" t="str">
        <f>'Datos Generales'!D17</f>
        <v>Puesto que ocupa</v>
      </c>
      <c r="H27" s="1344"/>
      <c r="J27" s="1336" t="str">
        <f>'Datos Generales'!E17</f>
        <v>Puesto que ocupa</v>
      </c>
      <c r="K27" s="1336"/>
      <c r="L27" s="121"/>
    </row>
    <row r="28" spans="2:12" s="1" customFormat="1" ht="21" customHeight="1" x14ac:dyDescent="0.25">
      <c r="B28" s="83"/>
      <c r="C28" s="866"/>
      <c r="D28" s="1341"/>
      <c r="E28" s="1341"/>
      <c r="F28" s="882"/>
      <c r="G28" s="1341"/>
      <c r="H28" s="1341"/>
      <c r="I28" s="14"/>
      <c r="J28" s="1341"/>
      <c r="K28" s="1341"/>
      <c r="L28" s="121"/>
    </row>
    <row r="29" spans="2:12" s="1" customFormat="1" ht="15" customHeight="1" x14ac:dyDescent="0.25">
      <c r="B29" s="83"/>
      <c r="C29" s="866"/>
      <c r="D29" s="1343" t="s">
        <v>201</v>
      </c>
      <c r="E29" s="1343"/>
      <c r="F29" s="882"/>
      <c r="G29" s="1344" t="s">
        <v>202</v>
      </c>
      <c r="H29" s="1344"/>
      <c r="J29" s="1336" t="s">
        <v>209</v>
      </c>
      <c r="K29" s="1336"/>
      <c r="L29" s="121"/>
    </row>
    <row r="30" spans="2:12" x14ac:dyDescent="0.25">
      <c r="B30" s="98"/>
      <c r="C30" s="311"/>
      <c r="D30" s="201"/>
      <c r="E30" s="29"/>
      <c r="F30" s="201"/>
      <c r="G30" s="202"/>
      <c r="H30" s="201"/>
      <c r="I30" s="201"/>
      <c r="J30" s="201"/>
      <c r="K30" s="202"/>
      <c r="L30" s="100"/>
    </row>
    <row r="31" spans="2:12" x14ac:dyDescent="0.25">
      <c r="C31" s="2"/>
      <c r="D31" s="1"/>
      <c r="E31" s="1"/>
      <c r="F31" s="1"/>
      <c r="G31" s="41"/>
      <c r="H31" s="1"/>
      <c r="I31" s="1"/>
      <c r="J31" s="1"/>
      <c r="K31" s="41"/>
    </row>
    <row r="34" spans="3:3" customFormat="1" x14ac:dyDescent="0.25">
      <c r="C34" s="87"/>
    </row>
    <row r="35" spans="3:3" customFormat="1" x14ac:dyDescent="0.25">
      <c r="C35" s="87"/>
    </row>
    <row r="36" spans="3:3" customFormat="1" x14ac:dyDescent="0.25">
      <c r="C36" s="87"/>
    </row>
    <row r="37" spans="3:3" customFormat="1" x14ac:dyDescent="0.25">
      <c r="C37" s="87"/>
    </row>
    <row r="38" spans="3:3" customFormat="1" x14ac:dyDescent="0.25">
      <c r="C38" s="87"/>
    </row>
    <row r="39" spans="3:3" customFormat="1" x14ac:dyDescent="0.25">
      <c r="C39" s="87"/>
    </row>
    <row r="40" spans="3:3" customFormat="1" x14ac:dyDescent="0.25">
      <c r="C40" s="87"/>
    </row>
    <row r="41" spans="3:3" customFormat="1" x14ac:dyDescent="0.25">
      <c r="C41" s="87"/>
    </row>
    <row r="42" spans="3:3" customFormat="1" x14ac:dyDescent="0.25">
      <c r="C42" s="87"/>
    </row>
    <row r="43" spans="3:3" customFormat="1" x14ac:dyDescent="0.25">
      <c r="C43" s="87"/>
    </row>
  </sheetData>
  <sheetProtection formatColumns="0" insertRows="0"/>
  <mergeCells count="26">
    <mergeCell ref="D25:E25"/>
    <mergeCell ref="G25:H25"/>
    <mergeCell ref="J25:K25"/>
    <mergeCell ref="B4:L4"/>
    <mergeCell ref="C5:K5"/>
    <mergeCell ref="C6:K6"/>
    <mergeCell ref="C7:K7"/>
    <mergeCell ref="B8:L8"/>
    <mergeCell ref="F9:G9"/>
    <mergeCell ref="E13:F13"/>
    <mergeCell ref="G13:H13"/>
    <mergeCell ref="D24:E24"/>
    <mergeCell ref="G24:H24"/>
    <mergeCell ref="J24:K24"/>
    <mergeCell ref="D26:E26"/>
    <mergeCell ref="G26:H26"/>
    <mergeCell ref="J26:K26"/>
    <mergeCell ref="D27:E27"/>
    <mergeCell ref="G27:H27"/>
    <mergeCell ref="J27:K27"/>
    <mergeCell ref="D28:E28"/>
    <mergeCell ref="G28:H28"/>
    <mergeCell ref="J28:K28"/>
    <mergeCell ref="D29:E29"/>
    <mergeCell ref="G29:H29"/>
    <mergeCell ref="J29:K29"/>
  </mergeCells>
  <printOptions horizontalCentered="1"/>
  <pageMargins left="0" right="0" top="0.35433070866141736" bottom="0.35433070866141736" header="0.31496062992125984" footer="0.31496062992125984"/>
  <pageSetup scale="72" orientation="landscape" r:id="rId1"/>
  <headerFooter>
    <oddFooter>&amp;R&amp;P/&amp;N  &amp;D</oddFooter>
  </headerFooter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89A20-6343-4202-96EA-D7FAA7F37202}">
  <sheetPr codeName="Hoja56">
    <tabColor rgb="FF92D050"/>
    <pageSetUpPr fitToPage="1"/>
  </sheetPr>
  <dimension ref="B2:L43"/>
  <sheetViews>
    <sheetView showGridLines="0" zoomScaleNormal="100" workbookViewId="0">
      <selection activeCell="H20" sqref="H20"/>
    </sheetView>
  </sheetViews>
  <sheetFormatPr baseColWidth="10" defaultColWidth="17.28515625" defaultRowHeight="15" x14ac:dyDescent="0.25"/>
  <cols>
    <col min="1" max="1" width="3" style="56" customWidth="1"/>
    <col min="2" max="2" width="1.7109375" style="56" customWidth="1"/>
    <col min="3" max="3" width="3.28515625" style="95" bestFit="1" customWidth="1"/>
    <col min="4" max="4" width="20.140625" style="56" customWidth="1"/>
    <col min="5" max="5" width="19.5703125" style="56" customWidth="1"/>
    <col min="6" max="6" width="17.7109375" style="56" customWidth="1"/>
    <col min="7" max="7" width="50.7109375" style="126" customWidth="1"/>
    <col min="8" max="8" width="16.140625" style="56" customWidth="1"/>
    <col min="9" max="9" width="15.5703125" style="56" customWidth="1"/>
    <col min="10" max="10" width="16" style="56" customWidth="1"/>
    <col min="11" max="11" width="26" style="126" customWidth="1"/>
    <col min="12" max="12" width="1.7109375" style="56" customWidth="1"/>
    <col min="13" max="16384" width="17.28515625" style="56"/>
  </cols>
  <sheetData>
    <row r="2" spans="2:12" x14ac:dyDescent="0.25">
      <c r="B2" s="194"/>
      <c r="C2" s="409"/>
      <c r="D2" s="189"/>
      <c r="E2" s="189"/>
      <c r="F2" s="189"/>
      <c r="G2" s="195"/>
      <c r="H2" s="189"/>
      <c r="I2" s="189"/>
      <c r="J2" s="189"/>
      <c r="K2" s="195"/>
      <c r="L2" s="196"/>
    </row>
    <row r="3" spans="2:12" s="1" customFormat="1" ht="12.75" x14ac:dyDescent="0.2">
      <c r="B3" s="83"/>
      <c r="C3" s="866"/>
      <c r="D3" s="30"/>
      <c r="E3" s="30"/>
      <c r="F3" s="867"/>
      <c r="G3" s="868"/>
      <c r="H3" s="30"/>
      <c r="I3" s="30"/>
      <c r="J3" s="30"/>
      <c r="K3" s="869"/>
      <c r="L3" s="121"/>
    </row>
    <row r="4" spans="2:12" s="1" customFormat="1" ht="18.75" x14ac:dyDescent="0.3">
      <c r="B4" s="1350"/>
      <c r="C4" s="1351"/>
      <c r="D4" s="1351"/>
      <c r="E4" s="1351"/>
      <c r="F4" s="1351"/>
      <c r="G4" s="1351"/>
      <c r="H4" s="1351"/>
      <c r="I4" s="1351"/>
      <c r="J4" s="1351"/>
      <c r="K4" s="1351"/>
      <c r="L4" s="1352"/>
    </row>
    <row r="5" spans="2:12" s="1" customFormat="1" ht="18.75" x14ac:dyDescent="0.3">
      <c r="B5" s="811"/>
      <c r="C5" s="1171" t="s">
        <v>19</v>
      </c>
      <c r="D5" s="1171"/>
      <c r="E5" s="1171"/>
      <c r="F5" s="1171"/>
      <c r="G5" s="1171"/>
      <c r="H5" s="1171"/>
      <c r="I5" s="1171"/>
      <c r="J5" s="1171"/>
      <c r="K5" s="1171"/>
      <c r="L5" s="812"/>
    </row>
    <row r="6" spans="2:12" s="1" customFormat="1" ht="15.75" x14ac:dyDescent="0.25">
      <c r="B6" s="864"/>
      <c r="C6" s="1356" t="s">
        <v>265</v>
      </c>
      <c r="D6" s="1356"/>
      <c r="E6" s="1356"/>
      <c r="F6" s="1356"/>
      <c r="G6" s="1356"/>
      <c r="H6" s="1356"/>
      <c r="I6" s="1356"/>
      <c r="J6" s="1356"/>
      <c r="K6" s="1356"/>
      <c r="L6" s="865"/>
    </row>
    <row r="7" spans="2:12" s="1" customFormat="1" ht="15.75" x14ac:dyDescent="0.25">
      <c r="B7" s="862"/>
      <c r="C7" s="1357" t="s">
        <v>120</v>
      </c>
      <c r="D7" s="1357"/>
      <c r="E7" s="1357"/>
      <c r="F7" s="1357"/>
      <c r="G7" s="1357"/>
      <c r="H7" s="1357"/>
      <c r="I7" s="1357"/>
      <c r="J7" s="1357"/>
      <c r="K7" s="1357"/>
      <c r="L7" s="863"/>
    </row>
    <row r="8" spans="2:12" s="1" customFormat="1" ht="15.75" x14ac:dyDescent="0.25">
      <c r="B8" s="1353"/>
      <c r="C8" s="1354"/>
      <c r="D8" s="1354"/>
      <c r="E8" s="1354"/>
      <c r="F8" s="1354"/>
      <c r="G8" s="1354"/>
      <c r="H8" s="1354"/>
      <c r="I8" s="1354"/>
      <c r="J8" s="1354"/>
      <c r="K8" s="1354"/>
      <c r="L8" s="1355"/>
    </row>
    <row r="9" spans="2:12" s="1" customFormat="1" ht="14.25" customHeight="1" x14ac:dyDescent="0.3">
      <c r="B9" s="83"/>
      <c r="C9" s="870"/>
      <c r="D9" s="25"/>
      <c r="E9" s="871" t="s">
        <v>24</v>
      </c>
      <c r="F9" s="1345" t="str">
        <f>'Datos Generales'!C7</f>
        <v>Dirección General de Presupuesto (DIGEPRES)</v>
      </c>
      <c r="G9" s="1345"/>
      <c r="H9" s="871" t="s">
        <v>175</v>
      </c>
      <c r="I9" s="392">
        <f>'Datos Generales'!C6</f>
        <v>45473</v>
      </c>
      <c r="J9" s="115"/>
      <c r="K9" s="872"/>
      <c r="L9" s="121"/>
    </row>
    <row r="10" spans="2:12" s="1" customFormat="1" ht="4.5" customHeight="1" x14ac:dyDescent="0.3">
      <c r="B10" s="83"/>
      <c r="C10" s="870"/>
      <c r="D10" s="25"/>
      <c r="E10" s="871"/>
      <c r="F10" s="385"/>
      <c r="G10" s="385"/>
      <c r="H10" s="871"/>
      <c r="I10" s="873"/>
      <c r="J10" s="115"/>
      <c r="K10" s="872"/>
      <c r="L10" s="121"/>
    </row>
    <row r="11" spans="2:12" s="1" customFormat="1" ht="15" customHeight="1" x14ac:dyDescent="0.3">
      <c r="B11" s="83"/>
      <c r="C11" s="870"/>
      <c r="D11" s="871" t="s">
        <v>14</v>
      </c>
      <c r="E11" s="883" t="str">
        <f>'Datos Generales'!C8</f>
        <v>0205</v>
      </c>
      <c r="F11" s="871" t="s">
        <v>20</v>
      </c>
      <c r="G11" s="883" t="str">
        <f>'Datos Generales'!C9</f>
        <v>01</v>
      </c>
      <c r="H11" s="871" t="s">
        <v>15</v>
      </c>
      <c r="I11" s="883" t="str">
        <f>'Datos Generales'!C10</f>
        <v>01</v>
      </c>
      <c r="J11" s="871" t="s">
        <v>16</v>
      </c>
      <c r="K11" s="883" t="str">
        <f>'Datos Generales'!C11</f>
        <v>0010</v>
      </c>
      <c r="L11" s="121"/>
    </row>
    <row r="12" spans="2:12" s="1" customFormat="1" ht="4.5" customHeight="1" x14ac:dyDescent="0.3">
      <c r="B12" s="83"/>
      <c r="C12" s="870"/>
      <c r="D12" s="25"/>
      <c r="E12" s="25"/>
      <c r="F12" s="25"/>
      <c r="G12" s="874"/>
      <c r="H12" s="25"/>
      <c r="I12" s="25"/>
      <c r="J12" s="15"/>
      <c r="K12" s="875"/>
      <c r="L12" s="121"/>
    </row>
    <row r="13" spans="2:12" s="1" customFormat="1" ht="18.75" x14ac:dyDescent="0.3">
      <c r="B13" s="83"/>
      <c r="C13" s="870"/>
      <c r="D13" s="876" t="s">
        <v>184</v>
      </c>
      <c r="E13" s="1346">
        <v>10006001009</v>
      </c>
      <c r="F13" s="1346"/>
      <c r="G13" s="1347" t="s">
        <v>266</v>
      </c>
      <c r="H13" s="1348"/>
      <c r="I13" s="392" t="s">
        <v>486</v>
      </c>
      <c r="J13" s="15"/>
      <c r="K13" s="875"/>
      <c r="L13" s="121"/>
    </row>
    <row r="14" spans="2:12" s="1" customFormat="1" ht="9.75" customHeight="1" x14ac:dyDescent="0.3">
      <c r="B14" s="83"/>
      <c r="C14" s="870"/>
      <c r="G14" s="874"/>
      <c r="J14" s="15"/>
      <c r="K14" s="875"/>
      <c r="L14" s="121"/>
    </row>
    <row r="15" spans="2:12" s="1" customFormat="1" ht="9" customHeight="1" x14ac:dyDescent="0.3">
      <c r="B15" s="83"/>
      <c r="C15" s="870"/>
      <c r="F15" s="15"/>
      <c r="G15" s="877"/>
      <c r="J15" s="878"/>
      <c r="K15" s="57"/>
      <c r="L15" s="121"/>
    </row>
    <row r="16" spans="2:12" s="193" customFormat="1" ht="28.5" x14ac:dyDescent="0.25">
      <c r="B16" s="197"/>
      <c r="C16" s="517" t="s">
        <v>68</v>
      </c>
      <c r="D16" s="518" t="s">
        <v>222</v>
      </c>
      <c r="E16" s="519" t="s">
        <v>185</v>
      </c>
      <c r="F16" s="518" t="s">
        <v>163</v>
      </c>
      <c r="G16" s="520" t="s">
        <v>267</v>
      </c>
      <c r="H16" s="521" t="s">
        <v>114</v>
      </c>
      <c r="I16" s="521" t="s">
        <v>115</v>
      </c>
      <c r="J16" s="522" t="s">
        <v>223</v>
      </c>
      <c r="K16" s="523" t="s">
        <v>56</v>
      </c>
      <c r="L16" s="198"/>
    </row>
    <row r="17" spans="2:12" s="1" customFormat="1" x14ac:dyDescent="0.25">
      <c r="B17" s="83"/>
      <c r="C17" s="648">
        <v>1</v>
      </c>
      <c r="D17" s="649" t="s">
        <v>361</v>
      </c>
      <c r="E17" s="965"/>
      <c r="F17" s="650" t="s">
        <v>488</v>
      </c>
      <c r="G17" s="651" t="s">
        <v>489</v>
      </c>
      <c r="H17" s="652">
        <v>5663.47</v>
      </c>
      <c r="I17" s="652"/>
      <c r="J17" s="652"/>
      <c r="K17" s="653"/>
      <c r="L17" s="121"/>
    </row>
    <row r="18" spans="2:12" s="1" customFormat="1" x14ac:dyDescent="0.25">
      <c r="B18" s="83"/>
      <c r="C18" s="648">
        <v>2</v>
      </c>
      <c r="D18" s="649" t="s">
        <v>361</v>
      </c>
      <c r="E18" s="965" t="s">
        <v>490</v>
      </c>
      <c r="F18" s="650" t="s">
        <v>491</v>
      </c>
      <c r="G18" s="651" t="s">
        <v>492</v>
      </c>
      <c r="H18" s="652"/>
      <c r="I18" s="652">
        <v>5663.47</v>
      </c>
      <c r="J18" s="652"/>
      <c r="K18" s="653"/>
      <c r="L18" s="121"/>
    </row>
    <row r="19" spans="2:12" s="1" customFormat="1" ht="128.25" x14ac:dyDescent="0.25">
      <c r="B19" s="83"/>
      <c r="C19" s="648"/>
      <c r="D19" s="654"/>
      <c r="E19" s="655"/>
      <c r="F19" s="647" t="s">
        <v>572</v>
      </c>
      <c r="G19" s="647" t="s">
        <v>573</v>
      </c>
      <c r="H19" s="652"/>
      <c r="I19" s="652"/>
      <c r="J19" s="652"/>
      <c r="K19" s="653"/>
      <c r="L19" s="121"/>
    </row>
    <row r="20" spans="2:12" s="1" customFormat="1" ht="6.75" customHeight="1" x14ac:dyDescent="0.25">
      <c r="B20" s="83"/>
      <c r="C20" s="645"/>
      <c r="D20" s="199"/>
      <c r="E20" s="200"/>
      <c r="F20" s="386"/>
      <c r="G20" s="387"/>
      <c r="H20" s="388"/>
      <c r="I20" s="388"/>
      <c r="J20" s="389"/>
      <c r="K20" s="390"/>
      <c r="L20" s="121"/>
    </row>
    <row r="21" spans="2:12" s="1" customFormat="1" x14ac:dyDescent="0.25">
      <c r="B21" s="83"/>
      <c r="C21" s="739"/>
      <c r="D21" s="740"/>
      <c r="E21" s="740"/>
      <c r="F21" s="740"/>
      <c r="G21" s="763" t="s">
        <v>48</v>
      </c>
      <c r="H21" s="764">
        <f>SUM(H17:H18)</f>
        <v>5663.47</v>
      </c>
      <c r="I21" s="764">
        <f>SUM(I17:I18)</f>
        <v>5663.47</v>
      </c>
      <c r="J21" s="646"/>
      <c r="K21" s="741"/>
      <c r="L21" s="121"/>
    </row>
    <row r="22" spans="2:12" s="1" customFormat="1" x14ac:dyDescent="0.25">
      <c r="B22" s="83"/>
      <c r="C22" s="879"/>
      <c r="D22" s="871"/>
      <c r="E22" s="871"/>
      <c r="F22" s="871"/>
      <c r="G22" s="874"/>
      <c r="H22" s="880"/>
      <c r="I22" s="880"/>
      <c r="J22" s="880"/>
      <c r="K22" s="881" t="s">
        <v>121</v>
      </c>
      <c r="L22" s="121"/>
    </row>
    <row r="23" spans="2:12" s="1" customFormat="1" ht="12.75" x14ac:dyDescent="0.2">
      <c r="B23" s="83"/>
      <c r="C23" s="866"/>
      <c r="D23" s="30"/>
      <c r="E23" s="30"/>
      <c r="F23" s="30"/>
      <c r="G23" s="869"/>
      <c r="H23" s="30"/>
      <c r="I23" s="30"/>
      <c r="J23" s="30"/>
      <c r="K23" s="869"/>
      <c r="L23" s="121"/>
    </row>
    <row r="24" spans="2:12" s="1" customFormat="1" ht="15" customHeight="1" x14ac:dyDescent="0.25">
      <c r="B24" s="83"/>
      <c r="C24" s="866"/>
      <c r="D24" s="1220"/>
      <c r="E24" s="1220"/>
      <c r="F24" s="882"/>
      <c r="G24" s="1349"/>
      <c r="H24" s="1349"/>
      <c r="I24" s="15"/>
      <c r="J24" s="1220"/>
      <c r="K24" s="1220"/>
      <c r="L24" s="121"/>
    </row>
    <row r="25" spans="2:12" s="1" customFormat="1" ht="15" customHeight="1" x14ac:dyDescent="0.25">
      <c r="B25" s="83"/>
      <c r="C25" s="866"/>
      <c r="D25" s="1343" t="str">
        <f>'Datos Generales'!C16</f>
        <v>Preparado por</v>
      </c>
      <c r="E25" s="1343"/>
      <c r="F25" s="882"/>
      <c r="G25" s="1344" t="str">
        <f>'Datos Generales'!D16</f>
        <v>Revisado por</v>
      </c>
      <c r="H25" s="1344"/>
      <c r="J25" s="1336" t="str">
        <f>'Datos Generales'!E16</f>
        <v>Autorizado por</v>
      </c>
      <c r="K25" s="1336"/>
      <c r="L25" s="121"/>
    </row>
    <row r="26" spans="2:12" s="1" customFormat="1" ht="24" customHeight="1" x14ac:dyDescent="0.25">
      <c r="B26" s="83"/>
      <c r="C26" s="866"/>
      <c r="D26" s="1220"/>
      <c r="E26" s="1220"/>
      <c r="F26" s="882"/>
      <c r="G26" s="1349"/>
      <c r="H26" s="1349"/>
      <c r="I26" s="15"/>
      <c r="J26" s="1220"/>
      <c r="K26" s="1220"/>
      <c r="L26" s="121"/>
    </row>
    <row r="27" spans="2:12" s="1" customFormat="1" ht="15" customHeight="1" x14ac:dyDescent="0.25">
      <c r="B27" s="83"/>
      <c r="C27" s="866"/>
      <c r="D27" s="1343" t="str">
        <f>'Datos Generales'!C17</f>
        <v>Puesto que ocupa</v>
      </c>
      <c r="E27" s="1343"/>
      <c r="F27" s="882"/>
      <c r="G27" s="1344" t="str">
        <f>'Datos Generales'!D17</f>
        <v>Puesto que ocupa</v>
      </c>
      <c r="H27" s="1344"/>
      <c r="J27" s="1336" t="str">
        <f>'Datos Generales'!E17</f>
        <v>Puesto que ocupa</v>
      </c>
      <c r="K27" s="1336"/>
      <c r="L27" s="121"/>
    </row>
    <row r="28" spans="2:12" s="1" customFormat="1" ht="21" customHeight="1" x14ac:dyDescent="0.25">
      <c r="B28" s="83"/>
      <c r="C28" s="866"/>
      <c r="D28" s="1341"/>
      <c r="E28" s="1341"/>
      <c r="F28" s="882"/>
      <c r="G28" s="1341"/>
      <c r="H28" s="1341"/>
      <c r="I28" s="14"/>
      <c r="J28" s="1341"/>
      <c r="K28" s="1341"/>
      <c r="L28" s="121"/>
    </row>
    <row r="29" spans="2:12" s="1" customFormat="1" ht="15" customHeight="1" x14ac:dyDescent="0.25">
      <c r="B29" s="83"/>
      <c r="C29" s="866"/>
      <c r="D29" s="1343" t="s">
        <v>201</v>
      </c>
      <c r="E29" s="1343"/>
      <c r="F29" s="882"/>
      <c r="G29" s="1344" t="s">
        <v>202</v>
      </c>
      <c r="H29" s="1344"/>
      <c r="J29" s="1336" t="s">
        <v>209</v>
      </c>
      <c r="K29" s="1336"/>
      <c r="L29" s="121"/>
    </row>
    <row r="30" spans="2:12" x14ac:dyDescent="0.25">
      <c r="B30" s="98"/>
      <c r="C30" s="311"/>
      <c r="D30" s="201"/>
      <c r="E30" s="29"/>
      <c r="F30" s="201"/>
      <c r="G30" s="202"/>
      <c r="H30" s="201"/>
      <c r="I30" s="201"/>
      <c r="J30" s="201"/>
      <c r="K30" s="202"/>
      <c r="L30" s="100"/>
    </row>
    <row r="31" spans="2:12" x14ac:dyDescent="0.25">
      <c r="C31" s="2"/>
      <c r="D31" s="1"/>
      <c r="E31" s="1"/>
      <c r="F31" s="1"/>
      <c r="G31" s="41"/>
      <c r="H31" s="1"/>
      <c r="I31" s="1"/>
      <c r="J31" s="1"/>
      <c r="K31" s="41"/>
    </row>
    <row r="34" spans="3:3" customFormat="1" x14ac:dyDescent="0.25">
      <c r="C34" s="87"/>
    </row>
    <row r="35" spans="3:3" customFormat="1" x14ac:dyDescent="0.25">
      <c r="C35" s="87"/>
    </row>
    <row r="36" spans="3:3" customFormat="1" x14ac:dyDescent="0.25">
      <c r="C36" s="87"/>
    </row>
    <row r="37" spans="3:3" customFormat="1" x14ac:dyDescent="0.25">
      <c r="C37" s="87"/>
    </row>
    <row r="38" spans="3:3" customFormat="1" x14ac:dyDescent="0.25">
      <c r="C38" s="87"/>
    </row>
    <row r="39" spans="3:3" customFormat="1" x14ac:dyDescent="0.25">
      <c r="C39" s="87"/>
    </row>
    <row r="40" spans="3:3" customFormat="1" x14ac:dyDescent="0.25">
      <c r="C40" s="87"/>
    </row>
    <row r="41" spans="3:3" customFormat="1" x14ac:dyDescent="0.25">
      <c r="C41" s="87"/>
    </row>
    <row r="42" spans="3:3" customFormat="1" x14ac:dyDescent="0.25">
      <c r="C42" s="87"/>
    </row>
    <row r="43" spans="3:3" customFormat="1" x14ac:dyDescent="0.25">
      <c r="C43" s="87"/>
    </row>
  </sheetData>
  <sheetProtection formatColumns="0" insertRows="0"/>
  <mergeCells count="26">
    <mergeCell ref="D25:E25"/>
    <mergeCell ref="G25:H25"/>
    <mergeCell ref="J25:K25"/>
    <mergeCell ref="B4:L4"/>
    <mergeCell ref="C5:K5"/>
    <mergeCell ref="C6:K6"/>
    <mergeCell ref="C7:K7"/>
    <mergeCell ref="B8:L8"/>
    <mergeCell ref="F9:G9"/>
    <mergeCell ref="E13:F13"/>
    <mergeCell ref="G13:H13"/>
    <mergeCell ref="D24:E24"/>
    <mergeCell ref="G24:H24"/>
    <mergeCell ref="J24:K24"/>
    <mergeCell ref="D26:E26"/>
    <mergeCell ref="G26:H26"/>
    <mergeCell ref="J26:K26"/>
    <mergeCell ref="D27:E27"/>
    <mergeCell ref="G27:H27"/>
    <mergeCell ref="J27:K27"/>
    <mergeCell ref="D28:E28"/>
    <mergeCell ref="G28:H28"/>
    <mergeCell ref="J28:K28"/>
    <mergeCell ref="D29:E29"/>
    <mergeCell ref="G29:H29"/>
    <mergeCell ref="J29:K29"/>
  </mergeCells>
  <printOptions horizontalCentered="1"/>
  <pageMargins left="0" right="0" top="0.35433070866141736" bottom="0.35433070866141736" header="0.31496062992125984" footer="0.31496062992125984"/>
  <pageSetup scale="72" orientation="landscape" r:id="rId1"/>
  <headerFooter>
    <oddFooter>&amp;R&amp;P/&amp;N  &amp;D</oddFooter>
  </headerFooter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E7915-DB7F-4966-8D4B-FEC6887C8574}">
  <sheetPr codeName="Hoja57">
    <tabColor rgb="FF92D050"/>
    <pageSetUpPr fitToPage="1"/>
  </sheetPr>
  <dimension ref="B2:L43"/>
  <sheetViews>
    <sheetView showGridLines="0" zoomScaleNormal="100" workbookViewId="0">
      <selection activeCell="H20" sqref="H20"/>
    </sheetView>
  </sheetViews>
  <sheetFormatPr baseColWidth="10" defaultColWidth="17.28515625" defaultRowHeight="15" x14ac:dyDescent="0.25"/>
  <cols>
    <col min="1" max="1" width="3" style="56" customWidth="1"/>
    <col min="2" max="2" width="1.7109375" style="56" customWidth="1"/>
    <col min="3" max="3" width="3.28515625" style="95" bestFit="1" customWidth="1"/>
    <col min="4" max="4" width="20.140625" style="56" customWidth="1"/>
    <col min="5" max="5" width="19.5703125" style="56" customWidth="1"/>
    <col min="6" max="6" width="17.7109375" style="56" customWidth="1"/>
    <col min="7" max="7" width="50.7109375" style="126" customWidth="1"/>
    <col min="8" max="8" width="16.140625" style="56" customWidth="1"/>
    <col min="9" max="9" width="15.5703125" style="56" customWidth="1"/>
    <col min="10" max="10" width="16" style="56" customWidth="1"/>
    <col min="11" max="11" width="26" style="126" customWidth="1"/>
    <col min="12" max="12" width="1.7109375" style="56" customWidth="1"/>
    <col min="13" max="16384" width="17.28515625" style="56"/>
  </cols>
  <sheetData>
    <row r="2" spans="2:12" x14ac:dyDescent="0.25">
      <c r="B2" s="194"/>
      <c r="C2" s="409"/>
      <c r="D2" s="189"/>
      <c r="E2" s="189"/>
      <c r="F2" s="189"/>
      <c r="G2" s="195"/>
      <c r="H2" s="189"/>
      <c r="I2" s="189"/>
      <c r="J2" s="189"/>
      <c r="K2" s="195"/>
      <c r="L2" s="196"/>
    </row>
    <row r="3" spans="2:12" s="1" customFormat="1" ht="12.75" x14ac:dyDescent="0.2">
      <c r="B3" s="83"/>
      <c r="C3" s="866"/>
      <c r="D3" s="30"/>
      <c r="E3" s="30"/>
      <c r="F3" s="867"/>
      <c r="G3" s="868"/>
      <c r="H3" s="30"/>
      <c r="I3" s="30"/>
      <c r="J3" s="30"/>
      <c r="K3" s="869"/>
      <c r="L3" s="121"/>
    </row>
    <row r="4" spans="2:12" s="1" customFormat="1" ht="18.75" x14ac:dyDescent="0.3">
      <c r="B4" s="1350"/>
      <c r="C4" s="1351"/>
      <c r="D4" s="1351"/>
      <c r="E4" s="1351"/>
      <c r="F4" s="1351"/>
      <c r="G4" s="1351"/>
      <c r="H4" s="1351"/>
      <c r="I4" s="1351"/>
      <c r="J4" s="1351"/>
      <c r="K4" s="1351"/>
      <c r="L4" s="1352"/>
    </row>
    <row r="5" spans="2:12" s="1" customFormat="1" ht="18.75" x14ac:dyDescent="0.3">
      <c r="B5" s="811"/>
      <c r="C5" s="1171" t="s">
        <v>19</v>
      </c>
      <c r="D5" s="1171"/>
      <c r="E5" s="1171"/>
      <c r="F5" s="1171"/>
      <c r="G5" s="1171"/>
      <c r="H5" s="1171"/>
      <c r="I5" s="1171"/>
      <c r="J5" s="1171"/>
      <c r="K5" s="1171"/>
      <c r="L5" s="812"/>
    </row>
    <row r="6" spans="2:12" s="1" customFormat="1" ht="15.75" x14ac:dyDescent="0.25">
      <c r="B6" s="864"/>
      <c r="C6" s="1356" t="s">
        <v>265</v>
      </c>
      <c r="D6" s="1356"/>
      <c r="E6" s="1356"/>
      <c r="F6" s="1356"/>
      <c r="G6" s="1356"/>
      <c r="H6" s="1356"/>
      <c r="I6" s="1356"/>
      <c r="J6" s="1356"/>
      <c r="K6" s="1356"/>
      <c r="L6" s="865"/>
    </row>
    <row r="7" spans="2:12" s="1" customFormat="1" ht="15.75" x14ac:dyDescent="0.25">
      <c r="B7" s="862"/>
      <c r="C7" s="1357" t="s">
        <v>120</v>
      </c>
      <c r="D7" s="1357"/>
      <c r="E7" s="1357"/>
      <c r="F7" s="1357"/>
      <c r="G7" s="1357"/>
      <c r="H7" s="1357"/>
      <c r="I7" s="1357"/>
      <c r="J7" s="1357"/>
      <c r="K7" s="1357"/>
      <c r="L7" s="863"/>
    </row>
    <row r="8" spans="2:12" s="1" customFormat="1" ht="15.75" x14ac:dyDescent="0.25">
      <c r="B8" s="1353"/>
      <c r="C8" s="1354"/>
      <c r="D8" s="1354"/>
      <c r="E8" s="1354"/>
      <c r="F8" s="1354"/>
      <c r="G8" s="1354"/>
      <c r="H8" s="1354"/>
      <c r="I8" s="1354"/>
      <c r="J8" s="1354"/>
      <c r="K8" s="1354"/>
      <c r="L8" s="1355"/>
    </row>
    <row r="9" spans="2:12" s="1" customFormat="1" ht="14.25" customHeight="1" x14ac:dyDescent="0.3">
      <c r="B9" s="83"/>
      <c r="C9" s="870"/>
      <c r="D9" s="25"/>
      <c r="E9" s="871" t="s">
        <v>24</v>
      </c>
      <c r="F9" s="1345" t="str">
        <f>'Datos Generales'!C7</f>
        <v>Dirección General de Presupuesto (DIGEPRES)</v>
      </c>
      <c r="G9" s="1345"/>
      <c r="H9" s="871" t="s">
        <v>175</v>
      </c>
      <c r="I9" s="392">
        <f>'Datos Generales'!C6</f>
        <v>45473</v>
      </c>
      <c r="J9" s="115"/>
      <c r="K9" s="872"/>
      <c r="L9" s="121"/>
    </row>
    <row r="10" spans="2:12" s="1" customFormat="1" ht="4.5" customHeight="1" x14ac:dyDescent="0.3">
      <c r="B10" s="83"/>
      <c r="C10" s="870"/>
      <c r="D10" s="25"/>
      <c r="E10" s="871"/>
      <c r="F10" s="385"/>
      <c r="G10" s="385"/>
      <c r="H10" s="871"/>
      <c r="I10" s="873"/>
      <c r="J10" s="115"/>
      <c r="K10" s="872"/>
      <c r="L10" s="121"/>
    </row>
    <row r="11" spans="2:12" s="1" customFormat="1" ht="15" customHeight="1" x14ac:dyDescent="0.3">
      <c r="B11" s="83"/>
      <c r="C11" s="870"/>
      <c r="D11" s="871" t="s">
        <v>14</v>
      </c>
      <c r="E11" s="883" t="str">
        <f>'Datos Generales'!C8</f>
        <v>0205</v>
      </c>
      <c r="F11" s="871" t="s">
        <v>20</v>
      </c>
      <c r="G11" s="883" t="str">
        <f>'Datos Generales'!C9</f>
        <v>01</v>
      </c>
      <c r="H11" s="871" t="s">
        <v>15</v>
      </c>
      <c r="I11" s="883" t="str">
        <f>'Datos Generales'!C10</f>
        <v>01</v>
      </c>
      <c r="J11" s="871" t="s">
        <v>16</v>
      </c>
      <c r="K11" s="883" t="str">
        <f>'Datos Generales'!C11</f>
        <v>0010</v>
      </c>
      <c r="L11" s="121"/>
    </row>
    <row r="12" spans="2:12" s="1" customFormat="1" ht="4.5" customHeight="1" x14ac:dyDescent="0.3">
      <c r="B12" s="83"/>
      <c r="C12" s="870"/>
      <c r="D12" s="25"/>
      <c r="E12" s="25"/>
      <c r="F12" s="25"/>
      <c r="G12" s="874"/>
      <c r="H12" s="25"/>
      <c r="I12" s="25"/>
      <c r="J12" s="15"/>
      <c r="K12" s="875"/>
      <c r="L12" s="121"/>
    </row>
    <row r="13" spans="2:12" s="1" customFormat="1" ht="18.75" x14ac:dyDescent="0.3">
      <c r="B13" s="83"/>
      <c r="C13" s="870"/>
      <c r="D13" s="876" t="s">
        <v>184</v>
      </c>
      <c r="E13" s="1346">
        <v>10006001009</v>
      </c>
      <c r="F13" s="1346"/>
      <c r="G13" s="1347" t="s">
        <v>266</v>
      </c>
      <c r="H13" s="1348"/>
      <c r="I13" s="392" t="s">
        <v>486</v>
      </c>
      <c r="J13" s="15"/>
      <c r="K13" s="875"/>
      <c r="L13" s="121"/>
    </row>
    <row r="14" spans="2:12" s="1" customFormat="1" ht="9.75" customHeight="1" x14ac:dyDescent="0.3">
      <c r="B14" s="83"/>
      <c r="C14" s="870"/>
      <c r="G14" s="874"/>
      <c r="J14" s="15"/>
      <c r="K14" s="875"/>
      <c r="L14" s="121"/>
    </row>
    <row r="15" spans="2:12" s="1" customFormat="1" ht="9" customHeight="1" x14ac:dyDescent="0.3">
      <c r="B15" s="83"/>
      <c r="C15" s="870"/>
      <c r="F15" s="15"/>
      <c r="G15" s="877"/>
      <c r="J15" s="878"/>
      <c r="K15" s="57"/>
      <c r="L15" s="121"/>
    </row>
    <row r="16" spans="2:12" s="193" customFormat="1" ht="28.5" x14ac:dyDescent="0.25">
      <c r="B16" s="197"/>
      <c r="C16" s="517" t="s">
        <v>68</v>
      </c>
      <c r="D16" s="518" t="s">
        <v>222</v>
      </c>
      <c r="E16" s="519" t="s">
        <v>185</v>
      </c>
      <c r="F16" s="518" t="s">
        <v>163</v>
      </c>
      <c r="G16" s="520" t="s">
        <v>267</v>
      </c>
      <c r="H16" s="521" t="s">
        <v>114</v>
      </c>
      <c r="I16" s="521" t="s">
        <v>115</v>
      </c>
      <c r="J16" s="522" t="s">
        <v>223</v>
      </c>
      <c r="K16" s="523" t="s">
        <v>56</v>
      </c>
      <c r="L16" s="198"/>
    </row>
    <row r="17" spans="2:12" s="1" customFormat="1" x14ac:dyDescent="0.25">
      <c r="B17" s="83"/>
      <c r="C17" s="648">
        <v>1</v>
      </c>
      <c r="D17" s="649" t="s">
        <v>361</v>
      </c>
      <c r="E17" s="965"/>
      <c r="F17" s="650" t="s">
        <v>488</v>
      </c>
      <c r="G17" s="651" t="s">
        <v>489</v>
      </c>
      <c r="H17" s="652">
        <v>26265.39</v>
      </c>
      <c r="I17" s="652"/>
      <c r="J17" s="652"/>
      <c r="K17" s="653"/>
      <c r="L17" s="121"/>
    </row>
    <row r="18" spans="2:12" s="1" customFormat="1" x14ac:dyDescent="0.25">
      <c r="B18" s="83"/>
      <c r="C18" s="648">
        <v>2</v>
      </c>
      <c r="D18" s="649" t="s">
        <v>361</v>
      </c>
      <c r="E18" s="965" t="s">
        <v>490</v>
      </c>
      <c r="F18" s="650" t="s">
        <v>491</v>
      </c>
      <c r="G18" s="651" t="s">
        <v>492</v>
      </c>
      <c r="H18" s="652"/>
      <c r="I18" s="652">
        <v>26265.39</v>
      </c>
      <c r="J18" s="652"/>
      <c r="K18" s="653"/>
      <c r="L18" s="121"/>
    </row>
    <row r="19" spans="2:12" s="1" customFormat="1" ht="114" x14ac:dyDescent="0.25">
      <c r="B19" s="83"/>
      <c r="C19" s="648"/>
      <c r="D19" s="654"/>
      <c r="E19" s="655"/>
      <c r="F19" s="647" t="s">
        <v>574</v>
      </c>
      <c r="G19" s="647" t="s">
        <v>575</v>
      </c>
      <c r="H19" s="652"/>
      <c r="I19" s="652"/>
      <c r="J19" s="652"/>
      <c r="K19" s="653"/>
      <c r="L19" s="121"/>
    </row>
    <row r="20" spans="2:12" s="1" customFormat="1" ht="6.75" customHeight="1" x14ac:dyDescent="0.25">
      <c r="B20" s="83"/>
      <c r="C20" s="645"/>
      <c r="D20" s="199"/>
      <c r="E20" s="200"/>
      <c r="F20" s="386"/>
      <c r="G20" s="387"/>
      <c r="H20" s="388"/>
      <c r="I20" s="388"/>
      <c r="J20" s="389"/>
      <c r="K20" s="390"/>
      <c r="L20" s="121"/>
    </row>
    <row r="21" spans="2:12" s="1" customFormat="1" x14ac:dyDescent="0.25">
      <c r="B21" s="83"/>
      <c r="C21" s="739"/>
      <c r="D21" s="740"/>
      <c r="E21" s="740"/>
      <c r="F21" s="740"/>
      <c r="G21" s="763" t="s">
        <v>48</v>
      </c>
      <c r="H21" s="764">
        <f>SUM(H17:H18)</f>
        <v>26265.39</v>
      </c>
      <c r="I21" s="764">
        <f>SUM(I17:I18)</f>
        <v>26265.39</v>
      </c>
      <c r="J21" s="646"/>
      <c r="K21" s="741"/>
      <c r="L21" s="121"/>
    </row>
    <row r="22" spans="2:12" s="1" customFormat="1" x14ac:dyDescent="0.25">
      <c r="B22" s="83"/>
      <c r="C22" s="879"/>
      <c r="D22" s="871"/>
      <c r="E22" s="871"/>
      <c r="F22" s="871"/>
      <c r="G22" s="874"/>
      <c r="H22" s="880"/>
      <c r="I22" s="880"/>
      <c r="J22" s="880"/>
      <c r="K22" s="881" t="s">
        <v>121</v>
      </c>
      <c r="L22" s="121"/>
    </row>
    <row r="23" spans="2:12" s="1" customFormat="1" ht="12.75" x14ac:dyDescent="0.2">
      <c r="B23" s="83"/>
      <c r="C23" s="866"/>
      <c r="D23" s="30"/>
      <c r="E23" s="30"/>
      <c r="F23" s="30"/>
      <c r="G23" s="869"/>
      <c r="H23" s="30"/>
      <c r="I23" s="30"/>
      <c r="J23" s="30"/>
      <c r="K23" s="869"/>
      <c r="L23" s="121"/>
    </row>
    <row r="24" spans="2:12" s="1" customFormat="1" ht="15" customHeight="1" x14ac:dyDescent="0.25">
      <c r="B24" s="83"/>
      <c r="C24" s="866"/>
      <c r="D24" s="1220"/>
      <c r="E24" s="1220"/>
      <c r="F24" s="882"/>
      <c r="G24" s="1349"/>
      <c r="H24" s="1349"/>
      <c r="I24" s="15"/>
      <c r="J24" s="1220"/>
      <c r="K24" s="1220"/>
      <c r="L24" s="121"/>
    </row>
    <row r="25" spans="2:12" s="1" customFormat="1" ht="15" customHeight="1" x14ac:dyDescent="0.25">
      <c r="B25" s="83"/>
      <c r="C25" s="866"/>
      <c r="D25" s="1343" t="str">
        <f>'Datos Generales'!C16</f>
        <v>Preparado por</v>
      </c>
      <c r="E25" s="1343"/>
      <c r="F25" s="882"/>
      <c r="G25" s="1344" t="str">
        <f>'Datos Generales'!D16</f>
        <v>Revisado por</v>
      </c>
      <c r="H25" s="1344"/>
      <c r="J25" s="1336" t="str">
        <f>'Datos Generales'!E16</f>
        <v>Autorizado por</v>
      </c>
      <c r="K25" s="1336"/>
      <c r="L25" s="121"/>
    </row>
    <row r="26" spans="2:12" s="1" customFormat="1" ht="24" customHeight="1" x14ac:dyDescent="0.25">
      <c r="B26" s="83"/>
      <c r="C26" s="866"/>
      <c r="D26" s="1220"/>
      <c r="E26" s="1220"/>
      <c r="F26" s="882"/>
      <c r="G26" s="1349"/>
      <c r="H26" s="1349"/>
      <c r="I26" s="15"/>
      <c r="J26" s="1220"/>
      <c r="K26" s="1220"/>
      <c r="L26" s="121"/>
    </row>
    <row r="27" spans="2:12" s="1" customFormat="1" ht="15" customHeight="1" x14ac:dyDescent="0.25">
      <c r="B27" s="83"/>
      <c r="C27" s="866"/>
      <c r="D27" s="1343" t="str">
        <f>'Datos Generales'!C17</f>
        <v>Puesto que ocupa</v>
      </c>
      <c r="E27" s="1343"/>
      <c r="F27" s="882"/>
      <c r="G27" s="1344" t="str">
        <f>'Datos Generales'!D17</f>
        <v>Puesto que ocupa</v>
      </c>
      <c r="H27" s="1344"/>
      <c r="J27" s="1336" t="str">
        <f>'Datos Generales'!E17</f>
        <v>Puesto que ocupa</v>
      </c>
      <c r="K27" s="1336"/>
      <c r="L27" s="121"/>
    </row>
    <row r="28" spans="2:12" s="1" customFormat="1" ht="21" customHeight="1" x14ac:dyDescent="0.25">
      <c r="B28" s="83"/>
      <c r="C28" s="866"/>
      <c r="D28" s="1341"/>
      <c r="E28" s="1341"/>
      <c r="F28" s="882"/>
      <c r="G28" s="1341"/>
      <c r="H28" s="1341"/>
      <c r="I28" s="14"/>
      <c r="J28" s="1341"/>
      <c r="K28" s="1341"/>
      <c r="L28" s="121"/>
    </row>
    <row r="29" spans="2:12" s="1" customFormat="1" ht="15" customHeight="1" x14ac:dyDescent="0.25">
      <c r="B29" s="83"/>
      <c r="C29" s="866"/>
      <c r="D29" s="1343" t="s">
        <v>201</v>
      </c>
      <c r="E29" s="1343"/>
      <c r="F29" s="882"/>
      <c r="G29" s="1344" t="s">
        <v>202</v>
      </c>
      <c r="H29" s="1344"/>
      <c r="J29" s="1336" t="s">
        <v>209</v>
      </c>
      <c r="K29" s="1336"/>
      <c r="L29" s="121"/>
    </row>
    <row r="30" spans="2:12" x14ac:dyDescent="0.25">
      <c r="B30" s="98"/>
      <c r="C30" s="311"/>
      <c r="D30" s="201"/>
      <c r="E30" s="29"/>
      <c r="F30" s="201"/>
      <c r="G30" s="202"/>
      <c r="H30" s="201"/>
      <c r="I30" s="201"/>
      <c r="J30" s="201"/>
      <c r="K30" s="202"/>
      <c r="L30" s="100"/>
    </row>
    <row r="31" spans="2:12" x14ac:dyDescent="0.25">
      <c r="C31" s="2"/>
      <c r="D31" s="1"/>
      <c r="E31" s="1"/>
      <c r="F31" s="1"/>
      <c r="G31" s="41"/>
      <c r="H31" s="1"/>
      <c r="I31" s="1"/>
      <c r="J31" s="1"/>
      <c r="K31" s="41"/>
    </row>
    <row r="34" spans="3:3" customFormat="1" x14ac:dyDescent="0.25">
      <c r="C34" s="87"/>
    </row>
    <row r="35" spans="3:3" customFormat="1" x14ac:dyDescent="0.25">
      <c r="C35" s="87"/>
    </row>
    <row r="36" spans="3:3" customFormat="1" x14ac:dyDescent="0.25">
      <c r="C36" s="87"/>
    </row>
    <row r="37" spans="3:3" customFormat="1" x14ac:dyDescent="0.25">
      <c r="C37" s="87"/>
    </row>
    <row r="38" spans="3:3" customFormat="1" x14ac:dyDescent="0.25">
      <c r="C38" s="87"/>
    </row>
    <row r="39" spans="3:3" customFormat="1" x14ac:dyDescent="0.25">
      <c r="C39" s="87"/>
    </row>
    <row r="40" spans="3:3" customFormat="1" x14ac:dyDescent="0.25">
      <c r="C40" s="87"/>
    </row>
    <row r="41" spans="3:3" customFormat="1" x14ac:dyDescent="0.25">
      <c r="C41" s="87"/>
    </row>
    <row r="42" spans="3:3" customFormat="1" x14ac:dyDescent="0.25">
      <c r="C42" s="87"/>
    </row>
    <row r="43" spans="3:3" customFormat="1" x14ac:dyDescent="0.25">
      <c r="C43" s="87"/>
    </row>
  </sheetData>
  <sheetProtection formatColumns="0" insertRows="0"/>
  <mergeCells count="26">
    <mergeCell ref="D25:E25"/>
    <mergeCell ref="G25:H25"/>
    <mergeCell ref="J25:K25"/>
    <mergeCell ref="B4:L4"/>
    <mergeCell ref="C5:K5"/>
    <mergeCell ref="C6:K6"/>
    <mergeCell ref="C7:K7"/>
    <mergeCell ref="B8:L8"/>
    <mergeCell ref="F9:G9"/>
    <mergeCell ref="E13:F13"/>
    <mergeCell ref="G13:H13"/>
    <mergeCell ref="D24:E24"/>
    <mergeCell ref="G24:H24"/>
    <mergeCell ref="J24:K24"/>
    <mergeCell ref="D26:E26"/>
    <mergeCell ref="G26:H26"/>
    <mergeCell ref="J26:K26"/>
    <mergeCell ref="D27:E27"/>
    <mergeCell ref="G27:H27"/>
    <mergeCell ref="J27:K27"/>
    <mergeCell ref="D28:E28"/>
    <mergeCell ref="G28:H28"/>
    <mergeCell ref="J28:K28"/>
    <mergeCell ref="D29:E29"/>
    <mergeCell ref="G29:H29"/>
    <mergeCell ref="J29:K29"/>
  </mergeCells>
  <printOptions horizontalCentered="1"/>
  <pageMargins left="0" right="0" top="0.35433070866141736" bottom="0.35433070866141736" header="0.31496062992125984" footer="0.31496062992125984"/>
  <pageSetup scale="72" orientation="landscape" r:id="rId1"/>
  <headerFooter>
    <oddFooter>&amp;R&amp;P/&amp;N  &amp;D</oddFooter>
  </headerFooter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AF7C6-A790-4300-B2D2-75D0172EEFC0}">
  <sheetPr codeName="Hoja58">
    <tabColor rgb="FF92D050"/>
    <pageSetUpPr fitToPage="1"/>
  </sheetPr>
  <dimension ref="B2:L43"/>
  <sheetViews>
    <sheetView showGridLines="0" zoomScaleNormal="100" workbookViewId="0">
      <selection activeCell="H20" sqref="H20"/>
    </sheetView>
  </sheetViews>
  <sheetFormatPr baseColWidth="10" defaultColWidth="17.28515625" defaultRowHeight="15" x14ac:dyDescent="0.25"/>
  <cols>
    <col min="1" max="1" width="3" style="56" customWidth="1"/>
    <col min="2" max="2" width="1.7109375" style="56" customWidth="1"/>
    <col min="3" max="3" width="3.28515625" style="95" bestFit="1" customWidth="1"/>
    <col min="4" max="4" width="20.140625" style="56" customWidth="1"/>
    <col min="5" max="5" width="19.5703125" style="56" customWidth="1"/>
    <col min="6" max="6" width="17.7109375" style="56" customWidth="1"/>
    <col min="7" max="7" width="50.7109375" style="126" customWidth="1"/>
    <col min="8" max="8" width="16.140625" style="56" customWidth="1"/>
    <col min="9" max="9" width="15.5703125" style="56" customWidth="1"/>
    <col min="10" max="10" width="16" style="56" customWidth="1"/>
    <col min="11" max="11" width="26" style="126" customWidth="1"/>
    <col min="12" max="12" width="1.7109375" style="56" customWidth="1"/>
    <col min="13" max="16384" width="17.28515625" style="56"/>
  </cols>
  <sheetData>
    <row r="2" spans="2:12" x14ac:dyDescent="0.25">
      <c r="B2" s="194"/>
      <c r="C2" s="409"/>
      <c r="D2" s="189"/>
      <c r="E2" s="189"/>
      <c r="F2" s="189"/>
      <c r="G2" s="195"/>
      <c r="H2" s="189"/>
      <c r="I2" s="189"/>
      <c r="J2" s="189"/>
      <c r="K2" s="195"/>
      <c r="L2" s="196"/>
    </row>
    <row r="3" spans="2:12" s="1" customFormat="1" ht="12.75" x14ac:dyDescent="0.2">
      <c r="B3" s="83"/>
      <c r="C3" s="866"/>
      <c r="D3" s="30"/>
      <c r="E3" s="30"/>
      <c r="F3" s="867"/>
      <c r="G3" s="868"/>
      <c r="H3" s="30"/>
      <c r="I3" s="30"/>
      <c r="J3" s="30"/>
      <c r="K3" s="869"/>
      <c r="L3" s="121"/>
    </row>
    <row r="4" spans="2:12" s="1" customFormat="1" ht="18.75" x14ac:dyDescent="0.3">
      <c r="B4" s="1350"/>
      <c r="C4" s="1351"/>
      <c r="D4" s="1351"/>
      <c r="E4" s="1351"/>
      <c r="F4" s="1351"/>
      <c r="G4" s="1351"/>
      <c r="H4" s="1351"/>
      <c r="I4" s="1351"/>
      <c r="J4" s="1351"/>
      <c r="K4" s="1351"/>
      <c r="L4" s="1352"/>
    </row>
    <row r="5" spans="2:12" s="1" customFormat="1" ht="18.75" x14ac:dyDescent="0.3">
      <c r="B5" s="811"/>
      <c r="C5" s="1171" t="s">
        <v>19</v>
      </c>
      <c r="D5" s="1171"/>
      <c r="E5" s="1171"/>
      <c r="F5" s="1171"/>
      <c r="G5" s="1171"/>
      <c r="H5" s="1171"/>
      <c r="I5" s="1171"/>
      <c r="J5" s="1171"/>
      <c r="K5" s="1171"/>
      <c r="L5" s="812"/>
    </row>
    <row r="6" spans="2:12" s="1" customFormat="1" ht="15.75" x14ac:dyDescent="0.25">
      <c r="B6" s="864"/>
      <c r="C6" s="1356" t="s">
        <v>265</v>
      </c>
      <c r="D6" s="1356"/>
      <c r="E6" s="1356"/>
      <c r="F6" s="1356"/>
      <c r="G6" s="1356"/>
      <c r="H6" s="1356"/>
      <c r="I6" s="1356"/>
      <c r="J6" s="1356"/>
      <c r="K6" s="1356"/>
      <c r="L6" s="865"/>
    </row>
    <row r="7" spans="2:12" s="1" customFormat="1" ht="15.75" x14ac:dyDescent="0.25">
      <c r="B7" s="862"/>
      <c r="C7" s="1357" t="s">
        <v>120</v>
      </c>
      <c r="D7" s="1357"/>
      <c r="E7" s="1357"/>
      <c r="F7" s="1357"/>
      <c r="G7" s="1357"/>
      <c r="H7" s="1357"/>
      <c r="I7" s="1357"/>
      <c r="J7" s="1357"/>
      <c r="K7" s="1357"/>
      <c r="L7" s="863"/>
    </row>
    <row r="8" spans="2:12" s="1" customFormat="1" ht="15.75" x14ac:dyDescent="0.25">
      <c r="B8" s="1353"/>
      <c r="C8" s="1354"/>
      <c r="D8" s="1354"/>
      <c r="E8" s="1354"/>
      <c r="F8" s="1354"/>
      <c r="G8" s="1354"/>
      <c r="H8" s="1354"/>
      <c r="I8" s="1354"/>
      <c r="J8" s="1354"/>
      <c r="K8" s="1354"/>
      <c r="L8" s="1355"/>
    </row>
    <row r="9" spans="2:12" s="1" customFormat="1" ht="14.25" customHeight="1" x14ac:dyDescent="0.3">
      <c r="B9" s="83"/>
      <c r="C9" s="870"/>
      <c r="D9" s="25"/>
      <c r="E9" s="871" t="s">
        <v>24</v>
      </c>
      <c r="F9" s="1345" t="str">
        <f>'Datos Generales'!C7</f>
        <v>Dirección General de Presupuesto (DIGEPRES)</v>
      </c>
      <c r="G9" s="1345"/>
      <c r="H9" s="871" t="s">
        <v>175</v>
      </c>
      <c r="I9" s="392">
        <f>'Datos Generales'!C6</f>
        <v>45473</v>
      </c>
      <c r="J9" s="115"/>
      <c r="K9" s="872"/>
      <c r="L9" s="121"/>
    </row>
    <row r="10" spans="2:12" s="1" customFormat="1" ht="4.5" customHeight="1" x14ac:dyDescent="0.3">
      <c r="B10" s="83"/>
      <c r="C10" s="870"/>
      <c r="D10" s="25"/>
      <c r="E10" s="871"/>
      <c r="F10" s="385"/>
      <c r="G10" s="385"/>
      <c r="H10" s="871"/>
      <c r="I10" s="873"/>
      <c r="J10" s="115"/>
      <c r="K10" s="872"/>
      <c r="L10" s="121"/>
    </row>
    <row r="11" spans="2:12" s="1" customFormat="1" ht="15" customHeight="1" x14ac:dyDescent="0.3">
      <c r="B11" s="83"/>
      <c r="C11" s="870"/>
      <c r="D11" s="871" t="s">
        <v>14</v>
      </c>
      <c r="E11" s="883" t="str">
        <f>'Datos Generales'!C8</f>
        <v>0205</v>
      </c>
      <c r="F11" s="871" t="s">
        <v>20</v>
      </c>
      <c r="G11" s="883" t="str">
        <f>'Datos Generales'!C9</f>
        <v>01</v>
      </c>
      <c r="H11" s="871" t="s">
        <v>15</v>
      </c>
      <c r="I11" s="883" t="str">
        <f>'Datos Generales'!C10</f>
        <v>01</v>
      </c>
      <c r="J11" s="871" t="s">
        <v>16</v>
      </c>
      <c r="K11" s="883" t="str">
        <f>'Datos Generales'!C11</f>
        <v>0010</v>
      </c>
      <c r="L11" s="121"/>
    </row>
    <row r="12" spans="2:12" s="1" customFormat="1" ht="4.5" customHeight="1" x14ac:dyDescent="0.3">
      <c r="B12" s="83"/>
      <c r="C12" s="870"/>
      <c r="D12" s="25"/>
      <c r="E12" s="25"/>
      <c r="F12" s="25"/>
      <c r="G12" s="874"/>
      <c r="H12" s="25"/>
      <c r="I12" s="25"/>
      <c r="J12" s="15"/>
      <c r="K12" s="875"/>
      <c r="L12" s="121"/>
    </row>
    <row r="13" spans="2:12" s="1" customFormat="1" ht="18.75" x14ac:dyDescent="0.3">
      <c r="B13" s="83"/>
      <c r="C13" s="870"/>
      <c r="D13" s="876" t="s">
        <v>184</v>
      </c>
      <c r="E13" s="1346">
        <v>10006001009</v>
      </c>
      <c r="F13" s="1346"/>
      <c r="G13" s="1347" t="s">
        <v>266</v>
      </c>
      <c r="H13" s="1348"/>
      <c r="I13" s="392" t="s">
        <v>486</v>
      </c>
      <c r="J13" s="15"/>
      <c r="K13" s="875"/>
      <c r="L13" s="121"/>
    </row>
    <row r="14" spans="2:12" s="1" customFormat="1" ht="9.75" customHeight="1" x14ac:dyDescent="0.3">
      <c r="B14" s="83"/>
      <c r="C14" s="870"/>
      <c r="G14" s="874"/>
      <c r="J14" s="15"/>
      <c r="K14" s="875"/>
      <c r="L14" s="121"/>
    </row>
    <row r="15" spans="2:12" s="1" customFormat="1" ht="9" customHeight="1" x14ac:dyDescent="0.3">
      <c r="B15" s="83"/>
      <c r="C15" s="870"/>
      <c r="F15" s="15"/>
      <c r="G15" s="877"/>
      <c r="J15" s="878"/>
      <c r="K15" s="57"/>
      <c r="L15" s="121"/>
    </row>
    <row r="16" spans="2:12" s="193" customFormat="1" ht="28.5" x14ac:dyDescent="0.25">
      <c r="B16" s="197"/>
      <c r="C16" s="517" t="s">
        <v>68</v>
      </c>
      <c r="D16" s="518" t="s">
        <v>222</v>
      </c>
      <c r="E16" s="519" t="s">
        <v>185</v>
      </c>
      <c r="F16" s="518" t="s">
        <v>163</v>
      </c>
      <c r="G16" s="520" t="s">
        <v>267</v>
      </c>
      <c r="H16" s="521" t="s">
        <v>114</v>
      </c>
      <c r="I16" s="521" t="s">
        <v>115</v>
      </c>
      <c r="J16" s="522" t="s">
        <v>223</v>
      </c>
      <c r="K16" s="523" t="s">
        <v>56</v>
      </c>
      <c r="L16" s="198"/>
    </row>
    <row r="17" spans="2:12" s="1" customFormat="1" x14ac:dyDescent="0.25">
      <c r="B17" s="83"/>
      <c r="C17" s="648">
        <v>1</v>
      </c>
      <c r="D17" s="649" t="s">
        <v>361</v>
      </c>
      <c r="E17" s="965"/>
      <c r="F17" s="650" t="s">
        <v>488</v>
      </c>
      <c r="G17" s="651" t="s">
        <v>489</v>
      </c>
      <c r="H17" s="652">
        <v>25034.2</v>
      </c>
      <c r="I17" s="652"/>
      <c r="J17" s="652"/>
      <c r="K17" s="653"/>
      <c r="L17" s="121"/>
    </row>
    <row r="18" spans="2:12" s="1" customFormat="1" x14ac:dyDescent="0.25">
      <c r="B18" s="83"/>
      <c r="C18" s="648">
        <v>2</v>
      </c>
      <c r="D18" s="649" t="s">
        <v>361</v>
      </c>
      <c r="E18" s="965" t="s">
        <v>490</v>
      </c>
      <c r="F18" s="650" t="s">
        <v>491</v>
      </c>
      <c r="G18" s="651" t="s">
        <v>492</v>
      </c>
      <c r="H18" s="652"/>
      <c r="I18" s="652">
        <v>25034.2</v>
      </c>
      <c r="J18" s="652"/>
      <c r="K18" s="653"/>
      <c r="L18" s="121"/>
    </row>
    <row r="19" spans="2:12" s="1" customFormat="1" ht="114" x14ac:dyDescent="0.25">
      <c r="B19" s="83"/>
      <c r="C19" s="648"/>
      <c r="D19" s="654"/>
      <c r="E19" s="655"/>
      <c r="F19" s="647" t="s">
        <v>576</v>
      </c>
      <c r="G19" s="647" t="s">
        <v>577</v>
      </c>
      <c r="H19" s="652"/>
      <c r="I19" s="652"/>
      <c r="J19" s="652"/>
      <c r="K19" s="653"/>
      <c r="L19" s="121"/>
    </row>
    <row r="20" spans="2:12" s="1" customFormat="1" ht="6.75" customHeight="1" x14ac:dyDescent="0.25">
      <c r="B20" s="83"/>
      <c r="C20" s="645"/>
      <c r="D20" s="199"/>
      <c r="E20" s="200"/>
      <c r="F20" s="386"/>
      <c r="G20" s="387"/>
      <c r="H20" s="388"/>
      <c r="I20" s="388"/>
      <c r="J20" s="389"/>
      <c r="K20" s="390"/>
      <c r="L20" s="121"/>
    </row>
    <row r="21" spans="2:12" s="1" customFormat="1" x14ac:dyDescent="0.25">
      <c r="B21" s="83"/>
      <c r="C21" s="739"/>
      <c r="D21" s="740"/>
      <c r="E21" s="740"/>
      <c r="F21" s="740"/>
      <c r="G21" s="763" t="s">
        <v>48</v>
      </c>
      <c r="H21" s="764">
        <f>SUM(H17:H18)</f>
        <v>25034.2</v>
      </c>
      <c r="I21" s="764">
        <f>SUM(I17:I18)</f>
        <v>25034.2</v>
      </c>
      <c r="J21" s="646"/>
      <c r="K21" s="741"/>
      <c r="L21" s="121"/>
    </row>
    <row r="22" spans="2:12" s="1" customFormat="1" x14ac:dyDescent="0.25">
      <c r="B22" s="83"/>
      <c r="C22" s="879"/>
      <c r="D22" s="871"/>
      <c r="E22" s="871"/>
      <c r="F22" s="871"/>
      <c r="G22" s="874"/>
      <c r="H22" s="880"/>
      <c r="I22" s="880"/>
      <c r="J22" s="880"/>
      <c r="K22" s="881" t="s">
        <v>121</v>
      </c>
      <c r="L22" s="121"/>
    </row>
    <row r="23" spans="2:12" s="1" customFormat="1" ht="12.75" x14ac:dyDescent="0.2">
      <c r="B23" s="83"/>
      <c r="C23" s="866"/>
      <c r="D23" s="30"/>
      <c r="E23" s="30"/>
      <c r="F23" s="30"/>
      <c r="G23" s="869"/>
      <c r="H23" s="30"/>
      <c r="I23" s="30"/>
      <c r="J23" s="30"/>
      <c r="K23" s="869"/>
      <c r="L23" s="121"/>
    </row>
    <row r="24" spans="2:12" s="1" customFormat="1" ht="15" customHeight="1" x14ac:dyDescent="0.25">
      <c r="B24" s="83"/>
      <c r="C24" s="866"/>
      <c r="D24" s="1220"/>
      <c r="E24" s="1220"/>
      <c r="F24" s="882"/>
      <c r="G24" s="1349"/>
      <c r="H24" s="1349"/>
      <c r="I24" s="15"/>
      <c r="J24" s="1220"/>
      <c r="K24" s="1220"/>
      <c r="L24" s="121"/>
    </row>
    <row r="25" spans="2:12" s="1" customFormat="1" ht="15" customHeight="1" x14ac:dyDescent="0.25">
      <c r="B25" s="83"/>
      <c r="C25" s="866"/>
      <c r="D25" s="1343" t="str">
        <f>'Datos Generales'!C16</f>
        <v>Preparado por</v>
      </c>
      <c r="E25" s="1343"/>
      <c r="F25" s="882"/>
      <c r="G25" s="1344" t="str">
        <f>'Datos Generales'!D16</f>
        <v>Revisado por</v>
      </c>
      <c r="H25" s="1344"/>
      <c r="J25" s="1336" t="str">
        <f>'Datos Generales'!E16</f>
        <v>Autorizado por</v>
      </c>
      <c r="K25" s="1336"/>
      <c r="L25" s="121"/>
    </row>
    <row r="26" spans="2:12" s="1" customFormat="1" ht="24" customHeight="1" x14ac:dyDescent="0.25">
      <c r="B26" s="83"/>
      <c r="C26" s="866"/>
      <c r="D26" s="1220"/>
      <c r="E26" s="1220"/>
      <c r="F26" s="882"/>
      <c r="G26" s="1349"/>
      <c r="H26" s="1349"/>
      <c r="I26" s="15"/>
      <c r="J26" s="1220"/>
      <c r="K26" s="1220"/>
      <c r="L26" s="121"/>
    </row>
    <row r="27" spans="2:12" s="1" customFormat="1" ht="15" customHeight="1" x14ac:dyDescent="0.25">
      <c r="B27" s="83"/>
      <c r="C27" s="866"/>
      <c r="D27" s="1343" t="str">
        <f>'Datos Generales'!C17</f>
        <v>Puesto que ocupa</v>
      </c>
      <c r="E27" s="1343"/>
      <c r="F27" s="882"/>
      <c r="G27" s="1344" t="str">
        <f>'Datos Generales'!D17</f>
        <v>Puesto que ocupa</v>
      </c>
      <c r="H27" s="1344"/>
      <c r="J27" s="1336" t="str">
        <f>'Datos Generales'!E17</f>
        <v>Puesto que ocupa</v>
      </c>
      <c r="K27" s="1336"/>
      <c r="L27" s="121"/>
    </row>
    <row r="28" spans="2:12" s="1" customFormat="1" ht="21" customHeight="1" x14ac:dyDescent="0.25">
      <c r="B28" s="83"/>
      <c r="C28" s="866"/>
      <c r="D28" s="1341"/>
      <c r="E28" s="1341"/>
      <c r="F28" s="882"/>
      <c r="G28" s="1341"/>
      <c r="H28" s="1341"/>
      <c r="I28" s="14"/>
      <c r="J28" s="1341"/>
      <c r="K28" s="1341"/>
      <c r="L28" s="121"/>
    </row>
    <row r="29" spans="2:12" s="1" customFormat="1" ht="15" customHeight="1" x14ac:dyDescent="0.25">
      <c r="B29" s="83"/>
      <c r="C29" s="866"/>
      <c r="D29" s="1343" t="s">
        <v>201</v>
      </c>
      <c r="E29" s="1343"/>
      <c r="F29" s="882"/>
      <c r="G29" s="1344" t="s">
        <v>202</v>
      </c>
      <c r="H29" s="1344"/>
      <c r="J29" s="1336" t="s">
        <v>209</v>
      </c>
      <c r="K29" s="1336"/>
      <c r="L29" s="121"/>
    </row>
    <row r="30" spans="2:12" x14ac:dyDescent="0.25">
      <c r="B30" s="98"/>
      <c r="C30" s="311"/>
      <c r="D30" s="201"/>
      <c r="E30" s="29"/>
      <c r="F30" s="201"/>
      <c r="G30" s="202"/>
      <c r="H30" s="201"/>
      <c r="I30" s="201"/>
      <c r="J30" s="201"/>
      <c r="K30" s="202"/>
      <c r="L30" s="100"/>
    </row>
    <row r="31" spans="2:12" x14ac:dyDescent="0.25">
      <c r="C31" s="2"/>
      <c r="D31" s="1"/>
      <c r="E31" s="1"/>
      <c r="F31" s="1"/>
      <c r="G31" s="41"/>
      <c r="H31" s="1"/>
      <c r="I31" s="1"/>
      <c r="J31" s="1"/>
      <c r="K31" s="41"/>
    </row>
    <row r="34" spans="3:3" customFormat="1" x14ac:dyDescent="0.25">
      <c r="C34" s="87"/>
    </row>
    <row r="35" spans="3:3" customFormat="1" x14ac:dyDescent="0.25">
      <c r="C35" s="87"/>
    </row>
    <row r="36" spans="3:3" customFormat="1" x14ac:dyDescent="0.25">
      <c r="C36" s="87"/>
    </row>
    <row r="37" spans="3:3" customFormat="1" x14ac:dyDescent="0.25">
      <c r="C37" s="87"/>
    </row>
    <row r="38" spans="3:3" customFormat="1" x14ac:dyDescent="0.25">
      <c r="C38" s="87"/>
    </row>
    <row r="39" spans="3:3" customFormat="1" x14ac:dyDescent="0.25">
      <c r="C39" s="87"/>
    </row>
    <row r="40" spans="3:3" customFormat="1" x14ac:dyDescent="0.25">
      <c r="C40" s="87"/>
    </row>
    <row r="41" spans="3:3" customFormat="1" x14ac:dyDescent="0.25">
      <c r="C41" s="87"/>
    </row>
    <row r="42" spans="3:3" customFormat="1" x14ac:dyDescent="0.25">
      <c r="C42" s="87"/>
    </row>
    <row r="43" spans="3:3" customFormat="1" x14ac:dyDescent="0.25">
      <c r="C43" s="87"/>
    </row>
  </sheetData>
  <sheetProtection formatColumns="0" insertRows="0"/>
  <mergeCells count="26">
    <mergeCell ref="D25:E25"/>
    <mergeCell ref="G25:H25"/>
    <mergeCell ref="J25:K25"/>
    <mergeCell ref="B4:L4"/>
    <mergeCell ref="C5:K5"/>
    <mergeCell ref="C6:K6"/>
    <mergeCell ref="C7:K7"/>
    <mergeCell ref="B8:L8"/>
    <mergeCell ref="F9:G9"/>
    <mergeCell ref="E13:F13"/>
    <mergeCell ref="G13:H13"/>
    <mergeCell ref="D24:E24"/>
    <mergeCell ref="G24:H24"/>
    <mergeCell ref="J24:K24"/>
    <mergeCell ref="D26:E26"/>
    <mergeCell ref="G26:H26"/>
    <mergeCell ref="J26:K26"/>
    <mergeCell ref="D27:E27"/>
    <mergeCell ref="G27:H27"/>
    <mergeCell ref="J27:K27"/>
    <mergeCell ref="D28:E28"/>
    <mergeCell ref="G28:H28"/>
    <mergeCell ref="J28:K28"/>
    <mergeCell ref="D29:E29"/>
    <mergeCell ref="G29:H29"/>
    <mergeCell ref="J29:K29"/>
  </mergeCells>
  <printOptions horizontalCentered="1"/>
  <pageMargins left="0" right="0" top="0.35433070866141736" bottom="0.35433070866141736" header="0.31496062992125984" footer="0.31496062992125984"/>
  <pageSetup scale="72" orientation="landscape" r:id="rId1"/>
  <headerFooter>
    <oddFooter>&amp;R&amp;P/&amp;N  &amp;D</oddFooter>
  </headerFooter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274D7-E2AE-4A89-B825-1E402056E291}">
  <sheetPr codeName="Hoja59">
    <tabColor rgb="FF92D050"/>
    <pageSetUpPr fitToPage="1"/>
  </sheetPr>
  <dimension ref="B2:L43"/>
  <sheetViews>
    <sheetView showGridLines="0" zoomScaleNormal="100" workbookViewId="0">
      <selection activeCell="H20" sqref="H20"/>
    </sheetView>
  </sheetViews>
  <sheetFormatPr baseColWidth="10" defaultColWidth="17.28515625" defaultRowHeight="15" x14ac:dyDescent="0.25"/>
  <cols>
    <col min="1" max="1" width="3" style="56" customWidth="1"/>
    <col min="2" max="2" width="1.7109375" style="56" customWidth="1"/>
    <col min="3" max="3" width="3.28515625" style="95" bestFit="1" customWidth="1"/>
    <col min="4" max="4" width="20.140625" style="56" customWidth="1"/>
    <col min="5" max="5" width="19.5703125" style="56" customWidth="1"/>
    <col min="6" max="6" width="17.7109375" style="56" customWidth="1"/>
    <col min="7" max="7" width="50.7109375" style="126" customWidth="1"/>
    <col min="8" max="8" width="16.140625" style="56" customWidth="1"/>
    <col min="9" max="9" width="15.5703125" style="56" customWidth="1"/>
    <col min="10" max="10" width="16" style="56" customWidth="1"/>
    <col min="11" max="11" width="26" style="126" customWidth="1"/>
    <col min="12" max="12" width="1.7109375" style="56" customWidth="1"/>
    <col min="13" max="16384" width="17.28515625" style="56"/>
  </cols>
  <sheetData>
    <row r="2" spans="2:12" x14ac:dyDescent="0.25">
      <c r="B2" s="194"/>
      <c r="C2" s="409"/>
      <c r="D2" s="189"/>
      <c r="E2" s="189"/>
      <c r="F2" s="189"/>
      <c r="G2" s="195"/>
      <c r="H2" s="189"/>
      <c r="I2" s="189"/>
      <c r="J2" s="189"/>
      <c r="K2" s="195"/>
      <c r="L2" s="196"/>
    </row>
    <row r="3" spans="2:12" s="1" customFormat="1" ht="12.75" x14ac:dyDescent="0.2">
      <c r="B3" s="83"/>
      <c r="C3" s="866"/>
      <c r="D3" s="30"/>
      <c r="E3" s="30"/>
      <c r="F3" s="867"/>
      <c r="G3" s="868"/>
      <c r="H3" s="30"/>
      <c r="I3" s="30"/>
      <c r="J3" s="30"/>
      <c r="K3" s="869"/>
      <c r="L3" s="121"/>
    </row>
    <row r="4" spans="2:12" s="1" customFormat="1" ht="18.75" x14ac:dyDescent="0.3">
      <c r="B4" s="1350"/>
      <c r="C4" s="1351"/>
      <c r="D4" s="1351"/>
      <c r="E4" s="1351"/>
      <c r="F4" s="1351"/>
      <c r="G4" s="1351"/>
      <c r="H4" s="1351"/>
      <c r="I4" s="1351"/>
      <c r="J4" s="1351"/>
      <c r="K4" s="1351"/>
      <c r="L4" s="1352"/>
    </row>
    <row r="5" spans="2:12" s="1" customFormat="1" ht="18.75" x14ac:dyDescent="0.3">
      <c r="B5" s="811"/>
      <c r="C5" s="1171" t="s">
        <v>19</v>
      </c>
      <c r="D5" s="1171"/>
      <c r="E5" s="1171"/>
      <c r="F5" s="1171"/>
      <c r="G5" s="1171"/>
      <c r="H5" s="1171"/>
      <c r="I5" s="1171"/>
      <c r="J5" s="1171"/>
      <c r="K5" s="1171"/>
      <c r="L5" s="812"/>
    </row>
    <row r="6" spans="2:12" s="1" customFormat="1" ht="15.75" x14ac:dyDescent="0.25">
      <c r="B6" s="864"/>
      <c r="C6" s="1356" t="s">
        <v>265</v>
      </c>
      <c r="D6" s="1356"/>
      <c r="E6" s="1356"/>
      <c r="F6" s="1356"/>
      <c r="G6" s="1356"/>
      <c r="H6" s="1356"/>
      <c r="I6" s="1356"/>
      <c r="J6" s="1356"/>
      <c r="K6" s="1356"/>
      <c r="L6" s="865"/>
    </row>
    <row r="7" spans="2:12" s="1" customFormat="1" ht="15.75" x14ac:dyDescent="0.25">
      <c r="B7" s="862"/>
      <c r="C7" s="1357" t="s">
        <v>120</v>
      </c>
      <c r="D7" s="1357"/>
      <c r="E7" s="1357"/>
      <c r="F7" s="1357"/>
      <c r="G7" s="1357"/>
      <c r="H7" s="1357"/>
      <c r="I7" s="1357"/>
      <c r="J7" s="1357"/>
      <c r="K7" s="1357"/>
      <c r="L7" s="863"/>
    </row>
    <row r="8" spans="2:12" s="1" customFormat="1" ht="15.75" x14ac:dyDescent="0.25">
      <c r="B8" s="1353"/>
      <c r="C8" s="1354"/>
      <c r="D8" s="1354"/>
      <c r="E8" s="1354"/>
      <c r="F8" s="1354"/>
      <c r="G8" s="1354"/>
      <c r="H8" s="1354"/>
      <c r="I8" s="1354"/>
      <c r="J8" s="1354"/>
      <c r="K8" s="1354"/>
      <c r="L8" s="1355"/>
    </row>
    <row r="9" spans="2:12" s="1" customFormat="1" ht="14.25" customHeight="1" x14ac:dyDescent="0.3">
      <c r="B9" s="83"/>
      <c r="C9" s="870"/>
      <c r="D9" s="25"/>
      <c r="E9" s="871" t="s">
        <v>24</v>
      </c>
      <c r="F9" s="1345" t="str">
        <f>'Datos Generales'!C7</f>
        <v>Dirección General de Presupuesto (DIGEPRES)</v>
      </c>
      <c r="G9" s="1345"/>
      <c r="H9" s="871" t="s">
        <v>175</v>
      </c>
      <c r="I9" s="392">
        <f>'Datos Generales'!C6</f>
        <v>45473</v>
      </c>
      <c r="J9" s="115"/>
      <c r="K9" s="872"/>
      <c r="L9" s="121"/>
    </row>
    <row r="10" spans="2:12" s="1" customFormat="1" ht="4.5" customHeight="1" x14ac:dyDescent="0.3">
      <c r="B10" s="83"/>
      <c r="C10" s="870"/>
      <c r="D10" s="25"/>
      <c r="E10" s="871"/>
      <c r="F10" s="385"/>
      <c r="G10" s="385"/>
      <c r="H10" s="871"/>
      <c r="I10" s="873"/>
      <c r="J10" s="115"/>
      <c r="K10" s="872"/>
      <c r="L10" s="121"/>
    </row>
    <row r="11" spans="2:12" s="1" customFormat="1" ht="15" customHeight="1" x14ac:dyDescent="0.3">
      <c r="B11" s="83"/>
      <c r="C11" s="870"/>
      <c r="D11" s="871" t="s">
        <v>14</v>
      </c>
      <c r="E11" s="883" t="str">
        <f>'Datos Generales'!C8</f>
        <v>0205</v>
      </c>
      <c r="F11" s="871" t="s">
        <v>20</v>
      </c>
      <c r="G11" s="883" t="str">
        <f>'Datos Generales'!C9</f>
        <v>01</v>
      </c>
      <c r="H11" s="871" t="s">
        <v>15</v>
      </c>
      <c r="I11" s="883" t="str">
        <f>'Datos Generales'!C10</f>
        <v>01</v>
      </c>
      <c r="J11" s="871" t="s">
        <v>16</v>
      </c>
      <c r="K11" s="883" t="str">
        <f>'Datos Generales'!C11</f>
        <v>0010</v>
      </c>
      <c r="L11" s="121"/>
    </row>
    <row r="12" spans="2:12" s="1" customFormat="1" ht="4.5" customHeight="1" x14ac:dyDescent="0.3">
      <c r="B12" s="83"/>
      <c r="C12" s="870"/>
      <c r="D12" s="25"/>
      <c r="E12" s="25"/>
      <c r="F12" s="25"/>
      <c r="G12" s="874"/>
      <c r="H12" s="25"/>
      <c r="I12" s="25"/>
      <c r="J12" s="15"/>
      <c r="K12" s="875"/>
      <c r="L12" s="121"/>
    </row>
    <row r="13" spans="2:12" s="1" customFormat="1" ht="18.75" x14ac:dyDescent="0.3">
      <c r="B13" s="83"/>
      <c r="C13" s="870"/>
      <c r="D13" s="876" t="s">
        <v>184</v>
      </c>
      <c r="E13" s="1346">
        <v>10006001009</v>
      </c>
      <c r="F13" s="1346"/>
      <c r="G13" s="1347" t="s">
        <v>266</v>
      </c>
      <c r="H13" s="1348"/>
      <c r="I13" s="392" t="s">
        <v>486</v>
      </c>
      <c r="J13" s="15"/>
      <c r="K13" s="875"/>
      <c r="L13" s="121"/>
    </row>
    <row r="14" spans="2:12" s="1" customFormat="1" ht="9.75" customHeight="1" x14ac:dyDescent="0.3">
      <c r="B14" s="83"/>
      <c r="C14" s="870"/>
      <c r="G14" s="874"/>
      <c r="J14" s="15"/>
      <c r="K14" s="875"/>
      <c r="L14" s="121"/>
    </row>
    <row r="15" spans="2:12" s="1" customFormat="1" ht="9" customHeight="1" x14ac:dyDescent="0.3">
      <c r="B15" s="83"/>
      <c r="C15" s="870"/>
      <c r="F15" s="15"/>
      <c r="G15" s="877"/>
      <c r="J15" s="878"/>
      <c r="K15" s="57"/>
      <c r="L15" s="121"/>
    </row>
    <row r="16" spans="2:12" s="193" customFormat="1" ht="28.5" x14ac:dyDescent="0.25">
      <c r="B16" s="197"/>
      <c r="C16" s="517" t="s">
        <v>68</v>
      </c>
      <c r="D16" s="518" t="s">
        <v>222</v>
      </c>
      <c r="E16" s="519" t="s">
        <v>185</v>
      </c>
      <c r="F16" s="518" t="s">
        <v>163</v>
      </c>
      <c r="G16" s="520" t="s">
        <v>267</v>
      </c>
      <c r="H16" s="521" t="s">
        <v>114</v>
      </c>
      <c r="I16" s="521" t="s">
        <v>115</v>
      </c>
      <c r="J16" s="522" t="s">
        <v>223</v>
      </c>
      <c r="K16" s="523" t="s">
        <v>56</v>
      </c>
      <c r="L16" s="198"/>
    </row>
    <row r="17" spans="2:12" s="1" customFormat="1" x14ac:dyDescent="0.25">
      <c r="B17" s="83"/>
      <c r="C17" s="648">
        <v>1</v>
      </c>
      <c r="D17" s="649" t="s">
        <v>361</v>
      </c>
      <c r="E17" s="965"/>
      <c r="F17" s="650" t="s">
        <v>488</v>
      </c>
      <c r="G17" s="651" t="s">
        <v>489</v>
      </c>
      <c r="H17" s="652">
        <v>46867.31</v>
      </c>
      <c r="I17" s="652"/>
      <c r="J17" s="652"/>
      <c r="K17" s="653"/>
      <c r="L17" s="121"/>
    </row>
    <row r="18" spans="2:12" s="1" customFormat="1" x14ac:dyDescent="0.25">
      <c r="B18" s="83"/>
      <c r="C18" s="648">
        <v>2</v>
      </c>
      <c r="D18" s="649" t="s">
        <v>361</v>
      </c>
      <c r="E18" s="965" t="s">
        <v>490</v>
      </c>
      <c r="F18" s="650" t="s">
        <v>491</v>
      </c>
      <c r="G18" s="651" t="s">
        <v>492</v>
      </c>
      <c r="H18" s="652"/>
      <c r="I18" s="652">
        <v>46867.31</v>
      </c>
      <c r="J18" s="652"/>
      <c r="K18" s="653"/>
      <c r="L18" s="121"/>
    </row>
    <row r="19" spans="2:12" s="1" customFormat="1" ht="114" x14ac:dyDescent="0.25">
      <c r="B19" s="83"/>
      <c r="C19" s="648"/>
      <c r="D19" s="654"/>
      <c r="E19" s="655"/>
      <c r="F19" s="647" t="s">
        <v>578</v>
      </c>
      <c r="G19" s="647" t="s">
        <v>579</v>
      </c>
      <c r="H19" s="652"/>
      <c r="I19" s="652"/>
      <c r="J19" s="652"/>
      <c r="K19" s="653"/>
      <c r="L19" s="121"/>
    </row>
    <row r="20" spans="2:12" s="1" customFormat="1" ht="6.75" customHeight="1" x14ac:dyDescent="0.25">
      <c r="B20" s="83"/>
      <c r="C20" s="645"/>
      <c r="D20" s="199"/>
      <c r="E20" s="200"/>
      <c r="F20" s="386"/>
      <c r="G20" s="387"/>
      <c r="H20" s="388"/>
      <c r="I20" s="388"/>
      <c r="J20" s="389"/>
      <c r="K20" s="390"/>
      <c r="L20" s="121"/>
    </row>
    <row r="21" spans="2:12" s="1" customFormat="1" x14ac:dyDescent="0.25">
      <c r="B21" s="83"/>
      <c r="C21" s="739"/>
      <c r="D21" s="740"/>
      <c r="E21" s="740"/>
      <c r="F21" s="740"/>
      <c r="G21" s="763" t="s">
        <v>48</v>
      </c>
      <c r="H21" s="764">
        <f>SUM(H17:H18)</f>
        <v>46867.31</v>
      </c>
      <c r="I21" s="764">
        <f>SUM(I17:I18)</f>
        <v>46867.31</v>
      </c>
      <c r="J21" s="646"/>
      <c r="K21" s="741"/>
      <c r="L21" s="121"/>
    </row>
    <row r="22" spans="2:12" s="1" customFormat="1" x14ac:dyDescent="0.25">
      <c r="B22" s="83"/>
      <c r="C22" s="879"/>
      <c r="D22" s="871"/>
      <c r="E22" s="871"/>
      <c r="F22" s="871"/>
      <c r="G22" s="874"/>
      <c r="H22" s="880"/>
      <c r="I22" s="880"/>
      <c r="J22" s="880"/>
      <c r="K22" s="881" t="s">
        <v>121</v>
      </c>
      <c r="L22" s="121"/>
    </row>
    <row r="23" spans="2:12" s="1" customFormat="1" ht="12.75" x14ac:dyDescent="0.2">
      <c r="B23" s="83"/>
      <c r="C23" s="866"/>
      <c r="D23" s="30"/>
      <c r="E23" s="30"/>
      <c r="F23" s="30"/>
      <c r="G23" s="869"/>
      <c r="H23" s="30"/>
      <c r="I23" s="30"/>
      <c r="J23" s="30"/>
      <c r="K23" s="869"/>
      <c r="L23" s="121"/>
    </row>
    <row r="24" spans="2:12" s="1" customFormat="1" ht="15" customHeight="1" x14ac:dyDescent="0.25">
      <c r="B24" s="83"/>
      <c r="C24" s="866"/>
      <c r="D24" s="1220"/>
      <c r="E24" s="1220"/>
      <c r="F24" s="882"/>
      <c r="G24" s="1349"/>
      <c r="H24" s="1349"/>
      <c r="I24" s="15"/>
      <c r="J24" s="1220"/>
      <c r="K24" s="1220"/>
      <c r="L24" s="121"/>
    </row>
    <row r="25" spans="2:12" s="1" customFormat="1" ht="15" customHeight="1" x14ac:dyDescent="0.25">
      <c r="B25" s="83"/>
      <c r="C25" s="866"/>
      <c r="D25" s="1343" t="str">
        <f>'Datos Generales'!C16</f>
        <v>Preparado por</v>
      </c>
      <c r="E25" s="1343"/>
      <c r="F25" s="882"/>
      <c r="G25" s="1344" t="str">
        <f>'Datos Generales'!D16</f>
        <v>Revisado por</v>
      </c>
      <c r="H25" s="1344"/>
      <c r="J25" s="1336" t="str">
        <f>'Datos Generales'!E16</f>
        <v>Autorizado por</v>
      </c>
      <c r="K25" s="1336"/>
      <c r="L25" s="121"/>
    </row>
    <row r="26" spans="2:12" s="1" customFormat="1" ht="24" customHeight="1" x14ac:dyDescent="0.25">
      <c r="B26" s="83"/>
      <c r="C26" s="866"/>
      <c r="D26" s="1220"/>
      <c r="E26" s="1220"/>
      <c r="F26" s="882"/>
      <c r="G26" s="1349"/>
      <c r="H26" s="1349"/>
      <c r="I26" s="15"/>
      <c r="J26" s="1220"/>
      <c r="K26" s="1220"/>
      <c r="L26" s="121"/>
    </row>
    <row r="27" spans="2:12" s="1" customFormat="1" ht="15" customHeight="1" x14ac:dyDescent="0.25">
      <c r="B27" s="83"/>
      <c r="C27" s="866"/>
      <c r="D27" s="1343" t="str">
        <f>'Datos Generales'!C17</f>
        <v>Puesto que ocupa</v>
      </c>
      <c r="E27" s="1343"/>
      <c r="F27" s="882"/>
      <c r="G27" s="1344" t="str">
        <f>'Datos Generales'!D17</f>
        <v>Puesto que ocupa</v>
      </c>
      <c r="H27" s="1344"/>
      <c r="J27" s="1336" t="str">
        <f>'Datos Generales'!E17</f>
        <v>Puesto que ocupa</v>
      </c>
      <c r="K27" s="1336"/>
      <c r="L27" s="121"/>
    </row>
    <row r="28" spans="2:12" s="1" customFormat="1" ht="21" customHeight="1" x14ac:dyDescent="0.25">
      <c r="B28" s="83"/>
      <c r="C28" s="866"/>
      <c r="D28" s="1341"/>
      <c r="E28" s="1341"/>
      <c r="F28" s="882"/>
      <c r="G28" s="1341"/>
      <c r="H28" s="1341"/>
      <c r="I28" s="14"/>
      <c r="J28" s="1341"/>
      <c r="K28" s="1341"/>
      <c r="L28" s="121"/>
    </row>
    <row r="29" spans="2:12" s="1" customFormat="1" ht="15" customHeight="1" x14ac:dyDescent="0.25">
      <c r="B29" s="83"/>
      <c r="C29" s="866"/>
      <c r="D29" s="1343" t="s">
        <v>201</v>
      </c>
      <c r="E29" s="1343"/>
      <c r="F29" s="882"/>
      <c r="G29" s="1344" t="s">
        <v>202</v>
      </c>
      <c r="H29" s="1344"/>
      <c r="J29" s="1336" t="s">
        <v>209</v>
      </c>
      <c r="K29" s="1336"/>
      <c r="L29" s="121"/>
    </row>
    <row r="30" spans="2:12" x14ac:dyDescent="0.25">
      <c r="B30" s="98"/>
      <c r="C30" s="311"/>
      <c r="D30" s="201"/>
      <c r="E30" s="29"/>
      <c r="F30" s="201"/>
      <c r="G30" s="202"/>
      <c r="H30" s="201"/>
      <c r="I30" s="201"/>
      <c r="J30" s="201"/>
      <c r="K30" s="202"/>
      <c r="L30" s="100"/>
    </row>
    <row r="31" spans="2:12" x14ac:dyDescent="0.25">
      <c r="C31" s="2"/>
      <c r="D31" s="1"/>
      <c r="E31" s="1"/>
      <c r="F31" s="1"/>
      <c r="G31" s="41"/>
      <c r="H31" s="1"/>
      <c r="I31" s="1"/>
      <c r="J31" s="1"/>
      <c r="K31" s="41"/>
    </row>
    <row r="34" spans="3:3" customFormat="1" x14ac:dyDescent="0.25">
      <c r="C34" s="87"/>
    </row>
    <row r="35" spans="3:3" customFormat="1" x14ac:dyDescent="0.25">
      <c r="C35" s="87"/>
    </row>
    <row r="36" spans="3:3" customFormat="1" x14ac:dyDescent="0.25">
      <c r="C36" s="87"/>
    </row>
    <row r="37" spans="3:3" customFormat="1" x14ac:dyDescent="0.25">
      <c r="C37" s="87"/>
    </row>
    <row r="38" spans="3:3" customFormat="1" x14ac:dyDescent="0.25">
      <c r="C38" s="87"/>
    </row>
    <row r="39" spans="3:3" customFormat="1" x14ac:dyDescent="0.25">
      <c r="C39" s="87"/>
    </row>
    <row r="40" spans="3:3" customFormat="1" x14ac:dyDescent="0.25">
      <c r="C40" s="87"/>
    </row>
    <row r="41" spans="3:3" customFormat="1" x14ac:dyDescent="0.25">
      <c r="C41" s="87"/>
    </row>
    <row r="42" spans="3:3" customFormat="1" x14ac:dyDescent="0.25">
      <c r="C42" s="87"/>
    </row>
    <row r="43" spans="3:3" customFormat="1" x14ac:dyDescent="0.25">
      <c r="C43" s="87"/>
    </row>
  </sheetData>
  <sheetProtection formatColumns="0" insertRows="0"/>
  <mergeCells count="26">
    <mergeCell ref="D25:E25"/>
    <mergeCell ref="G25:H25"/>
    <mergeCell ref="J25:K25"/>
    <mergeCell ref="B4:L4"/>
    <mergeCell ref="C5:K5"/>
    <mergeCell ref="C6:K6"/>
    <mergeCell ref="C7:K7"/>
    <mergeCell ref="B8:L8"/>
    <mergeCell ref="F9:G9"/>
    <mergeCell ref="E13:F13"/>
    <mergeCell ref="G13:H13"/>
    <mergeCell ref="D24:E24"/>
    <mergeCell ref="G24:H24"/>
    <mergeCell ref="J24:K24"/>
    <mergeCell ref="D26:E26"/>
    <mergeCell ref="G26:H26"/>
    <mergeCell ref="J26:K26"/>
    <mergeCell ref="D27:E27"/>
    <mergeCell ref="G27:H27"/>
    <mergeCell ref="J27:K27"/>
    <mergeCell ref="D28:E28"/>
    <mergeCell ref="G28:H28"/>
    <mergeCell ref="J28:K28"/>
    <mergeCell ref="D29:E29"/>
    <mergeCell ref="G29:H29"/>
    <mergeCell ref="J29:K29"/>
  </mergeCells>
  <printOptions horizontalCentered="1"/>
  <pageMargins left="0" right="0" top="0.35433070866141736" bottom="0.35433070866141736" header="0.31496062992125984" footer="0.31496062992125984"/>
  <pageSetup scale="72" orientation="landscape" r:id="rId1"/>
  <headerFooter>
    <oddFooter>&amp;R&amp;P/&amp;N  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92D050"/>
    <pageSetUpPr fitToPage="1"/>
  </sheetPr>
  <dimension ref="B2:U56"/>
  <sheetViews>
    <sheetView showGridLines="0" zoomScale="70" zoomScaleNormal="70" zoomScaleSheetLayoutView="55" workbookViewId="0">
      <selection activeCell="H38" sqref="H38"/>
    </sheetView>
  </sheetViews>
  <sheetFormatPr baseColWidth="10" defaultColWidth="4.5703125" defaultRowHeight="15" x14ac:dyDescent="0.25"/>
  <cols>
    <col min="1" max="1" width="2.28515625" style="15" customWidth="1"/>
    <col min="2" max="2" width="1.85546875" style="15" customWidth="1"/>
    <col min="3" max="3" width="16.28515625" style="15" customWidth="1"/>
    <col min="4" max="4" width="17.140625" style="1020" customWidth="1"/>
    <col min="5" max="5" width="15.140625" style="1020" customWidth="1"/>
    <col min="6" max="6" width="17.140625" style="15" customWidth="1"/>
    <col min="7" max="7" width="39.140625" style="1027" bestFit="1" customWidth="1"/>
    <col min="8" max="8" width="22.28515625" style="1027" customWidth="1"/>
    <col min="9" max="9" width="23.85546875" style="1028" bestFit="1" customWidth="1"/>
    <col min="10" max="10" width="17.85546875" style="15" customWidth="1"/>
    <col min="11" max="12" width="21.85546875" style="994" customWidth="1"/>
    <col min="13" max="13" width="22.7109375" style="994" customWidth="1"/>
    <col min="14" max="14" width="19.42578125" style="1029" customWidth="1"/>
    <col min="15" max="16" width="16.42578125" style="994" customWidth="1"/>
    <col min="17" max="17" width="18.7109375" style="994" customWidth="1"/>
    <col min="18" max="18" width="37.85546875" style="994" customWidth="1"/>
    <col min="19" max="19" width="2.28515625" style="15" customWidth="1"/>
    <col min="20" max="20" width="4.5703125" style="15"/>
    <col min="21" max="21" width="11.5703125" style="15" hidden="1" customWidth="1"/>
    <col min="22" max="25" width="4.5703125" style="15"/>
    <col min="26" max="26" width="13.140625" style="15" bestFit="1" customWidth="1"/>
    <col min="27" max="204" width="4.5703125" style="15"/>
    <col min="205" max="205" width="12" style="15" customWidth="1"/>
    <col min="206" max="206" width="11.5703125" style="15" customWidth="1"/>
    <col min="207" max="207" width="53.7109375" style="15" customWidth="1"/>
    <col min="208" max="208" width="52.42578125" style="15" customWidth="1"/>
    <col min="209" max="211" width="10.28515625" style="15" customWidth="1"/>
    <col min="212" max="212" width="18.140625" style="15" bestFit="1" customWidth="1"/>
    <col min="213" max="460" width="4.5703125" style="15"/>
    <col min="461" max="461" width="12" style="15" customWidth="1"/>
    <col min="462" max="462" width="11.5703125" style="15" customWidth="1"/>
    <col min="463" max="463" width="53.7109375" style="15" customWidth="1"/>
    <col min="464" max="464" width="52.42578125" style="15" customWidth="1"/>
    <col min="465" max="467" width="10.28515625" style="15" customWidth="1"/>
    <col min="468" max="468" width="18.140625" style="15" bestFit="1" customWidth="1"/>
    <col min="469" max="716" width="4.5703125" style="15"/>
    <col min="717" max="717" width="12" style="15" customWidth="1"/>
    <col min="718" max="718" width="11.5703125" style="15" customWidth="1"/>
    <col min="719" max="719" width="53.7109375" style="15" customWidth="1"/>
    <col min="720" max="720" width="52.42578125" style="15" customWidth="1"/>
    <col min="721" max="723" width="10.28515625" style="15" customWidth="1"/>
    <col min="724" max="724" width="18.140625" style="15" bestFit="1" customWidth="1"/>
    <col min="725" max="972" width="4.5703125" style="15"/>
    <col min="973" max="973" width="12" style="15" customWidth="1"/>
    <col min="974" max="974" width="11.5703125" style="15" customWidth="1"/>
    <col min="975" max="975" width="53.7109375" style="15" customWidth="1"/>
    <col min="976" max="976" width="52.42578125" style="15" customWidth="1"/>
    <col min="977" max="979" width="10.28515625" style="15" customWidth="1"/>
    <col min="980" max="980" width="18.140625" style="15" bestFit="1" customWidth="1"/>
    <col min="981" max="1228" width="4.5703125" style="15"/>
    <col min="1229" max="1229" width="12" style="15" customWidth="1"/>
    <col min="1230" max="1230" width="11.5703125" style="15" customWidth="1"/>
    <col min="1231" max="1231" width="53.7109375" style="15" customWidth="1"/>
    <col min="1232" max="1232" width="52.42578125" style="15" customWidth="1"/>
    <col min="1233" max="1235" width="10.28515625" style="15" customWidth="1"/>
    <col min="1236" max="1236" width="18.140625" style="15" bestFit="1" customWidth="1"/>
    <col min="1237" max="1484" width="4.5703125" style="15"/>
    <col min="1485" max="1485" width="12" style="15" customWidth="1"/>
    <col min="1486" max="1486" width="11.5703125" style="15" customWidth="1"/>
    <col min="1487" max="1487" width="53.7109375" style="15" customWidth="1"/>
    <col min="1488" max="1488" width="52.42578125" style="15" customWidth="1"/>
    <col min="1489" max="1491" width="10.28515625" style="15" customWidth="1"/>
    <col min="1492" max="1492" width="18.140625" style="15" bestFit="1" customWidth="1"/>
    <col min="1493" max="1740" width="4.5703125" style="15"/>
    <col min="1741" max="1741" width="12" style="15" customWidth="1"/>
    <col min="1742" max="1742" width="11.5703125" style="15" customWidth="1"/>
    <col min="1743" max="1743" width="53.7109375" style="15" customWidth="1"/>
    <col min="1744" max="1744" width="52.42578125" style="15" customWidth="1"/>
    <col min="1745" max="1747" width="10.28515625" style="15" customWidth="1"/>
    <col min="1748" max="1748" width="18.140625" style="15" bestFit="1" customWidth="1"/>
    <col min="1749" max="1996" width="4.5703125" style="15"/>
    <col min="1997" max="1997" width="12" style="15" customWidth="1"/>
    <col min="1998" max="1998" width="11.5703125" style="15" customWidth="1"/>
    <col min="1999" max="1999" width="53.7109375" style="15" customWidth="1"/>
    <col min="2000" max="2000" width="52.42578125" style="15" customWidth="1"/>
    <col min="2001" max="2003" width="10.28515625" style="15" customWidth="1"/>
    <col min="2004" max="2004" width="18.140625" style="15" bestFit="1" customWidth="1"/>
    <col min="2005" max="2252" width="4.5703125" style="15"/>
    <col min="2253" max="2253" width="12" style="15" customWidth="1"/>
    <col min="2254" max="2254" width="11.5703125" style="15" customWidth="1"/>
    <col min="2255" max="2255" width="53.7109375" style="15" customWidth="1"/>
    <col min="2256" max="2256" width="52.42578125" style="15" customWidth="1"/>
    <col min="2257" max="2259" width="10.28515625" style="15" customWidth="1"/>
    <col min="2260" max="2260" width="18.140625" style="15" bestFit="1" customWidth="1"/>
    <col min="2261" max="2508" width="4.5703125" style="15"/>
    <col min="2509" max="2509" width="12" style="15" customWidth="1"/>
    <col min="2510" max="2510" width="11.5703125" style="15" customWidth="1"/>
    <col min="2511" max="2511" width="53.7109375" style="15" customWidth="1"/>
    <col min="2512" max="2512" width="52.42578125" style="15" customWidth="1"/>
    <col min="2513" max="2515" width="10.28515625" style="15" customWidth="1"/>
    <col min="2516" max="2516" width="18.140625" style="15" bestFit="1" customWidth="1"/>
    <col min="2517" max="2764" width="4.5703125" style="15"/>
    <col min="2765" max="2765" width="12" style="15" customWidth="1"/>
    <col min="2766" max="2766" width="11.5703125" style="15" customWidth="1"/>
    <col min="2767" max="2767" width="53.7109375" style="15" customWidth="1"/>
    <col min="2768" max="2768" width="52.42578125" style="15" customWidth="1"/>
    <col min="2769" max="2771" width="10.28515625" style="15" customWidth="1"/>
    <col min="2772" max="2772" width="18.140625" style="15" bestFit="1" customWidth="1"/>
    <col min="2773" max="3020" width="4.5703125" style="15"/>
    <col min="3021" max="3021" width="12" style="15" customWidth="1"/>
    <col min="3022" max="3022" width="11.5703125" style="15" customWidth="1"/>
    <col min="3023" max="3023" width="53.7109375" style="15" customWidth="1"/>
    <col min="3024" max="3024" width="52.42578125" style="15" customWidth="1"/>
    <col min="3025" max="3027" width="10.28515625" style="15" customWidth="1"/>
    <col min="3028" max="3028" width="18.140625" style="15" bestFit="1" customWidth="1"/>
    <col min="3029" max="3276" width="4.5703125" style="15"/>
    <col min="3277" max="3277" width="12" style="15" customWidth="1"/>
    <col min="3278" max="3278" width="11.5703125" style="15" customWidth="1"/>
    <col min="3279" max="3279" width="53.7109375" style="15" customWidth="1"/>
    <col min="3280" max="3280" width="52.42578125" style="15" customWidth="1"/>
    <col min="3281" max="3283" width="10.28515625" style="15" customWidth="1"/>
    <col min="3284" max="3284" width="18.140625" style="15" bestFit="1" customWidth="1"/>
    <col min="3285" max="3532" width="4.5703125" style="15"/>
    <col min="3533" max="3533" width="12" style="15" customWidth="1"/>
    <col min="3534" max="3534" width="11.5703125" style="15" customWidth="1"/>
    <col min="3535" max="3535" width="53.7109375" style="15" customWidth="1"/>
    <col min="3536" max="3536" width="52.42578125" style="15" customWidth="1"/>
    <col min="3537" max="3539" width="10.28515625" style="15" customWidth="1"/>
    <col min="3540" max="3540" width="18.140625" style="15" bestFit="1" customWidth="1"/>
    <col min="3541" max="3788" width="4.5703125" style="15"/>
    <col min="3789" max="3789" width="12" style="15" customWidth="1"/>
    <col min="3790" max="3790" width="11.5703125" style="15" customWidth="1"/>
    <col min="3791" max="3791" width="53.7109375" style="15" customWidth="1"/>
    <col min="3792" max="3792" width="52.42578125" style="15" customWidth="1"/>
    <col min="3793" max="3795" width="10.28515625" style="15" customWidth="1"/>
    <col min="3796" max="3796" width="18.140625" style="15" bestFit="1" customWidth="1"/>
    <col min="3797" max="4044" width="4.5703125" style="15"/>
    <col min="4045" max="4045" width="12" style="15" customWidth="1"/>
    <col min="4046" max="4046" width="11.5703125" style="15" customWidth="1"/>
    <col min="4047" max="4047" width="53.7109375" style="15" customWidth="1"/>
    <col min="4048" max="4048" width="52.42578125" style="15" customWidth="1"/>
    <col min="4049" max="4051" width="10.28515625" style="15" customWidth="1"/>
    <col min="4052" max="4052" width="18.140625" style="15" bestFit="1" customWidth="1"/>
    <col min="4053" max="4300" width="4.5703125" style="15"/>
    <col min="4301" max="4301" width="12" style="15" customWidth="1"/>
    <col min="4302" max="4302" width="11.5703125" style="15" customWidth="1"/>
    <col min="4303" max="4303" width="53.7109375" style="15" customWidth="1"/>
    <col min="4304" max="4304" width="52.42578125" style="15" customWidth="1"/>
    <col min="4305" max="4307" width="10.28515625" style="15" customWidth="1"/>
    <col min="4308" max="4308" width="18.140625" style="15" bestFit="1" customWidth="1"/>
    <col min="4309" max="4556" width="4.5703125" style="15"/>
    <col min="4557" max="4557" width="12" style="15" customWidth="1"/>
    <col min="4558" max="4558" width="11.5703125" style="15" customWidth="1"/>
    <col min="4559" max="4559" width="53.7109375" style="15" customWidth="1"/>
    <col min="4560" max="4560" width="52.42578125" style="15" customWidth="1"/>
    <col min="4561" max="4563" width="10.28515625" style="15" customWidth="1"/>
    <col min="4564" max="4564" width="18.140625" style="15" bestFit="1" customWidth="1"/>
    <col min="4565" max="4812" width="4.5703125" style="15"/>
    <col min="4813" max="4813" width="12" style="15" customWidth="1"/>
    <col min="4814" max="4814" width="11.5703125" style="15" customWidth="1"/>
    <col min="4815" max="4815" width="53.7109375" style="15" customWidth="1"/>
    <col min="4816" max="4816" width="52.42578125" style="15" customWidth="1"/>
    <col min="4817" max="4819" width="10.28515625" style="15" customWidth="1"/>
    <col min="4820" max="4820" width="18.140625" style="15" bestFit="1" customWidth="1"/>
    <col min="4821" max="5068" width="4.5703125" style="15"/>
    <col min="5069" max="5069" width="12" style="15" customWidth="1"/>
    <col min="5070" max="5070" width="11.5703125" style="15" customWidth="1"/>
    <col min="5071" max="5071" width="53.7109375" style="15" customWidth="1"/>
    <col min="5072" max="5072" width="52.42578125" style="15" customWidth="1"/>
    <col min="5073" max="5075" width="10.28515625" style="15" customWidth="1"/>
    <col min="5076" max="5076" width="18.140625" style="15" bestFit="1" customWidth="1"/>
    <col min="5077" max="5324" width="4.5703125" style="15"/>
    <col min="5325" max="5325" width="12" style="15" customWidth="1"/>
    <col min="5326" max="5326" width="11.5703125" style="15" customWidth="1"/>
    <col min="5327" max="5327" width="53.7109375" style="15" customWidth="1"/>
    <col min="5328" max="5328" width="52.42578125" style="15" customWidth="1"/>
    <col min="5329" max="5331" width="10.28515625" style="15" customWidth="1"/>
    <col min="5332" max="5332" width="18.140625" style="15" bestFit="1" customWidth="1"/>
    <col min="5333" max="5580" width="4.5703125" style="15"/>
    <col min="5581" max="5581" width="12" style="15" customWidth="1"/>
    <col min="5582" max="5582" width="11.5703125" style="15" customWidth="1"/>
    <col min="5583" max="5583" width="53.7109375" style="15" customWidth="1"/>
    <col min="5584" max="5584" width="52.42578125" style="15" customWidth="1"/>
    <col min="5585" max="5587" width="10.28515625" style="15" customWidth="1"/>
    <col min="5588" max="5588" width="18.140625" style="15" bestFit="1" customWidth="1"/>
    <col min="5589" max="5836" width="4.5703125" style="15"/>
    <col min="5837" max="5837" width="12" style="15" customWidth="1"/>
    <col min="5838" max="5838" width="11.5703125" style="15" customWidth="1"/>
    <col min="5839" max="5839" width="53.7109375" style="15" customWidth="1"/>
    <col min="5840" max="5840" width="52.42578125" style="15" customWidth="1"/>
    <col min="5841" max="5843" width="10.28515625" style="15" customWidth="1"/>
    <col min="5844" max="5844" width="18.140625" style="15" bestFit="1" customWidth="1"/>
    <col min="5845" max="6092" width="4.5703125" style="15"/>
    <col min="6093" max="6093" width="12" style="15" customWidth="1"/>
    <col min="6094" max="6094" width="11.5703125" style="15" customWidth="1"/>
    <col min="6095" max="6095" width="53.7109375" style="15" customWidth="1"/>
    <col min="6096" max="6096" width="52.42578125" style="15" customWidth="1"/>
    <col min="6097" max="6099" width="10.28515625" style="15" customWidth="1"/>
    <col min="6100" max="6100" width="18.140625" style="15" bestFit="1" customWidth="1"/>
    <col min="6101" max="6348" width="4.5703125" style="15"/>
    <col min="6349" max="6349" width="12" style="15" customWidth="1"/>
    <col min="6350" max="6350" width="11.5703125" style="15" customWidth="1"/>
    <col min="6351" max="6351" width="53.7109375" style="15" customWidth="1"/>
    <col min="6352" max="6352" width="52.42578125" style="15" customWidth="1"/>
    <col min="6353" max="6355" width="10.28515625" style="15" customWidth="1"/>
    <col min="6356" max="6356" width="18.140625" style="15" bestFit="1" customWidth="1"/>
    <col min="6357" max="6604" width="4.5703125" style="15"/>
    <col min="6605" max="6605" width="12" style="15" customWidth="1"/>
    <col min="6606" max="6606" width="11.5703125" style="15" customWidth="1"/>
    <col min="6607" max="6607" width="53.7109375" style="15" customWidth="1"/>
    <col min="6608" max="6608" width="52.42578125" style="15" customWidth="1"/>
    <col min="6609" max="6611" width="10.28515625" style="15" customWidth="1"/>
    <col min="6612" max="6612" width="18.140625" style="15" bestFit="1" customWidth="1"/>
    <col min="6613" max="6860" width="4.5703125" style="15"/>
    <col min="6861" max="6861" width="12" style="15" customWidth="1"/>
    <col min="6862" max="6862" width="11.5703125" style="15" customWidth="1"/>
    <col min="6863" max="6863" width="53.7109375" style="15" customWidth="1"/>
    <col min="6864" max="6864" width="52.42578125" style="15" customWidth="1"/>
    <col min="6865" max="6867" width="10.28515625" style="15" customWidth="1"/>
    <col min="6868" max="6868" width="18.140625" style="15" bestFit="1" customWidth="1"/>
    <col min="6869" max="7116" width="4.5703125" style="15"/>
    <col min="7117" max="7117" width="12" style="15" customWidth="1"/>
    <col min="7118" max="7118" width="11.5703125" style="15" customWidth="1"/>
    <col min="7119" max="7119" width="53.7109375" style="15" customWidth="1"/>
    <col min="7120" max="7120" width="52.42578125" style="15" customWidth="1"/>
    <col min="7121" max="7123" width="10.28515625" style="15" customWidth="1"/>
    <col min="7124" max="7124" width="18.140625" style="15" bestFit="1" customWidth="1"/>
    <col min="7125" max="7372" width="4.5703125" style="15"/>
    <col min="7373" max="7373" width="12" style="15" customWidth="1"/>
    <col min="7374" max="7374" width="11.5703125" style="15" customWidth="1"/>
    <col min="7375" max="7375" width="53.7109375" style="15" customWidth="1"/>
    <col min="7376" max="7376" width="52.42578125" style="15" customWidth="1"/>
    <col min="7377" max="7379" width="10.28515625" style="15" customWidth="1"/>
    <col min="7380" max="7380" width="18.140625" style="15" bestFit="1" customWidth="1"/>
    <col min="7381" max="7628" width="4.5703125" style="15"/>
    <col min="7629" max="7629" width="12" style="15" customWidth="1"/>
    <col min="7630" max="7630" width="11.5703125" style="15" customWidth="1"/>
    <col min="7631" max="7631" width="53.7109375" style="15" customWidth="1"/>
    <col min="7632" max="7632" width="52.42578125" style="15" customWidth="1"/>
    <col min="7633" max="7635" width="10.28515625" style="15" customWidth="1"/>
    <col min="7636" max="7636" width="18.140625" style="15" bestFit="1" customWidth="1"/>
    <col min="7637" max="7884" width="4.5703125" style="15"/>
    <col min="7885" max="7885" width="12" style="15" customWidth="1"/>
    <col min="7886" max="7886" width="11.5703125" style="15" customWidth="1"/>
    <col min="7887" max="7887" width="53.7109375" style="15" customWidth="1"/>
    <col min="7888" max="7888" width="52.42578125" style="15" customWidth="1"/>
    <col min="7889" max="7891" width="10.28515625" style="15" customWidth="1"/>
    <col min="7892" max="7892" width="18.140625" style="15" bestFit="1" customWidth="1"/>
    <col min="7893" max="8140" width="4.5703125" style="15"/>
    <col min="8141" max="8141" width="12" style="15" customWidth="1"/>
    <col min="8142" max="8142" width="11.5703125" style="15" customWidth="1"/>
    <col min="8143" max="8143" width="53.7109375" style="15" customWidth="1"/>
    <col min="8144" max="8144" width="52.42578125" style="15" customWidth="1"/>
    <col min="8145" max="8147" width="10.28515625" style="15" customWidth="1"/>
    <col min="8148" max="8148" width="18.140625" style="15" bestFit="1" customWidth="1"/>
    <col min="8149" max="8396" width="4.5703125" style="15"/>
    <col min="8397" max="8397" width="12" style="15" customWidth="1"/>
    <col min="8398" max="8398" width="11.5703125" style="15" customWidth="1"/>
    <col min="8399" max="8399" width="53.7109375" style="15" customWidth="1"/>
    <col min="8400" max="8400" width="52.42578125" style="15" customWidth="1"/>
    <col min="8401" max="8403" width="10.28515625" style="15" customWidth="1"/>
    <col min="8404" max="8404" width="18.140625" style="15" bestFit="1" customWidth="1"/>
    <col min="8405" max="8652" width="4.5703125" style="15"/>
    <col min="8653" max="8653" width="12" style="15" customWidth="1"/>
    <col min="8654" max="8654" width="11.5703125" style="15" customWidth="1"/>
    <col min="8655" max="8655" width="53.7109375" style="15" customWidth="1"/>
    <col min="8656" max="8656" width="52.42578125" style="15" customWidth="1"/>
    <col min="8657" max="8659" width="10.28515625" style="15" customWidth="1"/>
    <col min="8660" max="8660" width="18.140625" style="15" bestFit="1" customWidth="1"/>
    <col min="8661" max="8908" width="4.5703125" style="15"/>
    <col min="8909" max="8909" width="12" style="15" customWidth="1"/>
    <col min="8910" max="8910" width="11.5703125" style="15" customWidth="1"/>
    <col min="8911" max="8911" width="53.7109375" style="15" customWidth="1"/>
    <col min="8912" max="8912" width="52.42578125" style="15" customWidth="1"/>
    <col min="8913" max="8915" width="10.28515625" style="15" customWidth="1"/>
    <col min="8916" max="8916" width="18.140625" style="15" bestFit="1" customWidth="1"/>
    <col min="8917" max="9164" width="4.5703125" style="15"/>
    <col min="9165" max="9165" width="12" style="15" customWidth="1"/>
    <col min="9166" max="9166" width="11.5703125" style="15" customWidth="1"/>
    <col min="9167" max="9167" width="53.7109375" style="15" customWidth="1"/>
    <col min="9168" max="9168" width="52.42578125" style="15" customWidth="1"/>
    <col min="9169" max="9171" width="10.28515625" style="15" customWidth="1"/>
    <col min="9172" max="9172" width="18.140625" style="15" bestFit="1" customWidth="1"/>
    <col min="9173" max="9420" width="4.5703125" style="15"/>
    <col min="9421" max="9421" width="12" style="15" customWidth="1"/>
    <col min="9422" max="9422" width="11.5703125" style="15" customWidth="1"/>
    <col min="9423" max="9423" width="53.7109375" style="15" customWidth="1"/>
    <col min="9424" max="9424" width="52.42578125" style="15" customWidth="1"/>
    <col min="9425" max="9427" width="10.28515625" style="15" customWidth="1"/>
    <col min="9428" max="9428" width="18.140625" style="15" bestFit="1" customWidth="1"/>
    <col min="9429" max="9676" width="4.5703125" style="15"/>
    <col min="9677" max="9677" width="12" style="15" customWidth="1"/>
    <col min="9678" max="9678" width="11.5703125" style="15" customWidth="1"/>
    <col min="9679" max="9679" width="53.7109375" style="15" customWidth="1"/>
    <col min="9680" max="9680" width="52.42578125" style="15" customWidth="1"/>
    <col min="9681" max="9683" width="10.28515625" style="15" customWidth="1"/>
    <col min="9684" max="9684" width="18.140625" style="15" bestFit="1" customWidth="1"/>
    <col min="9685" max="9932" width="4.5703125" style="15"/>
    <col min="9933" max="9933" width="12" style="15" customWidth="1"/>
    <col min="9934" max="9934" width="11.5703125" style="15" customWidth="1"/>
    <col min="9935" max="9935" width="53.7109375" style="15" customWidth="1"/>
    <col min="9936" max="9936" width="52.42578125" style="15" customWidth="1"/>
    <col min="9937" max="9939" width="10.28515625" style="15" customWidth="1"/>
    <col min="9940" max="9940" width="18.140625" style="15" bestFit="1" customWidth="1"/>
    <col min="9941" max="10188" width="4.5703125" style="15"/>
    <col min="10189" max="10189" width="12" style="15" customWidth="1"/>
    <col min="10190" max="10190" width="11.5703125" style="15" customWidth="1"/>
    <col min="10191" max="10191" width="53.7109375" style="15" customWidth="1"/>
    <col min="10192" max="10192" width="52.42578125" style="15" customWidth="1"/>
    <col min="10193" max="10195" width="10.28515625" style="15" customWidth="1"/>
    <col min="10196" max="10196" width="18.140625" style="15" bestFit="1" customWidth="1"/>
    <col min="10197" max="10444" width="4.5703125" style="15"/>
    <col min="10445" max="10445" width="12" style="15" customWidth="1"/>
    <col min="10446" max="10446" width="11.5703125" style="15" customWidth="1"/>
    <col min="10447" max="10447" width="53.7109375" style="15" customWidth="1"/>
    <col min="10448" max="10448" width="52.42578125" style="15" customWidth="1"/>
    <col min="10449" max="10451" width="10.28515625" style="15" customWidth="1"/>
    <col min="10452" max="10452" width="18.140625" style="15" bestFit="1" customWidth="1"/>
    <col min="10453" max="10700" width="4.5703125" style="15"/>
    <col min="10701" max="10701" width="12" style="15" customWidth="1"/>
    <col min="10702" max="10702" width="11.5703125" style="15" customWidth="1"/>
    <col min="10703" max="10703" width="53.7109375" style="15" customWidth="1"/>
    <col min="10704" max="10704" width="52.42578125" style="15" customWidth="1"/>
    <col min="10705" max="10707" width="10.28515625" style="15" customWidth="1"/>
    <col min="10708" max="10708" width="18.140625" style="15" bestFit="1" customWidth="1"/>
    <col min="10709" max="10956" width="4.5703125" style="15"/>
    <col min="10957" max="10957" width="12" style="15" customWidth="1"/>
    <col min="10958" max="10958" width="11.5703125" style="15" customWidth="1"/>
    <col min="10959" max="10959" width="53.7109375" style="15" customWidth="1"/>
    <col min="10960" max="10960" width="52.42578125" style="15" customWidth="1"/>
    <col min="10961" max="10963" width="10.28515625" style="15" customWidth="1"/>
    <col min="10964" max="10964" width="18.140625" style="15" bestFit="1" customWidth="1"/>
    <col min="10965" max="11212" width="4.5703125" style="15"/>
    <col min="11213" max="11213" width="12" style="15" customWidth="1"/>
    <col min="11214" max="11214" width="11.5703125" style="15" customWidth="1"/>
    <col min="11215" max="11215" width="53.7109375" style="15" customWidth="1"/>
    <col min="11216" max="11216" width="52.42578125" style="15" customWidth="1"/>
    <col min="11217" max="11219" width="10.28515625" style="15" customWidth="1"/>
    <col min="11220" max="11220" width="18.140625" style="15" bestFit="1" customWidth="1"/>
    <col min="11221" max="11468" width="4.5703125" style="15"/>
    <col min="11469" max="11469" width="12" style="15" customWidth="1"/>
    <col min="11470" max="11470" width="11.5703125" style="15" customWidth="1"/>
    <col min="11471" max="11471" width="53.7109375" style="15" customWidth="1"/>
    <col min="11472" max="11472" width="52.42578125" style="15" customWidth="1"/>
    <col min="11473" max="11475" width="10.28515625" style="15" customWidth="1"/>
    <col min="11476" max="11476" width="18.140625" style="15" bestFit="1" customWidth="1"/>
    <col min="11477" max="11724" width="4.5703125" style="15"/>
    <col min="11725" max="11725" width="12" style="15" customWidth="1"/>
    <col min="11726" max="11726" width="11.5703125" style="15" customWidth="1"/>
    <col min="11727" max="11727" width="53.7109375" style="15" customWidth="1"/>
    <col min="11728" max="11728" width="52.42578125" style="15" customWidth="1"/>
    <col min="11729" max="11731" width="10.28515625" style="15" customWidth="1"/>
    <col min="11732" max="11732" width="18.140625" style="15" bestFit="1" customWidth="1"/>
    <col min="11733" max="11980" width="4.5703125" style="15"/>
    <col min="11981" max="11981" width="12" style="15" customWidth="1"/>
    <col min="11982" max="11982" width="11.5703125" style="15" customWidth="1"/>
    <col min="11983" max="11983" width="53.7109375" style="15" customWidth="1"/>
    <col min="11984" max="11984" width="52.42578125" style="15" customWidth="1"/>
    <col min="11985" max="11987" width="10.28515625" style="15" customWidth="1"/>
    <col min="11988" max="11988" width="18.140625" style="15" bestFit="1" customWidth="1"/>
    <col min="11989" max="12236" width="4.5703125" style="15"/>
    <col min="12237" max="12237" width="12" style="15" customWidth="1"/>
    <col min="12238" max="12238" width="11.5703125" style="15" customWidth="1"/>
    <col min="12239" max="12239" width="53.7109375" style="15" customWidth="1"/>
    <col min="12240" max="12240" width="52.42578125" style="15" customWidth="1"/>
    <col min="12241" max="12243" width="10.28515625" style="15" customWidth="1"/>
    <col min="12244" max="12244" width="18.140625" style="15" bestFit="1" customWidth="1"/>
    <col min="12245" max="12492" width="4.5703125" style="15"/>
    <col min="12493" max="12493" width="12" style="15" customWidth="1"/>
    <col min="12494" max="12494" width="11.5703125" style="15" customWidth="1"/>
    <col min="12495" max="12495" width="53.7109375" style="15" customWidth="1"/>
    <col min="12496" max="12496" width="52.42578125" style="15" customWidth="1"/>
    <col min="12497" max="12499" width="10.28515625" style="15" customWidth="1"/>
    <col min="12500" max="12500" width="18.140625" style="15" bestFit="1" customWidth="1"/>
    <col min="12501" max="12748" width="4.5703125" style="15"/>
    <col min="12749" max="12749" width="12" style="15" customWidth="1"/>
    <col min="12750" max="12750" width="11.5703125" style="15" customWidth="1"/>
    <col min="12751" max="12751" width="53.7109375" style="15" customWidth="1"/>
    <col min="12752" max="12752" width="52.42578125" style="15" customWidth="1"/>
    <col min="12753" max="12755" width="10.28515625" style="15" customWidth="1"/>
    <col min="12756" max="12756" width="18.140625" style="15" bestFit="1" customWidth="1"/>
    <col min="12757" max="13004" width="4.5703125" style="15"/>
    <col min="13005" max="13005" width="12" style="15" customWidth="1"/>
    <col min="13006" max="13006" width="11.5703125" style="15" customWidth="1"/>
    <col min="13007" max="13007" width="53.7109375" style="15" customWidth="1"/>
    <col min="13008" max="13008" width="52.42578125" style="15" customWidth="1"/>
    <col min="13009" max="13011" width="10.28515625" style="15" customWidth="1"/>
    <col min="13012" max="13012" width="18.140625" style="15" bestFit="1" customWidth="1"/>
    <col min="13013" max="13260" width="4.5703125" style="15"/>
    <col min="13261" max="13261" width="12" style="15" customWidth="1"/>
    <col min="13262" max="13262" width="11.5703125" style="15" customWidth="1"/>
    <col min="13263" max="13263" width="53.7109375" style="15" customWidth="1"/>
    <col min="13264" max="13264" width="52.42578125" style="15" customWidth="1"/>
    <col min="13265" max="13267" width="10.28515625" style="15" customWidth="1"/>
    <col min="13268" max="13268" width="18.140625" style="15" bestFit="1" customWidth="1"/>
    <col min="13269" max="13516" width="4.5703125" style="15"/>
    <col min="13517" max="13517" width="12" style="15" customWidth="1"/>
    <col min="13518" max="13518" width="11.5703125" style="15" customWidth="1"/>
    <col min="13519" max="13519" width="53.7109375" style="15" customWidth="1"/>
    <col min="13520" max="13520" width="52.42578125" style="15" customWidth="1"/>
    <col min="13521" max="13523" width="10.28515625" style="15" customWidth="1"/>
    <col min="13524" max="13524" width="18.140625" style="15" bestFit="1" customWidth="1"/>
    <col min="13525" max="13772" width="4.5703125" style="15"/>
    <col min="13773" max="13773" width="12" style="15" customWidth="1"/>
    <col min="13774" max="13774" width="11.5703125" style="15" customWidth="1"/>
    <col min="13775" max="13775" width="53.7109375" style="15" customWidth="1"/>
    <col min="13776" max="13776" width="52.42578125" style="15" customWidth="1"/>
    <col min="13777" max="13779" width="10.28515625" style="15" customWidth="1"/>
    <col min="13780" max="13780" width="18.140625" style="15" bestFit="1" customWidth="1"/>
    <col min="13781" max="14028" width="4.5703125" style="15"/>
    <col min="14029" max="14029" width="12" style="15" customWidth="1"/>
    <col min="14030" max="14030" width="11.5703125" style="15" customWidth="1"/>
    <col min="14031" max="14031" width="53.7109375" style="15" customWidth="1"/>
    <col min="14032" max="14032" width="52.42578125" style="15" customWidth="1"/>
    <col min="14033" max="14035" width="10.28515625" style="15" customWidth="1"/>
    <col min="14036" max="14036" width="18.140625" style="15" bestFit="1" customWidth="1"/>
    <col min="14037" max="14284" width="4.5703125" style="15"/>
    <col min="14285" max="14285" width="12" style="15" customWidth="1"/>
    <col min="14286" max="14286" width="11.5703125" style="15" customWidth="1"/>
    <col min="14287" max="14287" width="53.7109375" style="15" customWidth="1"/>
    <col min="14288" max="14288" width="52.42578125" style="15" customWidth="1"/>
    <col min="14289" max="14291" width="10.28515625" style="15" customWidth="1"/>
    <col min="14292" max="14292" width="18.140625" style="15" bestFit="1" customWidth="1"/>
    <col min="14293" max="14540" width="4.5703125" style="15"/>
    <col min="14541" max="14541" width="12" style="15" customWidth="1"/>
    <col min="14542" max="14542" width="11.5703125" style="15" customWidth="1"/>
    <col min="14543" max="14543" width="53.7109375" style="15" customWidth="1"/>
    <col min="14544" max="14544" width="52.42578125" style="15" customWidth="1"/>
    <col min="14545" max="14547" width="10.28515625" style="15" customWidth="1"/>
    <col min="14548" max="14548" width="18.140625" style="15" bestFit="1" customWidth="1"/>
    <col min="14549" max="14796" width="4.5703125" style="15"/>
    <col min="14797" max="14797" width="12" style="15" customWidth="1"/>
    <col min="14798" max="14798" width="11.5703125" style="15" customWidth="1"/>
    <col min="14799" max="14799" width="53.7109375" style="15" customWidth="1"/>
    <col min="14800" max="14800" width="52.42578125" style="15" customWidth="1"/>
    <col min="14801" max="14803" width="10.28515625" style="15" customWidth="1"/>
    <col min="14804" max="14804" width="18.140625" style="15" bestFit="1" customWidth="1"/>
    <col min="14805" max="15052" width="4.5703125" style="15"/>
    <col min="15053" max="15053" width="12" style="15" customWidth="1"/>
    <col min="15054" max="15054" width="11.5703125" style="15" customWidth="1"/>
    <col min="15055" max="15055" width="53.7109375" style="15" customWidth="1"/>
    <col min="15056" max="15056" width="52.42578125" style="15" customWidth="1"/>
    <col min="15057" max="15059" width="10.28515625" style="15" customWidth="1"/>
    <col min="15060" max="15060" width="18.140625" style="15" bestFit="1" customWidth="1"/>
    <col min="15061" max="15308" width="4.5703125" style="15"/>
    <col min="15309" max="15309" width="12" style="15" customWidth="1"/>
    <col min="15310" max="15310" width="11.5703125" style="15" customWidth="1"/>
    <col min="15311" max="15311" width="53.7109375" style="15" customWidth="1"/>
    <col min="15312" max="15312" width="52.42578125" style="15" customWidth="1"/>
    <col min="15313" max="15315" width="10.28515625" style="15" customWidth="1"/>
    <col min="15316" max="15316" width="18.140625" style="15" bestFit="1" customWidth="1"/>
    <col min="15317" max="15564" width="4.5703125" style="15"/>
    <col min="15565" max="15565" width="12" style="15" customWidth="1"/>
    <col min="15566" max="15566" width="11.5703125" style="15" customWidth="1"/>
    <col min="15567" max="15567" width="53.7109375" style="15" customWidth="1"/>
    <col min="15568" max="15568" width="52.42578125" style="15" customWidth="1"/>
    <col min="15569" max="15571" width="10.28515625" style="15" customWidth="1"/>
    <col min="15572" max="15572" width="18.140625" style="15" bestFit="1" customWidth="1"/>
    <col min="15573" max="15820" width="4.5703125" style="15"/>
    <col min="15821" max="15821" width="12" style="15" customWidth="1"/>
    <col min="15822" max="15822" width="11.5703125" style="15" customWidth="1"/>
    <col min="15823" max="15823" width="53.7109375" style="15" customWidth="1"/>
    <col min="15824" max="15824" width="52.42578125" style="15" customWidth="1"/>
    <col min="15825" max="15827" width="10.28515625" style="15" customWidth="1"/>
    <col min="15828" max="15828" width="18.140625" style="15" bestFit="1" customWidth="1"/>
    <col min="15829" max="16076" width="4.5703125" style="15"/>
    <col min="16077" max="16077" width="12" style="15" customWidth="1"/>
    <col min="16078" max="16078" width="11.5703125" style="15" customWidth="1"/>
    <col min="16079" max="16079" width="53.7109375" style="15" customWidth="1"/>
    <col min="16080" max="16080" width="52.42578125" style="15" customWidth="1"/>
    <col min="16081" max="16083" width="10.28515625" style="15" customWidth="1"/>
    <col min="16084" max="16084" width="18.140625" style="15" bestFit="1" customWidth="1"/>
    <col min="16085" max="16384" width="4.5703125" style="15"/>
  </cols>
  <sheetData>
    <row r="2" spans="2:19" x14ac:dyDescent="0.25">
      <c r="B2" s="989"/>
      <c r="C2" s="280"/>
      <c r="D2" s="281"/>
      <c r="E2" s="281"/>
      <c r="F2" s="280"/>
      <c r="G2" s="282"/>
      <c r="H2" s="282"/>
      <c r="I2" s="283"/>
      <c r="J2" s="280"/>
      <c r="K2" s="279"/>
      <c r="L2" s="279"/>
      <c r="M2" s="279"/>
      <c r="N2" s="1221"/>
      <c r="O2" s="1222"/>
      <c r="P2" s="1222"/>
      <c r="Q2" s="1222"/>
      <c r="R2" s="972"/>
      <c r="S2" s="990"/>
    </row>
    <row r="3" spans="2:19" x14ac:dyDescent="0.25">
      <c r="B3" s="991"/>
      <c r="C3" s="127"/>
      <c r="D3" s="128"/>
      <c r="E3" s="128"/>
      <c r="F3" s="127"/>
      <c r="G3" s="129"/>
      <c r="H3" s="129"/>
      <c r="I3" s="130"/>
      <c r="J3" s="127"/>
      <c r="K3" s="103"/>
      <c r="L3" s="103"/>
      <c r="M3" s="103"/>
      <c r="N3" s="131"/>
      <c r="O3" s="103"/>
      <c r="P3" s="103"/>
      <c r="Q3" s="103"/>
      <c r="R3" s="103"/>
      <c r="S3" s="992"/>
    </row>
    <row r="4" spans="2:19" x14ac:dyDescent="0.25">
      <c r="B4" s="991"/>
      <c r="C4" s="127"/>
      <c r="D4" s="128"/>
      <c r="E4" s="128"/>
      <c r="F4" s="127"/>
      <c r="G4" s="129"/>
      <c r="H4" s="129"/>
      <c r="I4" s="130"/>
      <c r="J4" s="127"/>
      <c r="K4" s="103"/>
      <c r="L4" s="103"/>
      <c r="M4" s="103"/>
      <c r="N4" s="131"/>
      <c r="O4" s="103"/>
      <c r="P4" s="103"/>
      <c r="Q4" s="103"/>
      <c r="R4" s="103"/>
      <c r="S4" s="992"/>
    </row>
    <row r="5" spans="2:19" x14ac:dyDescent="0.25">
      <c r="B5" s="991"/>
      <c r="C5" s="127"/>
      <c r="D5" s="128"/>
      <c r="E5" s="128"/>
      <c r="F5" s="127"/>
      <c r="G5" s="129"/>
      <c r="H5" s="129"/>
      <c r="I5" s="130"/>
      <c r="J5" s="127"/>
      <c r="K5" s="103"/>
      <c r="L5" s="103"/>
      <c r="M5" s="103"/>
      <c r="N5" s="131"/>
      <c r="O5" s="103"/>
      <c r="P5" s="103"/>
      <c r="Q5" s="103"/>
      <c r="R5" s="103"/>
      <c r="S5" s="992"/>
    </row>
    <row r="6" spans="2:19" ht="18.75" x14ac:dyDescent="0.3">
      <c r="B6" s="991"/>
      <c r="C6" s="1211" t="s">
        <v>19</v>
      </c>
      <c r="D6" s="1211"/>
      <c r="E6" s="1211"/>
      <c r="F6" s="1211"/>
      <c r="G6" s="1211"/>
      <c r="H6" s="1211"/>
      <c r="I6" s="1211"/>
      <c r="J6" s="1211"/>
      <c r="K6" s="1211"/>
      <c r="L6" s="1211"/>
      <c r="M6" s="1211"/>
      <c r="N6" s="1211"/>
      <c r="O6" s="1211"/>
      <c r="P6" s="1211"/>
      <c r="Q6" s="1211"/>
      <c r="R6" s="1211"/>
      <c r="S6" s="992"/>
    </row>
    <row r="7" spans="2:19" ht="15.75" x14ac:dyDescent="0.25">
      <c r="B7" s="991"/>
      <c r="C7" s="1212" t="s">
        <v>353</v>
      </c>
      <c r="D7" s="1212"/>
      <c r="E7" s="1212"/>
      <c r="F7" s="1212"/>
      <c r="G7" s="1212"/>
      <c r="H7" s="1212"/>
      <c r="I7" s="1212"/>
      <c r="J7" s="1212"/>
      <c r="K7" s="1212"/>
      <c r="L7" s="1212"/>
      <c r="M7" s="1212"/>
      <c r="N7" s="1212"/>
      <c r="O7" s="1212"/>
      <c r="P7" s="1212"/>
      <c r="Q7" s="1212"/>
      <c r="R7" s="1212"/>
      <c r="S7" s="992"/>
    </row>
    <row r="8" spans="2:19" ht="15.75" x14ac:dyDescent="0.25">
      <c r="B8" s="991"/>
      <c r="C8" s="1213" t="s">
        <v>120</v>
      </c>
      <c r="D8" s="1213"/>
      <c r="E8" s="1213"/>
      <c r="F8" s="1213"/>
      <c r="G8" s="1213"/>
      <c r="H8" s="1213"/>
      <c r="I8" s="1213"/>
      <c r="J8" s="1213"/>
      <c r="K8" s="1213"/>
      <c r="L8" s="1213"/>
      <c r="M8" s="1213"/>
      <c r="N8" s="1213"/>
      <c r="O8" s="1213"/>
      <c r="P8" s="1213"/>
      <c r="Q8" s="1213"/>
      <c r="R8" s="1213"/>
      <c r="S8" s="992"/>
    </row>
    <row r="9" spans="2:19" ht="15" customHeight="1" x14ac:dyDescent="0.25">
      <c r="B9" s="991"/>
      <c r="C9" s="318"/>
      <c r="D9" s="319"/>
      <c r="E9" s="318"/>
      <c r="F9" s="318"/>
      <c r="G9" s="318"/>
      <c r="H9" s="318"/>
      <c r="I9" s="318"/>
      <c r="J9" s="318"/>
      <c r="K9" s="318"/>
      <c r="L9" s="318"/>
      <c r="M9" s="318"/>
      <c r="N9" s="319"/>
      <c r="O9" s="318"/>
      <c r="P9" s="318"/>
      <c r="Q9" s="318"/>
      <c r="R9" s="318"/>
      <c r="S9" s="992"/>
    </row>
    <row r="10" spans="2:19" ht="15.75" x14ac:dyDescent="0.25">
      <c r="B10" s="991"/>
      <c r="C10" s="38" t="s">
        <v>175</v>
      </c>
      <c r="D10" s="810">
        <f>+'Datos Generales'!C6</f>
        <v>45473</v>
      </c>
      <c r="E10" s="38" t="s">
        <v>24</v>
      </c>
      <c r="F10" s="1227" t="str">
        <f>+'Datos Generales'!C7</f>
        <v>Dirección General de Presupuesto (DIGEPRES)</v>
      </c>
      <c r="G10" s="1227"/>
      <c r="H10" s="1227"/>
      <c r="I10" s="38" t="s">
        <v>14</v>
      </c>
      <c r="J10" s="911" t="str">
        <f>'Datos Generales'!C8</f>
        <v>0205</v>
      </c>
      <c r="K10" s="63" t="s">
        <v>20</v>
      </c>
      <c r="L10" s="911" t="str">
        <f>'Datos Generales'!C9</f>
        <v>01</v>
      </c>
      <c r="M10" s="993" t="s">
        <v>15</v>
      </c>
      <c r="N10" s="911" t="str">
        <f>'Datos Generales'!C10</f>
        <v>01</v>
      </c>
      <c r="O10" s="63" t="s">
        <v>16</v>
      </c>
      <c r="P10" s="911" t="str">
        <f>'Datos Generales'!C11</f>
        <v>0010</v>
      </c>
      <c r="S10" s="992"/>
    </row>
    <row r="11" spans="2:19" ht="18" customHeight="1" x14ac:dyDescent="0.25">
      <c r="B11" s="991"/>
      <c r="C11" s="127"/>
      <c r="D11" s="128"/>
      <c r="E11" s="38"/>
      <c r="F11" s="995"/>
      <c r="G11" s="59"/>
      <c r="H11" s="59"/>
      <c r="I11" s="60"/>
      <c r="J11" s="118"/>
      <c r="K11" s="118"/>
      <c r="L11" s="118"/>
      <c r="M11" s="118"/>
      <c r="N11" s="62"/>
      <c r="O11" s="118"/>
      <c r="P11" s="118"/>
      <c r="Q11" s="61"/>
      <c r="R11" s="61"/>
      <c r="S11" s="992"/>
    </row>
    <row r="12" spans="2:19" ht="30" customHeight="1" x14ac:dyDescent="0.25">
      <c r="B12" s="991"/>
      <c r="C12" s="1223" t="s">
        <v>102</v>
      </c>
      <c r="D12" s="1225" t="s">
        <v>103</v>
      </c>
      <c r="E12" s="1225" t="s">
        <v>174</v>
      </c>
      <c r="F12" s="1223" t="s">
        <v>104</v>
      </c>
      <c r="G12" s="1223" t="s">
        <v>343</v>
      </c>
      <c r="H12" s="1223" t="s">
        <v>161</v>
      </c>
      <c r="I12" s="1223" t="s">
        <v>344</v>
      </c>
      <c r="J12" s="1228" t="s">
        <v>67</v>
      </c>
      <c r="K12" s="1228" t="s">
        <v>347</v>
      </c>
      <c r="L12" s="1229" t="s">
        <v>304</v>
      </c>
      <c r="M12" s="1230"/>
      <c r="N12" s="1230"/>
      <c r="O12" s="1230"/>
      <c r="P12" s="1230"/>
      <c r="Q12" s="1230"/>
      <c r="R12" s="1209" t="s">
        <v>56</v>
      </c>
      <c r="S12" s="992"/>
    </row>
    <row r="13" spans="2:19" s="998" customFormat="1" ht="48" customHeight="1" x14ac:dyDescent="0.25">
      <c r="B13" s="996"/>
      <c r="C13" s="1224"/>
      <c r="D13" s="1226"/>
      <c r="E13" s="1226"/>
      <c r="F13" s="1224"/>
      <c r="G13" s="1224"/>
      <c r="H13" s="1224"/>
      <c r="I13" s="1224"/>
      <c r="J13" s="1224"/>
      <c r="K13" s="1224"/>
      <c r="L13" s="547" t="s">
        <v>197</v>
      </c>
      <c r="M13" s="549" t="s">
        <v>348</v>
      </c>
      <c r="N13" s="550" t="s">
        <v>21</v>
      </c>
      <c r="O13" s="548" t="s">
        <v>52</v>
      </c>
      <c r="P13" s="787" t="s">
        <v>67</v>
      </c>
      <c r="Q13" s="986" t="s">
        <v>346</v>
      </c>
      <c r="R13" s="1210"/>
      <c r="S13" s="997"/>
    </row>
    <row r="14" spans="2:19" ht="47.25" x14ac:dyDescent="0.25">
      <c r="B14" s="991"/>
      <c r="C14" s="982">
        <v>817</v>
      </c>
      <c r="D14" s="983">
        <v>44026</v>
      </c>
      <c r="E14" s="967">
        <v>358720</v>
      </c>
      <c r="F14" s="967">
        <v>358720</v>
      </c>
      <c r="G14" s="988" t="s">
        <v>683</v>
      </c>
      <c r="H14" s="988" t="s">
        <v>308</v>
      </c>
      <c r="I14" s="981" t="s">
        <v>478</v>
      </c>
      <c r="J14" s="982" t="s">
        <v>685</v>
      </c>
      <c r="K14" s="967">
        <v>358720</v>
      </c>
      <c r="L14" s="982">
        <v>100</v>
      </c>
      <c r="M14" s="982">
        <v>2905</v>
      </c>
      <c r="N14" s="983">
        <v>44545</v>
      </c>
      <c r="O14" s="999" t="s">
        <v>361</v>
      </c>
      <c r="P14" s="982" t="s">
        <v>685</v>
      </c>
      <c r="Q14" s="967">
        <v>600000</v>
      </c>
      <c r="R14" s="987" t="s">
        <v>687</v>
      </c>
      <c r="S14" s="992"/>
    </row>
    <row r="15" spans="2:19" ht="47.25" x14ac:dyDescent="0.25">
      <c r="B15" s="991"/>
      <c r="C15" s="982">
        <v>1687</v>
      </c>
      <c r="D15" s="983">
        <v>44165</v>
      </c>
      <c r="E15" s="967">
        <v>52864</v>
      </c>
      <c r="F15" s="967">
        <v>52864</v>
      </c>
      <c r="G15" s="988" t="s">
        <v>684</v>
      </c>
      <c r="H15" s="988" t="s">
        <v>307</v>
      </c>
      <c r="I15" s="981" t="s">
        <v>478</v>
      </c>
      <c r="J15" s="982" t="s">
        <v>686</v>
      </c>
      <c r="K15" s="967">
        <v>52864</v>
      </c>
      <c r="L15" s="982">
        <v>100</v>
      </c>
      <c r="M15" s="982">
        <v>1943</v>
      </c>
      <c r="N15" s="983">
        <v>44188</v>
      </c>
      <c r="O15" s="982" t="s">
        <v>361</v>
      </c>
      <c r="P15" s="982" t="s">
        <v>447</v>
      </c>
      <c r="Q15" s="967">
        <v>52864</v>
      </c>
      <c r="R15" s="987" t="s">
        <v>688</v>
      </c>
      <c r="S15" s="992"/>
    </row>
    <row r="16" spans="2:19" ht="15.75" x14ac:dyDescent="0.25">
      <c r="B16" s="991"/>
      <c r="C16" s="551"/>
      <c r="D16" s="552"/>
      <c r="E16" s="984"/>
      <c r="F16" s="984"/>
      <c r="G16" s="554"/>
      <c r="H16" s="554"/>
      <c r="I16" s="555"/>
      <c r="J16" s="551"/>
      <c r="K16" s="984"/>
      <c r="L16" s="982"/>
      <c r="M16" s="982"/>
      <c r="N16" s="1000"/>
      <c r="O16" s="553"/>
      <c r="P16" s="667"/>
      <c r="Q16" s="984"/>
      <c r="R16" s="554"/>
      <c r="S16" s="992"/>
    </row>
    <row r="17" spans="2:21" ht="15.75" x14ac:dyDescent="0.25">
      <c r="B17" s="991"/>
      <c r="C17" s="551"/>
      <c r="D17" s="552"/>
      <c r="E17" s="984"/>
      <c r="F17" s="984"/>
      <c r="G17" s="554"/>
      <c r="H17" s="554"/>
      <c r="I17" s="555"/>
      <c r="J17" s="551"/>
      <c r="K17" s="984"/>
      <c r="L17" s="982"/>
      <c r="M17" s="982"/>
      <c r="N17" s="1000"/>
      <c r="O17" s="553"/>
      <c r="P17" s="667"/>
      <c r="Q17" s="984"/>
      <c r="R17" s="554"/>
      <c r="S17" s="992"/>
      <c r="U17" s="15" t="s">
        <v>306</v>
      </c>
    </row>
    <row r="18" spans="2:21" ht="15.75" x14ac:dyDescent="0.25">
      <c r="B18" s="991"/>
      <c r="C18" s="551"/>
      <c r="D18" s="552"/>
      <c r="E18" s="984"/>
      <c r="F18" s="984"/>
      <c r="G18" s="554"/>
      <c r="H18" s="554"/>
      <c r="I18" s="555"/>
      <c r="J18" s="551"/>
      <c r="K18" s="984"/>
      <c r="L18" s="982"/>
      <c r="M18" s="982"/>
      <c r="N18" s="1000"/>
      <c r="O18" s="553"/>
      <c r="P18" s="667"/>
      <c r="Q18" s="984"/>
      <c r="R18" s="554"/>
      <c r="S18" s="992"/>
      <c r="U18" s="15" t="s">
        <v>307</v>
      </c>
    </row>
    <row r="19" spans="2:21" ht="15.75" x14ac:dyDescent="0.25">
      <c r="B19" s="991"/>
      <c r="C19" s="551"/>
      <c r="D19" s="552"/>
      <c r="E19" s="984"/>
      <c r="F19" s="984"/>
      <c r="G19" s="554"/>
      <c r="H19" s="554"/>
      <c r="I19" s="555"/>
      <c r="J19" s="551"/>
      <c r="K19" s="984"/>
      <c r="L19" s="982"/>
      <c r="M19" s="982"/>
      <c r="N19" s="1000"/>
      <c r="O19" s="553"/>
      <c r="P19" s="667"/>
      <c r="Q19" s="984"/>
      <c r="R19" s="554"/>
      <c r="S19" s="992"/>
      <c r="U19" s="15" t="s">
        <v>308</v>
      </c>
    </row>
    <row r="20" spans="2:21" ht="15.75" x14ac:dyDescent="0.25">
      <c r="B20" s="991"/>
      <c r="C20" s="551"/>
      <c r="D20" s="552"/>
      <c r="E20" s="984"/>
      <c r="F20" s="984"/>
      <c r="G20" s="554"/>
      <c r="H20" s="554"/>
      <c r="I20" s="555"/>
      <c r="J20" s="551"/>
      <c r="K20" s="984"/>
      <c r="L20" s="982"/>
      <c r="M20" s="982"/>
      <c r="N20" s="1000"/>
      <c r="O20" s="553"/>
      <c r="P20" s="667"/>
      <c r="Q20" s="984"/>
      <c r="R20" s="554"/>
      <c r="S20" s="992"/>
    </row>
    <row r="21" spans="2:21" ht="15.75" x14ac:dyDescent="0.25">
      <c r="B21" s="991"/>
      <c r="C21" s="551"/>
      <c r="D21" s="552"/>
      <c r="E21" s="984"/>
      <c r="F21" s="984"/>
      <c r="G21" s="554"/>
      <c r="H21" s="554"/>
      <c r="I21" s="555"/>
      <c r="J21" s="551"/>
      <c r="K21" s="984"/>
      <c r="L21" s="982"/>
      <c r="M21" s="982"/>
      <c r="N21" s="1000"/>
      <c r="O21" s="553"/>
      <c r="P21" s="667"/>
      <c r="Q21" s="984"/>
      <c r="R21" s="554"/>
      <c r="S21" s="992"/>
    </row>
    <row r="22" spans="2:21" ht="15.75" x14ac:dyDescent="0.25">
      <c r="B22" s="991"/>
      <c r="C22" s="551"/>
      <c r="D22" s="552"/>
      <c r="E22" s="984"/>
      <c r="F22" s="984"/>
      <c r="G22" s="554"/>
      <c r="H22" s="554"/>
      <c r="I22" s="555"/>
      <c r="J22" s="551"/>
      <c r="K22" s="984"/>
      <c r="L22" s="982"/>
      <c r="M22" s="982"/>
      <c r="N22" s="1000"/>
      <c r="O22" s="553"/>
      <c r="P22" s="667"/>
      <c r="Q22" s="984"/>
      <c r="R22" s="554"/>
      <c r="S22" s="992"/>
    </row>
    <row r="23" spans="2:21" ht="15.75" x14ac:dyDescent="0.25">
      <c r="B23" s="991"/>
      <c r="C23" s="551"/>
      <c r="D23" s="552"/>
      <c r="E23" s="984"/>
      <c r="F23" s="984"/>
      <c r="G23" s="554"/>
      <c r="H23" s="554"/>
      <c r="I23" s="555"/>
      <c r="J23" s="551"/>
      <c r="K23" s="984"/>
      <c r="L23" s="982"/>
      <c r="M23" s="982"/>
      <c r="N23" s="1000"/>
      <c r="O23" s="553"/>
      <c r="P23" s="667"/>
      <c r="Q23" s="984"/>
      <c r="R23" s="554"/>
      <c r="S23" s="992"/>
    </row>
    <row r="24" spans="2:21" ht="15.75" x14ac:dyDescent="0.25">
      <c r="B24" s="991"/>
      <c r="C24" s="551"/>
      <c r="D24" s="552"/>
      <c r="E24" s="984"/>
      <c r="F24" s="984"/>
      <c r="G24" s="554"/>
      <c r="H24" s="554"/>
      <c r="I24" s="555"/>
      <c r="J24" s="551"/>
      <c r="K24" s="984"/>
      <c r="L24" s="982"/>
      <c r="M24" s="982"/>
      <c r="N24" s="1000"/>
      <c r="O24" s="553"/>
      <c r="P24" s="667"/>
      <c r="Q24" s="984"/>
      <c r="R24" s="554"/>
      <c r="S24" s="992"/>
    </row>
    <row r="25" spans="2:21" ht="15.75" x14ac:dyDescent="0.25">
      <c r="B25" s="991"/>
      <c r="C25" s="551"/>
      <c r="D25" s="552"/>
      <c r="E25" s="984"/>
      <c r="F25" s="984"/>
      <c r="G25" s="554"/>
      <c r="H25" s="554"/>
      <c r="I25" s="555"/>
      <c r="J25" s="551"/>
      <c r="K25" s="984"/>
      <c r="L25" s="982"/>
      <c r="M25" s="982"/>
      <c r="N25" s="1000"/>
      <c r="O25" s="553"/>
      <c r="P25" s="667"/>
      <c r="Q25" s="984"/>
      <c r="R25" s="554"/>
      <c r="S25" s="992"/>
    </row>
    <row r="26" spans="2:21" ht="15.75" x14ac:dyDescent="0.25">
      <c r="B26" s="991"/>
      <c r="C26" s="551"/>
      <c r="D26" s="552"/>
      <c r="E26" s="984"/>
      <c r="F26" s="984"/>
      <c r="G26" s="554"/>
      <c r="H26" s="554"/>
      <c r="I26" s="555"/>
      <c r="J26" s="551"/>
      <c r="K26" s="984"/>
      <c r="L26" s="982"/>
      <c r="M26" s="982"/>
      <c r="N26" s="1000"/>
      <c r="O26" s="553"/>
      <c r="P26" s="667"/>
      <c r="Q26" s="984"/>
      <c r="R26" s="554"/>
      <c r="S26" s="992"/>
    </row>
    <row r="27" spans="2:21" ht="15.75" x14ac:dyDescent="0.25">
      <c r="B27" s="991"/>
      <c r="C27" s="551"/>
      <c r="D27" s="552"/>
      <c r="E27" s="984"/>
      <c r="F27" s="984"/>
      <c r="G27" s="554"/>
      <c r="H27" s="554"/>
      <c r="I27" s="555"/>
      <c r="J27" s="551"/>
      <c r="K27" s="984"/>
      <c r="L27" s="982"/>
      <c r="M27" s="982"/>
      <c r="N27" s="1000"/>
      <c r="O27" s="553"/>
      <c r="P27" s="667"/>
      <c r="Q27" s="984"/>
      <c r="R27" s="554"/>
      <c r="S27" s="992"/>
    </row>
    <row r="28" spans="2:21" ht="15.75" x14ac:dyDescent="0.25">
      <c r="B28" s="991"/>
      <c r="C28" s="551"/>
      <c r="D28" s="552"/>
      <c r="E28" s="984"/>
      <c r="F28" s="984"/>
      <c r="G28" s="554"/>
      <c r="H28" s="554"/>
      <c r="I28" s="555"/>
      <c r="J28" s="551"/>
      <c r="K28" s="984"/>
      <c r="L28" s="982"/>
      <c r="M28" s="982"/>
      <c r="N28" s="1000"/>
      <c r="O28" s="553"/>
      <c r="P28" s="667"/>
      <c r="Q28" s="984"/>
      <c r="R28" s="554"/>
      <c r="S28" s="992"/>
    </row>
    <row r="29" spans="2:21" ht="15.75" x14ac:dyDescent="0.25">
      <c r="B29" s="991"/>
      <c r="C29" s="551"/>
      <c r="D29" s="552"/>
      <c r="E29" s="984"/>
      <c r="F29" s="984"/>
      <c r="G29" s="554"/>
      <c r="H29" s="554"/>
      <c r="I29" s="555"/>
      <c r="J29" s="551"/>
      <c r="K29" s="984"/>
      <c r="L29" s="982"/>
      <c r="M29" s="982"/>
      <c r="N29" s="1000"/>
      <c r="O29" s="553"/>
      <c r="P29" s="667"/>
      <c r="Q29" s="984"/>
      <c r="R29" s="554"/>
      <c r="S29" s="992"/>
    </row>
    <row r="30" spans="2:21" ht="15.75" x14ac:dyDescent="0.25">
      <c r="B30" s="991"/>
      <c r="C30" s="551"/>
      <c r="D30" s="552"/>
      <c r="E30" s="984"/>
      <c r="F30" s="984"/>
      <c r="G30" s="554"/>
      <c r="H30" s="554"/>
      <c r="I30" s="555"/>
      <c r="J30" s="551"/>
      <c r="K30" s="984"/>
      <c r="L30" s="982"/>
      <c r="M30" s="982"/>
      <c r="N30" s="1000"/>
      <c r="O30" s="553"/>
      <c r="P30" s="667"/>
      <c r="Q30" s="984"/>
      <c r="R30" s="554"/>
      <c r="S30" s="992"/>
    </row>
    <row r="31" spans="2:21" ht="15.75" x14ac:dyDescent="0.25">
      <c r="B31" s="991"/>
      <c r="C31" s="551"/>
      <c r="D31" s="552"/>
      <c r="E31" s="984"/>
      <c r="F31" s="984"/>
      <c r="G31" s="554"/>
      <c r="H31" s="554"/>
      <c r="I31" s="555"/>
      <c r="J31" s="551"/>
      <c r="K31" s="984"/>
      <c r="L31" s="982"/>
      <c r="M31" s="982"/>
      <c r="N31" s="1000"/>
      <c r="O31" s="553"/>
      <c r="P31" s="667"/>
      <c r="Q31" s="984"/>
      <c r="R31" s="554"/>
      <c r="S31" s="992"/>
    </row>
    <row r="32" spans="2:21" ht="15.75" x14ac:dyDescent="0.25">
      <c r="B32" s="991"/>
      <c r="C32" s="551"/>
      <c r="D32" s="552"/>
      <c r="E32" s="984"/>
      <c r="F32" s="984"/>
      <c r="G32" s="554"/>
      <c r="H32" s="554"/>
      <c r="I32" s="555"/>
      <c r="J32" s="551"/>
      <c r="K32" s="984"/>
      <c r="L32" s="982"/>
      <c r="M32" s="982"/>
      <c r="N32" s="1000"/>
      <c r="O32" s="553"/>
      <c r="P32" s="667"/>
      <c r="Q32" s="984"/>
      <c r="R32" s="554"/>
      <c r="S32" s="992"/>
    </row>
    <row r="33" spans="2:19" ht="15.75" x14ac:dyDescent="0.25">
      <c r="B33" s="991"/>
      <c r="C33" s="551"/>
      <c r="D33" s="552"/>
      <c r="E33" s="984"/>
      <c r="F33" s="984"/>
      <c r="G33" s="554"/>
      <c r="H33" s="554"/>
      <c r="I33" s="555"/>
      <c r="J33" s="551"/>
      <c r="K33" s="984"/>
      <c r="L33" s="982"/>
      <c r="M33" s="982"/>
      <c r="N33" s="1000"/>
      <c r="O33" s="553"/>
      <c r="P33" s="667"/>
      <c r="Q33" s="984"/>
      <c r="R33" s="554"/>
      <c r="S33" s="992"/>
    </row>
    <row r="34" spans="2:19" ht="15.75" x14ac:dyDescent="0.25">
      <c r="B34" s="991"/>
      <c r="C34" s="551"/>
      <c r="D34" s="552"/>
      <c r="E34" s="984"/>
      <c r="F34" s="984"/>
      <c r="G34" s="554"/>
      <c r="H34" s="554"/>
      <c r="I34" s="555"/>
      <c r="J34" s="551"/>
      <c r="K34" s="984"/>
      <c r="L34" s="982"/>
      <c r="M34" s="982"/>
      <c r="N34" s="1000"/>
      <c r="O34" s="553"/>
      <c r="P34" s="667"/>
      <c r="Q34" s="984"/>
      <c r="R34" s="554"/>
      <c r="S34" s="992"/>
    </row>
    <row r="35" spans="2:19" ht="15.75" x14ac:dyDescent="0.25">
      <c r="B35" s="991"/>
      <c r="C35" s="551"/>
      <c r="D35" s="552"/>
      <c r="E35" s="984"/>
      <c r="F35" s="984"/>
      <c r="G35" s="554"/>
      <c r="H35" s="554"/>
      <c r="I35" s="555"/>
      <c r="J35" s="551"/>
      <c r="K35" s="984"/>
      <c r="L35" s="982"/>
      <c r="M35" s="982"/>
      <c r="N35" s="1000"/>
      <c r="O35" s="553"/>
      <c r="P35" s="667"/>
      <c r="Q35" s="984"/>
      <c r="R35" s="554"/>
      <c r="S35" s="992"/>
    </row>
    <row r="36" spans="2:19" ht="15.75" x14ac:dyDescent="0.25">
      <c r="B36" s="991"/>
      <c r="C36" s="551"/>
      <c r="D36" s="552"/>
      <c r="E36" s="984"/>
      <c r="F36" s="984"/>
      <c r="G36" s="554"/>
      <c r="H36" s="554"/>
      <c r="I36" s="555"/>
      <c r="J36" s="551"/>
      <c r="K36" s="984"/>
      <c r="L36" s="982"/>
      <c r="M36" s="982"/>
      <c r="N36" s="1000"/>
      <c r="O36" s="553"/>
      <c r="P36" s="667"/>
      <c r="Q36" s="984"/>
      <c r="R36" s="554"/>
      <c r="S36" s="992"/>
    </row>
    <row r="37" spans="2:19" ht="15.75" x14ac:dyDescent="0.25">
      <c r="B37" s="991"/>
      <c r="C37" s="551"/>
      <c r="D37" s="552"/>
      <c r="E37" s="984"/>
      <c r="F37" s="984"/>
      <c r="G37" s="554"/>
      <c r="H37" s="554"/>
      <c r="I37" s="555"/>
      <c r="J37" s="551"/>
      <c r="K37" s="984"/>
      <c r="L37" s="982"/>
      <c r="M37" s="982"/>
      <c r="N37" s="1000"/>
      <c r="O37" s="553"/>
      <c r="P37" s="667"/>
      <c r="Q37" s="984"/>
      <c r="R37" s="554"/>
      <c r="S37" s="992"/>
    </row>
    <row r="38" spans="2:19" ht="15.75" x14ac:dyDescent="0.25">
      <c r="B38" s="991"/>
      <c r="C38" s="551"/>
      <c r="D38" s="552"/>
      <c r="E38" s="984"/>
      <c r="F38" s="984"/>
      <c r="G38" s="554"/>
      <c r="H38" s="554"/>
      <c r="I38" s="555"/>
      <c r="J38" s="551"/>
      <c r="K38" s="984"/>
      <c r="L38" s="982"/>
      <c r="M38" s="982"/>
      <c r="N38" s="1000"/>
      <c r="O38" s="553"/>
      <c r="P38" s="667"/>
      <c r="Q38" s="984"/>
      <c r="R38" s="554"/>
      <c r="S38" s="992"/>
    </row>
    <row r="39" spans="2:19" ht="15.75" x14ac:dyDescent="0.25">
      <c r="B39" s="991"/>
      <c r="C39" s="551"/>
      <c r="D39" s="552"/>
      <c r="E39" s="984"/>
      <c r="F39" s="984"/>
      <c r="G39" s="554"/>
      <c r="H39" s="554"/>
      <c r="I39" s="555"/>
      <c r="J39" s="551"/>
      <c r="K39" s="984"/>
      <c r="L39" s="982"/>
      <c r="M39" s="982"/>
      <c r="N39" s="1000"/>
      <c r="O39" s="553"/>
      <c r="P39" s="667"/>
      <c r="Q39" s="984"/>
      <c r="R39" s="554"/>
      <c r="S39" s="992"/>
    </row>
    <row r="40" spans="2:19" ht="15.75" x14ac:dyDescent="0.25">
      <c r="B40" s="991"/>
      <c r="C40" s="551"/>
      <c r="D40" s="552"/>
      <c r="E40" s="984"/>
      <c r="F40" s="984"/>
      <c r="G40" s="554"/>
      <c r="H40" s="554"/>
      <c r="I40" s="555"/>
      <c r="J40" s="551"/>
      <c r="K40" s="984"/>
      <c r="L40" s="982"/>
      <c r="M40" s="982"/>
      <c r="N40" s="1000"/>
      <c r="O40" s="553"/>
      <c r="P40" s="667"/>
      <c r="Q40" s="984"/>
      <c r="R40" s="554"/>
      <c r="S40" s="992"/>
    </row>
    <row r="41" spans="2:19" ht="15.75" x14ac:dyDescent="0.25">
      <c r="B41" s="991"/>
      <c r="C41" s="551"/>
      <c r="D41" s="552"/>
      <c r="E41" s="984"/>
      <c r="F41" s="984"/>
      <c r="G41" s="554"/>
      <c r="H41" s="554"/>
      <c r="I41" s="555"/>
      <c r="J41" s="551"/>
      <c r="K41" s="984"/>
      <c r="L41" s="982"/>
      <c r="M41" s="982"/>
      <c r="N41" s="1000"/>
      <c r="O41" s="553"/>
      <c r="P41" s="667"/>
      <c r="Q41" s="984"/>
      <c r="R41" s="554"/>
      <c r="S41" s="992"/>
    </row>
    <row r="42" spans="2:19" ht="15.75" x14ac:dyDescent="0.25">
      <c r="B42" s="991"/>
      <c r="C42" s="551"/>
      <c r="D42" s="552"/>
      <c r="E42" s="984"/>
      <c r="F42" s="984"/>
      <c r="G42" s="554"/>
      <c r="H42" s="554"/>
      <c r="I42" s="555"/>
      <c r="J42" s="551"/>
      <c r="K42" s="984"/>
      <c r="L42" s="982"/>
      <c r="M42" s="982"/>
      <c r="N42" s="1000"/>
      <c r="O42" s="553"/>
      <c r="P42" s="667"/>
      <c r="Q42" s="984"/>
      <c r="R42" s="554"/>
      <c r="S42" s="992"/>
    </row>
    <row r="43" spans="2:19" ht="15.75" x14ac:dyDescent="0.25">
      <c r="B43" s="991"/>
      <c r="C43" s="551"/>
      <c r="D43" s="552"/>
      <c r="E43" s="984"/>
      <c r="F43" s="984"/>
      <c r="G43" s="554"/>
      <c r="H43" s="554"/>
      <c r="I43" s="555"/>
      <c r="J43" s="551"/>
      <c r="K43" s="984"/>
      <c r="L43" s="982"/>
      <c r="M43" s="982"/>
      <c r="N43" s="1000"/>
      <c r="O43" s="553"/>
      <c r="P43" s="667"/>
      <c r="Q43" s="984"/>
      <c r="R43" s="554"/>
      <c r="S43" s="992"/>
    </row>
    <row r="44" spans="2:19" ht="15.75" x14ac:dyDescent="0.25">
      <c r="B44" s="991"/>
      <c r="C44" s="551"/>
      <c r="D44" s="552"/>
      <c r="E44" s="984"/>
      <c r="F44" s="984"/>
      <c r="G44" s="554"/>
      <c r="H44" s="554"/>
      <c r="I44" s="555"/>
      <c r="J44" s="551"/>
      <c r="K44" s="984"/>
      <c r="L44" s="982"/>
      <c r="M44" s="982"/>
      <c r="N44" s="1000"/>
      <c r="O44" s="553"/>
      <c r="P44" s="667"/>
      <c r="Q44" s="984"/>
      <c r="R44" s="554"/>
      <c r="S44" s="992"/>
    </row>
    <row r="45" spans="2:19" ht="16.5" thickBot="1" x14ac:dyDescent="0.3">
      <c r="B45" s="991"/>
      <c r="C45" s="748"/>
      <c r="D45" s="749"/>
      <c r="E45" s="985">
        <f>SUM(E14:E44)</f>
        <v>411584</v>
      </c>
      <c r="F45" s="985">
        <f>SUM(F14:F44)</f>
        <v>411584</v>
      </c>
      <c r="G45" s="750"/>
      <c r="H45" s="750"/>
      <c r="I45" s="751"/>
      <c r="J45" s="752"/>
      <c r="K45" s="985">
        <f>SUM(K14:K44)</f>
        <v>411584</v>
      </c>
      <c r="L45" s="985"/>
      <c r="M45" s="753"/>
      <c r="N45" s="752"/>
      <c r="O45" s="754"/>
      <c r="P45" s="754"/>
      <c r="Q45" s="985">
        <f>SUM(O13:O44)</f>
        <v>0</v>
      </c>
      <c r="R45" s="754"/>
      <c r="S45" s="992"/>
    </row>
    <row r="46" spans="2:19" ht="15.75" thickTop="1" x14ac:dyDescent="0.25">
      <c r="B46" s="991"/>
      <c r="C46" s="1001"/>
      <c r="D46" s="1002"/>
      <c r="E46" s="1002"/>
      <c r="F46" s="1003"/>
      <c r="G46" s="1004"/>
      <c r="H46" s="1004"/>
      <c r="I46" s="1005"/>
      <c r="J46" s="1006"/>
      <c r="K46" s="1006"/>
      <c r="L46" s="1006"/>
      <c r="M46" s="1007"/>
      <c r="N46" s="1006"/>
      <c r="O46" s="1008"/>
      <c r="P46" s="1008"/>
      <c r="Q46" s="1009" t="s">
        <v>105</v>
      </c>
      <c r="R46" s="1009"/>
      <c r="S46" s="992"/>
    </row>
    <row r="47" spans="2:19" x14ac:dyDescent="0.25">
      <c r="B47" s="991"/>
      <c r="C47" s="1001"/>
      <c r="D47" s="1002"/>
      <c r="E47" s="1002"/>
      <c r="F47" s="1003"/>
      <c r="G47" s="1004"/>
      <c r="H47" s="1004"/>
      <c r="I47" s="1005"/>
      <c r="J47" s="1005"/>
      <c r="K47" s="1006"/>
      <c r="L47" s="1006"/>
      <c r="M47" s="1006"/>
      <c r="N47" s="1007"/>
      <c r="O47" s="1006"/>
      <c r="P47" s="1006"/>
      <c r="Q47" s="1008"/>
      <c r="R47" s="1008"/>
      <c r="S47" s="992"/>
    </row>
    <row r="48" spans="2:19" ht="15.75" x14ac:dyDescent="0.25">
      <c r="B48" s="991"/>
      <c r="C48" s="1010"/>
      <c r="D48" s="1011"/>
      <c r="E48" s="1215"/>
      <c r="F48" s="1215"/>
      <c r="G48" s="1215"/>
      <c r="H48" s="1012"/>
      <c r="I48" s="1206"/>
      <c r="J48" s="1206"/>
      <c r="K48" s="1206"/>
      <c r="L48" s="1206"/>
      <c r="M48" s="1012"/>
      <c r="N48" s="1206"/>
      <c r="O48" s="1206"/>
      <c r="P48" s="1206"/>
      <c r="Q48" s="1206"/>
      <c r="R48" s="1012"/>
      <c r="S48" s="992"/>
    </row>
    <row r="49" spans="2:19" ht="15.75" x14ac:dyDescent="0.25">
      <c r="B49" s="991"/>
      <c r="D49" s="15"/>
      <c r="E49" s="1216" t="str">
        <f>'Datos Generales'!C16</f>
        <v>Preparado por</v>
      </c>
      <c r="F49" s="1216"/>
      <c r="G49" s="1216"/>
      <c r="H49" s="1013"/>
      <c r="I49" s="1207" t="s">
        <v>6</v>
      </c>
      <c r="J49" s="1207"/>
      <c r="K49" s="1207"/>
      <c r="L49" s="1207"/>
      <c r="N49" s="1207" t="str">
        <f>'Datos Generales'!E16</f>
        <v>Autorizado por</v>
      </c>
      <c r="O49" s="1207"/>
      <c r="P49" s="1207"/>
      <c r="Q49" s="1207"/>
      <c r="R49" s="1014"/>
      <c r="S49" s="992"/>
    </row>
    <row r="50" spans="2:19" ht="15.75" x14ac:dyDescent="0.25">
      <c r="B50" s="991"/>
      <c r="D50" s="15"/>
      <c r="E50" s="980"/>
      <c r="F50" s="980"/>
      <c r="G50" s="980"/>
      <c r="H50" s="1013"/>
      <c r="I50" s="1015"/>
      <c r="J50" s="1015"/>
      <c r="K50" s="1015"/>
      <c r="L50" s="1015"/>
      <c r="N50" s="1015"/>
      <c r="O50" s="1015"/>
      <c r="P50" s="1015"/>
      <c r="Q50" s="1015"/>
      <c r="R50" s="1014"/>
      <c r="S50" s="992"/>
    </row>
    <row r="51" spans="2:19" s="1017" customFormat="1" ht="23.25" customHeight="1" x14ac:dyDescent="0.25">
      <c r="B51" s="1016"/>
      <c r="E51" s="1215"/>
      <c r="F51" s="1215"/>
      <c r="G51" s="1215"/>
      <c r="H51" s="1018"/>
      <c r="I51" s="1208"/>
      <c r="J51" s="1208"/>
      <c r="K51" s="1208"/>
      <c r="L51" s="1208"/>
      <c r="M51" s="1012"/>
      <c r="N51" s="1206"/>
      <c r="O51" s="1206"/>
      <c r="P51" s="1206"/>
      <c r="Q51" s="1206"/>
      <c r="R51" s="1012"/>
      <c r="S51" s="1019"/>
    </row>
    <row r="52" spans="2:19" ht="15.75" x14ac:dyDescent="0.25">
      <c r="B52" s="991"/>
      <c r="E52" s="1216" t="str">
        <f>'Datos Generales'!C17</f>
        <v>Puesto que ocupa</v>
      </c>
      <c r="F52" s="1216"/>
      <c r="G52" s="1216"/>
      <c r="H52" s="1013"/>
      <c r="I52" s="1207" t="s">
        <v>199</v>
      </c>
      <c r="J52" s="1207"/>
      <c r="K52" s="1207"/>
      <c r="L52" s="1207"/>
      <c r="N52" s="1207" t="str">
        <f>'Datos Generales'!E17</f>
        <v>Puesto que ocupa</v>
      </c>
      <c r="O52" s="1207"/>
      <c r="P52" s="1207"/>
      <c r="Q52" s="1207"/>
      <c r="R52" s="1014"/>
      <c r="S52" s="992"/>
    </row>
    <row r="53" spans="2:19" ht="15.75" x14ac:dyDescent="0.25">
      <c r="B53" s="991"/>
      <c r="E53" s="980"/>
      <c r="F53" s="980"/>
      <c r="G53" s="980"/>
      <c r="H53" s="1013"/>
      <c r="I53" s="1015"/>
      <c r="J53" s="1015"/>
      <c r="K53" s="1015"/>
      <c r="L53" s="1015"/>
      <c r="N53" s="1015"/>
      <c r="O53" s="1015"/>
      <c r="P53" s="1015"/>
      <c r="Q53" s="1015"/>
      <c r="R53" s="1014"/>
      <c r="S53" s="992"/>
    </row>
    <row r="54" spans="2:19" ht="21" customHeight="1" x14ac:dyDescent="0.25">
      <c r="B54" s="991"/>
      <c r="E54" s="1219"/>
      <c r="F54" s="1220"/>
      <c r="G54" s="1220"/>
      <c r="H54" s="1021"/>
      <c r="I54" s="1208"/>
      <c r="J54" s="1208"/>
      <c r="K54" s="1208"/>
      <c r="L54" s="1208"/>
      <c r="M54" s="1021"/>
      <c r="N54" s="1214"/>
      <c r="O54" s="1214"/>
      <c r="P54" s="1214"/>
      <c r="Q54" s="1214"/>
      <c r="R54" s="1021"/>
      <c r="S54" s="992"/>
    </row>
    <row r="55" spans="2:19" ht="15.75" x14ac:dyDescent="0.25">
      <c r="B55" s="991"/>
      <c r="E55" s="1218" t="s">
        <v>201</v>
      </c>
      <c r="F55" s="1218"/>
      <c r="G55" s="1218"/>
      <c r="H55" s="1013"/>
      <c r="I55" s="1207" t="s">
        <v>202</v>
      </c>
      <c r="J55" s="1207"/>
      <c r="K55" s="1207"/>
      <c r="L55" s="1207"/>
      <c r="N55" s="1207" t="s">
        <v>209</v>
      </c>
      <c r="O55" s="1207"/>
      <c r="P55" s="1207"/>
      <c r="Q55" s="1207"/>
      <c r="R55" s="1014"/>
      <c r="S55" s="992"/>
    </row>
    <row r="56" spans="2:19" x14ac:dyDescent="0.25">
      <c r="B56" s="1022"/>
      <c r="C56" s="29"/>
      <c r="D56" s="1023"/>
      <c r="E56" s="1023"/>
      <c r="F56" s="1023"/>
      <c r="G56" s="1023"/>
      <c r="H56" s="1217"/>
      <c r="I56" s="1217"/>
      <c r="J56" s="29"/>
      <c r="K56" s="1025"/>
      <c r="L56" s="1025"/>
      <c r="M56" s="1025"/>
      <c r="N56" s="1025"/>
      <c r="O56" s="1025"/>
      <c r="P56" s="1025"/>
      <c r="Q56" s="1025"/>
      <c r="R56" s="1024"/>
      <c r="S56" s="1026"/>
    </row>
  </sheetData>
  <sheetProtection formatColumns="0" formatRows="0" insertColumns="0" insertRows="0"/>
  <mergeCells count="35">
    <mergeCell ref="H56:I56"/>
    <mergeCell ref="E55:G55"/>
    <mergeCell ref="E54:G54"/>
    <mergeCell ref="I55:L55"/>
    <mergeCell ref="N2:Q2"/>
    <mergeCell ref="H12:H13"/>
    <mergeCell ref="E12:E13"/>
    <mergeCell ref="F12:F13"/>
    <mergeCell ref="G12:G13"/>
    <mergeCell ref="I12:I13"/>
    <mergeCell ref="F10:H10"/>
    <mergeCell ref="K12:K13"/>
    <mergeCell ref="J12:J13"/>
    <mergeCell ref="L12:Q12"/>
    <mergeCell ref="N52:Q52"/>
    <mergeCell ref="N51:Q51"/>
    <mergeCell ref="N55:Q55"/>
    <mergeCell ref="N54:Q54"/>
    <mergeCell ref="E48:G48"/>
    <mergeCell ref="E51:G51"/>
    <mergeCell ref="E52:G52"/>
    <mergeCell ref="E49:G49"/>
    <mergeCell ref="R12:R13"/>
    <mergeCell ref="C6:R6"/>
    <mergeCell ref="C7:R7"/>
    <mergeCell ref="C8:R8"/>
    <mergeCell ref="N49:Q49"/>
    <mergeCell ref="N48:Q48"/>
    <mergeCell ref="C12:C13"/>
    <mergeCell ref="D12:D13"/>
    <mergeCell ref="I48:L48"/>
    <mergeCell ref="I49:L49"/>
    <mergeCell ref="I51:L51"/>
    <mergeCell ref="I52:L52"/>
    <mergeCell ref="I54:L54"/>
  </mergeCells>
  <dataValidations count="2">
    <dataValidation type="list" allowBlank="1" showInputMessage="1" showErrorMessage="1" errorTitle="Entrada no válida" error="Indique el tipo de deuda según la lista desplegable. " promptTitle="Tipo de Deuda" prompt="Indique el tipo de deuda" sqref="H12:H13" xr:uid="{00000000-0002-0000-0500-000000000000}">
      <formula1>$U$17:$U$19</formula1>
    </dataValidation>
    <dataValidation type="list" allowBlank="1" showInputMessage="1" showErrorMessage="1" errorTitle="Entrada no válida" error="Indique el tipo de deuda según la lista desplegable" promptTitle="Tipo de deuda" prompt="Indique el tipo de deuda" sqref="H14:H44" xr:uid="{00000000-0002-0000-0500-000001000000}">
      <formula1>$U$17:$U$19</formula1>
    </dataValidation>
  </dataValidations>
  <printOptions horizontalCentered="1" gridLines="1"/>
  <pageMargins left="0.25" right="0.25" top="0.75" bottom="0.75" header="0.3" footer="0.3"/>
  <pageSetup scale="38" fitToHeight="7" orientation="landscape" r:id="rId1"/>
  <headerFooter>
    <oddFooter>&amp;R&amp;P/&amp;N  &amp;D  &amp;T</oddFooter>
  </headerFooter>
  <ignoredErrors>
    <ignoredError sqref="D10 F10 J10" unlockedFormula="1"/>
  </ignoredErrors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C37F7-1A99-4487-952A-F7F1D2EE395A}">
  <sheetPr codeName="Hoja60">
    <tabColor rgb="FF92D050"/>
    <pageSetUpPr fitToPage="1"/>
  </sheetPr>
  <dimension ref="B2:L43"/>
  <sheetViews>
    <sheetView showGridLines="0" zoomScaleNormal="100" workbookViewId="0">
      <selection activeCell="H20" sqref="H20"/>
    </sheetView>
  </sheetViews>
  <sheetFormatPr baseColWidth="10" defaultColWidth="17.28515625" defaultRowHeight="15" x14ac:dyDescent="0.25"/>
  <cols>
    <col min="1" max="1" width="3" style="56" customWidth="1"/>
    <col min="2" max="2" width="1.7109375" style="56" customWidth="1"/>
    <col min="3" max="3" width="3.28515625" style="95" bestFit="1" customWidth="1"/>
    <col min="4" max="4" width="20.140625" style="56" customWidth="1"/>
    <col min="5" max="5" width="19.5703125" style="56" customWidth="1"/>
    <col min="6" max="6" width="17.7109375" style="56" customWidth="1"/>
    <col min="7" max="7" width="50.7109375" style="126" customWidth="1"/>
    <col min="8" max="8" width="16.140625" style="56" customWidth="1"/>
    <col min="9" max="9" width="15.5703125" style="56" customWidth="1"/>
    <col min="10" max="10" width="16" style="56" customWidth="1"/>
    <col min="11" max="11" width="26" style="126" customWidth="1"/>
    <col min="12" max="12" width="1.7109375" style="56" customWidth="1"/>
    <col min="13" max="16384" width="17.28515625" style="56"/>
  </cols>
  <sheetData>
    <row r="2" spans="2:12" x14ac:dyDescent="0.25">
      <c r="B2" s="194"/>
      <c r="C2" s="409"/>
      <c r="D2" s="189"/>
      <c r="E2" s="189"/>
      <c r="F2" s="189"/>
      <c r="G2" s="195"/>
      <c r="H2" s="189"/>
      <c r="I2" s="189"/>
      <c r="J2" s="189"/>
      <c r="K2" s="195"/>
      <c r="L2" s="196"/>
    </row>
    <row r="3" spans="2:12" s="1" customFormat="1" ht="12.75" x14ac:dyDescent="0.2">
      <c r="B3" s="83"/>
      <c r="C3" s="866"/>
      <c r="D3" s="30"/>
      <c r="E3" s="30"/>
      <c r="F3" s="867"/>
      <c r="G3" s="868"/>
      <c r="H3" s="30"/>
      <c r="I3" s="30"/>
      <c r="J3" s="30"/>
      <c r="K3" s="869"/>
      <c r="L3" s="121"/>
    </row>
    <row r="4" spans="2:12" s="1" customFormat="1" ht="18.75" x14ac:dyDescent="0.3">
      <c r="B4" s="1350"/>
      <c r="C4" s="1351"/>
      <c r="D4" s="1351"/>
      <c r="E4" s="1351"/>
      <c r="F4" s="1351"/>
      <c r="G4" s="1351"/>
      <c r="H4" s="1351"/>
      <c r="I4" s="1351"/>
      <c r="J4" s="1351"/>
      <c r="K4" s="1351"/>
      <c r="L4" s="1352"/>
    </row>
    <row r="5" spans="2:12" s="1" customFormat="1" ht="18.75" x14ac:dyDescent="0.3">
      <c r="B5" s="811"/>
      <c r="C5" s="1171" t="s">
        <v>19</v>
      </c>
      <c r="D5" s="1171"/>
      <c r="E5" s="1171"/>
      <c r="F5" s="1171"/>
      <c r="G5" s="1171"/>
      <c r="H5" s="1171"/>
      <c r="I5" s="1171"/>
      <c r="J5" s="1171"/>
      <c r="K5" s="1171"/>
      <c r="L5" s="812"/>
    </row>
    <row r="6" spans="2:12" s="1" customFormat="1" ht="15.75" x14ac:dyDescent="0.25">
      <c r="B6" s="864"/>
      <c r="C6" s="1356" t="s">
        <v>265</v>
      </c>
      <c r="D6" s="1356"/>
      <c r="E6" s="1356"/>
      <c r="F6" s="1356"/>
      <c r="G6" s="1356"/>
      <c r="H6" s="1356"/>
      <c r="I6" s="1356"/>
      <c r="J6" s="1356"/>
      <c r="K6" s="1356"/>
      <c r="L6" s="865"/>
    </row>
    <row r="7" spans="2:12" s="1" customFormat="1" ht="15.75" x14ac:dyDescent="0.25">
      <c r="B7" s="862"/>
      <c r="C7" s="1357" t="s">
        <v>120</v>
      </c>
      <c r="D7" s="1357"/>
      <c r="E7" s="1357"/>
      <c r="F7" s="1357"/>
      <c r="G7" s="1357"/>
      <c r="H7" s="1357"/>
      <c r="I7" s="1357"/>
      <c r="J7" s="1357"/>
      <c r="K7" s="1357"/>
      <c r="L7" s="863"/>
    </row>
    <row r="8" spans="2:12" s="1" customFormat="1" ht="15.75" x14ac:dyDescent="0.25">
      <c r="B8" s="1353"/>
      <c r="C8" s="1354"/>
      <c r="D8" s="1354"/>
      <c r="E8" s="1354"/>
      <c r="F8" s="1354"/>
      <c r="G8" s="1354"/>
      <c r="H8" s="1354"/>
      <c r="I8" s="1354"/>
      <c r="J8" s="1354"/>
      <c r="K8" s="1354"/>
      <c r="L8" s="1355"/>
    </row>
    <row r="9" spans="2:12" s="1" customFormat="1" ht="14.25" customHeight="1" x14ac:dyDescent="0.3">
      <c r="B9" s="83"/>
      <c r="C9" s="870"/>
      <c r="D9" s="25"/>
      <c r="E9" s="871" t="s">
        <v>24</v>
      </c>
      <c r="F9" s="1345" t="str">
        <f>'Datos Generales'!C7</f>
        <v>Dirección General de Presupuesto (DIGEPRES)</v>
      </c>
      <c r="G9" s="1345"/>
      <c r="H9" s="871" t="s">
        <v>175</v>
      </c>
      <c r="I9" s="392">
        <f>'Datos Generales'!C6</f>
        <v>45473</v>
      </c>
      <c r="J9" s="115"/>
      <c r="K9" s="872"/>
      <c r="L9" s="121"/>
    </row>
    <row r="10" spans="2:12" s="1" customFormat="1" ht="4.5" customHeight="1" x14ac:dyDescent="0.3">
      <c r="B10" s="83"/>
      <c r="C10" s="870"/>
      <c r="D10" s="25"/>
      <c r="E10" s="871"/>
      <c r="F10" s="385"/>
      <c r="G10" s="385"/>
      <c r="H10" s="871"/>
      <c r="I10" s="873"/>
      <c r="J10" s="115"/>
      <c r="K10" s="872"/>
      <c r="L10" s="121"/>
    </row>
    <row r="11" spans="2:12" s="1" customFormat="1" ht="15" customHeight="1" x14ac:dyDescent="0.3">
      <c r="B11" s="83"/>
      <c r="C11" s="870"/>
      <c r="D11" s="871" t="s">
        <v>14</v>
      </c>
      <c r="E11" s="883" t="str">
        <f>'Datos Generales'!C8</f>
        <v>0205</v>
      </c>
      <c r="F11" s="871" t="s">
        <v>20</v>
      </c>
      <c r="G11" s="883" t="str">
        <f>'Datos Generales'!C9</f>
        <v>01</v>
      </c>
      <c r="H11" s="871" t="s">
        <v>15</v>
      </c>
      <c r="I11" s="883" t="str">
        <f>'Datos Generales'!C10</f>
        <v>01</v>
      </c>
      <c r="J11" s="871" t="s">
        <v>16</v>
      </c>
      <c r="K11" s="883" t="str">
        <f>'Datos Generales'!C11</f>
        <v>0010</v>
      </c>
      <c r="L11" s="121"/>
    </row>
    <row r="12" spans="2:12" s="1" customFormat="1" ht="4.5" customHeight="1" x14ac:dyDescent="0.3">
      <c r="B12" s="83"/>
      <c r="C12" s="870"/>
      <c r="D12" s="25"/>
      <c r="E12" s="25"/>
      <c r="F12" s="25"/>
      <c r="G12" s="874"/>
      <c r="H12" s="25"/>
      <c r="I12" s="25"/>
      <c r="J12" s="15"/>
      <c r="K12" s="875"/>
      <c r="L12" s="121"/>
    </row>
    <row r="13" spans="2:12" s="1" customFormat="1" ht="18.75" x14ac:dyDescent="0.3">
      <c r="B13" s="83"/>
      <c r="C13" s="870"/>
      <c r="D13" s="876" t="s">
        <v>184</v>
      </c>
      <c r="E13" s="1346">
        <v>10006001009</v>
      </c>
      <c r="F13" s="1346"/>
      <c r="G13" s="1347" t="s">
        <v>266</v>
      </c>
      <c r="H13" s="1348"/>
      <c r="I13" s="392" t="s">
        <v>486</v>
      </c>
      <c r="J13" s="15"/>
      <c r="K13" s="875"/>
      <c r="L13" s="121"/>
    </row>
    <row r="14" spans="2:12" s="1" customFormat="1" ht="9.75" customHeight="1" x14ac:dyDescent="0.3">
      <c r="B14" s="83"/>
      <c r="C14" s="870"/>
      <c r="G14" s="874"/>
      <c r="J14" s="15"/>
      <c r="K14" s="875"/>
      <c r="L14" s="121"/>
    </row>
    <row r="15" spans="2:12" s="1" customFormat="1" ht="9" customHeight="1" x14ac:dyDescent="0.3">
      <c r="B15" s="83"/>
      <c r="C15" s="870"/>
      <c r="F15" s="15"/>
      <c r="G15" s="877"/>
      <c r="J15" s="878"/>
      <c r="K15" s="57"/>
      <c r="L15" s="121"/>
    </row>
    <row r="16" spans="2:12" s="193" customFormat="1" ht="28.5" x14ac:dyDescent="0.25">
      <c r="B16" s="197"/>
      <c r="C16" s="517" t="s">
        <v>68</v>
      </c>
      <c r="D16" s="518" t="s">
        <v>222</v>
      </c>
      <c r="E16" s="519" t="s">
        <v>185</v>
      </c>
      <c r="F16" s="518" t="s">
        <v>163</v>
      </c>
      <c r="G16" s="520" t="s">
        <v>267</v>
      </c>
      <c r="H16" s="521" t="s">
        <v>114</v>
      </c>
      <c r="I16" s="521" t="s">
        <v>115</v>
      </c>
      <c r="J16" s="522" t="s">
        <v>223</v>
      </c>
      <c r="K16" s="523" t="s">
        <v>56</v>
      </c>
      <c r="L16" s="198"/>
    </row>
    <row r="17" spans="2:12" s="1" customFormat="1" x14ac:dyDescent="0.25">
      <c r="B17" s="83"/>
      <c r="C17" s="648">
        <v>1</v>
      </c>
      <c r="D17" s="649" t="s">
        <v>361</v>
      </c>
      <c r="E17" s="965"/>
      <c r="F17" s="650" t="s">
        <v>488</v>
      </c>
      <c r="G17" s="651" t="s">
        <v>489</v>
      </c>
      <c r="H17" s="652">
        <v>5852.26</v>
      </c>
      <c r="I17" s="652"/>
      <c r="J17" s="652"/>
      <c r="K17" s="653"/>
      <c r="L17" s="121"/>
    </row>
    <row r="18" spans="2:12" s="1" customFormat="1" x14ac:dyDescent="0.25">
      <c r="B18" s="83"/>
      <c r="C18" s="648">
        <v>2</v>
      </c>
      <c r="D18" s="649" t="s">
        <v>361</v>
      </c>
      <c r="E18" s="965" t="s">
        <v>490</v>
      </c>
      <c r="F18" s="650" t="s">
        <v>491</v>
      </c>
      <c r="G18" s="651" t="s">
        <v>492</v>
      </c>
      <c r="H18" s="652"/>
      <c r="I18" s="652">
        <v>5852.26</v>
      </c>
      <c r="J18" s="652"/>
      <c r="K18" s="653"/>
      <c r="L18" s="121"/>
    </row>
    <row r="19" spans="2:12" s="1" customFormat="1" ht="128.25" x14ac:dyDescent="0.25">
      <c r="B19" s="83"/>
      <c r="C19" s="648"/>
      <c r="D19" s="654"/>
      <c r="E19" s="655"/>
      <c r="F19" s="647" t="s">
        <v>580</v>
      </c>
      <c r="G19" s="647" t="s">
        <v>581</v>
      </c>
      <c r="H19" s="652"/>
      <c r="I19" s="652"/>
      <c r="J19" s="652"/>
      <c r="K19" s="653"/>
      <c r="L19" s="121"/>
    </row>
    <row r="20" spans="2:12" s="1" customFormat="1" ht="6.75" customHeight="1" x14ac:dyDescent="0.25">
      <c r="B20" s="83"/>
      <c r="C20" s="645"/>
      <c r="D20" s="199"/>
      <c r="E20" s="200"/>
      <c r="F20" s="386"/>
      <c r="G20" s="387"/>
      <c r="H20" s="388"/>
      <c r="I20" s="388"/>
      <c r="J20" s="389"/>
      <c r="K20" s="390"/>
      <c r="L20" s="121"/>
    </row>
    <row r="21" spans="2:12" s="1" customFormat="1" x14ac:dyDescent="0.25">
      <c r="B21" s="83"/>
      <c r="C21" s="739"/>
      <c r="D21" s="740"/>
      <c r="E21" s="740"/>
      <c r="F21" s="740"/>
      <c r="G21" s="763" t="s">
        <v>48</v>
      </c>
      <c r="H21" s="764">
        <f>SUM(H17:H18)</f>
        <v>5852.26</v>
      </c>
      <c r="I21" s="764">
        <f>SUM(I17:I18)</f>
        <v>5852.26</v>
      </c>
      <c r="J21" s="646"/>
      <c r="K21" s="741"/>
      <c r="L21" s="121"/>
    </row>
    <row r="22" spans="2:12" s="1" customFormat="1" x14ac:dyDescent="0.25">
      <c r="B22" s="83"/>
      <c r="C22" s="879"/>
      <c r="D22" s="871"/>
      <c r="E22" s="871"/>
      <c r="F22" s="871"/>
      <c r="G22" s="874"/>
      <c r="H22" s="880"/>
      <c r="I22" s="880"/>
      <c r="J22" s="880"/>
      <c r="K22" s="881" t="s">
        <v>121</v>
      </c>
      <c r="L22" s="121"/>
    </row>
    <row r="23" spans="2:12" s="1" customFormat="1" ht="12.75" x14ac:dyDescent="0.2">
      <c r="B23" s="83"/>
      <c r="C23" s="866"/>
      <c r="D23" s="30"/>
      <c r="E23" s="30"/>
      <c r="F23" s="30"/>
      <c r="G23" s="869"/>
      <c r="H23" s="30"/>
      <c r="I23" s="30"/>
      <c r="J23" s="30"/>
      <c r="K23" s="869"/>
      <c r="L23" s="121"/>
    </row>
    <row r="24" spans="2:12" s="1" customFormat="1" ht="15" customHeight="1" x14ac:dyDescent="0.25">
      <c r="B24" s="83"/>
      <c r="C24" s="866"/>
      <c r="D24" s="1220"/>
      <c r="E24" s="1220"/>
      <c r="F24" s="882"/>
      <c r="G24" s="1349"/>
      <c r="H24" s="1349"/>
      <c r="I24" s="15"/>
      <c r="J24" s="1220"/>
      <c r="K24" s="1220"/>
      <c r="L24" s="121"/>
    </row>
    <row r="25" spans="2:12" s="1" customFormat="1" ht="15" customHeight="1" x14ac:dyDescent="0.25">
      <c r="B25" s="83"/>
      <c r="C25" s="866"/>
      <c r="D25" s="1343" t="str">
        <f>'Datos Generales'!C16</f>
        <v>Preparado por</v>
      </c>
      <c r="E25" s="1343"/>
      <c r="F25" s="882"/>
      <c r="G25" s="1344" t="str">
        <f>'Datos Generales'!D16</f>
        <v>Revisado por</v>
      </c>
      <c r="H25" s="1344"/>
      <c r="J25" s="1336" t="str">
        <f>'Datos Generales'!E16</f>
        <v>Autorizado por</v>
      </c>
      <c r="K25" s="1336"/>
      <c r="L25" s="121"/>
    </row>
    <row r="26" spans="2:12" s="1" customFormat="1" ht="24" customHeight="1" x14ac:dyDescent="0.25">
      <c r="B26" s="83"/>
      <c r="C26" s="866"/>
      <c r="D26" s="1220"/>
      <c r="E26" s="1220"/>
      <c r="F26" s="882"/>
      <c r="G26" s="1349"/>
      <c r="H26" s="1349"/>
      <c r="I26" s="15"/>
      <c r="J26" s="1220"/>
      <c r="K26" s="1220"/>
      <c r="L26" s="121"/>
    </row>
    <row r="27" spans="2:12" s="1" customFormat="1" ht="15" customHeight="1" x14ac:dyDescent="0.25">
      <c r="B27" s="83"/>
      <c r="C27" s="866"/>
      <c r="D27" s="1343" t="str">
        <f>'Datos Generales'!C17</f>
        <v>Puesto que ocupa</v>
      </c>
      <c r="E27" s="1343"/>
      <c r="F27" s="882"/>
      <c r="G27" s="1344" t="str">
        <f>'Datos Generales'!D17</f>
        <v>Puesto que ocupa</v>
      </c>
      <c r="H27" s="1344"/>
      <c r="J27" s="1336" t="str">
        <f>'Datos Generales'!E17</f>
        <v>Puesto que ocupa</v>
      </c>
      <c r="K27" s="1336"/>
      <c r="L27" s="121"/>
    </row>
    <row r="28" spans="2:12" s="1" customFormat="1" ht="21" customHeight="1" x14ac:dyDescent="0.25">
      <c r="B28" s="83"/>
      <c r="C28" s="866"/>
      <c r="D28" s="1341"/>
      <c r="E28" s="1341"/>
      <c r="F28" s="882"/>
      <c r="G28" s="1341"/>
      <c r="H28" s="1341"/>
      <c r="I28" s="14"/>
      <c r="J28" s="1341"/>
      <c r="K28" s="1341"/>
      <c r="L28" s="121"/>
    </row>
    <row r="29" spans="2:12" s="1" customFormat="1" ht="15" customHeight="1" x14ac:dyDescent="0.25">
      <c r="B29" s="83"/>
      <c r="C29" s="866"/>
      <c r="D29" s="1343" t="s">
        <v>201</v>
      </c>
      <c r="E29" s="1343"/>
      <c r="F29" s="882"/>
      <c r="G29" s="1344" t="s">
        <v>202</v>
      </c>
      <c r="H29" s="1344"/>
      <c r="J29" s="1336" t="s">
        <v>209</v>
      </c>
      <c r="K29" s="1336"/>
      <c r="L29" s="121"/>
    </row>
    <row r="30" spans="2:12" x14ac:dyDescent="0.25">
      <c r="B30" s="98"/>
      <c r="C30" s="311"/>
      <c r="D30" s="201"/>
      <c r="E30" s="29"/>
      <c r="F30" s="201"/>
      <c r="G30" s="202"/>
      <c r="H30" s="201"/>
      <c r="I30" s="201"/>
      <c r="J30" s="201"/>
      <c r="K30" s="202"/>
      <c r="L30" s="100"/>
    </row>
    <row r="31" spans="2:12" x14ac:dyDescent="0.25">
      <c r="C31" s="2"/>
      <c r="D31" s="1"/>
      <c r="E31" s="1"/>
      <c r="F31" s="1"/>
      <c r="G31" s="41"/>
      <c r="H31" s="1"/>
      <c r="I31" s="1"/>
      <c r="J31" s="1"/>
      <c r="K31" s="41"/>
    </row>
    <row r="34" spans="3:3" customFormat="1" x14ac:dyDescent="0.25">
      <c r="C34" s="87"/>
    </row>
    <row r="35" spans="3:3" customFormat="1" x14ac:dyDescent="0.25">
      <c r="C35" s="87"/>
    </row>
    <row r="36" spans="3:3" customFormat="1" x14ac:dyDescent="0.25">
      <c r="C36" s="87"/>
    </row>
    <row r="37" spans="3:3" customFormat="1" x14ac:dyDescent="0.25">
      <c r="C37" s="87"/>
    </row>
    <row r="38" spans="3:3" customFormat="1" x14ac:dyDescent="0.25">
      <c r="C38" s="87"/>
    </row>
    <row r="39" spans="3:3" customFormat="1" x14ac:dyDescent="0.25">
      <c r="C39" s="87"/>
    </row>
    <row r="40" spans="3:3" customFormat="1" x14ac:dyDescent="0.25">
      <c r="C40" s="87"/>
    </row>
    <row r="41" spans="3:3" customFormat="1" x14ac:dyDescent="0.25">
      <c r="C41" s="87"/>
    </row>
    <row r="42" spans="3:3" customFormat="1" x14ac:dyDescent="0.25">
      <c r="C42" s="87"/>
    </row>
    <row r="43" spans="3:3" customFormat="1" x14ac:dyDescent="0.25">
      <c r="C43" s="87"/>
    </row>
  </sheetData>
  <sheetProtection formatColumns="0" insertRows="0"/>
  <mergeCells count="26">
    <mergeCell ref="D25:E25"/>
    <mergeCell ref="G25:H25"/>
    <mergeCell ref="J25:K25"/>
    <mergeCell ref="B4:L4"/>
    <mergeCell ref="C5:K5"/>
    <mergeCell ref="C6:K6"/>
    <mergeCell ref="C7:K7"/>
    <mergeCell ref="B8:L8"/>
    <mergeCell ref="F9:G9"/>
    <mergeCell ref="E13:F13"/>
    <mergeCell ref="G13:H13"/>
    <mergeCell ref="D24:E24"/>
    <mergeCell ref="G24:H24"/>
    <mergeCell ref="J24:K24"/>
    <mergeCell ref="D26:E26"/>
    <mergeCell ref="G26:H26"/>
    <mergeCell ref="J26:K26"/>
    <mergeCell ref="D27:E27"/>
    <mergeCell ref="G27:H27"/>
    <mergeCell ref="J27:K27"/>
    <mergeCell ref="D28:E28"/>
    <mergeCell ref="G28:H28"/>
    <mergeCell ref="J28:K28"/>
    <mergeCell ref="D29:E29"/>
    <mergeCell ref="G29:H29"/>
    <mergeCell ref="J29:K29"/>
  </mergeCells>
  <printOptions horizontalCentered="1"/>
  <pageMargins left="0" right="0" top="0.35433070866141736" bottom="0.35433070866141736" header="0.31496062992125984" footer="0.31496062992125984"/>
  <pageSetup scale="72" orientation="landscape" r:id="rId1"/>
  <headerFooter>
    <oddFooter>&amp;R&amp;P/&amp;N  &amp;D</oddFooter>
  </headerFooter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D3A4F-4AF2-4385-BEB1-BFE25A8AE21A}">
  <sheetPr codeName="Hoja61">
    <tabColor rgb="FF92D050"/>
    <pageSetUpPr fitToPage="1"/>
  </sheetPr>
  <dimension ref="B2:L43"/>
  <sheetViews>
    <sheetView showGridLines="0" zoomScaleNormal="100" workbookViewId="0">
      <selection activeCell="H20" sqref="H20"/>
    </sheetView>
  </sheetViews>
  <sheetFormatPr baseColWidth="10" defaultColWidth="17.28515625" defaultRowHeight="15" x14ac:dyDescent="0.25"/>
  <cols>
    <col min="1" max="1" width="3" style="56" customWidth="1"/>
    <col min="2" max="2" width="1.7109375" style="56" customWidth="1"/>
    <col min="3" max="3" width="3.28515625" style="95" bestFit="1" customWidth="1"/>
    <col min="4" max="4" width="20.140625" style="56" customWidth="1"/>
    <col min="5" max="5" width="19.5703125" style="56" customWidth="1"/>
    <col min="6" max="6" width="17.7109375" style="56" customWidth="1"/>
    <col min="7" max="7" width="50.7109375" style="126" customWidth="1"/>
    <col min="8" max="8" width="16.140625" style="56" customWidth="1"/>
    <col min="9" max="9" width="15.5703125" style="56" customWidth="1"/>
    <col min="10" max="10" width="16" style="56" customWidth="1"/>
    <col min="11" max="11" width="26" style="126" customWidth="1"/>
    <col min="12" max="12" width="1.7109375" style="56" customWidth="1"/>
    <col min="13" max="16384" width="17.28515625" style="56"/>
  </cols>
  <sheetData>
    <row r="2" spans="2:12" x14ac:dyDescent="0.25">
      <c r="B2" s="194"/>
      <c r="C2" s="409"/>
      <c r="D2" s="189"/>
      <c r="E2" s="189"/>
      <c r="F2" s="189"/>
      <c r="G2" s="195"/>
      <c r="H2" s="189"/>
      <c r="I2" s="189"/>
      <c r="J2" s="189"/>
      <c r="K2" s="195"/>
      <c r="L2" s="196"/>
    </row>
    <row r="3" spans="2:12" s="1" customFormat="1" ht="12.75" x14ac:dyDescent="0.2">
      <c r="B3" s="83"/>
      <c r="C3" s="866"/>
      <c r="D3" s="30"/>
      <c r="E3" s="30"/>
      <c r="F3" s="867"/>
      <c r="G3" s="868"/>
      <c r="H3" s="30"/>
      <c r="I3" s="30"/>
      <c r="J3" s="30"/>
      <c r="K3" s="869"/>
      <c r="L3" s="121"/>
    </row>
    <row r="4" spans="2:12" s="1" customFormat="1" ht="18.75" x14ac:dyDescent="0.3">
      <c r="B4" s="1350"/>
      <c r="C4" s="1351"/>
      <c r="D4" s="1351"/>
      <c r="E4" s="1351"/>
      <c r="F4" s="1351"/>
      <c r="G4" s="1351"/>
      <c r="H4" s="1351"/>
      <c r="I4" s="1351"/>
      <c r="J4" s="1351"/>
      <c r="K4" s="1351"/>
      <c r="L4" s="1352"/>
    </row>
    <row r="5" spans="2:12" s="1" customFormat="1" ht="18.75" x14ac:dyDescent="0.3">
      <c r="B5" s="811"/>
      <c r="C5" s="1171" t="s">
        <v>19</v>
      </c>
      <c r="D5" s="1171"/>
      <c r="E5" s="1171"/>
      <c r="F5" s="1171"/>
      <c r="G5" s="1171"/>
      <c r="H5" s="1171"/>
      <c r="I5" s="1171"/>
      <c r="J5" s="1171"/>
      <c r="K5" s="1171"/>
      <c r="L5" s="812"/>
    </row>
    <row r="6" spans="2:12" s="1" customFormat="1" ht="15.75" x14ac:dyDescent="0.25">
      <c r="B6" s="864"/>
      <c r="C6" s="1356" t="s">
        <v>265</v>
      </c>
      <c r="D6" s="1356"/>
      <c r="E6" s="1356"/>
      <c r="F6" s="1356"/>
      <c r="G6" s="1356"/>
      <c r="H6" s="1356"/>
      <c r="I6" s="1356"/>
      <c r="J6" s="1356"/>
      <c r="K6" s="1356"/>
      <c r="L6" s="865"/>
    </row>
    <row r="7" spans="2:12" s="1" customFormat="1" ht="15.75" x14ac:dyDescent="0.25">
      <c r="B7" s="862"/>
      <c r="C7" s="1357" t="s">
        <v>120</v>
      </c>
      <c r="D7" s="1357"/>
      <c r="E7" s="1357"/>
      <c r="F7" s="1357"/>
      <c r="G7" s="1357"/>
      <c r="H7" s="1357"/>
      <c r="I7" s="1357"/>
      <c r="J7" s="1357"/>
      <c r="K7" s="1357"/>
      <c r="L7" s="863"/>
    </row>
    <row r="8" spans="2:12" s="1" customFormat="1" ht="15.75" x14ac:dyDescent="0.25">
      <c r="B8" s="1353"/>
      <c r="C8" s="1354"/>
      <c r="D8" s="1354"/>
      <c r="E8" s="1354"/>
      <c r="F8" s="1354"/>
      <c r="G8" s="1354"/>
      <c r="H8" s="1354"/>
      <c r="I8" s="1354"/>
      <c r="J8" s="1354"/>
      <c r="K8" s="1354"/>
      <c r="L8" s="1355"/>
    </row>
    <row r="9" spans="2:12" s="1" customFormat="1" ht="14.25" customHeight="1" x14ac:dyDescent="0.3">
      <c r="B9" s="83"/>
      <c r="C9" s="870"/>
      <c r="D9" s="25"/>
      <c r="E9" s="871" t="s">
        <v>24</v>
      </c>
      <c r="F9" s="1345" t="str">
        <f>'Datos Generales'!C7</f>
        <v>Dirección General de Presupuesto (DIGEPRES)</v>
      </c>
      <c r="G9" s="1345"/>
      <c r="H9" s="871" t="s">
        <v>175</v>
      </c>
      <c r="I9" s="392">
        <f>'Datos Generales'!C6</f>
        <v>45473</v>
      </c>
      <c r="J9" s="115"/>
      <c r="K9" s="872"/>
      <c r="L9" s="121"/>
    </row>
    <row r="10" spans="2:12" s="1" customFormat="1" ht="4.5" customHeight="1" x14ac:dyDescent="0.3">
      <c r="B10" s="83"/>
      <c r="C10" s="870"/>
      <c r="D10" s="25"/>
      <c r="E10" s="871"/>
      <c r="F10" s="385"/>
      <c r="G10" s="385"/>
      <c r="H10" s="871"/>
      <c r="I10" s="873"/>
      <c r="J10" s="115"/>
      <c r="K10" s="872"/>
      <c r="L10" s="121"/>
    </row>
    <row r="11" spans="2:12" s="1" customFormat="1" ht="15" customHeight="1" x14ac:dyDescent="0.3">
      <c r="B11" s="83"/>
      <c r="C11" s="870"/>
      <c r="D11" s="871" t="s">
        <v>14</v>
      </c>
      <c r="E11" s="883" t="str">
        <f>'Datos Generales'!C8</f>
        <v>0205</v>
      </c>
      <c r="F11" s="871" t="s">
        <v>20</v>
      </c>
      <c r="G11" s="883" t="str">
        <f>'Datos Generales'!C9</f>
        <v>01</v>
      </c>
      <c r="H11" s="871" t="s">
        <v>15</v>
      </c>
      <c r="I11" s="883" t="str">
        <f>'Datos Generales'!C10</f>
        <v>01</v>
      </c>
      <c r="J11" s="871" t="s">
        <v>16</v>
      </c>
      <c r="K11" s="883" t="str">
        <f>'Datos Generales'!C11</f>
        <v>0010</v>
      </c>
      <c r="L11" s="121"/>
    </row>
    <row r="12" spans="2:12" s="1" customFormat="1" ht="4.5" customHeight="1" x14ac:dyDescent="0.3">
      <c r="B12" s="83"/>
      <c r="C12" s="870"/>
      <c r="D12" s="25"/>
      <c r="E12" s="25"/>
      <c r="F12" s="25"/>
      <c r="G12" s="874"/>
      <c r="H12" s="25"/>
      <c r="I12" s="25"/>
      <c r="J12" s="15"/>
      <c r="K12" s="875"/>
      <c r="L12" s="121"/>
    </row>
    <row r="13" spans="2:12" s="1" customFormat="1" ht="18.75" x14ac:dyDescent="0.3">
      <c r="B13" s="83"/>
      <c r="C13" s="870"/>
      <c r="D13" s="876" t="s">
        <v>184</v>
      </c>
      <c r="E13" s="1346">
        <v>10006001009</v>
      </c>
      <c r="F13" s="1346"/>
      <c r="G13" s="1347" t="s">
        <v>266</v>
      </c>
      <c r="H13" s="1348"/>
      <c r="I13" s="392" t="s">
        <v>486</v>
      </c>
      <c r="J13" s="15"/>
      <c r="K13" s="875"/>
      <c r="L13" s="121"/>
    </row>
    <row r="14" spans="2:12" s="1" customFormat="1" ht="9.75" customHeight="1" x14ac:dyDescent="0.3">
      <c r="B14" s="83"/>
      <c r="C14" s="870"/>
      <c r="G14" s="874"/>
      <c r="J14" s="15"/>
      <c r="K14" s="875"/>
      <c r="L14" s="121"/>
    </row>
    <row r="15" spans="2:12" s="1" customFormat="1" ht="9" customHeight="1" x14ac:dyDescent="0.3">
      <c r="B15" s="83"/>
      <c r="C15" s="870"/>
      <c r="F15" s="15"/>
      <c r="G15" s="877"/>
      <c r="J15" s="878"/>
      <c r="K15" s="57"/>
      <c r="L15" s="121"/>
    </row>
    <row r="16" spans="2:12" s="193" customFormat="1" ht="28.5" x14ac:dyDescent="0.25">
      <c r="B16" s="197"/>
      <c r="C16" s="517" t="s">
        <v>68</v>
      </c>
      <c r="D16" s="518" t="s">
        <v>222</v>
      </c>
      <c r="E16" s="519" t="s">
        <v>185</v>
      </c>
      <c r="F16" s="518" t="s">
        <v>163</v>
      </c>
      <c r="G16" s="520" t="s">
        <v>267</v>
      </c>
      <c r="H16" s="521" t="s">
        <v>114</v>
      </c>
      <c r="I16" s="521" t="s">
        <v>115</v>
      </c>
      <c r="J16" s="522" t="s">
        <v>223</v>
      </c>
      <c r="K16" s="523" t="s">
        <v>56</v>
      </c>
      <c r="L16" s="198"/>
    </row>
    <row r="17" spans="2:12" s="1" customFormat="1" x14ac:dyDescent="0.25">
      <c r="B17" s="83"/>
      <c r="C17" s="648">
        <v>1</v>
      </c>
      <c r="D17" s="649" t="s">
        <v>361</v>
      </c>
      <c r="E17" s="965"/>
      <c r="F17" s="650" t="s">
        <v>488</v>
      </c>
      <c r="G17" s="651" t="s">
        <v>489</v>
      </c>
      <c r="H17" s="652">
        <v>27140.9</v>
      </c>
      <c r="I17" s="652"/>
      <c r="J17" s="652"/>
      <c r="K17" s="653"/>
      <c r="L17" s="121"/>
    </row>
    <row r="18" spans="2:12" s="1" customFormat="1" x14ac:dyDescent="0.25">
      <c r="B18" s="83"/>
      <c r="C18" s="648">
        <v>2</v>
      </c>
      <c r="D18" s="649" t="s">
        <v>361</v>
      </c>
      <c r="E18" s="965" t="s">
        <v>490</v>
      </c>
      <c r="F18" s="650" t="s">
        <v>491</v>
      </c>
      <c r="G18" s="651" t="s">
        <v>492</v>
      </c>
      <c r="H18" s="652"/>
      <c r="I18" s="652">
        <v>27140.9</v>
      </c>
      <c r="J18" s="652"/>
      <c r="K18" s="653"/>
      <c r="L18" s="121"/>
    </row>
    <row r="19" spans="2:12" s="1" customFormat="1" ht="114" x14ac:dyDescent="0.25">
      <c r="B19" s="83"/>
      <c r="C19" s="648"/>
      <c r="D19" s="654"/>
      <c r="E19" s="655"/>
      <c r="F19" s="647" t="s">
        <v>582</v>
      </c>
      <c r="G19" s="647" t="s">
        <v>583</v>
      </c>
      <c r="H19" s="652"/>
      <c r="I19" s="652"/>
      <c r="J19" s="652"/>
      <c r="K19" s="653"/>
      <c r="L19" s="121"/>
    </row>
    <row r="20" spans="2:12" s="1" customFormat="1" ht="6.75" customHeight="1" x14ac:dyDescent="0.25">
      <c r="B20" s="83"/>
      <c r="C20" s="645"/>
      <c r="D20" s="199"/>
      <c r="E20" s="200"/>
      <c r="F20" s="386"/>
      <c r="G20" s="387"/>
      <c r="H20" s="388"/>
      <c r="I20" s="388"/>
      <c r="J20" s="389"/>
      <c r="K20" s="390"/>
      <c r="L20" s="121"/>
    </row>
    <row r="21" spans="2:12" s="1" customFormat="1" x14ac:dyDescent="0.25">
      <c r="B21" s="83"/>
      <c r="C21" s="739"/>
      <c r="D21" s="740"/>
      <c r="E21" s="740"/>
      <c r="F21" s="740"/>
      <c r="G21" s="763" t="s">
        <v>48</v>
      </c>
      <c r="H21" s="764">
        <f>SUM(H17:H18)</f>
        <v>27140.9</v>
      </c>
      <c r="I21" s="764">
        <f>SUM(I17:I18)</f>
        <v>27140.9</v>
      </c>
      <c r="J21" s="646"/>
      <c r="K21" s="741"/>
      <c r="L21" s="121"/>
    </row>
    <row r="22" spans="2:12" s="1" customFormat="1" x14ac:dyDescent="0.25">
      <c r="B22" s="83"/>
      <c r="C22" s="879"/>
      <c r="D22" s="871"/>
      <c r="E22" s="871"/>
      <c r="F22" s="871"/>
      <c r="G22" s="874"/>
      <c r="H22" s="880"/>
      <c r="I22" s="880"/>
      <c r="J22" s="880"/>
      <c r="K22" s="881" t="s">
        <v>121</v>
      </c>
      <c r="L22" s="121"/>
    </row>
    <row r="23" spans="2:12" s="1" customFormat="1" ht="12.75" x14ac:dyDescent="0.2">
      <c r="B23" s="83"/>
      <c r="C23" s="866"/>
      <c r="D23" s="30"/>
      <c r="E23" s="30"/>
      <c r="F23" s="30"/>
      <c r="G23" s="869"/>
      <c r="H23" s="30"/>
      <c r="I23" s="30"/>
      <c r="J23" s="30"/>
      <c r="K23" s="869"/>
      <c r="L23" s="121"/>
    </row>
    <row r="24" spans="2:12" s="1" customFormat="1" ht="15" customHeight="1" x14ac:dyDescent="0.25">
      <c r="B24" s="83"/>
      <c r="C24" s="866"/>
      <c r="D24" s="1220"/>
      <c r="E24" s="1220"/>
      <c r="F24" s="882"/>
      <c r="G24" s="1349"/>
      <c r="H24" s="1349"/>
      <c r="I24" s="15"/>
      <c r="J24" s="1220"/>
      <c r="K24" s="1220"/>
      <c r="L24" s="121"/>
    </row>
    <row r="25" spans="2:12" s="1" customFormat="1" ht="15" customHeight="1" x14ac:dyDescent="0.25">
      <c r="B25" s="83"/>
      <c r="C25" s="866"/>
      <c r="D25" s="1343" t="str">
        <f>'Datos Generales'!C16</f>
        <v>Preparado por</v>
      </c>
      <c r="E25" s="1343"/>
      <c r="F25" s="882"/>
      <c r="G25" s="1344" t="str">
        <f>'Datos Generales'!D16</f>
        <v>Revisado por</v>
      </c>
      <c r="H25" s="1344"/>
      <c r="J25" s="1336" t="str">
        <f>'Datos Generales'!E16</f>
        <v>Autorizado por</v>
      </c>
      <c r="K25" s="1336"/>
      <c r="L25" s="121"/>
    </row>
    <row r="26" spans="2:12" s="1" customFormat="1" ht="24" customHeight="1" x14ac:dyDescent="0.25">
      <c r="B26" s="83"/>
      <c r="C26" s="866"/>
      <c r="D26" s="1220"/>
      <c r="E26" s="1220"/>
      <c r="F26" s="882"/>
      <c r="G26" s="1349"/>
      <c r="H26" s="1349"/>
      <c r="I26" s="15"/>
      <c r="J26" s="1220"/>
      <c r="K26" s="1220"/>
      <c r="L26" s="121"/>
    </row>
    <row r="27" spans="2:12" s="1" customFormat="1" ht="15" customHeight="1" x14ac:dyDescent="0.25">
      <c r="B27" s="83"/>
      <c r="C27" s="866"/>
      <c r="D27" s="1343" t="str">
        <f>'Datos Generales'!C17</f>
        <v>Puesto que ocupa</v>
      </c>
      <c r="E27" s="1343"/>
      <c r="F27" s="882"/>
      <c r="G27" s="1344" t="str">
        <f>'Datos Generales'!D17</f>
        <v>Puesto que ocupa</v>
      </c>
      <c r="H27" s="1344"/>
      <c r="J27" s="1336" t="str">
        <f>'Datos Generales'!E17</f>
        <v>Puesto que ocupa</v>
      </c>
      <c r="K27" s="1336"/>
      <c r="L27" s="121"/>
    </row>
    <row r="28" spans="2:12" s="1" customFormat="1" ht="21" customHeight="1" x14ac:dyDescent="0.25">
      <c r="B28" s="83"/>
      <c r="C28" s="866"/>
      <c r="D28" s="1341"/>
      <c r="E28" s="1341"/>
      <c r="F28" s="882"/>
      <c r="G28" s="1341"/>
      <c r="H28" s="1341"/>
      <c r="I28" s="14"/>
      <c r="J28" s="1341"/>
      <c r="K28" s="1341"/>
      <c r="L28" s="121"/>
    </row>
    <row r="29" spans="2:12" s="1" customFormat="1" ht="15" customHeight="1" x14ac:dyDescent="0.25">
      <c r="B29" s="83"/>
      <c r="C29" s="866"/>
      <c r="D29" s="1343" t="s">
        <v>201</v>
      </c>
      <c r="E29" s="1343"/>
      <c r="F29" s="882"/>
      <c r="G29" s="1344" t="s">
        <v>202</v>
      </c>
      <c r="H29" s="1344"/>
      <c r="J29" s="1336" t="s">
        <v>209</v>
      </c>
      <c r="K29" s="1336"/>
      <c r="L29" s="121"/>
    </row>
    <row r="30" spans="2:12" x14ac:dyDescent="0.25">
      <c r="B30" s="98"/>
      <c r="C30" s="311"/>
      <c r="D30" s="201"/>
      <c r="E30" s="29"/>
      <c r="F30" s="201"/>
      <c r="G30" s="202"/>
      <c r="H30" s="201"/>
      <c r="I30" s="201"/>
      <c r="J30" s="201"/>
      <c r="K30" s="202"/>
      <c r="L30" s="100"/>
    </row>
    <row r="31" spans="2:12" x14ac:dyDescent="0.25">
      <c r="C31" s="2"/>
      <c r="D31" s="1"/>
      <c r="E31" s="1"/>
      <c r="F31" s="1"/>
      <c r="G31" s="41"/>
      <c r="H31" s="1"/>
      <c r="I31" s="1"/>
      <c r="J31" s="1"/>
      <c r="K31" s="41"/>
    </row>
    <row r="34" spans="3:3" customFormat="1" x14ac:dyDescent="0.25">
      <c r="C34" s="87"/>
    </row>
    <row r="35" spans="3:3" customFormat="1" x14ac:dyDescent="0.25">
      <c r="C35" s="87"/>
    </row>
    <row r="36" spans="3:3" customFormat="1" x14ac:dyDescent="0.25">
      <c r="C36" s="87"/>
    </row>
    <row r="37" spans="3:3" customFormat="1" x14ac:dyDescent="0.25">
      <c r="C37" s="87"/>
    </row>
    <row r="38" spans="3:3" customFormat="1" x14ac:dyDescent="0.25">
      <c r="C38" s="87"/>
    </row>
    <row r="39" spans="3:3" customFormat="1" x14ac:dyDescent="0.25">
      <c r="C39" s="87"/>
    </row>
    <row r="40" spans="3:3" customFormat="1" x14ac:dyDescent="0.25">
      <c r="C40" s="87"/>
    </row>
    <row r="41" spans="3:3" customFormat="1" x14ac:dyDescent="0.25">
      <c r="C41" s="87"/>
    </row>
    <row r="42" spans="3:3" customFormat="1" x14ac:dyDescent="0.25">
      <c r="C42" s="87"/>
    </row>
    <row r="43" spans="3:3" customFormat="1" x14ac:dyDescent="0.25">
      <c r="C43" s="87"/>
    </row>
  </sheetData>
  <sheetProtection formatColumns="0" insertRows="0"/>
  <mergeCells count="26">
    <mergeCell ref="D25:E25"/>
    <mergeCell ref="G25:H25"/>
    <mergeCell ref="J25:K25"/>
    <mergeCell ref="B4:L4"/>
    <mergeCell ref="C5:K5"/>
    <mergeCell ref="C6:K6"/>
    <mergeCell ref="C7:K7"/>
    <mergeCell ref="B8:L8"/>
    <mergeCell ref="F9:G9"/>
    <mergeCell ref="E13:F13"/>
    <mergeCell ref="G13:H13"/>
    <mergeCell ref="D24:E24"/>
    <mergeCell ref="G24:H24"/>
    <mergeCell ref="J24:K24"/>
    <mergeCell ref="D26:E26"/>
    <mergeCell ref="G26:H26"/>
    <mergeCell ref="J26:K26"/>
    <mergeCell ref="D27:E27"/>
    <mergeCell ref="G27:H27"/>
    <mergeCell ref="J27:K27"/>
    <mergeCell ref="D28:E28"/>
    <mergeCell ref="G28:H28"/>
    <mergeCell ref="J28:K28"/>
    <mergeCell ref="D29:E29"/>
    <mergeCell ref="G29:H29"/>
    <mergeCell ref="J29:K29"/>
  </mergeCells>
  <printOptions horizontalCentered="1"/>
  <pageMargins left="0" right="0" top="0.35433070866141736" bottom="0.35433070866141736" header="0.31496062992125984" footer="0.31496062992125984"/>
  <pageSetup scale="72" orientation="landscape" r:id="rId1"/>
  <headerFooter>
    <oddFooter>&amp;R&amp;P/&amp;N  &amp;D</oddFooter>
  </headerFooter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030DB-FC24-4E26-BD4D-2DF665FF2B54}">
  <sheetPr codeName="Hoja62">
    <tabColor rgb="FF92D050"/>
    <pageSetUpPr fitToPage="1"/>
  </sheetPr>
  <dimension ref="B2:L43"/>
  <sheetViews>
    <sheetView showGridLines="0" zoomScaleNormal="100" workbookViewId="0">
      <selection activeCell="H20" sqref="H20"/>
    </sheetView>
  </sheetViews>
  <sheetFormatPr baseColWidth="10" defaultColWidth="17.28515625" defaultRowHeight="15" x14ac:dyDescent="0.25"/>
  <cols>
    <col min="1" max="1" width="3" style="56" customWidth="1"/>
    <col min="2" max="2" width="1.7109375" style="56" customWidth="1"/>
    <col min="3" max="3" width="3.28515625" style="95" bestFit="1" customWidth="1"/>
    <col min="4" max="4" width="20.140625" style="56" customWidth="1"/>
    <col min="5" max="5" width="19.5703125" style="56" customWidth="1"/>
    <col min="6" max="6" width="17.7109375" style="56" customWidth="1"/>
    <col min="7" max="7" width="50.7109375" style="126" customWidth="1"/>
    <col min="8" max="8" width="16.140625" style="56" customWidth="1"/>
    <col min="9" max="9" width="15.5703125" style="56" customWidth="1"/>
    <col min="10" max="10" width="16" style="56" customWidth="1"/>
    <col min="11" max="11" width="26" style="126" customWidth="1"/>
    <col min="12" max="12" width="1.7109375" style="56" customWidth="1"/>
    <col min="13" max="16384" width="17.28515625" style="56"/>
  </cols>
  <sheetData>
    <row r="2" spans="2:12" x14ac:dyDescent="0.25">
      <c r="B2" s="194"/>
      <c r="C2" s="409"/>
      <c r="D2" s="189"/>
      <c r="E2" s="189"/>
      <c r="F2" s="189"/>
      <c r="G2" s="195"/>
      <c r="H2" s="189"/>
      <c r="I2" s="189"/>
      <c r="J2" s="189"/>
      <c r="K2" s="195"/>
      <c r="L2" s="196"/>
    </row>
    <row r="3" spans="2:12" s="1" customFormat="1" ht="12.75" x14ac:dyDescent="0.2">
      <c r="B3" s="83"/>
      <c r="C3" s="866"/>
      <c r="D3" s="30"/>
      <c r="E3" s="30"/>
      <c r="F3" s="867"/>
      <c r="G3" s="868"/>
      <c r="H3" s="30"/>
      <c r="I3" s="30"/>
      <c r="J3" s="30"/>
      <c r="K3" s="869"/>
      <c r="L3" s="121"/>
    </row>
    <row r="4" spans="2:12" s="1" customFormat="1" ht="18.75" x14ac:dyDescent="0.3">
      <c r="B4" s="1350"/>
      <c r="C4" s="1351"/>
      <c r="D4" s="1351"/>
      <c r="E4" s="1351"/>
      <c r="F4" s="1351"/>
      <c r="G4" s="1351"/>
      <c r="H4" s="1351"/>
      <c r="I4" s="1351"/>
      <c r="J4" s="1351"/>
      <c r="K4" s="1351"/>
      <c r="L4" s="1352"/>
    </row>
    <row r="5" spans="2:12" s="1" customFormat="1" ht="18.75" x14ac:dyDescent="0.3">
      <c r="B5" s="811"/>
      <c r="C5" s="1171" t="s">
        <v>19</v>
      </c>
      <c r="D5" s="1171"/>
      <c r="E5" s="1171"/>
      <c r="F5" s="1171"/>
      <c r="G5" s="1171"/>
      <c r="H5" s="1171"/>
      <c r="I5" s="1171"/>
      <c r="J5" s="1171"/>
      <c r="K5" s="1171"/>
      <c r="L5" s="812"/>
    </row>
    <row r="6" spans="2:12" s="1" customFormat="1" ht="15.75" x14ac:dyDescent="0.25">
      <c r="B6" s="864"/>
      <c r="C6" s="1356" t="s">
        <v>265</v>
      </c>
      <c r="D6" s="1356"/>
      <c r="E6" s="1356"/>
      <c r="F6" s="1356"/>
      <c r="G6" s="1356"/>
      <c r="H6" s="1356"/>
      <c r="I6" s="1356"/>
      <c r="J6" s="1356"/>
      <c r="K6" s="1356"/>
      <c r="L6" s="865"/>
    </row>
    <row r="7" spans="2:12" s="1" customFormat="1" ht="15.75" x14ac:dyDescent="0.25">
      <c r="B7" s="862"/>
      <c r="C7" s="1357" t="s">
        <v>120</v>
      </c>
      <c r="D7" s="1357"/>
      <c r="E7" s="1357"/>
      <c r="F7" s="1357"/>
      <c r="G7" s="1357"/>
      <c r="H7" s="1357"/>
      <c r="I7" s="1357"/>
      <c r="J7" s="1357"/>
      <c r="K7" s="1357"/>
      <c r="L7" s="863"/>
    </row>
    <row r="8" spans="2:12" s="1" customFormat="1" ht="15.75" x14ac:dyDescent="0.25">
      <c r="B8" s="1353"/>
      <c r="C8" s="1354"/>
      <c r="D8" s="1354"/>
      <c r="E8" s="1354"/>
      <c r="F8" s="1354"/>
      <c r="G8" s="1354"/>
      <c r="H8" s="1354"/>
      <c r="I8" s="1354"/>
      <c r="J8" s="1354"/>
      <c r="K8" s="1354"/>
      <c r="L8" s="1355"/>
    </row>
    <row r="9" spans="2:12" s="1" customFormat="1" ht="14.25" customHeight="1" x14ac:dyDescent="0.3">
      <c r="B9" s="83"/>
      <c r="C9" s="870"/>
      <c r="D9" s="25"/>
      <c r="E9" s="871" t="s">
        <v>24</v>
      </c>
      <c r="F9" s="1345" t="str">
        <f>'Datos Generales'!C7</f>
        <v>Dirección General de Presupuesto (DIGEPRES)</v>
      </c>
      <c r="G9" s="1345"/>
      <c r="H9" s="871" t="s">
        <v>175</v>
      </c>
      <c r="I9" s="392">
        <f>'Datos Generales'!C6</f>
        <v>45473</v>
      </c>
      <c r="J9" s="115"/>
      <c r="K9" s="872"/>
      <c r="L9" s="121"/>
    </row>
    <row r="10" spans="2:12" s="1" customFormat="1" ht="4.5" customHeight="1" x14ac:dyDescent="0.3">
      <c r="B10" s="83"/>
      <c r="C10" s="870"/>
      <c r="D10" s="25"/>
      <c r="E10" s="871"/>
      <c r="F10" s="385"/>
      <c r="G10" s="385"/>
      <c r="H10" s="871"/>
      <c r="I10" s="873"/>
      <c r="J10" s="115"/>
      <c r="K10" s="872"/>
      <c r="L10" s="121"/>
    </row>
    <row r="11" spans="2:12" s="1" customFormat="1" ht="15" customHeight="1" x14ac:dyDescent="0.3">
      <c r="B11" s="83"/>
      <c r="C11" s="870"/>
      <c r="D11" s="871" t="s">
        <v>14</v>
      </c>
      <c r="E11" s="883" t="str">
        <f>'Datos Generales'!C8</f>
        <v>0205</v>
      </c>
      <c r="F11" s="871" t="s">
        <v>20</v>
      </c>
      <c r="G11" s="883" t="str">
        <f>'Datos Generales'!C9</f>
        <v>01</v>
      </c>
      <c r="H11" s="871" t="s">
        <v>15</v>
      </c>
      <c r="I11" s="883" t="str">
        <f>'Datos Generales'!C10</f>
        <v>01</v>
      </c>
      <c r="J11" s="871" t="s">
        <v>16</v>
      </c>
      <c r="K11" s="883" t="str">
        <f>'Datos Generales'!C11</f>
        <v>0010</v>
      </c>
      <c r="L11" s="121"/>
    </row>
    <row r="12" spans="2:12" s="1" customFormat="1" ht="4.5" customHeight="1" x14ac:dyDescent="0.3">
      <c r="B12" s="83"/>
      <c r="C12" s="870"/>
      <c r="D12" s="25"/>
      <c r="E12" s="25"/>
      <c r="F12" s="25"/>
      <c r="G12" s="874"/>
      <c r="H12" s="25"/>
      <c r="I12" s="25"/>
      <c r="J12" s="15"/>
      <c r="K12" s="875"/>
      <c r="L12" s="121"/>
    </row>
    <row r="13" spans="2:12" s="1" customFormat="1" ht="18.75" x14ac:dyDescent="0.3">
      <c r="B13" s="83"/>
      <c r="C13" s="870"/>
      <c r="D13" s="876" t="s">
        <v>184</v>
      </c>
      <c r="E13" s="1346">
        <v>10006001009</v>
      </c>
      <c r="F13" s="1346"/>
      <c r="G13" s="1347" t="s">
        <v>266</v>
      </c>
      <c r="H13" s="1348"/>
      <c r="I13" s="392" t="s">
        <v>486</v>
      </c>
      <c r="J13" s="15"/>
      <c r="K13" s="875"/>
      <c r="L13" s="121"/>
    </row>
    <row r="14" spans="2:12" s="1" customFormat="1" ht="9.75" customHeight="1" x14ac:dyDescent="0.3">
      <c r="B14" s="83"/>
      <c r="C14" s="870"/>
      <c r="G14" s="874"/>
      <c r="J14" s="15"/>
      <c r="K14" s="875"/>
      <c r="L14" s="121"/>
    </row>
    <row r="15" spans="2:12" s="1" customFormat="1" ht="9" customHeight="1" x14ac:dyDescent="0.3">
      <c r="B15" s="83"/>
      <c r="C15" s="870"/>
      <c r="F15" s="15"/>
      <c r="G15" s="877"/>
      <c r="J15" s="878"/>
      <c r="K15" s="57"/>
      <c r="L15" s="121"/>
    </row>
    <row r="16" spans="2:12" s="193" customFormat="1" ht="28.5" x14ac:dyDescent="0.25">
      <c r="B16" s="197"/>
      <c r="C16" s="517" t="s">
        <v>68</v>
      </c>
      <c r="D16" s="518" t="s">
        <v>222</v>
      </c>
      <c r="E16" s="519" t="s">
        <v>185</v>
      </c>
      <c r="F16" s="518" t="s">
        <v>163</v>
      </c>
      <c r="G16" s="520" t="s">
        <v>267</v>
      </c>
      <c r="H16" s="521" t="s">
        <v>114</v>
      </c>
      <c r="I16" s="521" t="s">
        <v>115</v>
      </c>
      <c r="J16" s="522" t="s">
        <v>223</v>
      </c>
      <c r="K16" s="523" t="s">
        <v>56</v>
      </c>
      <c r="L16" s="198"/>
    </row>
    <row r="17" spans="2:12" s="1" customFormat="1" x14ac:dyDescent="0.25">
      <c r="B17" s="83"/>
      <c r="C17" s="648">
        <v>1</v>
      </c>
      <c r="D17" s="649" t="s">
        <v>361</v>
      </c>
      <c r="E17" s="965"/>
      <c r="F17" s="650" t="s">
        <v>488</v>
      </c>
      <c r="G17" s="651" t="s">
        <v>489</v>
      </c>
      <c r="H17" s="652">
        <v>25868.67</v>
      </c>
      <c r="I17" s="652"/>
      <c r="J17" s="652"/>
      <c r="K17" s="653"/>
      <c r="L17" s="121"/>
    </row>
    <row r="18" spans="2:12" s="1" customFormat="1" x14ac:dyDescent="0.25">
      <c r="B18" s="83"/>
      <c r="C18" s="648">
        <v>2</v>
      </c>
      <c r="D18" s="649" t="s">
        <v>361</v>
      </c>
      <c r="E18" s="965" t="s">
        <v>490</v>
      </c>
      <c r="F18" s="650" t="s">
        <v>491</v>
      </c>
      <c r="G18" s="651" t="s">
        <v>492</v>
      </c>
      <c r="H18" s="652"/>
      <c r="I18" s="652">
        <v>25868.67</v>
      </c>
      <c r="J18" s="652"/>
      <c r="K18" s="653"/>
      <c r="L18" s="121"/>
    </row>
    <row r="19" spans="2:12" s="1" customFormat="1" ht="114" x14ac:dyDescent="0.25">
      <c r="B19" s="83"/>
      <c r="C19" s="648"/>
      <c r="D19" s="654"/>
      <c r="E19" s="655"/>
      <c r="F19" s="647" t="s">
        <v>584</v>
      </c>
      <c r="G19" s="647" t="s">
        <v>585</v>
      </c>
      <c r="H19" s="652"/>
      <c r="I19" s="652"/>
      <c r="J19" s="652"/>
      <c r="K19" s="653"/>
      <c r="L19" s="121"/>
    </row>
    <row r="20" spans="2:12" s="1" customFormat="1" ht="6.75" customHeight="1" x14ac:dyDescent="0.25">
      <c r="B20" s="83"/>
      <c r="C20" s="645"/>
      <c r="D20" s="199"/>
      <c r="E20" s="200"/>
      <c r="F20" s="386"/>
      <c r="G20" s="387"/>
      <c r="H20" s="388"/>
      <c r="I20" s="388"/>
      <c r="J20" s="389"/>
      <c r="K20" s="390"/>
      <c r="L20" s="121"/>
    </row>
    <row r="21" spans="2:12" s="1" customFormat="1" x14ac:dyDescent="0.25">
      <c r="B21" s="83"/>
      <c r="C21" s="739"/>
      <c r="D21" s="740"/>
      <c r="E21" s="740"/>
      <c r="F21" s="740"/>
      <c r="G21" s="763" t="s">
        <v>48</v>
      </c>
      <c r="H21" s="764">
        <f>SUM(H17:H18)</f>
        <v>25868.67</v>
      </c>
      <c r="I21" s="764">
        <f>SUM(I17:I18)</f>
        <v>25868.67</v>
      </c>
      <c r="J21" s="646"/>
      <c r="K21" s="741"/>
      <c r="L21" s="121"/>
    </row>
    <row r="22" spans="2:12" s="1" customFormat="1" x14ac:dyDescent="0.25">
      <c r="B22" s="83"/>
      <c r="C22" s="879"/>
      <c r="D22" s="871"/>
      <c r="E22" s="871"/>
      <c r="F22" s="871"/>
      <c r="G22" s="874"/>
      <c r="H22" s="880"/>
      <c r="I22" s="880"/>
      <c r="J22" s="880"/>
      <c r="K22" s="881" t="s">
        <v>121</v>
      </c>
      <c r="L22" s="121"/>
    </row>
    <row r="23" spans="2:12" s="1" customFormat="1" ht="12.75" x14ac:dyDescent="0.2">
      <c r="B23" s="83"/>
      <c r="C23" s="866"/>
      <c r="D23" s="30"/>
      <c r="E23" s="30"/>
      <c r="F23" s="30"/>
      <c r="G23" s="869"/>
      <c r="H23" s="30"/>
      <c r="I23" s="30"/>
      <c r="J23" s="30"/>
      <c r="K23" s="869"/>
      <c r="L23" s="121"/>
    </row>
    <row r="24" spans="2:12" s="1" customFormat="1" ht="15" customHeight="1" x14ac:dyDescent="0.25">
      <c r="B24" s="83"/>
      <c r="C24" s="866"/>
      <c r="D24" s="1220"/>
      <c r="E24" s="1220"/>
      <c r="F24" s="882"/>
      <c r="G24" s="1349"/>
      <c r="H24" s="1349"/>
      <c r="I24" s="15"/>
      <c r="J24" s="1220"/>
      <c r="K24" s="1220"/>
      <c r="L24" s="121"/>
    </row>
    <row r="25" spans="2:12" s="1" customFormat="1" ht="15" customHeight="1" x14ac:dyDescent="0.25">
      <c r="B25" s="83"/>
      <c r="C25" s="866"/>
      <c r="D25" s="1343" t="str">
        <f>'Datos Generales'!C16</f>
        <v>Preparado por</v>
      </c>
      <c r="E25" s="1343"/>
      <c r="F25" s="882"/>
      <c r="G25" s="1344" t="str">
        <f>'Datos Generales'!D16</f>
        <v>Revisado por</v>
      </c>
      <c r="H25" s="1344"/>
      <c r="J25" s="1336" t="str">
        <f>'Datos Generales'!E16</f>
        <v>Autorizado por</v>
      </c>
      <c r="K25" s="1336"/>
      <c r="L25" s="121"/>
    </row>
    <row r="26" spans="2:12" s="1" customFormat="1" ht="24" customHeight="1" x14ac:dyDescent="0.25">
      <c r="B26" s="83"/>
      <c r="C26" s="866"/>
      <c r="D26" s="1220"/>
      <c r="E26" s="1220"/>
      <c r="F26" s="882"/>
      <c r="G26" s="1349"/>
      <c r="H26" s="1349"/>
      <c r="I26" s="15"/>
      <c r="J26" s="1220"/>
      <c r="K26" s="1220"/>
      <c r="L26" s="121"/>
    </row>
    <row r="27" spans="2:12" s="1" customFormat="1" ht="15" customHeight="1" x14ac:dyDescent="0.25">
      <c r="B27" s="83"/>
      <c r="C27" s="866"/>
      <c r="D27" s="1343" t="str">
        <f>'Datos Generales'!C17</f>
        <v>Puesto que ocupa</v>
      </c>
      <c r="E27" s="1343"/>
      <c r="F27" s="882"/>
      <c r="G27" s="1344" t="str">
        <f>'Datos Generales'!D17</f>
        <v>Puesto que ocupa</v>
      </c>
      <c r="H27" s="1344"/>
      <c r="J27" s="1336" t="str">
        <f>'Datos Generales'!E17</f>
        <v>Puesto que ocupa</v>
      </c>
      <c r="K27" s="1336"/>
      <c r="L27" s="121"/>
    </row>
    <row r="28" spans="2:12" s="1" customFormat="1" ht="21" customHeight="1" x14ac:dyDescent="0.25">
      <c r="B28" s="83"/>
      <c r="C28" s="866"/>
      <c r="D28" s="1341"/>
      <c r="E28" s="1341"/>
      <c r="F28" s="882"/>
      <c r="G28" s="1341"/>
      <c r="H28" s="1341"/>
      <c r="I28" s="14"/>
      <c r="J28" s="1341"/>
      <c r="K28" s="1341"/>
      <c r="L28" s="121"/>
    </row>
    <row r="29" spans="2:12" s="1" customFormat="1" ht="15" customHeight="1" x14ac:dyDescent="0.25">
      <c r="B29" s="83"/>
      <c r="C29" s="866"/>
      <c r="D29" s="1343" t="s">
        <v>201</v>
      </c>
      <c r="E29" s="1343"/>
      <c r="F29" s="882"/>
      <c r="G29" s="1344" t="s">
        <v>202</v>
      </c>
      <c r="H29" s="1344"/>
      <c r="J29" s="1336" t="s">
        <v>209</v>
      </c>
      <c r="K29" s="1336"/>
      <c r="L29" s="121"/>
    </row>
    <row r="30" spans="2:12" x14ac:dyDescent="0.25">
      <c r="B30" s="98"/>
      <c r="C30" s="311"/>
      <c r="D30" s="201"/>
      <c r="E30" s="29"/>
      <c r="F30" s="201"/>
      <c r="G30" s="202"/>
      <c r="H30" s="201"/>
      <c r="I30" s="201"/>
      <c r="J30" s="201"/>
      <c r="K30" s="202"/>
      <c r="L30" s="100"/>
    </row>
    <row r="31" spans="2:12" x14ac:dyDescent="0.25">
      <c r="C31" s="2"/>
      <c r="D31" s="1"/>
      <c r="E31" s="1"/>
      <c r="F31" s="1"/>
      <c r="G31" s="41"/>
      <c r="H31" s="1"/>
      <c r="I31" s="1"/>
      <c r="J31" s="1"/>
      <c r="K31" s="41"/>
    </row>
    <row r="34" spans="3:3" customFormat="1" x14ac:dyDescent="0.25">
      <c r="C34" s="87"/>
    </row>
    <row r="35" spans="3:3" customFormat="1" x14ac:dyDescent="0.25">
      <c r="C35" s="87"/>
    </row>
    <row r="36" spans="3:3" customFormat="1" x14ac:dyDescent="0.25">
      <c r="C36" s="87"/>
    </row>
    <row r="37" spans="3:3" customFormat="1" x14ac:dyDescent="0.25">
      <c r="C37" s="87"/>
    </row>
    <row r="38" spans="3:3" customFormat="1" x14ac:dyDescent="0.25">
      <c r="C38" s="87"/>
    </row>
    <row r="39" spans="3:3" customFormat="1" x14ac:dyDescent="0.25">
      <c r="C39" s="87"/>
    </row>
    <row r="40" spans="3:3" customFormat="1" x14ac:dyDescent="0.25">
      <c r="C40" s="87"/>
    </row>
    <row r="41" spans="3:3" customFormat="1" x14ac:dyDescent="0.25">
      <c r="C41" s="87"/>
    </row>
    <row r="42" spans="3:3" customFormat="1" x14ac:dyDescent="0.25">
      <c r="C42" s="87"/>
    </row>
    <row r="43" spans="3:3" customFormat="1" x14ac:dyDescent="0.25">
      <c r="C43" s="87"/>
    </row>
  </sheetData>
  <sheetProtection formatColumns="0" insertRows="0"/>
  <mergeCells count="26">
    <mergeCell ref="D25:E25"/>
    <mergeCell ref="G25:H25"/>
    <mergeCell ref="J25:K25"/>
    <mergeCell ref="B4:L4"/>
    <mergeCell ref="C5:K5"/>
    <mergeCell ref="C6:K6"/>
    <mergeCell ref="C7:K7"/>
    <mergeCell ref="B8:L8"/>
    <mergeCell ref="F9:G9"/>
    <mergeCell ref="E13:F13"/>
    <mergeCell ref="G13:H13"/>
    <mergeCell ref="D24:E24"/>
    <mergeCell ref="G24:H24"/>
    <mergeCell ref="J24:K24"/>
    <mergeCell ref="D26:E26"/>
    <mergeCell ref="G26:H26"/>
    <mergeCell ref="J26:K26"/>
    <mergeCell ref="D27:E27"/>
    <mergeCell ref="G27:H27"/>
    <mergeCell ref="J27:K27"/>
    <mergeCell ref="D28:E28"/>
    <mergeCell ref="G28:H28"/>
    <mergeCell ref="J28:K28"/>
    <mergeCell ref="D29:E29"/>
    <mergeCell ref="G29:H29"/>
    <mergeCell ref="J29:K29"/>
  </mergeCells>
  <printOptions horizontalCentered="1"/>
  <pageMargins left="0" right="0" top="0.35433070866141736" bottom="0.35433070866141736" header="0.31496062992125984" footer="0.31496062992125984"/>
  <pageSetup scale="72" orientation="landscape" r:id="rId1"/>
  <headerFooter>
    <oddFooter>&amp;R&amp;P/&amp;N  &amp;D</oddFooter>
  </headerFooter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4D2CF-A714-45C0-B6A9-512F0945DC75}">
  <sheetPr codeName="Hoja63">
    <tabColor rgb="FF92D050"/>
    <pageSetUpPr fitToPage="1"/>
  </sheetPr>
  <dimension ref="B2:L43"/>
  <sheetViews>
    <sheetView showGridLines="0" zoomScaleNormal="100" workbookViewId="0">
      <selection activeCell="I19" sqref="I19"/>
    </sheetView>
  </sheetViews>
  <sheetFormatPr baseColWidth="10" defaultColWidth="17.28515625" defaultRowHeight="15" x14ac:dyDescent="0.25"/>
  <cols>
    <col min="1" max="1" width="3" style="56" customWidth="1"/>
    <col min="2" max="2" width="1.7109375" style="56" customWidth="1"/>
    <col min="3" max="3" width="3.28515625" style="95" bestFit="1" customWidth="1"/>
    <col min="4" max="4" width="20.140625" style="56" customWidth="1"/>
    <col min="5" max="5" width="19.5703125" style="56" customWidth="1"/>
    <col min="6" max="6" width="17.7109375" style="56" customWidth="1"/>
    <col min="7" max="7" width="50.7109375" style="126" customWidth="1"/>
    <col min="8" max="8" width="16.140625" style="56" customWidth="1"/>
    <col min="9" max="9" width="15.5703125" style="56" customWidth="1"/>
    <col min="10" max="10" width="16" style="56" customWidth="1"/>
    <col min="11" max="11" width="26" style="126" customWidth="1"/>
    <col min="12" max="12" width="1.7109375" style="56" customWidth="1"/>
    <col min="13" max="16384" width="17.28515625" style="56"/>
  </cols>
  <sheetData>
    <row r="2" spans="2:12" x14ac:dyDescent="0.25">
      <c r="B2" s="194"/>
      <c r="C2" s="409"/>
      <c r="D2" s="189"/>
      <c r="E2" s="189"/>
      <c r="F2" s="189"/>
      <c r="G2" s="195"/>
      <c r="H2" s="189"/>
      <c r="I2" s="189"/>
      <c r="J2" s="189"/>
      <c r="K2" s="195"/>
      <c r="L2" s="196"/>
    </row>
    <row r="3" spans="2:12" s="1" customFormat="1" ht="12.75" x14ac:dyDescent="0.2">
      <c r="B3" s="83"/>
      <c r="C3" s="866"/>
      <c r="D3" s="30"/>
      <c r="E3" s="30"/>
      <c r="F3" s="867"/>
      <c r="G3" s="868"/>
      <c r="H3" s="30"/>
      <c r="I3" s="30"/>
      <c r="J3" s="30"/>
      <c r="K3" s="869"/>
      <c r="L3" s="121"/>
    </row>
    <row r="4" spans="2:12" s="1" customFormat="1" ht="18.75" x14ac:dyDescent="0.3">
      <c r="B4" s="1350"/>
      <c r="C4" s="1351"/>
      <c r="D4" s="1351"/>
      <c r="E4" s="1351"/>
      <c r="F4" s="1351"/>
      <c r="G4" s="1351"/>
      <c r="H4" s="1351"/>
      <c r="I4" s="1351"/>
      <c r="J4" s="1351"/>
      <c r="K4" s="1351"/>
      <c r="L4" s="1352"/>
    </row>
    <row r="5" spans="2:12" s="1" customFormat="1" ht="18.75" x14ac:dyDescent="0.3">
      <c r="B5" s="811"/>
      <c r="C5" s="1171" t="s">
        <v>19</v>
      </c>
      <c r="D5" s="1171"/>
      <c r="E5" s="1171"/>
      <c r="F5" s="1171"/>
      <c r="G5" s="1171"/>
      <c r="H5" s="1171"/>
      <c r="I5" s="1171"/>
      <c r="J5" s="1171"/>
      <c r="K5" s="1171"/>
      <c r="L5" s="812"/>
    </row>
    <row r="6" spans="2:12" s="1" customFormat="1" ht="15.75" x14ac:dyDescent="0.25">
      <c r="B6" s="864"/>
      <c r="C6" s="1356" t="s">
        <v>265</v>
      </c>
      <c r="D6" s="1356"/>
      <c r="E6" s="1356"/>
      <c r="F6" s="1356"/>
      <c r="G6" s="1356"/>
      <c r="H6" s="1356"/>
      <c r="I6" s="1356"/>
      <c r="J6" s="1356"/>
      <c r="K6" s="1356"/>
      <c r="L6" s="865"/>
    </row>
    <row r="7" spans="2:12" s="1" customFormat="1" ht="15.75" x14ac:dyDescent="0.25">
      <c r="B7" s="862"/>
      <c r="C7" s="1357" t="s">
        <v>120</v>
      </c>
      <c r="D7" s="1357"/>
      <c r="E7" s="1357"/>
      <c r="F7" s="1357"/>
      <c r="G7" s="1357"/>
      <c r="H7" s="1357"/>
      <c r="I7" s="1357"/>
      <c r="J7" s="1357"/>
      <c r="K7" s="1357"/>
      <c r="L7" s="863"/>
    </row>
    <row r="8" spans="2:12" s="1" customFormat="1" ht="15.75" x14ac:dyDescent="0.25">
      <c r="B8" s="1353"/>
      <c r="C8" s="1354"/>
      <c r="D8" s="1354"/>
      <c r="E8" s="1354"/>
      <c r="F8" s="1354"/>
      <c r="G8" s="1354"/>
      <c r="H8" s="1354"/>
      <c r="I8" s="1354"/>
      <c r="J8" s="1354"/>
      <c r="K8" s="1354"/>
      <c r="L8" s="1355"/>
    </row>
    <row r="9" spans="2:12" s="1" customFormat="1" ht="14.25" customHeight="1" x14ac:dyDescent="0.3">
      <c r="B9" s="83"/>
      <c r="C9" s="870"/>
      <c r="D9" s="25"/>
      <c r="E9" s="871" t="s">
        <v>24</v>
      </c>
      <c r="F9" s="1345" t="str">
        <f>'Datos Generales'!C7</f>
        <v>Dirección General de Presupuesto (DIGEPRES)</v>
      </c>
      <c r="G9" s="1345"/>
      <c r="H9" s="871" t="s">
        <v>175</v>
      </c>
      <c r="I9" s="392">
        <f>'Datos Generales'!C6</f>
        <v>45473</v>
      </c>
      <c r="J9" s="115"/>
      <c r="K9" s="872"/>
      <c r="L9" s="121"/>
    </row>
    <row r="10" spans="2:12" s="1" customFormat="1" ht="4.5" customHeight="1" x14ac:dyDescent="0.3">
      <c r="B10" s="83"/>
      <c r="C10" s="870"/>
      <c r="D10" s="25"/>
      <c r="E10" s="871"/>
      <c r="F10" s="385"/>
      <c r="G10" s="385"/>
      <c r="H10" s="871"/>
      <c r="I10" s="873"/>
      <c r="J10" s="115"/>
      <c r="K10" s="872"/>
      <c r="L10" s="121"/>
    </row>
    <row r="11" spans="2:12" s="1" customFormat="1" ht="15" customHeight="1" x14ac:dyDescent="0.3">
      <c r="B11" s="83"/>
      <c r="C11" s="870"/>
      <c r="D11" s="871" t="s">
        <v>14</v>
      </c>
      <c r="E11" s="883" t="str">
        <f>'Datos Generales'!C8</f>
        <v>0205</v>
      </c>
      <c r="F11" s="871" t="s">
        <v>20</v>
      </c>
      <c r="G11" s="883" t="str">
        <f>'Datos Generales'!C9</f>
        <v>01</v>
      </c>
      <c r="H11" s="871" t="s">
        <v>15</v>
      </c>
      <c r="I11" s="883" t="str">
        <f>'Datos Generales'!C10</f>
        <v>01</v>
      </c>
      <c r="J11" s="871" t="s">
        <v>16</v>
      </c>
      <c r="K11" s="883" t="str">
        <f>'Datos Generales'!C11</f>
        <v>0010</v>
      </c>
      <c r="L11" s="121"/>
    </row>
    <row r="12" spans="2:12" s="1" customFormat="1" ht="4.5" customHeight="1" x14ac:dyDescent="0.3">
      <c r="B12" s="83"/>
      <c r="C12" s="870"/>
      <c r="D12" s="25"/>
      <c r="E12" s="25"/>
      <c r="F12" s="25"/>
      <c r="G12" s="874"/>
      <c r="H12" s="25"/>
      <c r="I12" s="25"/>
      <c r="J12" s="15"/>
      <c r="K12" s="875"/>
      <c r="L12" s="121"/>
    </row>
    <row r="13" spans="2:12" s="1" customFormat="1" ht="18.75" x14ac:dyDescent="0.3">
      <c r="B13" s="83"/>
      <c r="C13" s="870"/>
      <c r="D13" s="876" t="s">
        <v>184</v>
      </c>
      <c r="E13" s="1346">
        <v>10006001009</v>
      </c>
      <c r="F13" s="1346"/>
      <c r="G13" s="1347" t="s">
        <v>266</v>
      </c>
      <c r="H13" s="1348"/>
      <c r="I13" s="392" t="s">
        <v>486</v>
      </c>
      <c r="J13" s="15"/>
      <c r="K13" s="875"/>
      <c r="L13" s="121"/>
    </row>
    <row r="14" spans="2:12" s="1" customFormat="1" ht="9.75" customHeight="1" x14ac:dyDescent="0.3">
      <c r="B14" s="83"/>
      <c r="C14" s="870"/>
      <c r="G14" s="874"/>
      <c r="J14" s="15"/>
      <c r="K14" s="875"/>
      <c r="L14" s="121"/>
    </row>
    <row r="15" spans="2:12" s="1" customFormat="1" ht="9" customHeight="1" x14ac:dyDescent="0.3">
      <c r="B15" s="83"/>
      <c r="C15" s="870"/>
      <c r="F15" s="15"/>
      <c r="G15" s="877"/>
      <c r="J15" s="878"/>
      <c r="K15" s="57"/>
      <c r="L15" s="121"/>
    </row>
    <row r="16" spans="2:12" s="193" customFormat="1" ht="28.5" x14ac:dyDescent="0.25">
      <c r="B16" s="197"/>
      <c r="C16" s="517" t="s">
        <v>68</v>
      </c>
      <c r="D16" s="518" t="s">
        <v>222</v>
      </c>
      <c r="E16" s="519" t="s">
        <v>185</v>
      </c>
      <c r="F16" s="518" t="s">
        <v>163</v>
      </c>
      <c r="G16" s="520" t="s">
        <v>267</v>
      </c>
      <c r="H16" s="521" t="s">
        <v>114</v>
      </c>
      <c r="I16" s="521" t="s">
        <v>115</v>
      </c>
      <c r="J16" s="522" t="s">
        <v>223</v>
      </c>
      <c r="K16" s="523" t="s">
        <v>56</v>
      </c>
      <c r="L16" s="198"/>
    </row>
    <row r="17" spans="2:12" s="1" customFormat="1" x14ac:dyDescent="0.25">
      <c r="B17" s="83"/>
      <c r="C17" s="648">
        <v>1</v>
      </c>
      <c r="D17" s="649" t="s">
        <v>361</v>
      </c>
      <c r="E17" s="965"/>
      <c r="F17" s="650" t="s">
        <v>488</v>
      </c>
      <c r="G17" s="651" t="s">
        <v>489</v>
      </c>
      <c r="H17" s="652">
        <v>48429.55</v>
      </c>
      <c r="I17" s="652"/>
      <c r="J17" s="652"/>
      <c r="K17" s="653"/>
      <c r="L17" s="121"/>
    </row>
    <row r="18" spans="2:12" s="1" customFormat="1" x14ac:dyDescent="0.25">
      <c r="B18" s="83"/>
      <c r="C18" s="648">
        <v>2</v>
      </c>
      <c r="D18" s="649" t="s">
        <v>361</v>
      </c>
      <c r="E18" s="965" t="s">
        <v>490</v>
      </c>
      <c r="F18" s="650" t="s">
        <v>491</v>
      </c>
      <c r="G18" s="651" t="s">
        <v>492</v>
      </c>
      <c r="H18" s="652"/>
      <c r="I18" s="652">
        <v>48429.55</v>
      </c>
      <c r="J18" s="652"/>
      <c r="K18" s="653"/>
      <c r="L18" s="121"/>
    </row>
    <row r="19" spans="2:12" s="1" customFormat="1" ht="114" x14ac:dyDescent="0.25">
      <c r="B19" s="83"/>
      <c r="C19" s="648"/>
      <c r="D19" s="654"/>
      <c r="E19" s="655"/>
      <c r="F19" s="647" t="s">
        <v>586</v>
      </c>
      <c r="G19" s="647" t="s">
        <v>587</v>
      </c>
      <c r="H19" s="652"/>
      <c r="I19" s="652"/>
      <c r="J19" s="652"/>
      <c r="K19" s="653"/>
      <c r="L19" s="121"/>
    </row>
    <row r="20" spans="2:12" s="1" customFormat="1" ht="6.75" customHeight="1" x14ac:dyDescent="0.25">
      <c r="B20" s="83"/>
      <c r="C20" s="645"/>
      <c r="D20" s="199"/>
      <c r="E20" s="200"/>
      <c r="F20" s="386"/>
      <c r="G20" s="387"/>
      <c r="H20" s="388"/>
      <c r="I20" s="388"/>
      <c r="J20" s="389"/>
      <c r="K20" s="390"/>
      <c r="L20" s="121"/>
    </row>
    <row r="21" spans="2:12" s="1" customFormat="1" x14ac:dyDescent="0.25">
      <c r="B21" s="83"/>
      <c r="C21" s="739"/>
      <c r="D21" s="740"/>
      <c r="E21" s="740"/>
      <c r="F21" s="740"/>
      <c r="G21" s="763" t="s">
        <v>48</v>
      </c>
      <c r="H21" s="764">
        <f>SUM(H17:H18)</f>
        <v>48429.55</v>
      </c>
      <c r="I21" s="764">
        <f>SUM(I17:I18)</f>
        <v>48429.55</v>
      </c>
      <c r="J21" s="646"/>
      <c r="K21" s="741"/>
      <c r="L21" s="121"/>
    </row>
    <row r="22" spans="2:12" s="1" customFormat="1" x14ac:dyDescent="0.25">
      <c r="B22" s="83"/>
      <c r="C22" s="879"/>
      <c r="D22" s="871"/>
      <c r="E22" s="871"/>
      <c r="F22" s="871"/>
      <c r="G22" s="874"/>
      <c r="H22" s="880"/>
      <c r="I22" s="880"/>
      <c r="J22" s="880"/>
      <c r="K22" s="881" t="s">
        <v>121</v>
      </c>
      <c r="L22" s="121"/>
    </row>
    <row r="23" spans="2:12" s="1" customFormat="1" ht="12.75" x14ac:dyDescent="0.2">
      <c r="B23" s="83"/>
      <c r="C23" s="866"/>
      <c r="D23" s="30"/>
      <c r="E23" s="30"/>
      <c r="F23" s="30"/>
      <c r="G23" s="869"/>
      <c r="H23" s="30"/>
      <c r="I23" s="30"/>
      <c r="J23" s="30"/>
      <c r="K23" s="869"/>
      <c r="L23" s="121"/>
    </row>
    <row r="24" spans="2:12" s="1" customFormat="1" ht="15" customHeight="1" x14ac:dyDescent="0.25">
      <c r="B24" s="83"/>
      <c r="C24" s="866"/>
      <c r="D24" s="1220"/>
      <c r="E24" s="1220"/>
      <c r="F24" s="882"/>
      <c r="G24" s="1349"/>
      <c r="H24" s="1349"/>
      <c r="I24" s="15"/>
      <c r="J24" s="1220"/>
      <c r="K24" s="1220"/>
      <c r="L24" s="121"/>
    </row>
    <row r="25" spans="2:12" s="1" customFormat="1" ht="15" customHeight="1" x14ac:dyDescent="0.25">
      <c r="B25" s="83"/>
      <c r="C25" s="866"/>
      <c r="D25" s="1343" t="str">
        <f>'Datos Generales'!C16</f>
        <v>Preparado por</v>
      </c>
      <c r="E25" s="1343"/>
      <c r="F25" s="882"/>
      <c r="G25" s="1344" t="str">
        <f>'Datos Generales'!D16</f>
        <v>Revisado por</v>
      </c>
      <c r="H25" s="1344"/>
      <c r="J25" s="1336" t="str">
        <f>'Datos Generales'!E16</f>
        <v>Autorizado por</v>
      </c>
      <c r="K25" s="1336"/>
      <c r="L25" s="121"/>
    </row>
    <row r="26" spans="2:12" s="1" customFormat="1" ht="24" customHeight="1" x14ac:dyDescent="0.25">
      <c r="B26" s="83"/>
      <c r="C26" s="866"/>
      <c r="D26" s="1220"/>
      <c r="E26" s="1220"/>
      <c r="F26" s="882"/>
      <c r="G26" s="1349"/>
      <c r="H26" s="1349"/>
      <c r="I26" s="15"/>
      <c r="J26" s="1220"/>
      <c r="K26" s="1220"/>
      <c r="L26" s="121"/>
    </row>
    <row r="27" spans="2:12" s="1" customFormat="1" ht="15" customHeight="1" x14ac:dyDescent="0.25">
      <c r="B27" s="83"/>
      <c r="C27" s="866"/>
      <c r="D27" s="1343" t="str">
        <f>'Datos Generales'!C17</f>
        <v>Puesto que ocupa</v>
      </c>
      <c r="E27" s="1343"/>
      <c r="F27" s="882"/>
      <c r="G27" s="1344" t="str">
        <f>'Datos Generales'!D17</f>
        <v>Puesto que ocupa</v>
      </c>
      <c r="H27" s="1344"/>
      <c r="J27" s="1336" t="str">
        <f>'Datos Generales'!E17</f>
        <v>Puesto que ocupa</v>
      </c>
      <c r="K27" s="1336"/>
      <c r="L27" s="121"/>
    </row>
    <row r="28" spans="2:12" s="1" customFormat="1" ht="21" customHeight="1" x14ac:dyDescent="0.25">
      <c r="B28" s="83"/>
      <c r="C28" s="866"/>
      <c r="D28" s="1341"/>
      <c r="E28" s="1341"/>
      <c r="F28" s="882"/>
      <c r="G28" s="1341"/>
      <c r="H28" s="1341"/>
      <c r="I28" s="14"/>
      <c r="J28" s="1341"/>
      <c r="K28" s="1341"/>
      <c r="L28" s="121"/>
    </row>
    <row r="29" spans="2:12" s="1" customFormat="1" ht="15" customHeight="1" x14ac:dyDescent="0.25">
      <c r="B29" s="83"/>
      <c r="C29" s="866"/>
      <c r="D29" s="1343" t="s">
        <v>201</v>
      </c>
      <c r="E29" s="1343"/>
      <c r="F29" s="882"/>
      <c r="G29" s="1344" t="s">
        <v>202</v>
      </c>
      <c r="H29" s="1344"/>
      <c r="J29" s="1336" t="s">
        <v>209</v>
      </c>
      <c r="K29" s="1336"/>
      <c r="L29" s="121"/>
    </row>
    <row r="30" spans="2:12" x14ac:dyDescent="0.25">
      <c r="B30" s="98"/>
      <c r="C30" s="311"/>
      <c r="D30" s="201"/>
      <c r="E30" s="29"/>
      <c r="F30" s="201"/>
      <c r="G30" s="202"/>
      <c r="H30" s="201"/>
      <c r="I30" s="201"/>
      <c r="J30" s="201"/>
      <c r="K30" s="202"/>
      <c r="L30" s="100"/>
    </row>
    <row r="31" spans="2:12" x14ac:dyDescent="0.25">
      <c r="C31" s="2"/>
      <c r="D31" s="1"/>
      <c r="E31" s="1"/>
      <c r="F31" s="1"/>
      <c r="G31" s="41"/>
      <c r="H31" s="1"/>
      <c r="I31" s="1"/>
      <c r="J31" s="1"/>
      <c r="K31" s="41"/>
    </row>
    <row r="34" spans="3:3" customFormat="1" x14ac:dyDescent="0.25">
      <c r="C34" s="87"/>
    </row>
    <row r="35" spans="3:3" customFormat="1" x14ac:dyDescent="0.25">
      <c r="C35" s="87"/>
    </row>
    <row r="36" spans="3:3" customFormat="1" x14ac:dyDescent="0.25">
      <c r="C36" s="87"/>
    </row>
    <row r="37" spans="3:3" customFormat="1" x14ac:dyDescent="0.25">
      <c r="C37" s="87"/>
    </row>
    <row r="38" spans="3:3" customFormat="1" x14ac:dyDescent="0.25">
      <c r="C38" s="87"/>
    </row>
    <row r="39" spans="3:3" customFormat="1" x14ac:dyDescent="0.25">
      <c r="C39" s="87"/>
    </row>
    <row r="40" spans="3:3" customFormat="1" x14ac:dyDescent="0.25">
      <c r="C40" s="87"/>
    </row>
    <row r="41" spans="3:3" customFormat="1" x14ac:dyDescent="0.25">
      <c r="C41" s="87"/>
    </row>
    <row r="42" spans="3:3" customFormat="1" x14ac:dyDescent="0.25">
      <c r="C42" s="87"/>
    </row>
    <row r="43" spans="3:3" customFormat="1" x14ac:dyDescent="0.25">
      <c r="C43" s="87"/>
    </row>
  </sheetData>
  <sheetProtection formatColumns="0" insertRows="0"/>
  <mergeCells count="26">
    <mergeCell ref="D25:E25"/>
    <mergeCell ref="G25:H25"/>
    <mergeCell ref="J25:K25"/>
    <mergeCell ref="B4:L4"/>
    <mergeCell ref="C5:K5"/>
    <mergeCell ref="C6:K6"/>
    <mergeCell ref="C7:K7"/>
    <mergeCell ref="B8:L8"/>
    <mergeCell ref="F9:G9"/>
    <mergeCell ref="E13:F13"/>
    <mergeCell ref="G13:H13"/>
    <mergeCell ref="D24:E24"/>
    <mergeCell ref="G24:H24"/>
    <mergeCell ref="J24:K24"/>
    <mergeCell ref="D26:E26"/>
    <mergeCell ref="G26:H26"/>
    <mergeCell ref="J26:K26"/>
    <mergeCell ref="D27:E27"/>
    <mergeCell ref="G27:H27"/>
    <mergeCell ref="J27:K27"/>
    <mergeCell ref="D28:E28"/>
    <mergeCell ref="G28:H28"/>
    <mergeCell ref="J28:K28"/>
    <mergeCell ref="D29:E29"/>
    <mergeCell ref="G29:H29"/>
    <mergeCell ref="J29:K29"/>
  </mergeCells>
  <printOptions horizontalCentered="1"/>
  <pageMargins left="0" right="0" top="0.35433070866141736" bottom="0.35433070866141736" header="0.31496062992125984" footer="0.31496062992125984"/>
  <pageSetup scale="72" orientation="landscape" r:id="rId1"/>
  <headerFooter>
    <oddFooter>&amp;R&amp;P/&amp;N  &amp;D</oddFooter>
  </headerFooter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BE87B-5142-4D06-9B04-8F8520AF2F3B}">
  <sheetPr codeName="Hoja64">
    <tabColor rgb="FF92D050"/>
    <pageSetUpPr fitToPage="1"/>
  </sheetPr>
  <dimension ref="B2:L43"/>
  <sheetViews>
    <sheetView showGridLines="0" zoomScaleNormal="100" workbookViewId="0">
      <selection activeCell="I19" sqref="I19"/>
    </sheetView>
  </sheetViews>
  <sheetFormatPr baseColWidth="10" defaultColWidth="17.28515625" defaultRowHeight="15" x14ac:dyDescent="0.25"/>
  <cols>
    <col min="1" max="1" width="3" style="56" customWidth="1"/>
    <col min="2" max="2" width="1.7109375" style="56" customWidth="1"/>
    <col min="3" max="3" width="3.28515625" style="95" bestFit="1" customWidth="1"/>
    <col min="4" max="4" width="20.140625" style="56" customWidth="1"/>
    <col min="5" max="5" width="19.5703125" style="56" customWidth="1"/>
    <col min="6" max="6" width="17.7109375" style="56" customWidth="1"/>
    <col min="7" max="7" width="50.7109375" style="126" customWidth="1"/>
    <col min="8" max="8" width="16.140625" style="56" customWidth="1"/>
    <col min="9" max="9" width="15.5703125" style="56" customWidth="1"/>
    <col min="10" max="10" width="16" style="56" customWidth="1"/>
    <col min="11" max="11" width="26" style="126" customWidth="1"/>
    <col min="12" max="12" width="1.7109375" style="56" customWidth="1"/>
    <col min="13" max="16384" width="17.28515625" style="56"/>
  </cols>
  <sheetData>
    <row r="2" spans="2:12" x14ac:dyDescent="0.25">
      <c r="B2" s="194"/>
      <c r="C2" s="409"/>
      <c r="D2" s="189"/>
      <c r="E2" s="189"/>
      <c r="F2" s="189"/>
      <c r="G2" s="195"/>
      <c r="H2" s="189"/>
      <c r="I2" s="189"/>
      <c r="J2" s="189"/>
      <c r="K2" s="195"/>
      <c r="L2" s="196"/>
    </row>
    <row r="3" spans="2:12" s="1" customFormat="1" ht="12.75" x14ac:dyDescent="0.2">
      <c r="B3" s="83"/>
      <c r="C3" s="866"/>
      <c r="D3" s="30"/>
      <c r="E3" s="30"/>
      <c r="F3" s="867"/>
      <c r="G3" s="868"/>
      <c r="H3" s="30"/>
      <c r="I3" s="30"/>
      <c r="J3" s="30"/>
      <c r="K3" s="869"/>
      <c r="L3" s="121"/>
    </row>
    <row r="4" spans="2:12" s="1" customFormat="1" ht="18.75" x14ac:dyDescent="0.3">
      <c r="B4" s="1350"/>
      <c r="C4" s="1351"/>
      <c r="D4" s="1351"/>
      <c r="E4" s="1351"/>
      <c r="F4" s="1351"/>
      <c r="G4" s="1351"/>
      <c r="H4" s="1351"/>
      <c r="I4" s="1351"/>
      <c r="J4" s="1351"/>
      <c r="K4" s="1351"/>
      <c r="L4" s="1352"/>
    </row>
    <row r="5" spans="2:12" s="1" customFormat="1" ht="18.75" x14ac:dyDescent="0.3">
      <c r="B5" s="811"/>
      <c r="C5" s="1171" t="s">
        <v>19</v>
      </c>
      <c r="D5" s="1171"/>
      <c r="E5" s="1171"/>
      <c r="F5" s="1171"/>
      <c r="G5" s="1171"/>
      <c r="H5" s="1171"/>
      <c r="I5" s="1171"/>
      <c r="J5" s="1171"/>
      <c r="K5" s="1171"/>
      <c r="L5" s="812"/>
    </row>
    <row r="6" spans="2:12" s="1" customFormat="1" ht="15.75" x14ac:dyDescent="0.25">
      <c r="B6" s="864"/>
      <c r="C6" s="1356" t="s">
        <v>265</v>
      </c>
      <c r="D6" s="1356"/>
      <c r="E6" s="1356"/>
      <c r="F6" s="1356"/>
      <c r="G6" s="1356"/>
      <c r="H6" s="1356"/>
      <c r="I6" s="1356"/>
      <c r="J6" s="1356"/>
      <c r="K6" s="1356"/>
      <c r="L6" s="865"/>
    </row>
    <row r="7" spans="2:12" s="1" customFormat="1" ht="15.75" x14ac:dyDescent="0.25">
      <c r="B7" s="862"/>
      <c r="C7" s="1357" t="s">
        <v>120</v>
      </c>
      <c r="D7" s="1357"/>
      <c r="E7" s="1357"/>
      <c r="F7" s="1357"/>
      <c r="G7" s="1357"/>
      <c r="H7" s="1357"/>
      <c r="I7" s="1357"/>
      <c r="J7" s="1357"/>
      <c r="K7" s="1357"/>
      <c r="L7" s="863"/>
    </row>
    <row r="8" spans="2:12" s="1" customFormat="1" ht="15.75" x14ac:dyDescent="0.25">
      <c r="B8" s="1353"/>
      <c r="C8" s="1354"/>
      <c r="D8" s="1354"/>
      <c r="E8" s="1354"/>
      <c r="F8" s="1354"/>
      <c r="G8" s="1354"/>
      <c r="H8" s="1354"/>
      <c r="I8" s="1354"/>
      <c r="J8" s="1354"/>
      <c r="K8" s="1354"/>
      <c r="L8" s="1355"/>
    </row>
    <row r="9" spans="2:12" s="1" customFormat="1" ht="14.25" customHeight="1" x14ac:dyDescent="0.3">
      <c r="B9" s="83"/>
      <c r="C9" s="870"/>
      <c r="D9" s="25"/>
      <c r="E9" s="871" t="s">
        <v>24</v>
      </c>
      <c r="F9" s="1345" t="str">
        <f>'Datos Generales'!C7</f>
        <v>Dirección General de Presupuesto (DIGEPRES)</v>
      </c>
      <c r="G9" s="1345"/>
      <c r="H9" s="871" t="s">
        <v>175</v>
      </c>
      <c r="I9" s="392">
        <f>'Datos Generales'!C6</f>
        <v>45473</v>
      </c>
      <c r="J9" s="115"/>
      <c r="K9" s="872"/>
      <c r="L9" s="121"/>
    </row>
    <row r="10" spans="2:12" s="1" customFormat="1" ht="4.5" customHeight="1" x14ac:dyDescent="0.3">
      <c r="B10" s="83"/>
      <c r="C10" s="870"/>
      <c r="D10" s="25"/>
      <c r="E10" s="871"/>
      <c r="F10" s="385"/>
      <c r="G10" s="385"/>
      <c r="H10" s="871"/>
      <c r="I10" s="873"/>
      <c r="J10" s="115"/>
      <c r="K10" s="872"/>
      <c r="L10" s="121"/>
    </row>
    <row r="11" spans="2:12" s="1" customFormat="1" ht="15" customHeight="1" x14ac:dyDescent="0.3">
      <c r="B11" s="83"/>
      <c r="C11" s="870"/>
      <c r="D11" s="871" t="s">
        <v>14</v>
      </c>
      <c r="E11" s="883" t="str">
        <f>'Datos Generales'!C8</f>
        <v>0205</v>
      </c>
      <c r="F11" s="871" t="s">
        <v>20</v>
      </c>
      <c r="G11" s="883" t="str">
        <f>'Datos Generales'!C9</f>
        <v>01</v>
      </c>
      <c r="H11" s="871" t="s">
        <v>15</v>
      </c>
      <c r="I11" s="883" t="str">
        <f>'Datos Generales'!C10</f>
        <v>01</v>
      </c>
      <c r="J11" s="871" t="s">
        <v>16</v>
      </c>
      <c r="K11" s="883" t="str">
        <f>'Datos Generales'!C11</f>
        <v>0010</v>
      </c>
      <c r="L11" s="121"/>
    </row>
    <row r="12" spans="2:12" s="1" customFormat="1" ht="4.5" customHeight="1" x14ac:dyDescent="0.3">
      <c r="B12" s="83"/>
      <c r="C12" s="870"/>
      <c r="D12" s="25"/>
      <c r="E12" s="25"/>
      <c r="F12" s="25"/>
      <c r="G12" s="874"/>
      <c r="H12" s="25"/>
      <c r="I12" s="25"/>
      <c r="J12" s="15"/>
      <c r="K12" s="875"/>
      <c r="L12" s="121"/>
    </row>
    <row r="13" spans="2:12" s="1" customFormat="1" ht="18.75" x14ac:dyDescent="0.3">
      <c r="B13" s="83"/>
      <c r="C13" s="870"/>
      <c r="D13" s="876" t="s">
        <v>184</v>
      </c>
      <c r="E13" s="1346">
        <v>10006001009</v>
      </c>
      <c r="F13" s="1346"/>
      <c r="G13" s="1347" t="s">
        <v>266</v>
      </c>
      <c r="H13" s="1348"/>
      <c r="I13" s="392" t="s">
        <v>486</v>
      </c>
      <c r="J13" s="15"/>
      <c r="K13" s="875"/>
      <c r="L13" s="121"/>
    </row>
    <row r="14" spans="2:12" s="1" customFormat="1" ht="9.75" customHeight="1" x14ac:dyDescent="0.3">
      <c r="B14" s="83"/>
      <c r="C14" s="870"/>
      <c r="G14" s="874"/>
      <c r="J14" s="15"/>
      <c r="K14" s="875"/>
      <c r="L14" s="121"/>
    </row>
    <row r="15" spans="2:12" s="1" customFormat="1" ht="9" customHeight="1" x14ac:dyDescent="0.3">
      <c r="B15" s="83"/>
      <c r="C15" s="870"/>
      <c r="F15" s="15"/>
      <c r="G15" s="877"/>
      <c r="J15" s="878"/>
      <c r="K15" s="57"/>
      <c r="L15" s="121"/>
    </row>
    <row r="16" spans="2:12" s="193" customFormat="1" ht="28.5" x14ac:dyDescent="0.25">
      <c r="B16" s="197"/>
      <c r="C16" s="517" t="s">
        <v>68</v>
      </c>
      <c r="D16" s="518" t="s">
        <v>222</v>
      </c>
      <c r="E16" s="519" t="s">
        <v>185</v>
      </c>
      <c r="F16" s="518" t="s">
        <v>163</v>
      </c>
      <c r="G16" s="520" t="s">
        <v>267</v>
      </c>
      <c r="H16" s="521" t="s">
        <v>114</v>
      </c>
      <c r="I16" s="521" t="s">
        <v>115</v>
      </c>
      <c r="J16" s="522" t="s">
        <v>223</v>
      </c>
      <c r="K16" s="523" t="s">
        <v>56</v>
      </c>
      <c r="L16" s="198"/>
    </row>
    <row r="17" spans="2:12" s="1" customFormat="1" x14ac:dyDescent="0.25">
      <c r="B17" s="83"/>
      <c r="C17" s="648">
        <v>1</v>
      </c>
      <c r="D17" s="649" t="s">
        <v>361</v>
      </c>
      <c r="E17" s="965"/>
      <c r="F17" s="650" t="s">
        <v>488</v>
      </c>
      <c r="G17" s="651" t="s">
        <v>489</v>
      </c>
      <c r="H17" s="652">
        <v>7164.4555403556769</v>
      </c>
      <c r="I17" s="652"/>
      <c r="J17" s="652"/>
      <c r="K17" s="653"/>
      <c r="L17" s="121"/>
    </row>
    <row r="18" spans="2:12" s="1" customFormat="1" x14ac:dyDescent="0.25">
      <c r="B18" s="83"/>
      <c r="C18" s="648">
        <v>2</v>
      </c>
      <c r="D18" s="649" t="s">
        <v>361</v>
      </c>
      <c r="E18" s="965" t="s">
        <v>490</v>
      </c>
      <c r="F18" s="650" t="s">
        <v>491</v>
      </c>
      <c r="G18" s="651" t="s">
        <v>492</v>
      </c>
      <c r="H18" s="652"/>
      <c r="I18" s="652">
        <v>7164.4555403556769</v>
      </c>
      <c r="J18" s="652"/>
      <c r="K18" s="653"/>
      <c r="L18" s="121"/>
    </row>
    <row r="19" spans="2:12" s="1" customFormat="1" ht="114" x14ac:dyDescent="0.25">
      <c r="B19" s="83"/>
      <c r="C19" s="648"/>
      <c r="D19" s="654"/>
      <c r="E19" s="655"/>
      <c r="F19" s="647" t="s">
        <v>588</v>
      </c>
      <c r="G19" s="647" t="s">
        <v>589</v>
      </c>
      <c r="H19" s="652"/>
      <c r="I19" s="652"/>
      <c r="J19" s="652"/>
      <c r="K19" s="653"/>
      <c r="L19" s="121"/>
    </row>
    <row r="20" spans="2:12" s="1" customFormat="1" ht="6.75" customHeight="1" x14ac:dyDescent="0.25">
      <c r="B20" s="83"/>
      <c r="C20" s="645"/>
      <c r="D20" s="199"/>
      <c r="E20" s="200"/>
      <c r="F20" s="386"/>
      <c r="G20" s="387"/>
      <c r="H20" s="388"/>
      <c r="I20" s="388"/>
      <c r="J20" s="389"/>
      <c r="K20" s="390"/>
      <c r="L20" s="121"/>
    </row>
    <row r="21" spans="2:12" s="1" customFormat="1" x14ac:dyDescent="0.25">
      <c r="B21" s="83"/>
      <c r="C21" s="739"/>
      <c r="D21" s="740"/>
      <c r="E21" s="740"/>
      <c r="F21" s="740"/>
      <c r="G21" s="763" t="s">
        <v>48</v>
      </c>
      <c r="H21" s="764">
        <f>SUM(H17:H18)</f>
        <v>7164.4555403556769</v>
      </c>
      <c r="I21" s="764">
        <f>SUM(I17:I18)</f>
        <v>7164.4555403556769</v>
      </c>
      <c r="J21" s="646"/>
      <c r="K21" s="741"/>
      <c r="L21" s="121"/>
    </row>
    <row r="22" spans="2:12" s="1" customFormat="1" x14ac:dyDescent="0.25">
      <c r="B22" s="83"/>
      <c r="C22" s="879"/>
      <c r="D22" s="871"/>
      <c r="E22" s="871"/>
      <c r="F22" s="871"/>
      <c r="G22" s="874"/>
      <c r="H22" s="880"/>
      <c r="I22" s="880"/>
      <c r="J22" s="880"/>
      <c r="K22" s="881" t="s">
        <v>121</v>
      </c>
      <c r="L22" s="121"/>
    </row>
    <row r="23" spans="2:12" s="1" customFormat="1" ht="12.75" x14ac:dyDescent="0.2">
      <c r="B23" s="83"/>
      <c r="C23" s="866"/>
      <c r="D23" s="30"/>
      <c r="E23" s="30"/>
      <c r="F23" s="30"/>
      <c r="G23" s="869"/>
      <c r="H23" s="30"/>
      <c r="I23" s="30"/>
      <c r="J23" s="30"/>
      <c r="K23" s="869"/>
      <c r="L23" s="121"/>
    </row>
    <row r="24" spans="2:12" s="1" customFormat="1" ht="15" customHeight="1" x14ac:dyDescent="0.25">
      <c r="B24" s="83"/>
      <c r="C24" s="866"/>
      <c r="D24" s="1220"/>
      <c r="E24" s="1220"/>
      <c r="F24" s="882"/>
      <c r="G24" s="1349"/>
      <c r="H24" s="1349"/>
      <c r="I24" s="15"/>
      <c r="J24" s="1220"/>
      <c r="K24" s="1220"/>
      <c r="L24" s="121"/>
    </row>
    <row r="25" spans="2:12" s="1" customFormat="1" ht="15" customHeight="1" x14ac:dyDescent="0.25">
      <c r="B25" s="83"/>
      <c r="C25" s="866"/>
      <c r="D25" s="1343" t="str">
        <f>'Datos Generales'!C16</f>
        <v>Preparado por</v>
      </c>
      <c r="E25" s="1343"/>
      <c r="F25" s="882"/>
      <c r="G25" s="1344" t="str">
        <f>'Datos Generales'!D16</f>
        <v>Revisado por</v>
      </c>
      <c r="H25" s="1344"/>
      <c r="J25" s="1336" t="str">
        <f>'Datos Generales'!E16</f>
        <v>Autorizado por</v>
      </c>
      <c r="K25" s="1336"/>
      <c r="L25" s="121"/>
    </row>
    <row r="26" spans="2:12" s="1" customFormat="1" ht="24" customHeight="1" x14ac:dyDescent="0.25">
      <c r="B26" s="83"/>
      <c r="C26" s="866"/>
      <c r="D26" s="1220"/>
      <c r="E26" s="1220"/>
      <c r="F26" s="882"/>
      <c r="G26" s="1349"/>
      <c r="H26" s="1349"/>
      <c r="I26" s="15"/>
      <c r="J26" s="1220"/>
      <c r="K26" s="1220"/>
      <c r="L26" s="121"/>
    </row>
    <row r="27" spans="2:12" s="1" customFormat="1" ht="15" customHeight="1" x14ac:dyDescent="0.25">
      <c r="B27" s="83"/>
      <c r="C27" s="866"/>
      <c r="D27" s="1343" t="str">
        <f>'Datos Generales'!C17</f>
        <v>Puesto que ocupa</v>
      </c>
      <c r="E27" s="1343"/>
      <c r="F27" s="882"/>
      <c r="G27" s="1344" t="str">
        <f>'Datos Generales'!D17</f>
        <v>Puesto que ocupa</v>
      </c>
      <c r="H27" s="1344"/>
      <c r="J27" s="1336" t="str">
        <f>'Datos Generales'!E17</f>
        <v>Puesto que ocupa</v>
      </c>
      <c r="K27" s="1336"/>
      <c r="L27" s="121"/>
    </row>
    <row r="28" spans="2:12" s="1" customFormat="1" ht="21" customHeight="1" x14ac:dyDescent="0.25">
      <c r="B28" s="83"/>
      <c r="C28" s="866"/>
      <c r="D28" s="1341"/>
      <c r="E28" s="1341"/>
      <c r="F28" s="882"/>
      <c r="G28" s="1341"/>
      <c r="H28" s="1341"/>
      <c r="I28" s="14"/>
      <c r="J28" s="1341"/>
      <c r="K28" s="1341"/>
      <c r="L28" s="121"/>
    </row>
    <row r="29" spans="2:12" s="1" customFormat="1" ht="15" customHeight="1" x14ac:dyDescent="0.25">
      <c r="B29" s="83"/>
      <c r="C29" s="866"/>
      <c r="D29" s="1343" t="s">
        <v>201</v>
      </c>
      <c r="E29" s="1343"/>
      <c r="F29" s="882"/>
      <c r="G29" s="1344" t="s">
        <v>202</v>
      </c>
      <c r="H29" s="1344"/>
      <c r="J29" s="1336" t="s">
        <v>209</v>
      </c>
      <c r="K29" s="1336"/>
      <c r="L29" s="121"/>
    </row>
    <row r="30" spans="2:12" x14ac:dyDescent="0.25">
      <c r="B30" s="98"/>
      <c r="C30" s="311"/>
      <c r="D30" s="201"/>
      <c r="E30" s="29"/>
      <c r="F30" s="201"/>
      <c r="G30" s="202"/>
      <c r="H30" s="201"/>
      <c r="I30" s="201"/>
      <c r="J30" s="201"/>
      <c r="K30" s="202"/>
      <c r="L30" s="100"/>
    </row>
    <row r="31" spans="2:12" x14ac:dyDescent="0.25">
      <c r="C31" s="2"/>
      <c r="D31" s="1"/>
      <c r="E31" s="1"/>
      <c r="F31" s="1"/>
      <c r="G31" s="41"/>
      <c r="H31" s="1"/>
      <c r="I31" s="1"/>
      <c r="J31" s="1"/>
      <c r="K31" s="41"/>
    </row>
    <row r="34" spans="3:3" customFormat="1" x14ac:dyDescent="0.25">
      <c r="C34" s="87"/>
    </row>
    <row r="35" spans="3:3" customFormat="1" x14ac:dyDescent="0.25">
      <c r="C35" s="87"/>
    </row>
    <row r="36" spans="3:3" customFormat="1" x14ac:dyDescent="0.25">
      <c r="C36" s="87"/>
    </row>
    <row r="37" spans="3:3" customFormat="1" x14ac:dyDescent="0.25">
      <c r="C37" s="87"/>
    </row>
    <row r="38" spans="3:3" customFormat="1" x14ac:dyDescent="0.25">
      <c r="C38" s="87"/>
    </row>
    <row r="39" spans="3:3" customFormat="1" x14ac:dyDescent="0.25">
      <c r="C39" s="87"/>
    </row>
    <row r="40" spans="3:3" customFormat="1" x14ac:dyDescent="0.25">
      <c r="C40" s="87"/>
    </row>
    <row r="41" spans="3:3" customFormat="1" x14ac:dyDescent="0.25">
      <c r="C41" s="87"/>
    </row>
    <row r="42" spans="3:3" customFormat="1" x14ac:dyDescent="0.25">
      <c r="C42" s="87"/>
    </row>
    <row r="43" spans="3:3" customFormat="1" x14ac:dyDescent="0.25">
      <c r="C43" s="87"/>
    </row>
  </sheetData>
  <sheetProtection formatColumns="0" insertRows="0"/>
  <mergeCells count="26">
    <mergeCell ref="D25:E25"/>
    <mergeCell ref="G25:H25"/>
    <mergeCell ref="J25:K25"/>
    <mergeCell ref="B4:L4"/>
    <mergeCell ref="C5:K5"/>
    <mergeCell ref="C6:K6"/>
    <mergeCell ref="C7:K7"/>
    <mergeCell ref="B8:L8"/>
    <mergeCell ref="F9:G9"/>
    <mergeCell ref="E13:F13"/>
    <mergeCell ref="G13:H13"/>
    <mergeCell ref="D24:E24"/>
    <mergeCell ref="G24:H24"/>
    <mergeCell ref="J24:K24"/>
    <mergeCell ref="D26:E26"/>
    <mergeCell ref="G26:H26"/>
    <mergeCell ref="J26:K26"/>
    <mergeCell ref="D27:E27"/>
    <mergeCell ref="G27:H27"/>
    <mergeCell ref="J27:K27"/>
    <mergeCell ref="D28:E28"/>
    <mergeCell ref="G28:H28"/>
    <mergeCell ref="J28:K28"/>
    <mergeCell ref="D29:E29"/>
    <mergeCell ref="G29:H29"/>
    <mergeCell ref="J29:K29"/>
  </mergeCells>
  <printOptions horizontalCentered="1"/>
  <pageMargins left="0" right="0" top="0.35433070866141736" bottom="0.35433070866141736" header="0.31496062992125984" footer="0.31496062992125984"/>
  <pageSetup scale="72" orientation="landscape" r:id="rId1"/>
  <headerFooter>
    <oddFooter>&amp;R&amp;P/&amp;N  &amp;D</oddFooter>
  </headerFooter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7AD6E-F1F7-47FB-8657-CEE7195CF39F}">
  <sheetPr codeName="Hoja65">
    <tabColor rgb="FF92D050"/>
    <pageSetUpPr fitToPage="1"/>
  </sheetPr>
  <dimension ref="B2:L43"/>
  <sheetViews>
    <sheetView showGridLines="0" zoomScaleNormal="100" workbookViewId="0">
      <selection activeCell="I19" sqref="I19"/>
    </sheetView>
  </sheetViews>
  <sheetFormatPr baseColWidth="10" defaultColWidth="17.28515625" defaultRowHeight="15" x14ac:dyDescent="0.25"/>
  <cols>
    <col min="1" max="1" width="3" style="56" customWidth="1"/>
    <col min="2" max="2" width="1.7109375" style="56" customWidth="1"/>
    <col min="3" max="3" width="3.28515625" style="95" bestFit="1" customWidth="1"/>
    <col min="4" max="4" width="20.140625" style="56" customWidth="1"/>
    <col min="5" max="5" width="19.5703125" style="56" customWidth="1"/>
    <col min="6" max="6" width="17.7109375" style="56" customWidth="1"/>
    <col min="7" max="7" width="50.7109375" style="126" customWidth="1"/>
    <col min="8" max="8" width="16.140625" style="56" customWidth="1"/>
    <col min="9" max="9" width="15.5703125" style="56" customWidth="1"/>
    <col min="10" max="10" width="16" style="56" customWidth="1"/>
    <col min="11" max="11" width="26" style="126" customWidth="1"/>
    <col min="12" max="12" width="1.7109375" style="56" customWidth="1"/>
    <col min="13" max="16384" width="17.28515625" style="56"/>
  </cols>
  <sheetData>
    <row r="2" spans="2:12" x14ac:dyDescent="0.25">
      <c r="B2" s="194"/>
      <c r="C2" s="409"/>
      <c r="D2" s="189"/>
      <c r="E2" s="189"/>
      <c r="F2" s="189"/>
      <c r="G2" s="195"/>
      <c r="H2" s="189"/>
      <c r="I2" s="189"/>
      <c r="J2" s="189"/>
      <c r="K2" s="195"/>
      <c r="L2" s="196"/>
    </row>
    <row r="3" spans="2:12" s="1" customFormat="1" ht="12.75" x14ac:dyDescent="0.2">
      <c r="B3" s="83"/>
      <c r="C3" s="866"/>
      <c r="D3" s="30"/>
      <c r="E3" s="30"/>
      <c r="F3" s="867"/>
      <c r="G3" s="868"/>
      <c r="H3" s="30"/>
      <c r="I3" s="30"/>
      <c r="J3" s="30"/>
      <c r="K3" s="869"/>
      <c r="L3" s="121"/>
    </row>
    <row r="4" spans="2:12" s="1" customFormat="1" ht="18.75" x14ac:dyDescent="0.3">
      <c r="B4" s="1350"/>
      <c r="C4" s="1351"/>
      <c r="D4" s="1351"/>
      <c r="E4" s="1351"/>
      <c r="F4" s="1351"/>
      <c r="G4" s="1351"/>
      <c r="H4" s="1351"/>
      <c r="I4" s="1351"/>
      <c r="J4" s="1351"/>
      <c r="K4" s="1351"/>
      <c r="L4" s="1352"/>
    </row>
    <row r="5" spans="2:12" s="1" customFormat="1" ht="18.75" x14ac:dyDescent="0.3">
      <c r="B5" s="811"/>
      <c r="C5" s="1171" t="s">
        <v>19</v>
      </c>
      <c r="D5" s="1171"/>
      <c r="E5" s="1171"/>
      <c r="F5" s="1171"/>
      <c r="G5" s="1171"/>
      <c r="H5" s="1171"/>
      <c r="I5" s="1171"/>
      <c r="J5" s="1171"/>
      <c r="K5" s="1171"/>
      <c r="L5" s="812"/>
    </row>
    <row r="6" spans="2:12" s="1" customFormat="1" ht="15.75" x14ac:dyDescent="0.25">
      <c r="B6" s="864"/>
      <c r="C6" s="1356" t="s">
        <v>265</v>
      </c>
      <c r="D6" s="1356"/>
      <c r="E6" s="1356"/>
      <c r="F6" s="1356"/>
      <c r="G6" s="1356"/>
      <c r="H6" s="1356"/>
      <c r="I6" s="1356"/>
      <c r="J6" s="1356"/>
      <c r="K6" s="1356"/>
      <c r="L6" s="865"/>
    </row>
    <row r="7" spans="2:12" s="1" customFormat="1" ht="15.75" x14ac:dyDescent="0.25">
      <c r="B7" s="862"/>
      <c r="C7" s="1357" t="s">
        <v>120</v>
      </c>
      <c r="D7" s="1357"/>
      <c r="E7" s="1357"/>
      <c r="F7" s="1357"/>
      <c r="G7" s="1357"/>
      <c r="H7" s="1357"/>
      <c r="I7" s="1357"/>
      <c r="J7" s="1357"/>
      <c r="K7" s="1357"/>
      <c r="L7" s="863"/>
    </row>
    <row r="8" spans="2:12" s="1" customFormat="1" ht="15.75" x14ac:dyDescent="0.25">
      <c r="B8" s="1353"/>
      <c r="C8" s="1354"/>
      <c r="D8" s="1354"/>
      <c r="E8" s="1354"/>
      <c r="F8" s="1354"/>
      <c r="G8" s="1354"/>
      <c r="H8" s="1354"/>
      <c r="I8" s="1354"/>
      <c r="J8" s="1354"/>
      <c r="K8" s="1354"/>
      <c r="L8" s="1355"/>
    </row>
    <row r="9" spans="2:12" s="1" customFormat="1" ht="14.25" customHeight="1" x14ac:dyDescent="0.3">
      <c r="B9" s="83"/>
      <c r="C9" s="870"/>
      <c r="D9" s="25"/>
      <c r="E9" s="871" t="s">
        <v>24</v>
      </c>
      <c r="F9" s="1345" t="str">
        <f>'Datos Generales'!C7</f>
        <v>Dirección General de Presupuesto (DIGEPRES)</v>
      </c>
      <c r="G9" s="1345"/>
      <c r="H9" s="871" t="s">
        <v>175</v>
      </c>
      <c r="I9" s="392">
        <f>'Datos Generales'!C6</f>
        <v>45473</v>
      </c>
      <c r="J9" s="115"/>
      <c r="K9" s="872"/>
      <c r="L9" s="121"/>
    </row>
    <row r="10" spans="2:12" s="1" customFormat="1" ht="4.5" customHeight="1" x14ac:dyDescent="0.3">
      <c r="B10" s="83"/>
      <c r="C10" s="870"/>
      <c r="D10" s="25"/>
      <c r="E10" s="871"/>
      <c r="F10" s="385"/>
      <c r="G10" s="385"/>
      <c r="H10" s="871"/>
      <c r="I10" s="873"/>
      <c r="J10" s="115"/>
      <c r="K10" s="872"/>
      <c r="L10" s="121"/>
    </row>
    <row r="11" spans="2:12" s="1" customFormat="1" ht="15" customHeight="1" x14ac:dyDescent="0.3">
      <c r="B11" s="83"/>
      <c r="C11" s="870"/>
      <c r="D11" s="871" t="s">
        <v>14</v>
      </c>
      <c r="E11" s="883" t="str">
        <f>'Datos Generales'!C8</f>
        <v>0205</v>
      </c>
      <c r="F11" s="871" t="s">
        <v>20</v>
      </c>
      <c r="G11" s="883" t="str">
        <f>'Datos Generales'!C9</f>
        <v>01</v>
      </c>
      <c r="H11" s="871" t="s">
        <v>15</v>
      </c>
      <c r="I11" s="883" t="str">
        <f>'Datos Generales'!C10</f>
        <v>01</v>
      </c>
      <c r="J11" s="871" t="s">
        <v>16</v>
      </c>
      <c r="K11" s="883" t="str">
        <f>'Datos Generales'!C11</f>
        <v>0010</v>
      </c>
      <c r="L11" s="121"/>
    </row>
    <row r="12" spans="2:12" s="1" customFormat="1" ht="4.5" customHeight="1" x14ac:dyDescent="0.3">
      <c r="B12" s="83"/>
      <c r="C12" s="870"/>
      <c r="D12" s="25"/>
      <c r="E12" s="25"/>
      <c r="F12" s="25"/>
      <c r="G12" s="874"/>
      <c r="H12" s="25"/>
      <c r="I12" s="25"/>
      <c r="J12" s="15"/>
      <c r="K12" s="875"/>
      <c r="L12" s="121"/>
    </row>
    <row r="13" spans="2:12" s="1" customFormat="1" ht="18.75" x14ac:dyDescent="0.3">
      <c r="B13" s="83"/>
      <c r="C13" s="870"/>
      <c r="D13" s="876" t="s">
        <v>184</v>
      </c>
      <c r="E13" s="1346">
        <v>10006001009</v>
      </c>
      <c r="F13" s="1346"/>
      <c r="G13" s="1347" t="s">
        <v>266</v>
      </c>
      <c r="H13" s="1348"/>
      <c r="I13" s="392" t="s">
        <v>486</v>
      </c>
      <c r="J13" s="15"/>
      <c r="K13" s="875"/>
      <c r="L13" s="121"/>
    </row>
    <row r="14" spans="2:12" s="1" customFormat="1" ht="9.75" customHeight="1" x14ac:dyDescent="0.3">
      <c r="B14" s="83"/>
      <c r="C14" s="870"/>
      <c r="G14" s="874"/>
      <c r="J14" s="15"/>
      <c r="K14" s="875"/>
      <c r="L14" s="121"/>
    </row>
    <row r="15" spans="2:12" s="1" customFormat="1" ht="9" customHeight="1" x14ac:dyDescent="0.3">
      <c r="B15" s="83"/>
      <c r="C15" s="870"/>
      <c r="F15" s="15"/>
      <c r="G15" s="877"/>
      <c r="J15" s="878"/>
      <c r="K15" s="57"/>
      <c r="L15" s="121"/>
    </row>
    <row r="16" spans="2:12" s="193" customFormat="1" ht="28.5" x14ac:dyDescent="0.25">
      <c r="B16" s="197"/>
      <c r="C16" s="517" t="s">
        <v>68</v>
      </c>
      <c r="D16" s="518" t="s">
        <v>222</v>
      </c>
      <c r="E16" s="519" t="s">
        <v>185</v>
      </c>
      <c r="F16" s="518" t="s">
        <v>163</v>
      </c>
      <c r="G16" s="520" t="s">
        <v>267</v>
      </c>
      <c r="H16" s="521" t="s">
        <v>114</v>
      </c>
      <c r="I16" s="521" t="s">
        <v>115</v>
      </c>
      <c r="J16" s="522" t="s">
        <v>223</v>
      </c>
      <c r="K16" s="523" t="s">
        <v>56</v>
      </c>
      <c r="L16" s="198"/>
    </row>
    <row r="17" spans="2:12" s="1" customFormat="1" x14ac:dyDescent="0.25">
      <c r="B17" s="83"/>
      <c r="C17" s="648">
        <v>1</v>
      </c>
      <c r="D17" s="649" t="s">
        <v>361</v>
      </c>
      <c r="E17" s="965"/>
      <c r="F17" s="650" t="s">
        <v>488</v>
      </c>
      <c r="G17" s="651" t="s">
        <v>489</v>
      </c>
      <c r="H17" s="652">
        <v>35916.279069767443</v>
      </c>
      <c r="I17" s="652"/>
      <c r="J17" s="652"/>
      <c r="K17" s="653"/>
      <c r="L17" s="121"/>
    </row>
    <row r="18" spans="2:12" s="1" customFormat="1" x14ac:dyDescent="0.25">
      <c r="B18" s="83"/>
      <c r="C18" s="648">
        <v>2</v>
      </c>
      <c r="D18" s="649" t="s">
        <v>361</v>
      </c>
      <c r="E18" s="965" t="s">
        <v>490</v>
      </c>
      <c r="F18" s="650" t="s">
        <v>491</v>
      </c>
      <c r="G18" s="651" t="s">
        <v>492</v>
      </c>
      <c r="H18" s="652"/>
      <c r="I18" s="652">
        <v>35916.279069767443</v>
      </c>
      <c r="J18" s="652"/>
      <c r="K18" s="653"/>
      <c r="L18" s="121"/>
    </row>
    <row r="19" spans="2:12" s="1" customFormat="1" ht="114" x14ac:dyDescent="0.25">
      <c r="B19" s="83"/>
      <c r="C19" s="648"/>
      <c r="D19" s="654"/>
      <c r="E19" s="655"/>
      <c r="F19" s="647" t="s">
        <v>590</v>
      </c>
      <c r="G19" s="647" t="s">
        <v>591</v>
      </c>
      <c r="H19" s="652"/>
      <c r="I19" s="652"/>
      <c r="J19" s="652"/>
      <c r="K19" s="653"/>
      <c r="L19" s="121"/>
    </row>
    <row r="20" spans="2:12" s="1" customFormat="1" ht="6.75" customHeight="1" x14ac:dyDescent="0.25">
      <c r="B20" s="83"/>
      <c r="C20" s="645"/>
      <c r="D20" s="199"/>
      <c r="E20" s="200"/>
      <c r="F20" s="386"/>
      <c r="G20" s="387"/>
      <c r="H20" s="388"/>
      <c r="I20" s="388"/>
      <c r="J20" s="389"/>
      <c r="K20" s="390"/>
      <c r="L20" s="121"/>
    </row>
    <row r="21" spans="2:12" s="1" customFormat="1" x14ac:dyDescent="0.25">
      <c r="B21" s="83"/>
      <c r="C21" s="739"/>
      <c r="D21" s="740"/>
      <c r="E21" s="740"/>
      <c r="F21" s="740"/>
      <c r="G21" s="763" t="s">
        <v>48</v>
      </c>
      <c r="H21" s="764">
        <f>SUM(H17:H18)</f>
        <v>35916.279069767443</v>
      </c>
      <c r="I21" s="764">
        <f>SUM(I17:I18)</f>
        <v>35916.279069767443</v>
      </c>
      <c r="J21" s="646"/>
      <c r="K21" s="741"/>
      <c r="L21" s="121"/>
    </row>
    <row r="22" spans="2:12" s="1" customFormat="1" x14ac:dyDescent="0.25">
      <c r="B22" s="83"/>
      <c r="C22" s="879"/>
      <c r="D22" s="871"/>
      <c r="E22" s="871"/>
      <c r="F22" s="871"/>
      <c r="G22" s="874"/>
      <c r="H22" s="880"/>
      <c r="I22" s="880"/>
      <c r="J22" s="880"/>
      <c r="K22" s="881" t="s">
        <v>121</v>
      </c>
      <c r="L22" s="121"/>
    </row>
    <row r="23" spans="2:12" s="1" customFormat="1" ht="12.75" x14ac:dyDescent="0.2">
      <c r="B23" s="83"/>
      <c r="C23" s="866"/>
      <c r="D23" s="30"/>
      <c r="E23" s="30"/>
      <c r="F23" s="30"/>
      <c r="G23" s="869"/>
      <c r="H23" s="30"/>
      <c r="I23" s="30"/>
      <c r="J23" s="30"/>
      <c r="K23" s="869"/>
      <c r="L23" s="121"/>
    </row>
    <row r="24" spans="2:12" s="1" customFormat="1" ht="15" customHeight="1" x14ac:dyDescent="0.25">
      <c r="B24" s="83"/>
      <c r="C24" s="866"/>
      <c r="D24" s="1220"/>
      <c r="E24" s="1220"/>
      <c r="F24" s="882"/>
      <c r="G24" s="1349"/>
      <c r="H24" s="1349"/>
      <c r="I24" s="15"/>
      <c r="J24" s="1220"/>
      <c r="K24" s="1220"/>
      <c r="L24" s="121"/>
    </row>
    <row r="25" spans="2:12" s="1" customFormat="1" ht="15" customHeight="1" x14ac:dyDescent="0.25">
      <c r="B25" s="83"/>
      <c r="C25" s="866"/>
      <c r="D25" s="1343" t="str">
        <f>'Datos Generales'!C16</f>
        <v>Preparado por</v>
      </c>
      <c r="E25" s="1343"/>
      <c r="F25" s="882"/>
      <c r="G25" s="1344" t="str">
        <f>'Datos Generales'!D16</f>
        <v>Revisado por</v>
      </c>
      <c r="H25" s="1344"/>
      <c r="J25" s="1336" t="str">
        <f>'Datos Generales'!E16</f>
        <v>Autorizado por</v>
      </c>
      <c r="K25" s="1336"/>
      <c r="L25" s="121"/>
    </row>
    <row r="26" spans="2:12" s="1" customFormat="1" ht="24" customHeight="1" x14ac:dyDescent="0.25">
      <c r="B26" s="83"/>
      <c r="C26" s="866"/>
      <c r="D26" s="1220"/>
      <c r="E26" s="1220"/>
      <c r="F26" s="882"/>
      <c r="G26" s="1349"/>
      <c r="H26" s="1349"/>
      <c r="I26" s="15"/>
      <c r="J26" s="1220"/>
      <c r="K26" s="1220"/>
      <c r="L26" s="121"/>
    </row>
    <row r="27" spans="2:12" s="1" customFormat="1" ht="15" customHeight="1" x14ac:dyDescent="0.25">
      <c r="B27" s="83"/>
      <c r="C27" s="866"/>
      <c r="D27" s="1343" t="str">
        <f>'Datos Generales'!C17</f>
        <v>Puesto que ocupa</v>
      </c>
      <c r="E27" s="1343"/>
      <c r="F27" s="882"/>
      <c r="G27" s="1344" t="str">
        <f>'Datos Generales'!D17</f>
        <v>Puesto que ocupa</v>
      </c>
      <c r="H27" s="1344"/>
      <c r="J27" s="1336" t="str">
        <f>'Datos Generales'!E17</f>
        <v>Puesto que ocupa</v>
      </c>
      <c r="K27" s="1336"/>
      <c r="L27" s="121"/>
    </row>
    <row r="28" spans="2:12" s="1" customFormat="1" ht="21" customHeight="1" x14ac:dyDescent="0.25">
      <c r="B28" s="83"/>
      <c r="C28" s="866"/>
      <c r="D28" s="1341"/>
      <c r="E28" s="1341"/>
      <c r="F28" s="882"/>
      <c r="G28" s="1341"/>
      <c r="H28" s="1341"/>
      <c r="I28" s="14"/>
      <c r="J28" s="1341"/>
      <c r="K28" s="1341"/>
      <c r="L28" s="121"/>
    </row>
    <row r="29" spans="2:12" s="1" customFormat="1" ht="15" customHeight="1" x14ac:dyDescent="0.25">
      <c r="B29" s="83"/>
      <c r="C29" s="866"/>
      <c r="D29" s="1343" t="s">
        <v>201</v>
      </c>
      <c r="E29" s="1343"/>
      <c r="F29" s="882"/>
      <c r="G29" s="1344" t="s">
        <v>202</v>
      </c>
      <c r="H29" s="1344"/>
      <c r="J29" s="1336" t="s">
        <v>209</v>
      </c>
      <c r="K29" s="1336"/>
      <c r="L29" s="121"/>
    </row>
    <row r="30" spans="2:12" x14ac:dyDescent="0.25">
      <c r="B30" s="98"/>
      <c r="C30" s="311"/>
      <c r="D30" s="201"/>
      <c r="E30" s="29"/>
      <c r="F30" s="201"/>
      <c r="G30" s="202"/>
      <c r="H30" s="201"/>
      <c r="I30" s="201"/>
      <c r="J30" s="201"/>
      <c r="K30" s="202"/>
      <c r="L30" s="100"/>
    </row>
    <row r="31" spans="2:12" x14ac:dyDescent="0.25">
      <c r="C31" s="2"/>
      <c r="D31" s="1"/>
      <c r="E31" s="1"/>
      <c r="F31" s="1"/>
      <c r="G31" s="41"/>
      <c r="H31" s="1"/>
      <c r="I31" s="1"/>
      <c r="J31" s="1"/>
      <c r="K31" s="41"/>
    </row>
    <row r="34" spans="3:3" customFormat="1" x14ac:dyDescent="0.25">
      <c r="C34" s="87"/>
    </row>
    <row r="35" spans="3:3" customFormat="1" x14ac:dyDescent="0.25">
      <c r="C35" s="87"/>
    </row>
    <row r="36" spans="3:3" customFormat="1" x14ac:dyDescent="0.25">
      <c r="C36" s="87"/>
    </row>
    <row r="37" spans="3:3" customFormat="1" x14ac:dyDescent="0.25">
      <c r="C37" s="87"/>
    </row>
    <row r="38" spans="3:3" customFormat="1" x14ac:dyDescent="0.25">
      <c r="C38" s="87"/>
    </row>
    <row r="39" spans="3:3" customFormat="1" x14ac:dyDescent="0.25">
      <c r="C39" s="87"/>
    </row>
    <row r="40" spans="3:3" customFormat="1" x14ac:dyDescent="0.25">
      <c r="C40" s="87"/>
    </row>
    <row r="41" spans="3:3" customFormat="1" x14ac:dyDescent="0.25">
      <c r="C41" s="87"/>
    </row>
    <row r="42" spans="3:3" customFormat="1" x14ac:dyDescent="0.25">
      <c r="C42" s="87"/>
    </row>
    <row r="43" spans="3:3" customFormat="1" x14ac:dyDescent="0.25">
      <c r="C43" s="87"/>
    </row>
  </sheetData>
  <sheetProtection formatColumns="0" insertRows="0"/>
  <mergeCells count="26">
    <mergeCell ref="D25:E25"/>
    <mergeCell ref="G25:H25"/>
    <mergeCell ref="J25:K25"/>
    <mergeCell ref="B4:L4"/>
    <mergeCell ref="C5:K5"/>
    <mergeCell ref="C6:K6"/>
    <mergeCell ref="C7:K7"/>
    <mergeCell ref="B8:L8"/>
    <mergeCell ref="F9:G9"/>
    <mergeCell ref="E13:F13"/>
    <mergeCell ref="G13:H13"/>
    <mergeCell ref="D24:E24"/>
    <mergeCell ref="G24:H24"/>
    <mergeCell ref="J24:K24"/>
    <mergeCell ref="D26:E26"/>
    <mergeCell ref="G26:H26"/>
    <mergeCell ref="J26:K26"/>
    <mergeCell ref="D27:E27"/>
    <mergeCell ref="G27:H27"/>
    <mergeCell ref="J27:K27"/>
    <mergeCell ref="D28:E28"/>
    <mergeCell ref="G28:H28"/>
    <mergeCell ref="J28:K28"/>
    <mergeCell ref="D29:E29"/>
    <mergeCell ref="G29:H29"/>
    <mergeCell ref="J29:K29"/>
  </mergeCells>
  <printOptions horizontalCentered="1"/>
  <pageMargins left="0" right="0" top="0.35433070866141736" bottom="0.35433070866141736" header="0.31496062992125984" footer="0.31496062992125984"/>
  <pageSetup scale="72" orientation="landscape" r:id="rId1"/>
  <headerFooter>
    <oddFooter>&amp;R&amp;P/&amp;N  &amp;D</oddFooter>
  </headerFooter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474A0-05EA-4B19-9CF5-52AB268F1E3A}">
  <sheetPr codeName="Hoja66">
    <tabColor rgb="FF92D050"/>
    <pageSetUpPr fitToPage="1"/>
  </sheetPr>
  <dimension ref="B2:L43"/>
  <sheetViews>
    <sheetView showGridLines="0" zoomScaleNormal="100" workbookViewId="0">
      <selection activeCell="G31" sqref="G31"/>
    </sheetView>
  </sheetViews>
  <sheetFormatPr baseColWidth="10" defaultColWidth="17.28515625" defaultRowHeight="15" x14ac:dyDescent="0.25"/>
  <cols>
    <col min="1" max="1" width="3" style="56" customWidth="1"/>
    <col min="2" max="2" width="1.7109375" style="56" customWidth="1"/>
    <col min="3" max="3" width="3.28515625" style="95" bestFit="1" customWidth="1"/>
    <col min="4" max="4" width="20.140625" style="56" customWidth="1"/>
    <col min="5" max="5" width="19.5703125" style="56" customWidth="1"/>
    <col min="6" max="6" width="17.7109375" style="56" customWidth="1"/>
    <col min="7" max="7" width="50.7109375" style="126" customWidth="1"/>
    <col min="8" max="8" width="16.140625" style="56" customWidth="1"/>
    <col min="9" max="9" width="15.5703125" style="56" customWidth="1"/>
    <col min="10" max="10" width="16" style="56" customWidth="1"/>
    <col min="11" max="11" width="26" style="126" customWidth="1"/>
    <col min="12" max="12" width="1.7109375" style="56" customWidth="1"/>
    <col min="13" max="16384" width="17.28515625" style="56"/>
  </cols>
  <sheetData>
    <row r="2" spans="2:12" x14ac:dyDescent="0.25">
      <c r="B2" s="194"/>
      <c r="C2" s="409"/>
      <c r="D2" s="189"/>
      <c r="E2" s="189"/>
      <c r="F2" s="189"/>
      <c r="G2" s="195"/>
      <c r="H2" s="189"/>
      <c r="I2" s="189"/>
      <c r="J2" s="189"/>
      <c r="K2" s="195"/>
      <c r="L2" s="196"/>
    </row>
    <row r="3" spans="2:12" s="1" customFormat="1" ht="12.75" x14ac:dyDescent="0.2">
      <c r="B3" s="83"/>
      <c r="C3" s="866"/>
      <c r="D3" s="30"/>
      <c r="E3" s="30"/>
      <c r="F3" s="867"/>
      <c r="G3" s="868"/>
      <c r="H3" s="30"/>
      <c r="I3" s="30"/>
      <c r="J3" s="30"/>
      <c r="K3" s="869"/>
      <c r="L3" s="121"/>
    </row>
    <row r="4" spans="2:12" s="1" customFormat="1" ht="18.75" x14ac:dyDescent="0.3">
      <c r="B4" s="1350"/>
      <c r="C4" s="1351"/>
      <c r="D4" s="1351"/>
      <c r="E4" s="1351"/>
      <c r="F4" s="1351"/>
      <c r="G4" s="1351"/>
      <c r="H4" s="1351"/>
      <c r="I4" s="1351"/>
      <c r="J4" s="1351"/>
      <c r="K4" s="1351"/>
      <c r="L4" s="1352"/>
    </row>
    <row r="5" spans="2:12" s="1" customFormat="1" ht="18.75" x14ac:dyDescent="0.3">
      <c r="B5" s="811"/>
      <c r="C5" s="1171" t="s">
        <v>19</v>
      </c>
      <c r="D5" s="1171"/>
      <c r="E5" s="1171"/>
      <c r="F5" s="1171"/>
      <c r="G5" s="1171"/>
      <c r="H5" s="1171"/>
      <c r="I5" s="1171"/>
      <c r="J5" s="1171"/>
      <c r="K5" s="1171"/>
      <c r="L5" s="812"/>
    </row>
    <row r="6" spans="2:12" s="1" customFormat="1" ht="15.75" x14ac:dyDescent="0.25">
      <c r="B6" s="864"/>
      <c r="C6" s="1356" t="s">
        <v>265</v>
      </c>
      <c r="D6" s="1356"/>
      <c r="E6" s="1356"/>
      <c r="F6" s="1356"/>
      <c r="G6" s="1356"/>
      <c r="H6" s="1356"/>
      <c r="I6" s="1356"/>
      <c r="J6" s="1356"/>
      <c r="K6" s="1356"/>
      <c r="L6" s="865"/>
    </row>
    <row r="7" spans="2:12" s="1" customFormat="1" ht="15.75" x14ac:dyDescent="0.25">
      <c r="B7" s="862"/>
      <c r="C7" s="1357" t="s">
        <v>120</v>
      </c>
      <c r="D7" s="1357"/>
      <c r="E7" s="1357"/>
      <c r="F7" s="1357"/>
      <c r="G7" s="1357"/>
      <c r="H7" s="1357"/>
      <c r="I7" s="1357"/>
      <c r="J7" s="1357"/>
      <c r="K7" s="1357"/>
      <c r="L7" s="863"/>
    </row>
    <row r="8" spans="2:12" s="1" customFormat="1" ht="15.75" x14ac:dyDescent="0.25">
      <c r="B8" s="1353"/>
      <c r="C8" s="1354"/>
      <c r="D8" s="1354"/>
      <c r="E8" s="1354"/>
      <c r="F8" s="1354"/>
      <c r="G8" s="1354"/>
      <c r="H8" s="1354"/>
      <c r="I8" s="1354"/>
      <c r="J8" s="1354"/>
      <c r="K8" s="1354"/>
      <c r="L8" s="1355"/>
    </row>
    <row r="9" spans="2:12" s="1" customFormat="1" ht="14.25" customHeight="1" x14ac:dyDescent="0.3">
      <c r="B9" s="83"/>
      <c r="C9" s="870"/>
      <c r="D9" s="25"/>
      <c r="E9" s="871" t="s">
        <v>24</v>
      </c>
      <c r="F9" s="1345" t="str">
        <f>'Datos Generales'!C7</f>
        <v>Dirección General de Presupuesto (DIGEPRES)</v>
      </c>
      <c r="G9" s="1345"/>
      <c r="H9" s="871" t="s">
        <v>175</v>
      </c>
      <c r="I9" s="392">
        <f>'Datos Generales'!C6</f>
        <v>45473</v>
      </c>
      <c r="J9" s="115"/>
      <c r="K9" s="872"/>
      <c r="L9" s="121"/>
    </row>
    <row r="10" spans="2:12" s="1" customFormat="1" ht="4.5" customHeight="1" x14ac:dyDescent="0.3">
      <c r="B10" s="83"/>
      <c r="C10" s="870"/>
      <c r="D10" s="25"/>
      <c r="E10" s="871"/>
      <c r="F10" s="385"/>
      <c r="G10" s="385"/>
      <c r="H10" s="871"/>
      <c r="I10" s="873"/>
      <c r="J10" s="115"/>
      <c r="K10" s="872"/>
      <c r="L10" s="121"/>
    </row>
    <row r="11" spans="2:12" s="1" customFormat="1" ht="15" customHeight="1" x14ac:dyDescent="0.3">
      <c r="B11" s="83"/>
      <c r="C11" s="870"/>
      <c r="D11" s="871" t="s">
        <v>14</v>
      </c>
      <c r="E11" s="883" t="str">
        <f>'Datos Generales'!C8</f>
        <v>0205</v>
      </c>
      <c r="F11" s="871" t="s">
        <v>20</v>
      </c>
      <c r="G11" s="883" t="str">
        <f>'Datos Generales'!C9</f>
        <v>01</v>
      </c>
      <c r="H11" s="871" t="s">
        <v>15</v>
      </c>
      <c r="I11" s="883" t="str">
        <f>'Datos Generales'!C10</f>
        <v>01</v>
      </c>
      <c r="J11" s="871" t="s">
        <v>16</v>
      </c>
      <c r="K11" s="883" t="str">
        <f>'Datos Generales'!C11</f>
        <v>0010</v>
      </c>
      <c r="L11" s="121"/>
    </row>
    <row r="12" spans="2:12" s="1" customFormat="1" ht="4.5" customHeight="1" x14ac:dyDescent="0.3">
      <c r="B12" s="83"/>
      <c r="C12" s="870"/>
      <c r="D12" s="25"/>
      <c r="E12" s="25"/>
      <c r="F12" s="25"/>
      <c r="G12" s="874"/>
      <c r="H12" s="25"/>
      <c r="I12" s="25"/>
      <c r="J12" s="15"/>
      <c r="K12" s="875"/>
      <c r="L12" s="121"/>
    </row>
    <row r="13" spans="2:12" s="1" customFormat="1" ht="18.75" x14ac:dyDescent="0.3">
      <c r="B13" s="83"/>
      <c r="C13" s="870"/>
      <c r="D13" s="876" t="s">
        <v>184</v>
      </c>
      <c r="E13" s="1346">
        <v>10006001009</v>
      </c>
      <c r="F13" s="1346"/>
      <c r="G13" s="1347" t="s">
        <v>266</v>
      </c>
      <c r="H13" s="1348"/>
      <c r="I13" s="392" t="s">
        <v>486</v>
      </c>
      <c r="J13" s="15"/>
      <c r="K13" s="875"/>
      <c r="L13" s="121"/>
    </row>
    <row r="14" spans="2:12" s="1" customFormat="1" ht="9.75" customHeight="1" x14ac:dyDescent="0.3">
      <c r="B14" s="83"/>
      <c r="C14" s="870"/>
      <c r="G14" s="874"/>
      <c r="J14" s="15"/>
      <c r="K14" s="875"/>
      <c r="L14" s="121"/>
    </row>
    <row r="15" spans="2:12" s="1" customFormat="1" ht="9" customHeight="1" x14ac:dyDescent="0.3">
      <c r="B15" s="83"/>
      <c r="C15" s="870"/>
      <c r="F15" s="15"/>
      <c r="G15" s="877"/>
      <c r="J15" s="878"/>
      <c r="K15" s="57"/>
      <c r="L15" s="121"/>
    </row>
    <row r="16" spans="2:12" s="193" customFormat="1" ht="28.5" x14ac:dyDescent="0.25">
      <c r="B16" s="197"/>
      <c r="C16" s="517" t="s">
        <v>68</v>
      </c>
      <c r="D16" s="518" t="s">
        <v>222</v>
      </c>
      <c r="E16" s="519" t="s">
        <v>185</v>
      </c>
      <c r="F16" s="518" t="s">
        <v>163</v>
      </c>
      <c r="G16" s="520" t="s">
        <v>267</v>
      </c>
      <c r="H16" s="521" t="s">
        <v>114</v>
      </c>
      <c r="I16" s="521" t="s">
        <v>115</v>
      </c>
      <c r="J16" s="522" t="s">
        <v>223</v>
      </c>
      <c r="K16" s="523" t="s">
        <v>56</v>
      </c>
      <c r="L16" s="198"/>
    </row>
    <row r="17" spans="2:12" s="1" customFormat="1" x14ac:dyDescent="0.25">
      <c r="B17" s="83"/>
      <c r="C17" s="648">
        <v>1</v>
      </c>
      <c r="D17" s="649" t="s">
        <v>361</v>
      </c>
      <c r="E17" s="965"/>
      <c r="F17" s="650" t="s">
        <v>488</v>
      </c>
      <c r="G17" s="651" t="s">
        <v>489</v>
      </c>
      <c r="H17" s="652">
        <v>501082.18</v>
      </c>
      <c r="I17" s="652"/>
      <c r="J17" s="652"/>
      <c r="K17" s="653"/>
      <c r="L17" s="121"/>
    </row>
    <row r="18" spans="2:12" s="1" customFormat="1" x14ac:dyDescent="0.25">
      <c r="B18" s="83"/>
      <c r="C18" s="648">
        <v>2</v>
      </c>
      <c r="D18" s="649" t="s">
        <v>361</v>
      </c>
      <c r="E18" s="965" t="s">
        <v>490</v>
      </c>
      <c r="F18" s="650" t="s">
        <v>491</v>
      </c>
      <c r="G18" s="651" t="s">
        <v>492</v>
      </c>
      <c r="H18" s="652"/>
      <c r="I18" s="652">
        <v>501082.18</v>
      </c>
      <c r="J18" s="652"/>
      <c r="K18" s="653"/>
      <c r="L18" s="121"/>
    </row>
    <row r="19" spans="2:12" s="1" customFormat="1" ht="128.25" x14ac:dyDescent="0.25">
      <c r="B19" s="83"/>
      <c r="C19" s="648"/>
      <c r="D19" s="654"/>
      <c r="E19" s="655"/>
      <c r="F19" s="647" t="s">
        <v>592</v>
      </c>
      <c r="G19" s="647" t="s">
        <v>593</v>
      </c>
      <c r="H19" s="652"/>
      <c r="I19" s="652"/>
      <c r="J19" s="652"/>
      <c r="K19" s="653"/>
      <c r="L19" s="121"/>
    </row>
    <row r="20" spans="2:12" s="1" customFormat="1" ht="6.75" customHeight="1" x14ac:dyDescent="0.25">
      <c r="B20" s="83"/>
      <c r="C20" s="645"/>
      <c r="D20" s="199"/>
      <c r="E20" s="200"/>
      <c r="F20" s="386"/>
      <c r="G20" s="387"/>
      <c r="H20" s="388"/>
      <c r="I20" s="388"/>
      <c r="J20" s="389"/>
      <c r="K20" s="390"/>
      <c r="L20" s="121"/>
    </row>
    <row r="21" spans="2:12" s="1" customFormat="1" x14ac:dyDescent="0.25">
      <c r="B21" s="83"/>
      <c r="C21" s="739"/>
      <c r="D21" s="740"/>
      <c r="E21" s="740"/>
      <c r="F21" s="740"/>
      <c r="G21" s="763" t="s">
        <v>48</v>
      </c>
      <c r="H21" s="764">
        <f>SUM(H17:H18)</f>
        <v>501082.18</v>
      </c>
      <c r="I21" s="764">
        <f>SUM(I17:I18)</f>
        <v>501082.18</v>
      </c>
      <c r="J21" s="646"/>
      <c r="K21" s="741"/>
      <c r="L21" s="121"/>
    </row>
    <row r="22" spans="2:12" s="1" customFormat="1" x14ac:dyDescent="0.25">
      <c r="B22" s="83"/>
      <c r="C22" s="879"/>
      <c r="D22" s="871"/>
      <c r="E22" s="871"/>
      <c r="F22" s="871"/>
      <c r="G22" s="874"/>
      <c r="H22" s="880"/>
      <c r="I22" s="880"/>
      <c r="J22" s="880"/>
      <c r="K22" s="881" t="s">
        <v>121</v>
      </c>
      <c r="L22" s="121"/>
    </row>
    <row r="23" spans="2:12" s="1" customFormat="1" ht="12.75" x14ac:dyDescent="0.2">
      <c r="B23" s="83"/>
      <c r="C23" s="866"/>
      <c r="D23" s="30"/>
      <c r="E23" s="30"/>
      <c r="F23" s="30"/>
      <c r="G23" s="869"/>
      <c r="H23" s="30"/>
      <c r="I23" s="30"/>
      <c r="J23" s="30"/>
      <c r="K23" s="869"/>
      <c r="L23" s="121"/>
    </row>
    <row r="24" spans="2:12" s="1" customFormat="1" ht="15" customHeight="1" x14ac:dyDescent="0.25">
      <c r="B24" s="83"/>
      <c r="C24" s="866"/>
      <c r="D24" s="1220"/>
      <c r="E24" s="1220"/>
      <c r="F24" s="882"/>
      <c r="G24" s="1349"/>
      <c r="H24" s="1349"/>
      <c r="I24" s="15"/>
      <c r="J24" s="1220"/>
      <c r="K24" s="1220"/>
      <c r="L24" s="121"/>
    </row>
    <row r="25" spans="2:12" s="1" customFormat="1" ht="15" customHeight="1" x14ac:dyDescent="0.25">
      <c r="B25" s="83"/>
      <c r="C25" s="866"/>
      <c r="D25" s="1343" t="str">
        <f>'Datos Generales'!C16</f>
        <v>Preparado por</v>
      </c>
      <c r="E25" s="1343"/>
      <c r="F25" s="882"/>
      <c r="G25" s="1344" t="str">
        <f>'Datos Generales'!D16</f>
        <v>Revisado por</v>
      </c>
      <c r="H25" s="1344"/>
      <c r="J25" s="1336" t="str">
        <f>'Datos Generales'!E16</f>
        <v>Autorizado por</v>
      </c>
      <c r="K25" s="1336"/>
      <c r="L25" s="121"/>
    </row>
    <row r="26" spans="2:12" s="1" customFormat="1" ht="24" customHeight="1" x14ac:dyDescent="0.25">
      <c r="B26" s="83"/>
      <c r="C26" s="866"/>
      <c r="D26" s="1220"/>
      <c r="E26" s="1220"/>
      <c r="F26" s="882"/>
      <c r="G26" s="1349"/>
      <c r="H26" s="1349"/>
      <c r="I26" s="15"/>
      <c r="J26" s="1220"/>
      <c r="K26" s="1220"/>
      <c r="L26" s="121"/>
    </row>
    <row r="27" spans="2:12" s="1" customFormat="1" ht="15" customHeight="1" x14ac:dyDescent="0.25">
      <c r="B27" s="83"/>
      <c r="C27" s="866"/>
      <c r="D27" s="1343" t="str">
        <f>'Datos Generales'!C17</f>
        <v>Puesto que ocupa</v>
      </c>
      <c r="E27" s="1343"/>
      <c r="F27" s="882"/>
      <c r="G27" s="1344" t="str">
        <f>'Datos Generales'!D17</f>
        <v>Puesto que ocupa</v>
      </c>
      <c r="H27" s="1344"/>
      <c r="J27" s="1336" t="str">
        <f>'Datos Generales'!E17</f>
        <v>Puesto que ocupa</v>
      </c>
      <c r="K27" s="1336"/>
      <c r="L27" s="121"/>
    </row>
    <row r="28" spans="2:12" s="1" customFormat="1" ht="21" customHeight="1" x14ac:dyDescent="0.25">
      <c r="B28" s="83"/>
      <c r="C28" s="866"/>
      <c r="D28" s="1341"/>
      <c r="E28" s="1341"/>
      <c r="F28" s="882"/>
      <c r="G28" s="1341"/>
      <c r="H28" s="1341"/>
      <c r="I28" s="14"/>
      <c r="J28" s="1341"/>
      <c r="K28" s="1341"/>
      <c r="L28" s="121"/>
    </row>
    <row r="29" spans="2:12" s="1" customFormat="1" ht="15" customHeight="1" x14ac:dyDescent="0.25">
      <c r="B29" s="83"/>
      <c r="C29" s="866"/>
      <c r="D29" s="1343" t="s">
        <v>201</v>
      </c>
      <c r="E29" s="1343"/>
      <c r="F29" s="882"/>
      <c r="G29" s="1344" t="s">
        <v>202</v>
      </c>
      <c r="H29" s="1344"/>
      <c r="J29" s="1336" t="s">
        <v>209</v>
      </c>
      <c r="K29" s="1336"/>
      <c r="L29" s="121"/>
    </row>
    <row r="30" spans="2:12" x14ac:dyDescent="0.25">
      <c r="B30" s="98"/>
      <c r="C30" s="311"/>
      <c r="D30" s="201"/>
      <c r="E30" s="29"/>
      <c r="F30" s="201"/>
      <c r="G30" s="202"/>
      <c r="H30" s="201"/>
      <c r="I30" s="201"/>
      <c r="J30" s="201"/>
      <c r="K30" s="202"/>
      <c r="L30" s="100"/>
    </row>
    <row r="31" spans="2:12" x14ac:dyDescent="0.25">
      <c r="C31" s="2"/>
      <c r="D31" s="1"/>
      <c r="E31" s="1"/>
      <c r="F31" s="1"/>
      <c r="G31" s="41"/>
      <c r="H31" s="1"/>
      <c r="I31" s="1"/>
      <c r="J31" s="1"/>
      <c r="K31" s="41"/>
    </row>
    <row r="34" spans="3:3" customFormat="1" x14ac:dyDescent="0.25">
      <c r="C34" s="87"/>
    </row>
    <row r="35" spans="3:3" customFormat="1" x14ac:dyDescent="0.25">
      <c r="C35" s="87"/>
    </row>
    <row r="36" spans="3:3" customFormat="1" x14ac:dyDescent="0.25">
      <c r="C36" s="87"/>
    </row>
    <row r="37" spans="3:3" customFormat="1" x14ac:dyDescent="0.25">
      <c r="C37" s="87"/>
    </row>
    <row r="38" spans="3:3" customFormat="1" x14ac:dyDescent="0.25">
      <c r="C38" s="87"/>
    </row>
    <row r="39" spans="3:3" customFormat="1" x14ac:dyDescent="0.25">
      <c r="C39" s="87"/>
    </row>
    <row r="40" spans="3:3" customFormat="1" x14ac:dyDescent="0.25">
      <c r="C40" s="87"/>
    </row>
    <row r="41" spans="3:3" customFormat="1" x14ac:dyDescent="0.25">
      <c r="C41" s="87"/>
    </row>
    <row r="42" spans="3:3" customFormat="1" x14ac:dyDescent="0.25">
      <c r="C42" s="87"/>
    </row>
    <row r="43" spans="3:3" customFormat="1" x14ac:dyDescent="0.25">
      <c r="C43" s="87"/>
    </row>
  </sheetData>
  <sheetProtection formatColumns="0" insertRows="0"/>
  <mergeCells count="26">
    <mergeCell ref="D25:E25"/>
    <mergeCell ref="G25:H25"/>
    <mergeCell ref="J25:K25"/>
    <mergeCell ref="B4:L4"/>
    <mergeCell ref="C5:K5"/>
    <mergeCell ref="C6:K6"/>
    <mergeCell ref="C7:K7"/>
    <mergeCell ref="B8:L8"/>
    <mergeCell ref="F9:G9"/>
    <mergeCell ref="E13:F13"/>
    <mergeCell ref="G13:H13"/>
    <mergeCell ref="D24:E24"/>
    <mergeCell ref="G24:H24"/>
    <mergeCell ref="J24:K24"/>
    <mergeCell ref="D26:E26"/>
    <mergeCell ref="G26:H26"/>
    <mergeCell ref="J26:K26"/>
    <mergeCell ref="D27:E27"/>
    <mergeCell ref="G27:H27"/>
    <mergeCell ref="J27:K27"/>
    <mergeCell ref="D28:E28"/>
    <mergeCell ref="G28:H28"/>
    <mergeCell ref="J28:K28"/>
    <mergeCell ref="D29:E29"/>
    <mergeCell ref="G29:H29"/>
    <mergeCell ref="J29:K29"/>
  </mergeCells>
  <printOptions horizontalCentered="1"/>
  <pageMargins left="0" right="0" top="0.35433070866141736" bottom="0.35433070866141736" header="0.31496062992125984" footer="0.31496062992125984"/>
  <pageSetup scale="72" orientation="landscape" r:id="rId1"/>
  <headerFooter>
    <oddFooter>&amp;R&amp;P/&amp;N  &amp;D</oddFooter>
  </headerFooter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A4C14-99F2-4003-8300-5216CF06834B}">
  <sheetPr codeName="Hoja67">
    <tabColor rgb="FF92D050"/>
    <pageSetUpPr fitToPage="1"/>
  </sheetPr>
  <dimension ref="B2:L43"/>
  <sheetViews>
    <sheetView showGridLines="0" zoomScaleNormal="100" workbookViewId="0">
      <selection activeCell="I19" sqref="I19"/>
    </sheetView>
  </sheetViews>
  <sheetFormatPr baseColWidth="10" defaultColWidth="17.28515625" defaultRowHeight="15" x14ac:dyDescent="0.25"/>
  <cols>
    <col min="1" max="1" width="3" style="56" customWidth="1"/>
    <col min="2" max="2" width="1.7109375" style="56" customWidth="1"/>
    <col min="3" max="3" width="3.28515625" style="95" bestFit="1" customWidth="1"/>
    <col min="4" max="4" width="20.140625" style="56" customWidth="1"/>
    <col min="5" max="5" width="19.5703125" style="56" customWidth="1"/>
    <col min="6" max="6" width="17.7109375" style="56" customWidth="1"/>
    <col min="7" max="7" width="50.7109375" style="126" customWidth="1"/>
    <col min="8" max="8" width="16.140625" style="56" customWidth="1"/>
    <col min="9" max="9" width="15.5703125" style="56" customWidth="1"/>
    <col min="10" max="10" width="16" style="56" customWidth="1"/>
    <col min="11" max="11" width="26" style="126" customWidth="1"/>
    <col min="12" max="12" width="1.7109375" style="56" customWidth="1"/>
    <col min="13" max="16384" width="17.28515625" style="56"/>
  </cols>
  <sheetData>
    <row r="2" spans="2:12" x14ac:dyDescent="0.25">
      <c r="B2" s="194"/>
      <c r="C2" s="409"/>
      <c r="D2" s="189"/>
      <c r="E2" s="189"/>
      <c r="F2" s="189"/>
      <c r="G2" s="195"/>
      <c r="H2" s="189"/>
      <c r="I2" s="189"/>
      <c r="J2" s="189"/>
      <c r="K2" s="195"/>
      <c r="L2" s="196"/>
    </row>
    <row r="3" spans="2:12" s="1" customFormat="1" ht="12.75" x14ac:dyDescent="0.2">
      <c r="B3" s="83"/>
      <c r="C3" s="866"/>
      <c r="D3" s="30"/>
      <c r="E3" s="30"/>
      <c r="F3" s="867"/>
      <c r="G3" s="868"/>
      <c r="H3" s="30"/>
      <c r="I3" s="30"/>
      <c r="J3" s="30"/>
      <c r="K3" s="869"/>
      <c r="L3" s="121"/>
    </row>
    <row r="4" spans="2:12" s="1" customFormat="1" ht="18.75" x14ac:dyDescent="0.3">
      <c r="B4" s="1350"/>
      <c r="C4" s="1351"/>
      <c r="D4" s="1351"/>
      <c r="E4" s="1351"/>
      <c r="F4" s="1351"/>
      <c r="G4" s="1351"/>
      <c r="H4" s="1351"/>
      <c r="I4" s="1351"/>
      <c r="J4" s="1351"/>
      <c r="K4" s="1351"/>
      <c r="L4" s="1352"/>
    </row>
    <row r="5" spans="2:12" s="1" customFormat="1" ht="18.75" x14ac:dyDescent="0.3">
      <c r="B5" s="811"/>
      <c r="C5" s="1171" t="s">
        <v>19</v>
      </c>
      <c r="D5" s="1171"/>
      <c r="E5" s="1171"/>
      <c r="F5" s="1171"/>
      <c r="G5" s="1171"/>
      <c r="H5" s="1171"/>
      <c r="I5" s="1171"/>
      <c r="J5" s="1171"/>
      <c r="K5" s="1171"/>
      <c r="L5" s="812"/>
    </row>
    <row r="6" spans="2:12" s="1" customFormat="1" ht="15.75" x14ac:dyDescent="0.25">
      <c r="B6" s="864"/>
      <c r="C6" s="1356" t="s">
        <v>265</v>
      </c>
      <c r="D6" s="1356"/>
      <c r="E6" s="1356"/>
      <c r="F6" s="1356"/>
      <c r="G6" s="1356"/>
      <c r="H6" s="1356"/>
      <c r="I6" s="1356"/>
      <c r="J6" s="1356"/>
      <c r="K6" s="1356"/>
      <c r="L6" s="865"/>
    </row>
    <row r="7" spans="2:12" s="1" customFormat="1" ht="15.75" x14ac:dyDescent="0.25">
      <c r="B7" s="862"/>
      <c r="C7" s="1357" t="s">
        <v>120</v>
      </c>
      <c r="D7" s="1357"/>
      <c r="E7" s="1357"/>
      <c r="F7" s="1357"/>
      <c r="G7" s="1357"/>
      <c r="H7" s="1357"/>
      <c r="I7" s="1357"/>
      <c r="J7" s="1357"/>
      <c r="K7" s="1357"/>
      <c r="L7" s="863"/>
    </row>
    <row r="8" spans="2:12" s="1" customFormat="1" ht="15.75" x14ac:dyDescent="0.25">
      <c r="B8" s="1353"/>
      <c r="C8" s="1354"/>
      <c r="D8" s="1354"/>
      <c r="E8" s="1354"/>
      <c r="F8" s="1354"/>
      <c r="G8" s="1354"/>
      <c r="H8" s="1354"/>
      <c r="I8" s="1354"/>
      <c r="J8" s="1354"/>
      <c r="K8" s="1354"/>
      <c r="L8" s="1355"/>
    </row>
    <row r="9" spans="2:12" s="1" customFormat="1" ht="14.25" customHeight="1" x14ac:dyDescent="0.3">
      <c r="B9" s="83"/>
      <c r="C9" s="870"/>
      <c r="D9" s="25"/>
      <c r="E9" s="871" t="s">
        <v>24</v>
      </c>
      <c r="F9" s="1345" t="str">
        <f>'Datos Generales'!C7</f>
        <v>Dirección General de Presupuesto (DIGEPRES)</v>
      </c>
      <c r="G9" s="1345"/>
      <c r="H9" s="871" t="s">
        <v>175</v>
      </c>
      <c r="I9" s="392">
        <f>'Datos Generales'!C6</f>
        <v>45473</v>
      </c>
      <c r="J9" s="115"/>
      <c r="K9" s="872"/>
      <c r="L9" s="121"/>
    </row>
    <row r="10" spans="2:12" s="1" customFormat="1" ht="4.5" customHeight="1" x14ac:dyDescent="0.3">
      <c r="B10" s="83"/>
      <c r="C10" s="870"/>
      <c r="D10" s="25"/>
      <c r="E10" s="871"/>
      <c r="F10" s="385"/>
      <c r="G10" s="385"/>
      <c r="H10" s="871"/>
      <c r="I10" s="873"/>
      <c r="J10" s="115"/>
      <c r="K10" s="872"/>
      <c r="L10" s="121"/>
    </row>
    <row r="11" spans="2:12" s="1" customFormat="1" ht="15" customHeight="1" x14ac:dyDescent="0.3">
      <c r="B11" s="83"/>
      <c r="C11" s="870"/>
      <c r="D11" s="871" t="s">
        <v>14</v>
      </c>
      <c r="E11" s="883" t="str">
        <f>'Datos Generales'!C8</f>
        <v>0205</v>
      </c>
      <c r="F11" s="871" t="s">
        <v>20</v>
      </c>
      <c r="G11" s="883" t="str">
        <f>'Datos Generales'!C9</f>
        <v>01</v>
      </c>
      <c r="H11" s="871" t="s">
        <v>15</v>
      </c>
      <c r="I11" s="883" t="str">
        <f>'Datos Generales'!C10</f>
        <v>01</v>
      </c>
      <c r="J11" s="871" t="s">
        <v>16</v>
      </c>
      <c r="K11" s="883" t="str">
        <f>'Datos Generales'!C11</f>
        <v>0010</v>
      </c>
      <c r="L11" s="121"/>
    </row>
    <row r="12" spans="2:12" s="1" customFormat="1" ht="4.5" customHeight="1" x14ac:dyDescent="0.3">
      <c r="B12" s="83"/>
      <c r="C12" s="870"/>
      <c r="D12" s="25"/>
      <c r="E12" s="25"/>
      <c r="F12" s="25"/>
      <c r="G12" s="874"/>
      <c r="H12" s="25"/>
      <c r="I12" s="25"/>
      <c r="J12" s="15"/>
      <c r="K12" s="875"/>
      <c r="L12" s="121"/>
    </row>
    <row r="13" spans="2:12" s="1" customFormat="1" ht="18.75" x14ac:dyDescent="0.3">
      <c r="B13" s="83"/>
      <c r="C13" s="870"/>
      <c r="D13" s="876" t="s">
        <v>184</v>
      </c>
      <c r="E13" s="1346">
        <v>10006001009</v>
      </c>
      <c r="F13" s="1346"/>
      <c r="G13" s="1347" t="s">
        <v>266</v>
      </c>
      <c r="H13" s="1348"/>
      <c r="I13" s="392" t="s">
        <v>486</v>
      </c>
      <c r="J13" s="15"/>
      <c r="K13" s="875"/>
      <c r="L13" s="121"/>
    </row>
    <row r="14" spans="2:12" s="1" customFormat="1" ht="9.75" customHeight="1" x14ac:dyDescent="0.3">
      <c r="B14" s="83"/>
      <c r="C14" s="870"/>
      <c r="G14" s="874"/>
      <c r="J14" s="15"/>
      <c r="K14" s="875"/>
      <c r="L14" s="121"/>
    </row>
    <row r="15" spans="2:12" s="1" customFormat="1" ht="9" customHeight="1" x14ac:dyDescent="0.3">
      <c r="B15" s="83"/>
      <c r="C15" s="870"/>
      <c r="F15" s="15"/>
      <c r="G15" s="877"/>
      <c r="J15" s="878"/>
      <c r="K15" s="57"/>
      <c r="L15" s="121"/>
    </row>
    <row r="16" spans="2:12" s="193" customFormat="1" ht="28.5" x14ac:dyDescent="0.25">
      <c r="B16" s="197"/>
      <c r="C16" s="517" t="s">
        <v>68</v>
      </c>
      <c r="D16" s="518" t="s">
        <v>222</v>
      </c>
      <c r="E16" s="519" t="s">
        <v>185</v>
      </c>
      <c r="F16" s="518" t="s">
        <v>163</v>
      </c>
      <c r="G16" s="520" t="s">
        <v>267</v>
      </c>
      <c r="H16" s="521" t="s">
        <v>114</v>
      </c>
      <c r="I16" s="521" t="s">
        <v>115</v>
      </c>
      <c r="J16" s="522" t="s">
        <v>223</v>
      </c>
      <c r="K16" s="523" t="s">
        <v>56</v>
      </c>
      <c r="L16" s="198"/>
    </row>
    <row r="17" spans="2:12" s="1" customFormat="1" x14ac:dyDescent="0.25">
      <c r="B17" s="83"/>
      <c r="C17" s="648">
        <v>1</v>
      </c>
      <c r="D17" s="649" t="s">
        <v>361</v>
      </c>
      <c r="E17" s="965"/>
      <c r="F17" s="650" t="s">
        <v>488</v>
      </c>
      <c r="G17" s="651" t="s">
        <v>489</v>
      </c>
      <c r="H17" s="652">
        <v>374.05</v>
      </c>
      <c r="I17" s="652"/>
      <c r="J17" s="652"/>
      <c r="K17" s="653"/>
      <c r="L17" s="121"/>
    </row>
    <row r="18" spans="2:12" s="1" customFormat="1" x14ac:dyDescent="0.25">
      <c r="B18" s="83"/>
      <c r="C18" s="648">
        <v>2</v>
      </c>
      <c r="D18" s="649" t="s">
        <v>361</v>
      </c>
      <c r="E18" s="965" t="s">
        <v>490</v>
      </c>
      <c r="F18" s="650" t="s">
        <v>491</v>
      </c>
      <c r="G18" s="651" t="s">
        <v>492</v>
      </c>
      <c r="H18" s="652"/>
      <c r="I18" s="652">
        <v>374.05</v>
      </c>
      <c r="J18" s="652"/>
      <c r="K18" s="653"/>
      <c r="L18" s="121"/>
    </row>
    <row r="19" spans="2:12" s="1" customFormat="1" ht="128.25" x14ac:dyDescent="0.25">
      <c r="B19" s="83"/>
      <c r="C19" s="648"/>
      <c r="D19" s="654"/>
      <c r="E19" s="655"/>
      <c r="F19" s="647" t="s">
        <v>594</v>
      </c>
      <c r="G19" s="647" t="s">
        <v>595</v>
      </c>
      <c r="H19" s="652"/>
      <c r="I19" s="652"/>
      <c r="J19" s="652"/>
      <c r="K19" s="653"/>
      <c r="L19" s="121"/>
    </row>
    <row r="20" spans="2:12" s="1" customFormat="1" ht="6.75" customHeight="1" x14ac:dyDescent="0.25">
      <c r="B20" s="83"/>
      <c r="C20" s="645"/>
      <c r="D20" s="199"/>
      <c r="E20" s="200"/>
      <c r="F20" s="386"/>
      <c r="G20" s="387"/>
      <c r="H20" s="388"/>
      <c r="I20" s="388"/>
      <c r="J20" s="389"/>
      <c r="K20" s="390"/>
      <c r="L20" s="121"/>
    </row>
    <row r="21" spans="2:12" s="1" customFormat="1" x14ac:dyDescent="0.25">
      <c r="B21" s="83"/>
      <c r="C21" s="739"/>
      <c r="D21" s="740"/>
      <c r="E21" s="740"/>
      <c r="F21" s="740"/>
      <c r="G21" s="763" t="s">
        <v>48</v>
      </c>
      <c r="H21" s="764">
        <f>SUM(H17:H18)</f>
        <v>374.05</v>
      </c>
      <c r="I21" s="764">
        <f>SUM(I17:I18)</f>
        <v>374.05</v>
      </c>
      <c r="J21" s="646"/>
      <c r="K21" s="741"/>
      <c r="L21" s="121"/>
    </row>
    <row r="22" spans="2:12" s="1" customFormat="1" x14ac:dyDescent="0.25">
      <c r="B22" s="83"/>
      <c r="C22" s="879"/>
      <c r="D22" s="871"/>
      <c r="E22" s="871"/>
      <c r="F22" s="871"/>
      <c r="G22" s="874"/>
      <c r="H22" s="880"/>
      <c r="I22" s="880"/>
      <c r="J22" s="880"/>
      <c r="K22" s="881" t="s">
        <v>121</v>
      </c>
      <c r="L22" s="121"/>
    </row>
    <row r="23" spans="2:12" s="1" customFormat="1" ht="12.75" x14ac:dyDescent="0.2">
      <c r="B23" s="83"/>
      <c r="C23" s="866"/>
      <c r="D23" s="30"/>
      <c r="E23" s="30"/>
      <c r="F23" s="30"/>
      <c r="G23" s="869"/>
      <c r="H23" s="30"/>
      <c r="I23" s="30"/>
      <c r="J23" s="30"/>
      <c r="K23" s="869"/>
      <c r="L23" s="121"/>
    </row>
    <row r="24" spans="2:12" s="1" customFormat="1" ht="15" customHeight="1" x14ac:dyDescent="0.25">
      <c r="B24" s="83"/>
      <c r="C24" s="866"/>
      <c r="D24" s="1220"/>
      <c r="E24" s="1220"/>
      <c r="F24" s="882"/>
      <c r="G24" s="1349"/>
      <c r="H24" s="1349"/>
      <c r="I24" s="15"/>
      <c r="J24" s="1220"/>
      <c r="K24" s="1220"/>
      <c r="L24" s="121"/>
    </row>
    <row r="25" spans="2:12" s="1" customFormat="1" ht="15" customHeight="1" x14ac:dyDescent="0.25">
      <c r="B25" s="83"/>
      <c r="C25" s="866"/>
      <c r="D25" s="1343" t="str">
        <f>'Datos Generales'!C16</f>
        <v>Preparado por</v>
      </c>
      <c r="E25" s="1343"/>
      <c r="F25" s="882"/>
      <c r="G25" s="1344" t="str">
        <f>'Datos Generales'!D16</f>
        <v>Revisado por</v>
      </c>
      <c r="H25" s="1344"/>
      <c r="J25" s="1336" t="str">
        <f>'Datos Generales'!E16</f>
        <v>Autorizado por</v>
      </c>
      <c r="K25" s="1336"/>
      <c r="L25" s="121"/>
    </row>
    <row r="26" spans="2:12" s="1" customFormat="1" ht="24" customHeight="1" x14ac:dyDescent="0.25">
      <c r="B26" s="83"/>
      <c r="C26" s="866"/>
      <c r="D26" s="1220"/>
      <c r="E26" s="1220"/>
      <c r="F26" s="882"/>
      <c r="G26" s="1349"/>
      <c r="H26" s="1349"/>
      <c r="I26" s="15"/>
      <c r="J26" s="1220"/>
      <c r="K26" s="1220"/>
      <c r="L26" s="121"/>
    </row>
    <row r="27" spans="2:12" s="1" customFormat="1" ht="15" customHeight="1" x14ac:dyDescent="0.25">
      <c r="B27" s="83"/>
      <c r="C27" s="866"/>
      <c r="D27" s="1343" t="str">
        <f>'Datos Generales'!C17</f>
        <v>Puesto que ocupa</v>
      </c>
      <c r="E27" s="1343"/>
      <c r="F27" s="882"/>
      <c r="G27" s="1344" t="str">
        <f>'Datos Generales'!D17</f>
        <v>Puesto que ocupa</v>
      </c>
      <c r="H27" s="1344"/>
      <c r="J27" s="1336" t="str">
        <f>'Datos Generales'!E17</f>
        <v>Puesto que ocupa</v>
      </c>
      <c r="K27" s="1336"/>
      <c r="L27" s="121"/>
    </row>
    <row r="28" spans="2:12" s="1" customFormat="1" ht="21" customHeight="1" x14ac:dyDescent="0.25">
      <c r="B28" s="83"/>
      <c r="C28" s="866"/>
      <c r="D28" s="1341"/>
      <c r="E28" s="1341"/>
      <c r="F28" s="882"/>
      <c r="G28" s="1341"/>
      <c r="H28" s="1341"/>
      <c r="I28" s="14"/>
      <c r="J28" s="1341"/>
      <c r="K28" s="1341"/>
      <c r="L28" s="121"/>
    </row>
    <row r="29" spans="2:12" s="1" customFormat="1" ht="15" customHeight="1" x14ac:dyDescent="0.25">
      <c r="B29" s="83"/>
      <c r="C29" s="866"/>
      <c r="D29" s="1343" t="s">
        <v>201</v>
      </c>
      <c r="E29" s="1343"/>
      <c r="F29" s="882"/>
      <c r="G29" s="1344" t="s">
        <v>202</v>
      </c>
      <c r="H29" s="1344"/>
      <c r="J29" s="1336" t="s">
        <v>209</v>
      </c>
      <c r="K29" s="1336"/>
      <c r="L29" s="121"/>
    </row>
    <row r="30" spans="2:12" x14ac:dyDescent="0.25">
      <c r="B30" s="98"/>
      <c r="C30" s="311"/>
      <c r="D30" s="201"/>
      <c r="E30" s="29"/>
      <c r="F30" s="201"/>
      <c r="G30" s="202"/>
      <c r="H30" s="201"/>
      <c r="I30" s="201"/>
      <c r="J30" s="201"/>
      <c r="K30" s="202"/>
      <c r="L30" s="100"/>
    </row>
    <row r="31" spans="2:12" x14ac:dyDescent="0.25">
      <c r="C31" s="2"/>
      <c r="D31" s="1"/>
      <c r="E31" s="1"/>
      <c r="F31" s="1"/>
      <c r="G31" s="41"/>
      <c r="H31" s="1"/>
      <c r="I31" s="1"/>
      <c r="J31" s="1"/>
      <c r="K31" s="41"/>
    </row>
    <row r="34" spans="3:3" customFormat="1" x14ac:dyDescent="0.25">
      <c r="C34" s="87"/>
    </row>
    <row r="35" spans="3:3" customFormat="1" x14ac:dyDescent="0.25">
      <c r="C35" s="87"/>
    </row>
    <row r="36" spans="3:3" customFormat="1" x14ac:dyDescent="0.25">
      <c r="C36" s="87"/>
    </row>
    <row r="37" spans="3:3" customFormat="1" x14ac:dyDescent="0.25">
      <c r="C37" s="87"/>
    </row>
    <row r="38" spans="3:3" customFormat="1" x14ac:dyDescent="0.25">
      <c r="C38" s="87"/>
    </row>
    <row r="39" spans="3:3" customFormat="1" x14ac:dyDescent="0.25">
      <c r="C39" s="87"/>
    </row>
    <row r="40" spans="3:3" customFormat="1" x14ac:dyDescent="0.25">
      <c r="C40" s="87"/>
    </row>
    <row r="41" spans="3:3" customFormat="1" x14ac:dyDescent="0.25">
      <c r="C41" s="87"/>
    </row>
    <row r="42" spans="3:3" customFormat="1" x14ac:dyDescent="0.25">
      <c r="C42" s="87"/>
    </row>
    <row r="43" spans="3:3" customFormat="1" x14ac:dyDescent="0.25">
      <c r="C43" s="87"/>
    </row>
  </sheetData>
  <sheetProtection formatColumns="0" insertRows="0"/>
  <mergeCells count="26">
    <mergeCell ref="D25:E25"/>
    <mergeCell ref="G25:H25"/>
    <mergeCell ref="J25:K25"/>
    <mergeCell ref="B4:L4"/>
    <mergeCell ref="C5:K5"/>
    <mergeCell ref="C6:K6"/>
    <mergeCell ref="C7:K7"/>
    <mergeCell ref="B8:L8"/>
    <mergeCell ref="F9:G9"/>
    <mergeCell ref="E13:F13"/>
    <mergeCell ref="G13:H13"/>
    <mergeCell ref="D24:E24"/>
    <mergeCell ref="G24:H24"/>
    <mergeCell ref="J24:K24"/>
    <mergeCell ref="D26:E26"/>
    <mergeCell ref="G26:H26"/>
    <mergeCell ref="J26:K26"/>
    <mergeCell ref="D27:E27"/>
    <mergeCell ref="G27:H27"/>
    <mergeCell ref="J27:K27"/>
    <mergeCell ref="D28:E28"/>
    <mergeCell ref="G28:H28"/>
    <mergeCell ref="J28:K28"/>
    <mergeCell ref="D29:E29"/>
    <mergeCell ref="G29:H29"/>
    <mergeCell ref="J29:K29"/>
  </mergeCells>
  <printOptions horizontalCentered="1"/>
  <pageMargins left="0" right="0" top="0.35433070866141736" bottom="0.35433070866141736" header="0.31496062992125984" footer="0.31496062992125984"/>
  <pageSetup scale="72" orientation="landscape" r:id="rId1"/>
  <headerFooter>
    <oddFooter>&amp;R&amp;P/&amp;N  &amp;D</oddFooter>
  </headerFooter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D94B1-3690-4A4E-A6DB-56ABFF34D101}">
  <sheetPr codeName="Hoja68">
    <tabColor rgb="FF92D050"/>
    <pageSetUpPr fitToPage="1"/>
  </sheetPr>
  <dimension ref="B2:L43"/>
  <sheetViews>
    <sheetView showGridLines="0" zoomScaleNormal="100" workbookViewId="0">
      <selection activeCell="I19" sqref="I19"/>
    </sheetView>
  </sheetViews>
  <sheetFormatPr baseColWidth="10" defaultColWidth="17.28515625" defaultRowHeight="15" x14ac:dyDescent="0.25"/>
  <cols>
    <col min="1" max="1" width="3" style="56" customWidth="1"/>
    <col min="2" max="2" width="1.7109375" style="56" customWidth="1"/>
    <col min="3" max="3" width="3.28515625" style="95" bestFit="1" customWidth="1"/>
    <col min="4" max="4" width="20.140625" style="56" customWidth="1"/>
    <col min="5" max="5" width="19.5703125" style="56" customWidth="1"/>
    <col min="6" max="6" width="17.7109375" style="56" customWidth="1"/>
    <col min="7" max="7" width="50.7109375" style="126" customWidth="1"/>
    <col min="8" max="8" width="16.140625" style="56" customWidth="1"/>
    <col min="9" max="9" width="15.5703125" style="56" customWidth="1"/>
    <col min="10" max="10" width="16" style="56" customWidth="1"/>
    <col min="11" max="11" width="26" style="126" customWidth="1"/>
    <col min="12" max="12" width="1.7109375" style="56" customWidth="1"/>
    <col min="13" max="16384" width="17.28515625" style="56"/>
  </cols>
  <sheetData>
    <row r="2" spans="2:12" x14ac:dyDescent="0.25">
      <c r="B2" s="194"/>
      <c r="C2" s="409"/>
      <c r="D2" s="189"/>
      <c r="E2" s="189"/>
      <c r="F2" s="189"/>
      <c r="G2" s="195"/>
      <c r="H2" s="189"/>
      <c r="I2" s="189"/>
      <c r="J2" s="189"/>
      <c r="K2" s="195"/>
      <c r="L2" s="196"/>
    </row>
    <row r="3" spans="2:12" s="1" customFormat="1" ht="12.75" x14ac:dyDescent="0.2">
      <c r="B3" s="83"/>
      <c r="C3" s="866"/>
      <c r="D3" s="30"/>
      <c r="E3" s="30"/>
      <c r="F3" s="867"/>
      <c r="G3" s="868"/>
      <c r="H3" s="30"/>
      <c r="I3" s="30"/>
      <c r="J3" s="30"/>
      <c r="K3" s="869"/>
      <c r="L3" s="121"/>
    </row>
    <row r="4" spans="2:12" s="1" customFormat="1" ht="18.75" x14ac:dyDescent="0.3">
      <c r="B4" s="1350"/>
      <c r="C4" s="1351"/>
      <c r="D4" s="1351"/>
      <c r="E4" s="1351"/>
      <c r="F4" s="1351"/>
      <c r="G4" s="1351"/>
      <c r="H4" s="1351"/>
      <c r="I4" s="1351"/>
      <c r="J4" s="1351"/>
      <c r="K4" s="1351"/>
      <c r="L4" s="1352"/>
    </row>
    <row r="5" spans="2:12" s="1" customFormat="1" ht="18.75" x14ac:dyDescent="0.3">
      <c r="B5" s="811"/>
      <c r="C5" s="1171" t="s">
        <v>19</v>
      </c>
      <c r="D5" s="1171"/>
      <c r="E5" s="1171"/>
      <c r="F5" s="1171"/>
      <c r="G5" s="1171"/>
      <c r="H5" s="1171"/>
      <c r="I5" s="1171"/>
      <c r="J5" s="1171"/>
      <c r="K5" s="1171"/>
      <c r="L5" s="812"/>
    </row>
    <row r="6" spans="2:12" s="1" customFormat="1" ht="15.75" x14ac:dyDescent="0.25">
      <c r="B6" s="864"/>
      <c r="C6" s="1356" t="s">
        <v>265</v>
      </c>
      <c r="D6" s="1356"/>
      <c r="E6" s="1356"/>
      <c r="F6" s="1356"/>
      <c r="G6" s="1356"/>
      <c r="H6" s="1356"/>
      <c r="I6" s="1356"/>
      <c r="J6" s="1356"/>
      <c r="K6" s="1356"/>
      <c r="L6" s="865"/>
    </row>
    <row r="7" spans="2:12" s="1" customFormat="1" ht="15.75" x14ac:dyDescent="0.25">
      <c r="B7" s="862"/>
      <c r="C7" s="1357" t="s">
        <v>120</v>
      </c>
      <c r="D7" s="1357"/>
      <c r="E7" s="1357"/>
      <c r="F7" s="1357"/>
      <c r="G7" s="1357"/>
      <c r="H7" s="1357"/>
      <c r="I7" s="1357"/>
      <c r="J7" s="1357"/>
      <c r="K7" s="1357"/>
      <c r="L7" s="863"/>
    </row>
    <row r="8" spans="2:12" s="1" customFormat="1" ht="15.75" x14ac:dyDescent="0.25">
      <c r="B8" s="1353"/>
      <c r="C8" s="1354"/>
      <c r="D8" s="1354"/>
      <c r="E8" s="1354"/>
      <c r="F8" s="1354"/>
      <c r="G8" s="1354"/>
      <c r="H8" s="1354"/>
      <c r="I8" s="1354"/>
      <c r="J8" s="1354"/>
      <c r="K8" s="1354"/>
      <c r="L8" s="1355"/>
    </row>
    <row r="9" spans="2:12" s="1" customFormat="1" ht="14.25" customHeight="1" x14ac:dyDescent="0.3">
      <c r="B9" s="83"/>
      <c r="C9" s="870"/>
      <c r="D9" s="25"/>
      <c r="E9" s="871" t="s">
        <v>24</v>
      </c>
      <c r="F9" s="1345" t="str">
        <f>'Datos Generales'!C7</f>
        <v>Dirección General de Presupuesto (DIGEPRES)</v>
      </c>
      <c r="G9" s="1345"/>
      <c r="H9" s="871" t="s">
        <v>175</v>
      </c>
      <c r="I9" s="392">
        <f>'Datos Generales'!C6</f>
        <v>45473</v>
      </c>
      <c r="J9" s="115"/>
      <c r="K9" s="872"/>
      <c r="L9" s="121"/>
    </row>
    <row r="10" spans="2:12" s="1" customFormat="1" ht="4.5" customHeight="1" x14ac:dyDescent="0.3">
      <c r="B10" s="83"/>
      <c r="C10" s="870"/>
      <c r="D10" s="25"/>
      <c r="E10" s="871"/>
      <c r="F10" s="385"/>
      <c r="G10" s="385"/>
      <c r="H10" s="871"/>
      <c r="I10" s="873"/>
      <c r="J10" s="115"/>
      <c r="K10" s="872"/>
      <c r="L10" s="121"/>
    </row>
    <row r="11" spans="2:12" s="1" customFormat="1" ht="15" customHeight="1" x14ac:dyDescent="0.3">
      <c r="B11" s="83"/>
      <c r="C11" s="870"/>
      <c r="D11" s="871" t="s">
        <v>14</v>
      </c>
      <c r="E11" s="883" t="str">
        <f>'Datos Generales'!C8</f>
        <v>0205</v>
      </c>
      <c r="F11" s="871" t="s">
        <v>20</v>
      </c>
      <c r="G11" s="883" t="str">
        <f>'Datos Generales'!C9</f>
        <v>01</v>
      </c>
      <c r="H11" s="871" t="s">
        <v>15</v>
      </c>
      <c r="I11" s="883" t="str">
        <f>'Datos Generales'!C10</f>
        <v>01</v>
      </c>
      <c r="J11" s="871" t="s">
        <v>16</v>
      </c>
      <c r="K11" s="883" t="str">
        <f>'Datos Generales'!C11</f>
        <v>0010</v>
      </c>
      <c r="L11" s="121"/>
    </row>
    <row r="12" spans="2:12" s="1" customFormat="1" ht="4.5" customHeight="1" x14ac:dyDescent="0.3">
      <c r="B12" s="83"/>
      <c r="C12" s="870"/>
      <c r="D12" s="25"/>
      <c r="E12" s="25"/>
      <c r="F12" s="25"/>
      <c r="G12" s="874"/>
      <c r="H12" s="25"/>
      <c r="I12" s="25"/>
      <c r="J12" s="15"/>
      <c r="K12" s="875"/>
      <c r="L12" s="121"/>
    </row>
    <row r="13" spans="2:12" s="1" customFormat="1" ht="18.75" x14ac:dyDescent="0.3">
      <c r="B13" s="83"/>
      <c r="C13" s="870"/>
      <c r="D13" s="876" t="s">
        <v>184</v>
      </c>
      <c r="E13" s="1346">
        <v>10006001009</v>
      </c>
      <c r="F13" s="1346"/>
      <c r="G13" s="1347" t="s">
        <v>266</v>
      </c>
      <c r="H13" s="1348"/>
      <c r="I13" s="392" t="s">
        <v>486</v>
      </c>
      <c r="J13" s="15"/>
      <c r="K13" s="875"/>
      <c r="L13" s="121"/>
    </row>
    <row r="14" spans="2:12" s="1" customFormat="1" ht="9.75" customHeight="1" x14ac:dyDescent="0.3">
      <c r="B14" s="83"/>
      <c r="C14" s="870"/>
      <c r="G14" s="874"/>
      <c r="J14" s="15"/>
      <c r="K14" s="875"/>
      <c r="L14" s="121"/>
    </row>
    <row r="15" spans="2:12" s="1" customFormat="1" ht="9" customHeight="1" x14ac:dyDescent="0.3">
      <c r="B15" s="83"/>
      <c r="C15" s="870"/>
      <c r="F15" s="15"/>
      <c r="G15" s="877"/>
      <c r="J15" s="878"/>
      <c r="K15" s="57"/>
      <c r="L15" s="121"/>
    </row>
    <row r="16" spans="2:12" s="193" customFormat="1" ht="28.5" x14ac:dyDescent="0.25">
      <c r="B16" s="197"/>
      <c r="C16" s="517" t="s">
        <v>68</v>
      </c>
      <c r="D16" s="518" t="s">
        <v>222</v>
      </c>
      <c r="E16" s="519" t="s">
        <v>185</v>
      </c>
      <c r="F16" s="518" t="s">
        <v>163</v>
      </c>
      <c r="G16" s="520" t="s">
        <v>267</v>
      </c>
      <c r="H16" s="521" t="s">
        <v>114</v>
      </c>
      <c r="I16" s="521" t="s">
        <v>115</v>
      </c>
      <c r="J16" s="522" t="s">
        <v>223</v>
      </c>
      <c r="K16" s="523" t="s">
        <v>56</v>
      </c>
      <c r="L16" s="198"/>
    </row>
    <row r="17" spans="2:12" s="1" customFormat="1" x14ac:dyDescent="0.25">
      <c r="B17" s="83"/>
      <c r="C17" s="648">
        <v>1</v>
      </c>
      <c r="D17" s="649" t="s">
        <v>361</v>
      </c>
      <c r="E17" s="965"/>
      <c r="F17" s="650" t="s">
        <v>488</v>
      </c>
      <c r="G17" s="651" t="s">
        <v>489</v>
      </c>
      <c r="H17" s="652">
        <v>20831.55</v>
      </c>
      <c r="I17" s="652"/>
      <c r="J17" s="652"/>
      <c r="K17" s="653"/>
      <c r="L17" s="121"/>
    </row>
    <row r="18" spans="2:12" s="1" customFormat="1" x14ac:dyDescent="0.25">
      <c r="B18" s="83"/>
      <c r="C18" s="648">
        <v>2</v>
      </c>
      <c r="D18" s="649" t="s">
        <v>361</v>
      </c>
      <c r="E18" s="965" t="s">
        <v>490</v>
      </c>
      <c r="F18" s="650" t="s">
        <v>491</v>
      </c>
      <c r="G18" s="651" t="s">
        <v>492</v>
      </c>
      <c r="H18" s="652"/>
      <c r="I18" s="652">
        <v>20831.55</v>
      </c>
      <c r="J18" s="652"/>
      <c r="K18" s="653"/>
      <c r="L18" s="121"/>
    </row>
    <row r="19" spans="2:12" s="1" customFormat="1" ht="142.5" x14ac:dyDescent="0.25">
      <c r="B19" s="83"/>
      <c r="C19" s="648"/>
      <c r="D19" s="654"/>
      <c r="E19" s="655"/>
      <c r="F19" s="647" t="s">
        <v>596</v>
      </c>
      <c r="G19" s="647" t="s">
        <v>597</v>
      </c>
      <c r="H19" s="652"/>
      <c r="I19" s="652"/>
      <c r="J19" s="652"/>
      <c r="K19" s="653"/>
      <c r="L19" s="121"/>
    </row>
    <row r="20" spans="2:12" s="1" customFormat="1" ht="6.75" customHeight="1" x14ac:dyDescent="0.25">
      <c r="B20" s="83"/>
      <c r="C20" s="645"/>
      <c r="D20" s="199"/>
      <c r="E20" s="200"/>
      <c r="F20" s="386"/>
      <c r="G20" s="387"/>
      <c r="H20" s="388"/>
      <c r="I20" s="388"/>
      <c r="J20" s="389"/>
      <c r="K20" s="390"/>
      <c r="L20" s="121"/>
    </row>
    <row r="21" spans="2:12" s="1" customFormat="1" x14ac:dyDescent="0.25">
      <c r="B21" s="83"/>
      <c r="C21" s="739"/>
      <c r="D21" s="740"/>
      <c r="E21" s="740"/>
      <c r="F21" s="740"/>
      <c r="G21" s="763" t="s">
        <v>48</v>
      </c>
      <c r="H21" s="764">
        <f>SUM(H17:H18)</f>
        <v>20831.55</v>
      </c>
      <c r="I21" s="764">
        <f>SUM(I17:I18)</f>
        <v>20831.55</v>
      </c>
      <c r="J21" s="646"/>
      <c r="K21" s="741"/>
      <c r="L21" s="121"/>
    </row>
    <row r="22" spans="2:12" s="1" customFormat="1" x14ac:dyDescent="0.25">
      <c r="B22" s="83"/>
      <c r="C22" s="879"/>
      <c r="D22" s="871"/>
      <c r="E22" s="871"/>
      <c r="F22" s="871"/>
      <c r="G22" s="874"/>
      <c r="H22" s="880"/>
      <c r="I22" s="880"/>
      <c r="J22" s="880"/>
      <c r="K22" s="881" t="s">
        <v>121</v>
      </c>
      <c r="L22" s="121"/>
    </row>
    <row r="23" spans="2:12" s="1" customFormat="1" ht="12.75" x14ac:dyDescent="0.2">
      <c r="B23" s="83"/>
      <c r="C23" s="866"/>
      <c r="D23" s="30"/>
      <c r="E23" s="30"/>
      <c r="F23" s="30"/>
      <c r="G23" s="869"/>
      <c r="H23" s="30"/>
      <c r="I23" s="30"/>
      <c r="J23" s="30"/>
      <c r="K23" s="869"/>
      <c r="L23" s="121"/>
    </row>
    <row r="24" spans="2:12" s="1" customFormat="1" ht="15" customHeight="1" x14ac:dyDescent="0.25">
      <c r="B24" s="83"/>
      <c r="C24" s="866"/>
      <c r="D24" s="1220"/>
      <c r="E24" s="1220"/>
      <c r="F24" s="882"/>
      <c r="G24" s="1349"/>
      <c r="H24" s="1349"/>
      <c r="I24" s="15"/>
      <c r="J24" s="1220"/>
      <c r="K24" s="1220"/>
      <c r="L24" s="121"/>
    </row>
    <row r="25" spans="2:12" s="1" customFormat="1" ht="15" customHeight="1" x14ac:dyDescent="0.25">
      <c r="B25" s="83"/>
      <c r="C25" s="866"/>
      <c r="D25" s="1343" t="str">
        <f>'Datos Generales'!C16</f>
        <v>Preparado por</v>
      </c>
      <c r="E25" s="1343"/>
      <c r="F25" s="882"/>
      <c r="G25" s="1344" t="str">
        <f>'Datos Generales'!D16</f>
        <v>Revisado por</v>
      </c>
      <c r="H25" s="1344"/>
      <c r="J25" s="1336" t="str">
        <f>'Datos Generales'!E16</f>
        <v>Autorizado por</v>
      </c>
      <c r="K25" s="1336"/>
      <c r="L25" s="121"/>
    </row>
    <row r="26" spans="2:12" s="1" customFormat="1" ht="24" customHeight="1" x14ac:dyDescent="0.25">
      <c r="B26" s="83"/>
      <c r="C26" s="866"/>
      <c r="D26" s="1220"/>
      <c r="E26" s="1220"/>
      <c r="F26" s="882"/>
      <c r="G26" s="1349"/>
      <c r="H26" s="1349"/>
      <c r="I26" s="15"/>
      <c r="J26" s="1220"/>
      <c r="K26" s="1220"/>
      <c r="L26" s="121"/>
    </row>
    <row r="27" spans="2:12" s="1" customFormat="1" ht="15" customHeight="1" x14ac:dyDescent="0.25">
      <c r="B27" s="83"/>
      <c r="C27" s="866"/>
      <c r="D27" s="1343" t="str">
        <f>'Datos Generales'!C17</f>
        <v>Puesto que ocupa</v>
      </c>
      <c r="E27" s="1343"/>
      <c r="F27" s="882"/>
      <c r="G27" s="1344" t="str">
        <f>'Datos Generales'!D17</f>
        <v>Puesto que ocupa</v>
      </c>
      <c r="H27" s="1344"/>
      <c r="J27" s="1336" t="str">
        <f>'Datos Generales'!E17</f>
        <v>Puesto que ocupa</v>
      </c>
      <c r="K27" s="1336"/>
      <c r="L27" s="121"/>
    </row>
    <row r="28" spans="2:12" s="1" customFormat="1" ht="21" customHeight="1" x14ac:dyDescent="0.25">
      <c r="B28" s="83"/>
      <c r="C28" s="866"/>
      <c r="D28" s="1341"/>
      <c r="E28" s="1341"/>
      <c r="F28" s="882"/>
      <c r="G28" s="1341"/>
      <c r="H28" s="1341"/>
      <c r="I28" s="14"/>
      <c r="J28" s="1341"/>
      <c r="K28" s="1341"/>
      <c r="L28" s="121"/>
    </row>
    <row r="29" spans="2:12" s="1" customFormat="1" ht="15" customHeight="1" x14ac:dyDescent="0.25">
      <c r="B29" s="83"/>
      <c r="C29" s="866"/>
      <c r="D29" s="1343" t="s">
        <v>201</v>
      </c>
      <c r="E29" s="1343"/>
      <c r="F29" s="882"/>
      <c r="G29" s="1344" t="s">
        <v>202</v>
      </c>
      <c r="H29" s="1344"/>
      <c r="J29" s="1336" t="s">
        <v>209</v>
      </c>
      <c r="K29" s="1336"/>
      <c r="L29" s="121"/>
    </row>
    <row r="30" spans="2:12" x14ac:dyDescent="0.25">
      <c r="B30" s="98"/>
      <c r="C30" s="311"/>
      <c r="D30" s="201"/>
      <c r="E30" s="29"/>
      <c r="F30" s="201"/>
      <c r="G30" s="202"/>
      <c r="H30" s="201"/>
      <c r="I30" s="201"/>
      <c r="J30" s="201"/>
      <c r="K30" s="202"/>
      <c r="L30" s="100"/>
    </row>
    <row r="31" spans="2:12" x14ac:dyDescent="0.25">
      <c r="C31" s="2"/>
      <c r="D31" s="1"/>
      <c r="E31" s="1"/>
      <c r="F31" s="1"/>
      <c r="G31" s="41"/>
      <c r="H31" s="1"/>
      <c r="I31" s="1"/>
      <c r="J31" s="1"/>
      <c r="K31" s="41"/>
    </row>
    <row r="34" spans="3:3" customFormat="1" x14ac:dyDescent="0.25">
      <c r="C34" s="87"/>
    </row>
    <row r="35" spans="3:3" customFormat="1" x14ac:dyDescent="0.25">
      <c r="C35" s="87"/>
    </row>
    <row r="36" spans="3:3" customFormat="1" x14ac:dyDescent="0.25">
      <c r="C36" s="87"/>
    </row>
    <row r="37" spans="3:3" customFormat="1" x14ac:dyDescent="0.25">
      <c r="C37" s="87"/>
    </row>
    <row r="38" spans="3:3" customFormat="1" x14ac:dyDescent="0.25">
      <c r="C38" s="87"/>
    </row>
    <row r="39" spans="3:3" customFormat="1" x14ac:dyDescent="0.25">
      <c r="C39" s="87"/>
    </row>
    <row r="40" spans="3:3" customFormat="1" x14ac:dyDescent="0.25">
      <c r="C40" s="87"/>
    </row>
    <row r="41" spans="3:3" customFormat="1" x14ac:dyDescent="0.25">
      <c r="C41" s="87"/>
    </row>
    <row r="42" spans="3:3" customFormat="1" x14ac:dyDescent="0.25">
      <c r="C42" s="87"/>
    </row>
    <row r="43" spans="3:3" customFormat="1" x14ac:dyDescent="0.25">
      <c r="C43" s="87"/>
    </row>
  </sheetData>
  <sheetProtection formatColumns="0" insertRows="0"/>
  <mergeCells count="26">
    <mergeCell ref="D25:E25"/>
    <mergeCell ref="G25:H25"/>
    <mergeCell ref="J25:K25"/>
    <mergeCell ref="B4:L4"/>
    <mergeCell ref="C5:K5"/>
    <mergeCell ref="C6:K6"/>
    <mergeCell ref="C7:K7"/>
    <mergeCell ref="B8:L8"/>
    <mergeCell ref="F9:G9"/>
    <mergeCell ref="E13:F13"/>
    <mergeCell ref="G13:H13"/>
    <mergeCell ref="D24:E24"/>
    <mergeCell ref="G24:H24"/>
    <mergeCell ref="J24:K24"/>
    <mergeCell ref="D26:E26"/>
    <mergeCell ref="G26:H26"/>
    <mergeCell ref="J26:K26"/>
    <mergeCell ref="D27:E27"/>
    <mergeCell ref="G27:H27"/>
    <mergeCell ref="J27:K27"/>
    <mergeCell ref="D28:E28"/>
    <mergeCell ref="G28:H28"/>
    <mergeCell ref="J28:K28"/>
    <mergeCell ref="D29:E29"/>
    <mergeCell ref="G29:H29"/>
    <mergeCell ref="J29:K29"/>
  </mergeCells>
  <printOptions horizontalCentered="1"/>
  <pageMargins left="0" right="0" top="0.35433070866141736" bottom="0.35433070866141736" header="0.31496062992125984" footer="0.31496062992125984"/>
  <pageSetup scale="72" orientation="landscape" r:id="rId1"/>
  <headerFooter>
    <oddFooter>&amp;R&amp;P/&amp;N  &amp;D</oddFooter>
  </headerFooter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C43DF-86D1-4F02-A64A-AC0C4CA84166}">
  <sheetPr codeName="Hoja69">
    <tabColor rgb="FF92D050"/>
    <pageSetUpPr fitToPage="1"/>
  </sheetPr>
  <dimension ref="B2:L43"/>
  <sheetViews>
    <sheetView showGridLines="0" zoomScaleNormal="100" workbookViewId="0">
      <selection activeCell="I19" sqref="I19"/>
    </sheetView>
  </sheetViews>
  <sheetFormatPr baseColWidth="10" defaultColWidth="17.28515625" defaultRowHeight="15" x14ac:dyDescent="0.25"/>
  <cols>
    <col min="1" max="1" width="3" style="56" customWidth="1"/>
    <col min="2" max="2" width="1.7109375" style="56" customWidth="1"/>
    <col min="3" max="3" width="3.28515625" style="95" bestFit="1" customWidth="1"/>
    <col min="4" max="4" width="20.140625" style="56" customWidth="1"/>
    <col min="5" max="5" width="19.5703125" style="56" customWidth="1"/>
    <col min="6" max="6" width="17.7109375" style="56" customWidth="1"/>
    <col min="7" max="7" width="50.7109375" style="126" customWidth="1"/>
    <col min="8" max="8" width="16.140625" style="56" customWidth="1"/>
    <col min="9" max="9" width="15.5703125" style="56" customWidth="1"/>
    <col min="10" max="10" width="16" style="56" customWidth="1"/>
    <col min="11" max="11" width="26" style="126" customWidth="1"/>
    <col min="12" max="12" width="1.7109375" style="56" customWidth="1"/>
    <col min="13" max="16384" width="17.28515625" style="56"/>
  </cols>
  <sheetData>
    <row r="2" spans="2:12" x14ac:dyDescent="0.25">
      <c r="B2" s="194"/>
      <c r="C2" s="409"/>
      <c r="D2" s="189"/>
      <c r="E2" s="189"/>
      <c r="F2" s="189"/>
      <c r="G2" s="195"/>
      <c r="H2" s="189"/>
      <c r="I2" s="189"/>
      <c r="J2" s="189"/>
      <c r="K2" s="195"/>
      <c r="L2" s="196"/>
    </row>
    <row r="3" spans="2:12" s="1" customFormat="1" ht="12.75" x14ac:dyDescent="0.2">
      <c r="B3" s="83"/>
      <c r="C3" s="866"/>
      <c r="D3" s="30"/>
      <c r="E3" s="30"/>
      <c r="F3" s="867"/>
      <c r="G3" s="868"/>
      <c r="H3" s="30"/>
      <c r="I3" s="30"/>
      <c r="J3" s="30"/>
      <c r="K3" s="869"/>
      <c r="L3" s="121"/>
    </row>
    <row r="4" spans="2:12" s="1" customFormat="1" ht="18.75" x14ac:dyDescent="0.3">
      <c r="B4" s="1350"/>
      <c r="C4" s="1351"/>
      <c r="D4" s="1351"/>
      <c r="E4" s="1351"/>
      <c r="F4" s="1351"/>
      <c r="G4" s="1351"/>
      <c r="H4" s="1351"/>
      <c r="I4" s="1351"/>
      <c r="J4" s="1351"/>
      <c r="K4" s="1351"/>
      <c r="L4" s="1352"/>
    </row>
    <row r="5" spans="2:12" s="1" customFormat="1" ht="18.75" x14ac:dyDescent="0.3">
      <c r="B5" s="811"/>
      <c r="C5" s="1171" t="s">
        <v>19</v>
      </c>
      <c r="D5" s="1171"/>
      <c r="E5" s="1171"/>
      <c r="F5" s="1171"/>
      <c r="G5" s="1171"/>
      <c r="H5" s="1171"/>
      <c r="I5" s="1171"/>
      <c r="J5" s="1171"/>
      <c r="K5" s="1171"/>
      <c r="L5" s="812"/>
    </row>
    <row r="6" spans="2:12" s="1" customFormat="1" ht="15.75" x14ac:dyDescent="0.25">
      <c r="B6" s="864"/>
      <c r="C6" s="1356" t="s">
        <v>265</v>
      </c>
      <c r="D6" s="1356"/>
      <c r="E6" s="1356"/>
      <c r="F6" s="1356"/>
      <c r="G6" s="1356"/>
      <c r="H6" s="1356"/>
      <c r="I6" s="1356"/>
      <c r="J6" s="1356"/>
      <c r="K6" s="1356"/>
      <c r="L6" s="865"/>
    </row>
    <row r="7" spans="2:12" s="1" customFormat="1" ht="15.75" x14ac:dyDescent="0.25">
      <c r="B7" s="862"/>
      <c r="C7" s="1357" t="s">
        <v>120</v>
      </c>
      <c r="D7" s="1357"/>
      <c r="E7" s="1357"/>
      <c r="F7" s="1357"/>
      <c r="G7" s="1357"/>
      <c r="H7" s="1357"/>
      <c r="I7" s="1357"/>
      <c r="J7" s="1357"/>
      <c r="K7" s="1357"/>
      <c r="L7" s="863"/>
    </row>
    <row r="8" spans="2:12" s="1" customFormat="1" ht="15.75" x14ac:dyDescent="0.25">
      <c r="B8" s="1353"/>
      <c r="C8" s="1354"/>
      <c r="D8" s="1354"/>
      <c r="E8" s="1354"/>
      <c r="F8" s="1354"/>
      <c r="G8" s="1354"/>
      <c r="H8" s="1354"/>
      <c r="I8" s="1354"/>
      <c r="J8" s="1354"/>
      <c r="K8" s="1354"/>
      <c r="L8" s="1355"/>
    </row>
    <row r="9" spans="2:12" s="1" customFormat="1" ht="14.25" customHeight="1" x14ac:dyDescent="0.3">
      <c r="B9" s="83"/>
      <c r="C9" s="870"/>
      <c r="D9" s="25"/>
      <c r="E9" s="871" t="s">
        <v>24</v>
      </c>
      <c r="F9" s="1345" t="str">
        <f>'Datos Generales'!C7</f>
        <v>Dirección General de Presupuesto (DIGEPRES)</v>
      </c>
      <c r="G9" s="1345"/>
      <c r="H9" s="871" t="s">
        <v>175</v>
      </c>
      <c r="I9" s="392">
        <f>'Datos Generales'!C6</f>
        <v>45473</v>
      </c>
      <c r="J9" s="115"/>
      <c r="K9" s="872"/>
      <c r="L9" s="121"/>
    </row>
    <row r="10" spans="2:12" s="1" customFormat="1" ht="4.5" customHeight="1" x14ac:dyDescent="0.3">
      <c r="B10" s="83"/>
      <c r="C10" s="870"/>
      <c r="D10" s="25"/>
      <c r="E10" s="871"/>
      <c r="F10" s="385"/>
      <c r="G10" s="385"/>
      <c r="H10" s="871"/>
      <c r="I10" s="873"/>
      <c r="J10" s="115"/>
      <c r="K10" s="872"/>
      <c r="L10" s="121"/>
    </row>
    <row r="11" spans="2:12" s="1" customFormat="1" ht="15" customHeight="1" x14ac:dyDescent="0.3">
      <c r="B11" s="83"/>
      <c r="C11" s="870"/>
      <c r="D11" s="871" t="s">
        <v>14</v>
      </c>
      <c r="E11" s="883" t="str">
        <f>'Datos Generales'!C8</f>
        <v>0205</v>
      </c>
      <c r="F11" s="871" t="s">
        <v>20</v>
      </c>
      <c r="G11" s="883" t="str">
        <f>'Datos Generales'!C9</f>
        <v>01</v>
      </c>
      <c r="H11" s="871" t="s">
        <v>15</v>
      </c>
      <c r="I11" s="883" t="str">
        <f>'Datos Generales'!C10</f>
        <v>01</v>
      </c>
      <c r="J11" s="871" t="s">
        <v>16</v>
      </c>
      <c r="K11" s="883" t="str">
        <f>'Datos Generales'!C11</f>
        <v>0010</v>
      </c>
      <c r="L11" s="121"/>
    </row>
    <row r="12" spans="2:12" s="1" customFormat="1" ht="4.5" customHeight="1" x14ac:dyDescent="0.3">
      <c r="B12" s="83"/>
      <c r="C12" s="870"/>
      <c r="D12" s="25"/>
      <c r="E12" s="25"/>
      <c r="F12" s="25"/>
      <c r="G12" s="874"/>
      <c r="H12" s="25"/>
      <c r="I12" s="25"/>
      <c r="J12" s="15"/>
      <c r="K12" s="875"/>
      <c r="L12" s="121"/>
    </row>
    <row r="13" spans="2:12" s="1" customFormat="1" ht="18.75" x14ac:dyDescent="0.3">
      <c r="B13" s="83"/>
      <c r="C13" s="870"/>
      <c r="D13" s="876" t="s">
        <v>184</v>
      </c>
      <c r="E13" s="1346">
        <v>10006001009</v>
      </c>
      <c r="F13" s="1346"/>
      <c r="G13" s="1347" t="s">
        <v>266</v>
      </c>
      <c r="H13" s="1348"/>
      <c r="I13" s="392" t="s">
        <v>486</v>
      </c>
      <c r="J13" s="15"/>
      <c r="K13" s="875"/>
      <c r="L13" s="121"/>
    </row>
    <row r="14" spans="2:12" s="1" customFormat="1" ht="9.75" customHeight="1" x14ac:dyDescent="0.3">
      <c r="B14" s="83"/>
      <c r="C14" s="870"/>
      <c r="G14" s="874"/>
      <c r="J14" s="15"/>
      <c r="K14" s="875"/>
      <c r="L14" s="121"/>
    </row>
    <row r="15" spans="2:12" s="1" customFormat="1" ht="9" customHeight="1" x14ac:dyDescent="0.3">
      <c r="B15" s="83"/>
      <c r="C15" s="870"/>
      <c r="F15" s="15"/>
      <c r="G15" s="877"/>
      <c r="J15" s="878"/>
      <c r="K15" s="57"/>
      <c r="L15" s="121"/>
    </row>
    <row r="16" spans="2:12" s="193" customFormat="1" ht="28.5" x14ac:dyDescent="0.25">
      <c r="B16" s="197"/>
      <c r="C16" s="517" t="s">
        <v>68</v>
      </c>
      <c r="D16" s="518" t="s">
        <v>222</v>
      </c>
      <c r="E16" s="519" t="s">
        <v>185</v>
      </c>
      <c r="F16" s="518" t="s">
        <v>163</v>
      </c>
      <c r="G16" s="520" t="s">
        <v>267</v>
      </c>
      <c r="H16" s="521" t="s">
        <v>114</v>
      </c>
      <c r="I16" s="521" t="s">
        <v>115</v>
      </c>
      <c r="J16" s="522" t="s">
        <v>223</v>
      </c>
      <c r="K16" s="523" t="s">
        <v>56</v>
      </c>
      <c r="L16" s="198"/>
    </row>
    <row r="17" spans="2:12" s="1" customFormat="1" x14ac:dyDescent="0.25">
      <c r="B17" s="83"/>
      <c r="C17" s="648">
        <v>1</v>
      </c>
      <c r="D17" s="649" t="s">
        <v>361</v>
      </c>
      <c r="E17" s="965"/>
      <c r="F17" s="650" t="s">
        <v>488</v>
      </c>
      <c r="G17" s="651" t="s">
        <v>489</v>
      </c>
      <c r="H17" s="652">
        <v>6297.2</v>
      </c>
      <c r="I17" s="652"/>
      <c r="J17" s="652"/>
      <c r="K17" s="653"/>
      <c r="L17" s="121"/>
    </row>
    <row r="18" spans="2:12" s="1" customFormat="1" x14ac:dyDescent="0.25">
      <c r="B18" s="83"/>
      <c r="C18" s="648">
        <v>2</v>
      </c>
      <c r="D18" s="649" t="s">
        <v>361</v>
      </c>
      <c r="E18" s="965" t="s">
        <v>490</v>
      </c>
      <c r="F18" s="650" t="s">
        <v>491</v>
      </c>
      <c r="G18" s="651" t="s">
        <v>492</v>
      </c>
      <c r="H18" s="652"/>
      <c r="I18" s="652">
        <v>6297.2</v>
      </c>
      <c r="J18" s="652"/>
      <c r="K18" s="653"/>
      <c r="L18" s="121"/>
    </row>
    <row r="19" spans="2:12" s="1" customFormat="1" ht="128.25" x14ac:dyDescent="0.25">
      <c r="B19" s="83"/>
      <c r="C19" s="648"/>
      <c r="D19" s="654"/>
      <c r="E19" s="655"/>
      <c r="F19" s="647" t="s">
        <v>598</v>
      </c>
      <c r="G19" s="647" t="s">
        <v>599</v>
      </c>
      <c r="H19" s="652"/>
      <c r="I19" s="652"/>
      <c r="J19" s="652"/>
      <c r="K19" s="653"/>
      <c r="L19" s="121"/>
    </row>
    <row r="20" spans="2:12" s="1" customFormat="1" ht="6.75" customHeight="1" x14ac:dyDescent="0.25">
      <c r="B20" s="83"/>
      <c r="C20" s="645"/>
      <c r="D20" s="199"/>
      <c r="E20" s="200"/>
      <c r="F20" s="386"/>
      <c r="G20" s="387"/>
      <c r="H20" s="388"/>
      <c r="I20" s="388"/>
      <c r="J20" s="389"/>
      <c r="K20" s="390"/>
      <c r="L20" s="121"/>
    </row>
    <row r="21" spans="2:12" s="1" customFormat="1" x14ac:dyDescent="0.25">
      <c r="B21" s="83"/>
      <c r="C21" s="739"/>
      <c r="D21" s="740"/>
      <c r="E21" s="740"/>
      <c r="F21" s="740"/>
      <c r="G21" s="763" t="s">
        <v>48</v>
      </c>
      <c r="H21" s="764">
        <f>SUM(H17:H18)</f>
        <v>6297.2</v>
      </c>
      <c r="I21" s="764">
        <f>SUM(I17:I18)</f>
        <v>6297.2</v>
      </c>
      <c r="J21" s="646"/>
      <c r="K21" s="741"/>
      <c r="L21" s="121"/>
    </row>
    <row r="22" spans="2:12" s="1" customFormat="1" x14ac:dyDescent="0.25">
      <c r="B22" s="83"/>
      <c r="C22" s="879"/>
      <c r="D22" s="871"/>
      <c r="E22" s="871"/>
      <c r="F22" s="871"/>
      <c r="G22" s="874"/>
      <c r="H22" s="880"/>
      <c r="I22" s="880"/>
      <c r="J22" s="880"/>
      <c r="K22" s="881" t="s">
        <v>121</v>
      </c>
      <c r="L22" s="121"/>
    </row>
    <row r="23" spans="2:12" s="1" customFormat="1" ht="12.75" x14ac:dyDescent="0.2">
      <c r="B23" s="83"/>
      <c r="C23" s="866"/>
      <c r="D23" s="30"/>
      <c r="E23" s="30"/>
      <c r="F23" s="30"/>
      <c r="G23" s="869"/>
      <c r="H23" s="30"/>
      <c r="I23" s="30"/>
      <c r="J23" s="30"/>
      <c r="K23" s="869"/>
      <c r="L23" s="121"/>
    </row>
    <row r="24" spans="2:12" s="1" customFormat="1" ht="15" customHeight="1" x14ac:dyDescent="0.25">
      <c r="B24" s="83"/>
      <c r="C24" s="866"/>
      <c r="D24" s="1220"/>
      <c r="E24" s="1220"/>
      <c r="F24" s="882"/>
      <c r="G24" s="1349"/>
      <c r="H24" s="1349"/>
      <c r="I24" s="15"/>
      <c r="J24" s="1220"/>
      <c r="K24" s="1220"/>
      <c r="L24" s="121"/>
    </row>
    <row r="25" spans="2:12" s="1" customFormat="1" ht="15" customHeight="1" x14ac:dyDescent="0.25">
      <c r="B25" s="83"/>
      <c r="C25" s="866"/>
      <c r="D25" s="1343" t="str">
        <f>'Datos Generales'!C16</f>
        <v>Preparado por</v>
      </c>
      <c r="E25" s="1343"/>
      <c r="F25" s="882"/>
      <c r="G25" s="1344" t="str">
        <f>'Datos Generales'!D16</f>
        <v>Revisado por</v>
      </c>
      <c r="H25" s="1344"/>
      <c r="J25" s="1336" t="str">
        <f>'Datos Generales'!E16</f>
        <v>Autorizado por</v>
      </c>
      <c r="K25" s="1336"/>
      <c r="L25" s="121"/>
    </row>
    <row r="26" spans="2:12" s="1" customFormat="1" ht="24" customHeight="1" x14ac:dyDescent="0.25">
      <c r="B26" s="83"/>
      <c r="C26" s="866"/>
      <c r="D26" s="1220"/>
      <c r="E26" s="1220"/>
      <c r="F26" s="882"/>
      <c r="G26" s="1349"/>
      <c r="H26" s="1349"/>
      <c r="I26" s="15"/>
      <c r="J26" s="1220"/>
      <c r="K26" s="1220"/>
      <c r="L26" s="121"/>
    </row>
    <row r="27" spans="2:12" s="1" customFormat="1" ht="15" customHeight="1" x14ac:dyDescent="0.25">
      <c r="B27" s="83"/>
      <c r="C27" s="866"/>
      <c r="D27" s="1343" t="str">
        <f>'Datos Generales'!C17</f>
        <v>Puesto que ocupa</v>
      </c>
      <c r="E27" s="1343"/>
      <c r="F27" s="882"/>
      <c r="G27" s="1344" t="str">
        <f>'Datos Generales'!D17</f>
        <v>Puesto que ocupa</v>
      </c>
      <c r="H27" s="1344"/>
      <c r="J27" s="1336" t="str">
        <f>'Datos Generales'!E17</f>
        <v>Puesto que ocupa</v>
      </c>
      <c r="K27" s="1336"/>
      <c r="L27" s="121"/>
    </row>
    <row r="28" spans="2:12" s="1" customFormat="1" ht="21" customHeight="1" x14ac:dyDescent="0.25">
      <c r="B28" s="83"/>
      <c r="C28" s="866"/>
      <c r="D28" s="1341"/>
      <c r="E28" s="1341"/>
      <c r="F28" s="882"/>
      <c r="G28" s="1341"/>
      <c r="H28" s="1341"/>
      <c r="I28" s="14"/>
      <c r="J28" s="1341"/>
      <c r="K28" s="1341"/>
      <c r="L28" s="121"/>
    </row>
    <row r="29" spans="2:12" s="1" customFormat="1" ht="15" customHeight="1" x14ac:dyDescent="0.25">
      <c r="B29" s="83"/>
      <c r="C29" s="866"/>
      <c r="D29" s="1343" t="s">
        <v>201</v>
      </c>
      <c r="E29" s="1343"/>
      <c r="F29" s="882"/>
      <c r="G29" s="1344" t="s">
        <v>202</v>
      </c>
      <c r="H29" s="1344"/>
      <c r="J29" s="1336" t="s">
        <v>209</v>
      </c>
      <c r="K29" s="1336"/>
      <c r="L29" s="121"/>
    </row>
    <row r="30" spans="2:12" x14ac:dyDescent="0.25">
      <c r="B30" s="98"/>
      <c r="C30" s="311"/>
      <c r="D30" s="201"/>
      <c r="E30" s="29"/>
      <c r="F30" s="201"/>
      <c r="G30" s="202"/>
      <c r="H30" s="201"/>
      <c r="I30" s="201"/>
      <c r="J30" s="201"/>
      <c r="K30" s="202"/>
      <c r="L30" s="100"/>
    </row>
    <row r="31" spans="2:12" x14ac:dyDescent="0.25">
      <c r="C31" s="2"/>
      <c r="D31" s="1"/>
      <c r="E31" s="1"/>
      <c r="F31" s="1"/>
      <c r="G31" s="41"/>
      <c r="H31" s="1"/>
      <c r="I31" s="1"/>
      <c r="J31" s="1"/>
      <c r="K31" s="41"/>
    </row>
    <row r="34" spans="3:3" customFormat="1" x14ac:dyDescent="0.25">
      <c r="C34" s="87"/>
    </row>
    <row r="35" spans="3:3" customFormat="1" x14ac:dyDescent="0.25">
      <c r="C35" s="87"/>
    </row>
    <row r="36" spans="3:3" customFormat="1" x14ac:dyDescent="0.25">
      <c r="C36" s="87"/>
    </row>
    <row r="37" spans="3:3" customFormat="1" x14ac:dyDescent="0.25">
      <c r="C37" s="87"/>
    </row>
    <row r="38" spans="3:3" customFormat="1" x14ac:dyDescent="0.25">
      <c r="C38" s="87"/>
    </row>
    <row r="39" spans="3:3" customFormat="1" x14ac:dyDescent="0.25">
      <c r="C39" s="87"/>
    </row>
    <row r="40" spans="3:3" customFormat="1" x14ac:dyDescent="0.25">
      <c r="C40" s="87"/>
    </row>
    <row r="41" spans="3:3" customFormat="1" x14ac:dyDescent="0.25">
      <c r="C41" s="87"/>
    </row>
    <row r="42" spans="3:3" customFormat="1" x14ac:dyDescent="0.25">
      <c r="C42" s="87"/>
    </row>
    <row r="43" spans="3:3" customFormat="1" x14ac:dyDescent="0.25">
      <c r="C43" s="87"/>
    </row>
  </sheetData>
  <sheetProtection formatColumns="0" insertRows="0"/>
  <mergeCells count="26">
    <mergeCell ref="D25:E25"/>
    <mergeCell ref="G25:H25"/>
    <mergeCell ref="J25:K25"/>
    <mergeCell ref="B4:L4"/>
    <mergeCell ref="C5:K5"/>
    <mergeCell ref="C6:K6"/>
    <mergeCell ref="C7:K7"/>
    <mergeCell ref="B8:L8"/>
    <mergeCell ref="F9:G9"/>
    <mergeCell ref="E13:F13"/>
    <mergeCell ref="G13:H13"/>
    <mergeCell ref="D24:E24"/>
    <mergeCell ref="G24:H24"/>
    <mergeCell ref="J24:K24"/>
    <mergeCell ref="D26:E26"/>
    <mergeCell ref="G26:H26"/>
    <mergeCell ref="J26:K26"/>
    <mergeCell ref="D27:E27"/>
    <mergeCell ref="G27:H27"/>
    <mergeCell ref="J27:K27"/>
    <mergeCell ref="D28:E28"/>
    <mergeCell ref="G28:H28"/>
    <mergeCell ref="J28:K28"/>
    <mergeCell ref="D29:E29"/>
    <mergeCell ref="G29:H29"/>
    <mergeCell ref="J29:K29"/>
  </mergeCells>
  <printOptions horizontalCentered="1"/>
  <pageMargins left="0" right="0" top="0.35433070866141736" bottom="0.35433070866141736" header="0.31496062992125984" footer="0.31496062992125984"/>
  <pageSetup scale="72" orientation="landscape" r:id="rId1"/>
  <headerFooter>
    <oddFooter>&amp;R&amp;P/&amp;N  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rgb="FF92D050"/>
    <pageSetUpPr fitToPage="1"/>
  </sheetPr>
  <dimension ref="B1:N47"/>
  <sheetViews>
    <sheetView showGridLines="0" zoomScaleNormal="100" workbookViewId="0">
      <selection activeCell="G51" sqref="G51"/>
    </sheetView>
  </sheetViews>
  <sheetFormatPr baseColWidth="10" defaultRowHeight="15" x14ac:dyDescent="0.25"/>
  <cols>
    <col min="1" max="1" width="2" style="136" customWidth="1"/>
    <col min="2" max="2" width="1.42578125" style="136" customWidth="1"/>
    <col min="3" max="3" width="7" style="136" customWidth="1"/>
    <col min="4" max="4" width="13.28515625" style="136" customWidth="1"/>
    <col min="5" max="5" width="13.7109375" style="138" customWidth="1"/>
    <col min="6" max="6" width="11.7109375" style="136" bestFit="1" customWidth="1"/>
    <col min="7" max="7" width="22.42578125" style="136" customWidth="1"/>
    <col min="8" max="8" width="21.7109375" style="136" customWidth="1"/>
    <col min="9" max="9" width="56.42578125" style="136" customWidth="1"/>
    <col min="10" max="10" width="16" style="136" customWidth="1"/>
    <col min="11" max="11" width="15.5703125" style="136" customWidth="1"/>
    <col min="12" max="12" width="11.140625" style="136" customWidth="1"/>
    <col min="13" max="13" width="38.28515625" style="138" customWidth="1"/>
    <col min="14" max="14" width="1.85546875" style="136" customWidth="1"/>
    <col min="15" max="16384" width="11.42578125" style="136"/>
  </cols>
  <sheetData>
    <row r="1" spans="2:14" x14ac:dyDescent="0.25">
      <c r="B1" s="788"/>
      <c r="C1" s="788"/>
      <c r="D1" s="788"/>
      <c r="E1" s="789"/>
      <c r="F1" s="788"/>
      <c r="G1" s="788"/>
      <c r="H1" s="788"/>
      <c r="I1" s="788"/>
      <c r="J1" s="788"/>
      <c r="K1" s="788"/>
      <c r="L1" s="788"/>
      <c r="M1" s="789"/>
      <c r="N1" s="788"/>
    </row>
    <row r="2" spans="2:14" x14ac:dyDescent="0.25">
      <c r="B2" s="1030"/>
      <c r="C2" s="1031"/>
      <c r="D2" s="1031"/>
      <c r="E2" s="1032"/>
      <c r="F2" s="1031"/>
      <c r="G2" s="1031"/>
      <c r="H2" s="1031"/>
      <c r="I2" s="1031"/>
      <c r="J2" s="1031"/>
      <c r="K2" s="1031"/>
      <c r="L2" s="1031"/>
      <c r="M2" s="1032"/>
      <c r="N2" s="1033"/>
    </row>
    <row r="3" spans="2:14" x14ac:dyDescent="0.25">
      <c r="B3" s="140"/>
      <c r="N3" s="144"/>
    </row>
    <row r="4" spans="2:14" x14ac:dyDescent="0.25">
      <c r="B4" s="140"/>
      <c r="N4" s="144"/>
    </row>
    <row r="5" spans="2:14" s="75" customFormat="1" ht="18.75" x14ac:dyDescent="0.3">
      <c r="B5" s="793"/>
      <c r="C5" s="1231" t="s">
        <v>19</v>
      </c>
      <c r="D5" s="1231"/>
      <c r="E5" s="1231"/>
      <c r="F5" s="1231"/>
      <c r="G5" s="1231"/>
      <c r="H5" s="1231"/>
      <c r="I5" s="1231"/>
      <c r="J5" s="1231"/>
      <c r="K5" s="1231"/>
      <c r="L5" s="1231"/>
      <c r="M5" s="1231"/>
      <c r="N5" s="794"/>
    </row>
    <row r="6" spans="2:14" s="75" customFormat="1" x14ac:dyDescent="0.25">
      <c r="B6" s="139"/>
      <c r="C6" s="1232" t="s">
        <v>206</v>
      </c>
      <c r="D6" s="1232"/>
      <c r="E6" s="1232"/>
      <c r="F6" s="1232"/>
      <c r="G6" s="1232"/>
      <c r="H6" s="1232"/>
      <c r="I6" s="1232"/>
      <c r="J6" s="1232"/>
      <c r="K6" s="1232"/>
      <c r="L6" s="1232"/>
      <c r="M6" s="1232"/>
      <c r="N6" s="143"/>
    </row>
    <row r="7" spans="2:14" s="75" customFormat="1" x14ac:dyDescent="0.25">
      <c r="B7" s="795"/>
      <c r="C7" s="1233" t="s">
        <v>120</v>
      </c>
      <c r="D7" s="1233"/>
      <c r="E7" s="1233"/>
      <c r="F7" s="1233"/>
      <c r="G7" s="1233"/>
      <c r="H7" s="1233"/>
      <c r="I7" s="1233"/>
      <c r="J7" s="1233"/>
      <c r="K7" s="1233"/>
      <c r="L7" s="1233"/>
      <c r="M7" s="1233"/>
      <c r="N7" s="796"/>
    </row>
    <row r="8" spans="2:14" s="75" customFormat="1" ht="12.75" customHeight="1" x14ac:dyDescent="0.3">
      <c r="B8" s="139"/>
      <c r="C8" s="76"/>
      <c r="D8" s="76"/>
      <c r="F8" s="76"/>
      <c r="G8" s="76"/>
      <c r="H8" s="76"/>
      <c r="I8" s="76"/>
      <c r="J8" s="76"/>
      <c r="K8" s="76"/>
      <c r="L8" s="76"/>
      <c r="M8" s="76"/>
      <c r="N8" s="143"/>
    </row>
    <row r="9" spans="2:14" s="75" customFormat="1" x14ac:dyDescent="0.25">
      <c r="B9" s="139"/>
      <c r="D9" s="396" t="s">
        <v>175</v>
      </c>
      <c r="E9" s="392">
        <f>'Datos Generales'!C6</f>
        <v>45473</v>
      </c>
      <c r="F9" s="397" t="s">
        <v>24</v>
      </c>
      <c r="G9" s="1237" t="str">
        <f>'Datos Generales'!C7</f>
        <v>Dirección General de Presupuesto (DIGEPRES)</v>
      </c>
      <c r="H9" s="1238"/>
      <c r="I9" s="398" t="s">
        <v>14</v>
      </c>
      <c r="J9" s="792" t="str">
        <f>'Datos Generales'!C8</f>
        <v>0205</v>
      </c>
      <c r="K9" s="396" t="s">
        <v>20</v>
      </c>
      <c r="L9" s="792" t="str">
        <f>'Datos Generales'!C9</f>
        <v>01</v>
      </c>
      <c r="M9" s="57"/>
      <c r="N9" s="143"/>
    </row>
    <row r="10" spans="2:14" s="75" customFormat="1" ht="9.75" customHeight="1" x14ac:dyDescent="0.25">
      <c r="B10" s="139"/>
      <c r="D10" s="274"/>
      <c r="L10" s="33"/>
      <c r="M10" s="57"/>
      <c r="N10" s="143"/>
    </row>
    <row r="11" spans="2:14" s="75" customFormat="1" x14ac:dyDescent="0.25">
      <c r="B11" s="139"/>
      <c r="D11" s="418"/>
      <c r="F11" s="396" t="s">
        <v>15</v>
      </c>
      <c r="G11" s="792" t="str">
        <f>'Datos Generales'!C10</f>
        <v>01</v>
      </c>
      <c r="H11" s="396" t="s">
        <v>16</v>
      </c>
      <c r="I11" s="792" t="str">
        <f>'Datos Generales'!C11</f>
        <v>0010</v>
      </c>
      <c r="L11" s="33"/>
      <c r="M11" s="57"/>
      <c r="N11" s="143"/>
    </row>
    <row r="12" spans="2:14" s="75" customFormat="1" x14ac:dyDescent="0.25">
      <c r="B12" s="139"/>
      <c r="C12" s="35"/>
      <c r="D12" s="35"/>
      <c r="E12" s="52"/>
      <c r="F12" s="35"/>
      <c r="G12" s="35"/>
      <c r="H12" s="35"/>
      <c r="I12" s="35"/>
      <c r="J12" s="36"/>
      <c r="K12" s="36"/>
      <c r="L12" s="36"/>
      <c r="M12" s="58"/>
      <c r="N12" s="143"/>
    </row>
    <row r="13" spans="2:14" ht="15.75" x14ac:dyDescent="0.25">
      <c r="B13" s="140"/>
      <c r="C13" s="1236" t="s">
        <v>162</v>
      </c>
      <c r="D13" s="1236"/>
      <c r="E13" s="1236"/>
      <c r="F13" s="1236" t="s">
        <v>2</v>
      </c>
      <c r="G13" s="1236"/>
      <c r="H13" s="1236"/>
      <c r="I13" s="1236"/>
      <c r="J13" s="1236"/>
      <c r="K13" s="1236"/>
      <c r="L13" s="1097" t="s">
        <v>255</v>
      </c>
      <c r="M13" s="1097" t="s">
        <v>3</v>
      </c>
      <c r="N13" s="324"/>
    </row>
    <row r="14" spans="2:14" ht="64.5" x14ac:dyDescent="0.25">
      <c r="B14" s="140"/>
      <c r="C14" s="450" t="s">
        <v>58</v>
      </c>
      <c r="D14" s="450" t="s">
        <v>60</v>
      </c>
      <c r="E14" s="449" t="s">
        <v>61</v>
      </c>
      <c r="F14" s="449" t="s">
        <v>52</v>
      </c>
      <c r="G14" s="449" t="s">
        <v>163</v>
      </c>
      <c r="H14" s="419" t="s">
        <v>198</v>
      </c>
      <c r="I14" s="449" t="s">
        <v>256</v>
      </c>
      <c r="J14" s="449" t="s">
        <v>63</v>
      </c>
      <c r="K14" s="449" t="s">
        <v>216</v>
      </c>
      <c r="L14" s="1097"/>
      <c r="M14" s="1097"/>
      <c r="N14" s="144"/>
    </row>
    <row r="15" spans="2:14" ht="15" customHeight="1" x14ac:dyDescent="0.25">
      <c r="B15" s="140"/>
      <c r="C15" s="939" t="s">
        <v>370</v>
      </c>
      <c r="D15" s="931" t="s">
        <v>371</v>
      </c>
      <c r="E15" s="940">
        <v>91000</v>
      </c>
      <c r="F15" s="942" t="s">
        <v>370</v>
      </c>
      <c r="G15" s="939" t="s">
        <v>378</v>
      </c>
      <c r="H15" s="939" t="s">
        <v>371</v>
      </c>
      <c r="I15" s="938" t="s">
        <v>385</v>
      </c>
      <c r="J15" s="943">
        <v>91000.01</v>
      </c>
      <c r="K15" s="944"/>
      <c r="L15" s="943">
        <f t="shared" ref="L15:L35" si="0">J15-E15+K15</f>
        <v>9.9999999947613105E-3</v>
      </c>
      <c r="M15" s="498"/>
      <c r="N15" s="144"/>
    </row>
    <row r="16" spans="2:14" ht="15" customHeight="1" x14ac:dyDescent="0.25">
      <c r="B16" s="140"/>
      <c r="C16" s="939" t="s">
        <v>370</v>
      </c>
      <c r="D16" s="931" t="s">
        <v>372</v>
      </c>
      <c r="E16" s="940">
        <v>719605.3</v>
      </c>
      <c r="F16" s="942" t="s">
        <v>370</v>
      </c>
      <c r="G16" s="939" t="s">
        <v>379</v>
      </c>
      <c r="H16" s="939" t="s">
        <v>372</v>
      </c>
      <c r="I16" s="938" t="s">
        <v>386</v>
      </c>
      <c r="J16" s="943">
        <v>719605.3</v>
      </c>
      <c r="K16" s="944"/>
      <c r="L16" s="943">
        <f t="shared" si="0"/>
        <v>0</v>
      </c>
      <c r="M16" s="498"/>
      <c r="N16" s="144"/>
    </row>
    <row r="17" spans="2:14" ht="30" x14ac:dyDescent="0.25">
      <c r="B17" s="140"/>
      <c r="C17" s="939" t="s">
        <v>370</v>
      </c>
      <c r="D17" s="931" t="s">
        <v>373</v>
      </c>
      <c r="E17" s="940">
        <v>48541.48</v>
      </c>
      <c r="F17" s="942" t="s">
        <v>370</v>
      </c>
      <c r="G17" s="939" t="s">
        <v>380</v>
      </c>
      <c r="H17" s="939" t="s">
        <v>373</v>
      </c>
      <c r="I17" s="938" t="s">
        <v>387</v>
      </c>
      <c r="J17" s="943">
        <v>60166.62</v>
      </c>
      <c r="K17" s="944"/>
      <c r="L17" s="943">
        <f t="shared" si="0"/>
        <v>11625.14</v>
      </c>
      <c r="M17" s="946" t="s">
        <v>485</v>
      </c>
      <c r="N17" s="144"/>
    </row>
    <row r="18" spans="2:14" x14ac:dyDescent="0.25">
      <c r="B18" s="140"/>
      <c r="C18" s="939" t="s">
        <v>370</v>
      </c>
      <c r="D18" s="931" t="s">
        <v>374</v>
      </c>
      <c r="E18" s="940">
        <v>26196</v>
      </c>
      <c r="F18" s="942" t="s">
        <v>370</v>
      </c>
      <c r="G18" s="939" t="s">
        <v>383</v>
      </c>
      <c r="H18" s="939" t="s">
        <v>374</v>
      </c>
      <c r="I18" s="938" t="s">
        <v>388</v>
      </c>
      <c r="J18" s="943">
        <v>26196</v>
      </c>
      <c r="K18" s="944"/>
      <c r="L18" s="943">
        <f t="shared" si="0"/>
        <v>0</v>
      </c>
      <c r="M18" s="498"/>
      <c r="N18" s="144"/>
    </row>
    <row r="19" spans="2:14" x14ac:dyDescent="0.25">
      <c r="B19" s="140"/>
      <c r="C19" s="939" t="s">
        <v>370</v>
      </c>
      <c r="D19" s="931" t="s">
        <v>375</v>
      </c>
      <c r="E19" s="940">
        <v>5174.3</v>
      </c>
      <c r="F19" s="942" t="s">
        <v>370</v>
      </c>
      <c r="G19" s="939" t="s">
        <v>381</v>
      </c>
      <c r="H19" s="939" t="s">
        <v>375</v>
      </c>
      <c r="I19" s="938" t="s">
        <v>389</v>
      </c>
      <c r="J19" s="943">
        <v>5174.3</v>
      </c>
      <c r="K19" s="944"/>
      <c r="L19" s="943">
        <f t="shared" si="0"/>
        <v>0</v>
      </c>
      <c r="M19" s="498"/>
      <c r="N19" s="144"/>
    </row>
    <row r="20" spans="2:14" x14ac:dyDescent="0.25">
      <c r="B20" s="140"/>
      <c r="C20" s="939" t="s">
        <v>370</v>
      </c>
      <c r="D20" s="931" t="s">
        <v>376</v>
      </c>
      <c r="E20" s="940">
        <v>159300</v>
      </c>
      <c r="F20" s="942" t="s">
        <v>370</v>
      </c>
      <c r="G20" s="939" t="s">
        <v>384</v>
      </c>
      <c r="H20" s="939" t="s">
        <v>376</v>
      </c>
      <c r="I20" s="938" t="s">
        <v>390</v>
      </c>
      <c r="J20" s="943">
        <v>159300</v>
      </c>
      <c r="K20" s="944"/>
      <c r="L20" s="943">
        <f t="shared" si="0"/>
        <v>0</v>
      </c>
      <c r="M20" s="498"/>
      <c r="N20" s="144"/>
    </row>
    <row r="21" spans="2:14" x14ac:dyDescent="0.25">
      <c r="B21" s="140"/>
      <c r="C21" s="939" t="s">
        <v>370</v>
      </c>
      <c r="D21" s="931" t="s">
        <v>377</v>
      </c>
      <c r="E21" s="940">
        <v>201000</v>
      </c>
      <c r="F21" s="942" t="s">
        <v>370</v>
      </c>
      <c r="G21" s="939" t="s">
        <v>382</v>
      </c>
      <c r="H21" s="939" t="s">
        <v>377</v>
      </c>
      <c r="I21" s="938" t="s">
        <v>391</v>
      </c>
      <c r="J21" s="943">
        <v>201000</v>
      </c>
      <c r="K21" s="944"/>
      <c r="L21" s="943">
        <f t="shared" si="0"/>
        <v>0</v>
      </c>
      <c r="M21" s="498"/>
      <c r="N21" s="144"/>
    </row>
    <row r="22" spans="2:14" hidden="1" x14ac:dyDescent="0.25">
      <c r="B22" s="140"/>
      <c r="C22" s="939"/>
      <c r="D22" s="931"/>
      <c r="E22" s="940"/>
      <c r="F22" s="942"/>
      <c r="G22" s="939"/>
      <c r="H22" s="939"/>
      <c r="I22" s="938"/>
      <c r="J22" s="943"/>
      <c r="K22" s="944"/>
      <c r="L22" s="943">
        <f t="shared" si="0"/>
        <v>0</v>
      </c>
      <c r="M22" s="498"/>
      <c r="N22" s="144"/>
    </row>
    <row r="23" spans="2:14" hidden="1" x14ac:dyDescent="0.25">
      <c r="B23" s="140"/>
      <c r="C23" s="939"/>
      <c r="D23" s="931"/>
      <c r="E23" s="940"/>
      <c r="F23" s="942"/>
      <c r="G23" s="939"/>
      <c r="H23" s="939"/>
      <c r="I23" s="938"/>
      <c r="J23" s="943"/>
      <c r="K23" s="944"/>
      <c r="L23" s="943">
        <f t="shared" si="0"/>
        <v>0</v>
      </c>
      <c r="M23" s="498"/>
      <c r="N23" s="144"/>
    </row>
    <row r="24" spans="2:14" hidden="1" x14ac:dyDescent="0.25">
      <c r="B24" s="140"/>
      <c r="C24" s="939"/>
      <c r="D24" s="931"/>
      <c r="E24" s="940"/>
      <c r="F24" s="942"/>
      <c r="G24" s="939"/>
      <c r="H24" s="939"/>
      <c r="I24" s="938"/>
      <c r="J24" s="943"/>
      <c r="K24" s="944"/>
      <c r="L24" s="943">
        <f t="shared" si="0"/>
        <v>0</v>
      </c>
      <c r="M24" s="498"/>
      <c r="N24" s="144"/>
    </row>
    <row r="25" spans="2:14" hidden="1" x14ac:dyDescent="0.25">
      <c r="B25" s="140"/>
      <c r="C25" s="939"/>
      <c r="D25" s="931"/>
      <c r="E25" s="940"/>
      <c r="F25" s="942"/>
      <c r="G25" s="939"/>
      <c r="H25" s="939"/>
      <c r="I25" s="938"/>
      <c r="J25" s="943"/>
      <c r="K25" s="944"/>
      <c r="L25" s="943">
        <f t="shared" si="0"/>
        <v>0</v>
      </c>
      <c r="M25" s="498"/>
      <c r="N25" s="144"/>
    </row>
    <row r="26" spans="2:14" hidden="1" x14ac:dyDescent="0.25">
      <c r="B26" s="140"/>
      <c r="C26" s="939"/>
      <c r="D26" s="931"/>
      <c r="E26" s="940"/>
      <c r="F26" s="942"/>
      <c r="G26" s="939"/>
      <c r="H26" s="939"/>
      <c r="I26" s="938"/>
      <c r="J26" s="943"/>
      <c r="K26" s="944"/>
      <c r="L26" s="943">
        <f t="shared" si="0"/>
        <v>0</v>
      </c>
      <c r="M26" s="498"/>
      <c r="N26" s="144"/>
    </row>
    <row r="27" spans="2:14" hidden="1" x14ac:dyDescent="0.25">
      <c r="B27" s="140"/>
      <c r="C27" s="939"/>
      <c r="D27" s="931"/>
      <c r="E27" s="940"/>
      <c r="F27" s="942"/>
      <c r="G27" s="939"/>
      <c r="H27" s="939"/>
      <c r="I27" s="938"/>
      <c r="J27" s="943"/>
      <c r="K27" s="944"/>
      <c r="L27" s="943">
        <f t="shared" si="0"/>
        <v>0</v>
      </c>
      <c r="M27" s="498"/>
      <c r="N27" s="144"/>
    </row>
    <row r="28" spans="2:14" hidden="1" x14ac:dyDescent="0.25">
      <c r="B28" s="140"/>
      <c r="C28" s="939"/>
      <c r="D28" s="931"/>
      <c r="E28" s="940"/>
      <c r="F28" s="942"/>
      <c r="G28" s="939"/>
      <c r="H28" s="939"/>
      <c r="I28" s="938"/>
      <c r="J28" s="943"/>
      <c r="K28" s="944"/>
      <c r="L28" s="943">
        <f t="shared" si="0"/>
        <v>0</v>
      </c>
      <c r="M28" s="498"/>
      <c r="N28" s="144"/>
    </row>
    <row r="29" spans="2:14" hidden="1" x14ac:dyDescent="0.25">
      <c r="B29" s="140"/>
      <c r="C29" s="939"/>
      <c r="D29" s="931"/>
      <c r="E29" s="940"/>
      <c r="F29" s="942"/>
      <c r="G29" s="939"/>
      <c r="H29" s="939"/>
      <c r="I29" s="938"/>
      <c r="J29" s="943"/>
      <c r="K29" s="944"/>
      <c r="L29" s="943">
        <f t="shared" si="0"/>
        <v>0</v>
      </c>
      <c r="M29" s="498"/>
      <c r="N29" s="144"/>
    </row>
    <row r="30" spans="2:14" hidden="1" x14ac:dyDescent="0.25">
      <c r="B30" s="140"/>
      <c r="C30" s="939"/>
      <c r="D30" s="931"/>
      <c r="E30" s="940"/>
      <c r="F30" s="942"/>
      <c r="G30" s="939"/>
      <c r="H30" s="939"/>
      <c r="I30" s="938"/>
      <c r="J30" s="943"/>
      <c r="K30" s="944"/>
      <c r="L30" s="943">
        <f t="shared" si="0"/>
        <v>0</v>
      </c>
      <c r="M30" s="498"/>
      <c r="N30" s="144"/>
    </row>
    <row r="31" spans="2:14" hidden="1" x14ac:dyDescent="0.25">
      <c r="B31" s="140"/>
      <c r="C31" s="939"/>
      <c r="D31" s="931"/>
      <c r="E31" s="940"/>
      <c r="F31" s="942"/>
      <c r="G31" s="939"/>
      <c r="H31" s="939"/>
      <c r="I31" s="938"/>
      <c r="J31" s="943"/>
      <c r="K31" s="944"/>
      <c r="L31" s="943">
        <f t="shared" si="0"/>
        <v>0</v>
      </c>
      <c r="M31" s="498"/>
      <c r="N31" s="144"/>
    </row>
    <row r="32" spans="2:14" hidden="1" x14ac:dyDescent="0.25">
      <c r="B32" s="140"/>
      <c r="C32" s="939"/>
      <c r="D32" s="931"/>
      <c r="E32" s="940"/>
      <c r="F32" s="942"/>
      <c r="G32" s="939"/>
      <c r="H32" s="939"/>
      <c r="I32" s="938"/>
      <c r="J32" s="943"/>
      <c r="K32" s="944"/>
      <c r="L32" s="943">
        <f t="shared" si="0"/>
        <v>0</v>
      </c>
      <c r="M32" s="498"/>
      <c r="N32" s="144"/>
    </row>
    <row r="33" spans="2:14" hidden="1" x14ac:dyDescent="0.25">
      <c r="B33" s="140"/>
      <c r="C33" s="939"/>
      <c r="D33" s="931"/>
      <c r="E33" s="940"/>
      <c r="F33" s="942"/>
      <c r="G33" s="939"/>
      <c r="H33" s="939"/>
      <c r="I33" s="938"/>
      <c r="J33" s="943"/>
      <c r="K33" s="944"/>
      <c r="L33" s="943">
        <f t="shared" si="0"/>
        <v>0</v>
      </c>
      <c r="M33" s="498"/>
      <c r="N33" s="144"/>
    </row>
    <row r="34" spans="2:14" hidden="1" x14ac:dyDescent="0.25">
      <c r="B34" s="140"/>
      <c r="C34" s="939"/>
      <c r="D34" s="931"/>
      <c r="E34" s="940"/>
      <c r="F34" s="942"/>
      <c r="G34" s="939"/>
      <c r="H34" s="939"/>
      <c r="I34" s="938"/>
      <c r="J34" s="943"/>
      <c r="K34" s="944"/>
      <c r="L34" s="943">
        <f t="shared" si="0"/>
        <v>0</v>
      </c>
      <c r="M34" s="498"/>
      <c r="N34" s="144"/>
    </row>
    <row r="35" spans="2:14" hidden="1" x14ac:dyDescent="0.25">
      <c r="B35" s="140"/>
      <c r="C35" s="939"/>
      <c r="D35" s="931"/>
      <c r="E35" s="940"/>
      <c r="F35" s="942"/>
      <c r="G35" s="939"/>
      <c r="H35" s="939"/>
      <c r="I35" s="938"/>
      <c r="J35" s="943"/>
      <c r="K35" s="944"/>
      <c r="L35" s="943">
        <f t="shared" si="0"/>
        <v>0</v>
      </c>
      <c r="M35" s="498"/>
      <c r="N35" s="144"/>
    </row>
    <row r="36" spans="2:14" x14ac:dyDescent="0.25">
      <c r="B36" s="140"/>
      <c r="C36" s="500"/>
      <c r="D36" s="501"/>
      <c r="E36" s="941">
        <f>SUM(E15:E35)</f>
        <v>1250817.08</v>
      </c>
      <c r="F36" s="500"/>
      <c r="G36" s="500"/>
      <c r="H36" s="500"/>
      <c r="I36" s="502"/>
      <c r="J36" s="644">
        <f>SUM(J15:J35)</f>
        <v>1262442.23</v>
      </c>
      <c r="K36" s="945">
        <f>SUM(K15:K35)</f>
        <v>0</v>
      </c>
      <c r="L36" s="644">
        <f>SUM(L15:L35)</f>
        <v>11625.149999999994</v>
      </c>
      <c r="M36" s="503"/>
      <c r="N36" s="144"/>
    </row>
    <row r="37" spans="2:14" x14ac:dyDescent="0.25">
      <c r="B37" s="140"/>
      <c r="C37" s="1"/>
      <c r="D37" s="1"/>
      <c r="E37" s="141"/>
      <c r="F37" s="1"/>
      <c r="G37" s="1"/>
      <c r="H37" s="1"/>
      <c r="I37" s="1"/>
      <c r="J37" s="1"/>
      <c r="K37" s="1"/>
      <c r="L37" s="1"/>
      <c r="M37" s="535" t="s">
        <v>191</v>
      </c>
      <c r="N37" s="144"/>
    </row>
    <row r="38" spans="2:14" x14ac:dyDescent="0.25">
      <c r="B38" s="140"/>
      <c r="N38" s="144"/>
    </row>
    <row r="39" spans="2:14" s="223" customFormat="1" x14ac:dyDescent="0.25">
      <c r="B39" s="231"/>
      <c r="C39" s="1052"/>
      <c r="D39" s="1052"/>
      <c r="E39" s="1052"/>
      <c r="F39" s="1052"/>
      <c r="G39" s="25"/>
      <c r="H39" s="1052"/>
      <c r="I39" s="1052"/>
      <c r="J39" s="25"/>
      <c r="K39" s="1104"/>
      <c r="L39" s="1104"/>
      <c r="M39" s="1104"/>
      <c r="N39" s="232"/>
    </row>
    <row r="40" spans="2:14" s="223" customFormat="1" x14ac:dyDescent="0.25">
      <c r="B40" s="231"/>
      <c r="C40" s="1046" t="s">
        <v>5</v>
      </c>
      <c r="D40" s="1046"/>
      <c r="E40" s="1046"/>
      <c r="F40" s="1046"/>
      <c r="G40" s="25"/>
      <c r="H40" s="1046" t="s">
        <v>6</v>
      </c>
      <c r="I40" s="1046"/>
      <c r="J40" s="25"/>
      <c r="K40" s="1046" t="s">
        <v>200</v>
      </c>
      <c r="L40" s="1046"/>
      <c r="M40" s="1046"/>
      <c r="N40" s="232"/>
    </row>
    <row r="41" spans="2:14" s="223" customFormat="1" x14ac:dyDescent="0.25">
      <c r="B41" s="231"/>
      <c r="C41" s="248"/>
      <c r="D41" s="248"/>
      <c r="E41" s="248"/>
      <c r="F41" s="248"/>
      <c r="G41" s="25"/>
      <c r="H41" s="248"/>
      <c r="I41" s="248"/>
      <c r="J41" s="25"/>
      <c r="K41" s="248"/>
      <c r="L41" s="248"/>
      <c r="M41" s="248"/>
      <c r="N41" s="232"/>
    </row>
    <row r="42" spans="2:14" s="327" customFormat="1" ht="20.25" customHeight="1" x14ac:dyDescent="0.25">
      <c r="B42" s="325"/>
      <c r="C42" s="1052"/>
      <c r="D42" s="1052"/>
      <c r="E42" s="1052"/>
      <c r="F42" s="1052"/>
      <c r="G42" s="81"/>
      <c r="H42" s="1052"/>
      <c r="I42" s="1052"/>
      <c r="J42" s="25"/>
      <c r="K42" s="1051"/>
      <c r="L42" s="1051"/>
      <c r="M42" s="1051"/>
      <c r="N42" s="326"/>
    </row>
    <row r="43" spans="2:14" s="327" customFormat="1" x14ac:dyDescent="0.25">
      <c r="B43" s="325"/>
      <c r="C43" s="1046" t="s">
        <v>199</v>
      </c>
      <c r="D43" s="1046"/>
      <c r="E43" s="1046"/>
      <c r="F43" s="1046"/>
      <c r="G43" s="81"/>
      <c r="H43" s="1046" t="s">
        <v>199</v>
      </c>
      <c r="I43" s="1046"/>
      <c r="J43" s="25"/>
      <c r="K43" s="1046" t="s">
        <v>199</v>
      </c>
      <c r="L43" s="1046"/>
      <c r="M43" s="1046"/>
      <c r="N43" s="326"/>
    </row>
    <row r="44" spans="2:14" s="327" customFormat="1" x14ac:dyDescent="0.25">
      <c r="B44" s="325"/>
      <c r="C44" s="248"/>
      <c r="D44" s="248"/>
      <c r="E44" s="248"/>
      <c r="F44" s="248"/>
      <c r="G44" s="81"/>
      <c r="H44" s="248"/>
      <c r="I44" s="248"/>
      <c r="J44" s="25"/>
      <c r="K44" s="248"/>
      <c r="L44" s="248"/>
      <c r="M44" s="248"/>
      <c r="N44" s="326"/>
    </row>
    <row r="45" spans="2:14" s="327" customFormat="1" ht="20.25" customHeight="1" x14ac:dyDescent="0.25">
      <c r="B45" s="325"/>
      <c r="C45" s="1235"/>
      <c r="D45" s="1235"/>
      <c r="E45" s="1235"/>
      <c r="F45" s="1235"/>
      <c r="G45" s="81"/>
      <c r="H45" s="1235"/>
      <c r="I45" s="1235"/>
      <c r="J45" s="25"/>
      <c r="K45" s="1051"/>
      <c r="L45" s="1051"/>
      <c r="M45" s="1051"/>
      <c r="N45" s="326"/>
    </row>
    <row r="46" spans="2:14" s="330" customFormat="1" x14ac:dyDescent="0.25">
      <c r="B46" s="328"/>
      <c r="C46" s="1234" t="s">
        <v>201</v>
      </c>
      <c r="D46" s="1234"/>
      <c r="E46" s="1234"/>
      <c r="F46" s="1234"/>
      <c r="G46" s="499"/>
      <c r="H46" s="1046" t="s">
        <v>202</v>
      </c>
      <c r="I46" s="1046"/>
      <c r="J46" s="25"/>
      <c r="K46" s="1046" t="s">
        <v>209</v>
      </c>
      <c r="L46" s="1046"/>
      <c r="M46" s="1046"/>
      <c r="N46" s="329"/>
    </row>
    <row r="47" spans="2:14" x14ac:dyDescent="0.25">
      <c r="B47" s="790"/>
      <c r="C47" s="788"/>
      <c r="D47" s="788"/>
      <c r="E47" s="789"/>
      <c r="F47" s="788"/>
      <c r="G47" s="788"/>
      <c r="H47" s="788"/>
      <c r="I47" s="788"/>
      <c r="J47" s="788"/>
      <c r="K47" s="788"/>
      <c r="L47" s="788"/>
      <c r="M47" s="789"/>
      <c r="N47" s="791"/>
    </row>
  </sheetData>
  <sheetProtection formatColumns="0" formatRows="0" insertColumns="0" insertRows="0"/>
  <mergeCells count="26">
    <mergeCell ref="C5:M5"/>
    <mergeCell ref="C6:M6"/>
    <mergeCell ref="C7:M7"/>
    <mergeCell ref="C46:F46"/>
    <mergeCell ref="C40:F40"/>
    <mergeCell ref="C43:F43"/>
    <mergeCell ref="C45:F45"/>
    <mergeCell ref="H43:I43"/>
    <mergeCell ref="H45:I45"/>
    <mergeCell ref="H46:I46"/>
    <mergeCell ref="K43:M43"/>
    <mergeCell ref="C13:E13"/>
    <mergeCell ref="F13:K13"/>
    <mergeCell ref="L13:L14"/>
    <mergeCell ref="M13:M14"/>
    <mergeCell ref="G9:H9"/>
    <mergeCell ref="K45:M45"/>
    <mergeCell ref="K46:M46"/>
    <mergeCell ref="C39:F39"/>
    <mergeCell ref="C42:F42"/>
    <mergeCell ref="H39:I39"/>
    <mergeCell ref="H40:I40"/>
    <mergeCell ref="H42:I42"/>
    <mergeCell ref="K39:M39"/>
    <mergeCell ref="K40:M40"/>
    <mergeCell ref="K42:M42"/>
  </mergeCells>
  <printOptions horizontalCentered="1"/>
  <pageMargins left="0.25" right="0.25" top="0.75" bottom="0.75" header="0.3" footer="0.3"/>
  <pageSetup scale="58" orientation="landscape" r:id="rId1"/>
  <ignoredErrors>
    <ignoredError sqref="M34:M36 F36:I36 J24:L36 K17:L17 J23:K23 K15:L15 K16:L16" unlockedFormula="1"/>
  </ignoredErrors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BBA37-075D-4AA1-8A5D-2CC6B1CE3A9D}">
  <sheetPr codeName="Hoja70">
    <tabColor rgb="FF92D050"/>
    <pageSetUpPr fitToPage="1"/>
  </sheetPr>
  <dimension ref="B2:L43"/>
  <sheetViews>
    <sheetView showGridLines="0" zoomScaleNormal="100" workbookViewId="0">
      <selection activeCell="A16" sqref="A16"/>
    </sheetView>
  </sheetViews>
  <sheetFormatPr baseColWidth="10" defaultColWidth="17.28515625" defaultRowHeight="15" x14ac:dyDescent="0.25"/>
  <cols>
    <col min="1" max="1" width="3" style="56" customWidth="1"/>
    <col min="2" max="2" width="1.7109375" style="56" customWidth="1"/>
    <col min="3" max="3" width="3.28515625" style="95" bestFit="1" customWidth="1"/>
    <col min="4" max="4" width="20.140625" style="56" customWidth="1"/>
    <col min="5" max="5" width="19.5703125" style="56" customWidth="1"/>
    <col min="6" max="6" width="17.7109375" style="56" customWidth="1"/>
    <col min="7" max="7" width="50.7109375" style="126" customWidth="1"/>
    <col min="8" max="8" width="16.140625" style="56" customWidth="1"/>
    <col min="9" max="9" width="15.5703125" style="56" customWidth="1"/>
    <col min="10" max="10" width="16" style="56" customWidth="1"/>
    <col min="11" max="11" width="26" style="126" customWidth="1"/>
    <col min="12" max="12" width="1.7109375" style="56" customWidth="1"/>
    <col min="13" max="16384" width="17.28515625" style="56"/>
  </cols>
  <sheetData>
    <row r="2" spans="2:12" x14ac:dyDescent="0.25">
      <c r="B2" s="194"/>
      <c r="C2" s="409"/>
      <c r="D2" s="189"/>
      <c r="E2" s="189"/>
      <c r="F2" s="189"/>
      <c r="G2" s="195"/>
      <c r="H2" s="189"/>
      <c r="I2" s="189"/>
      <c r="J2" s="189"/>
      <c r="K2" s="195"/>
      <c r="L2" s="196"/>
    </row>
    <row r="3" spans="2:12" s="1" customFormat="1" ht="12.75" x14ac:dyDescent="0.2">
      <c r="B3" s="83"/>
      <c r="C3" s="866"/>
      <c r="D3" s="30"/>
      <c r="E3" s="30"/>
      <c r="F3" s="867"/>
      <c r="G3" s="868"/>
      <c r="H3" s="30"/>
      <c r="I3" s="30"/>
      <c r="J3" s="30"/>
      <c r="K3" s="869"/>
      <c r="L3" s="121"/>
    </row>
    <row r="4" spans="2:12" s="1" customFormat="1" ht="18.75" x14ac:dyDescent="0.3">
      <c r="B4" s="1350"/>
      <c r="C4" s="1351"/>
      <c r="D4" s="1351"/>
      <c r="E4" s="1351"/>
      <c r="F4" s="1351"/>
      <c r="G4" s="1351"/>
      <c r="H4" s="1351"/>
      <c r="I4" s="1351"/>
      <c r="J4" s="1351"/>
      <c r="K4" s="1351"/>
      <c r="L4" s="1352"/>
    </row>
    <row r="5" spans="2:12" s="1" customFormat="1" ht="18.75" x14ac:dyDescent="0.3">
      <c r="B5" s="811"/>
      <c r="C5" s="1171" t="s">
        <v>19</v>
      </c>
      <c r="D5" s="1171"/>
      <c r="E5" s="1171"/>
      <c r="F5" s="1171"/>
      <c r="G5" s="1171"/>
      <c r="H5" s="1171"/>
      <c r="I5" s="1171"/>
      <c r="J5" s="1171"/>
      <c r="K5" s="1171"/>
      <c r="L5" s="812"/>
    </row>
    <row r="6" spans="2:12" s="1" customFormat="1" ht="15.75" x14ac:dyDescent="0.25">
      <c r="B6" s="864"/>
      <c r="C6" s="1356" t="s">
        <v>265</v>
      </c>
      <c r="D6" s="1356"/>
      <c r="E6" s="1356"/>
      <c r="F6" s="1356"/>
      <c r="G6" s="1356"/>
      <c r="H6" s="1356"/>
      <c r="I6" s="1356"/>
      <c r="J6" s="1356"/>
      <c r="K6" s="1356"/>
      <c r="L6" s="865"/>
    </row>
    <row r="7" spans="2:12" s="1" customFormat="1" ht="15.75" x14ac:dyDescent="0.25">
      <c r="B7" s="862"/>
      <c r="C7" s="1357" t="s">
        <v>120</v>
      </c>
      <c r="D7" s="1357"/>
      <c r="E7" s="1357"/>
      <c r="F7" s="1357"/>
      <c r="G7" s="1357"/>
      <c r="H7" s="1357"/>
      <c r="I7" s="1357"/>
      <c r="J7" s="1357"/>
      <c r="K7" s="1357"/>
      <c r="L7" s="863"/>
    </row>
    <row r="8" spans="2:12" s="1" customFormat="1" ht="15.75" x14ac:dyDescent="0.25">
      <c r="B8" s="1353"/>
      <c r="C8" s="1354"/>
      <c r="D8" s="1354"/>
      <c r="E8" s="1354"/>
      <c r="F8" s="1354"/>
      <c r="G8" s="1354"/>
      <c r="H8" s="1354"/>
      <c r="I8" s="1354"/>
      <c r="J8" s="1354"/>
      <c r="K8" s="1354"/>
      <c r="L8" s="1355"/>
    </row>
    <row r="9" spans="2:12" s="1" customFormat="1" ht="14.25" customHeight="1" x14ac:dyDescent="0.3">
      <c r="B9" s="83"/>
      <c r="C9" s="870"/>
      <c r="D9" s="25"/>
      <c r="E9" s="871" t="s">
        <v>24</v>
      </c>
      <c r="F9" s="1345" t="str">
        <f>'Datos Generales'!C7</f>
        <v>Dirección General de Presupuesto (DIGEPRES)</v>
      </c>
      <c r="G9" s="1345"/>
      <c r="H9" s="871" t="s">
        <v>175</v>
      </c>
      <c r="I9" s="392">
        <f>'Datos Generales'!C6</f>
        <v>45473</v>
      </c>
      <c r="J9" s="115"/>
      <c r="K9" s="872"/>
      <c r="L9" s="121"/>
    </row>
    <row r="10" spans="2:12" s="1" customFormat="1" ht="4.5" customHeight="1" x14ac:dyDescent="0.3">
      <c r="B10" s="83"/>
      <c r="C10" s="870"/>
      <c r="D10" s="25"/>
      <c r="E10" s="871"/>
      <c r="F10" s="385"/>
      <c r="G10" s="385"/>
      <c r="H10" s="871"/>
      <c r="I10" s="873"/>
      <c r="J10" s="115"/>
      <c r="K10" s="872"/>
      <c r="L10" s="121"/>
    </row>
    <row r="11" spans="2:12" s="1" customFormat="1" ht="15" customHeight="1" x14ac:dyDescent="0.3">
      <c r="B11" s="83"/>
      <c r="C11" s="870"/>
      <c r="D11" s="871" t="s">
        <v>14</v>
      </c>
      <c r="E11" s="883" t="str">
        <f>'Datos Generales'!C8</f>
        <v>0205</v>
      </c>
      <c r="F11" s="871" t="s">
        <v>20</v>
      </c>
      <c r="G11" s="883" t="str">
        <f>'Datos Generales'!C9</f>
        <v>01</v>
      </c>
      <c r="H11" s="871" t="s">
        <v>15</v>
      </c>
      <c r="I11" s="883" t="str">
        <f>'Datos Generales'!C10</f>
        <v>01</v>
      </c>
      <c r="J11" s="871" t="s">
        <v>16</v>
      </c>
      <c r="K11" s="883" t="str">
        <f>'Datos Generales'!C11</f>
        <v>0010</v>
      </c>
      <c r="L11" s="121"/>
    </row>
    <row r="12" spans="2:12" s="1" customFormat="1" ht="4.5" customHeight="1" x14ac:dyDescent="0.3">
      <c r="B12" s="83"/>
      <c r="C12" s="870"/>
      <c r="D12" s="25"/>
      <c r="E12" s="25"/>
      <c r="F12" s="25"/>
      <c r="G12" s="874"/>
      <c r="H12" s="25"/>
      <c r="I12" s="25"/>
      <c r="J12" s="15"/>
      <c r="K12" s="875"/>
      <c r="L12" s="121"/>
    </row>
    <row r="13" spans="2:12" s="1" customFormat="1" ht="18.75" x14ac:dyDescent="0.3">
      <c r="B13" s="83"/>
      <c r="C13" s="870"/>
      <c r="D13" s="876" t="s">
        <v>184</v>
      </c>
      <c r="E13" s="1346">
        <v>10006001009</v>
      </c>
      <c r="F13" s="1346"/>
      <c r="G13" s="1347" t="s">
        <v>266</v>
      </c>
      <c r="H13" s="1348"/>
      <c r="I13" s="392" t="s">
        <v>486</v>
      </c>
      <c r="J13" s="15"/>
      <c r="K13" s="875"/>
      <c r="L13" s="121"/>
    </row>
    <row r="14" spans="2:12" s="1" customFormat="1" ht="9.75" customHeight="1" x14ac:dyDescent="0.3">
      <c r="B14" s="83"/>
      <c r="C14" s="870"/>
      <c r="G14" s="874"/>
      <c r="J14" s="15"/>
      <c r="K14" s="875"/>
      <c r="L14" s="121"/>
    </row>
    <row r="15" spans="2:12" s="1" customFormat="1" ht="9" customHeight="1" x14ac:dyDescent="0.3">
      <c r="B15" s="83"/>
      <c r="C15" s="870"/>
      <c r="F15" s="15"/>
      <c r="G15" s="877"/>
      <c r="J15" s="878"/>
      <c r="K15" s="57"/>
      <c r="L15" s="121"/>
    </row>
    <row r="16" spans="2:12" s="193" customFormat="1" ht="28.5" x14ac:dyDescent="0.25">
      <c r="B16" s="197"/>
      <c r="C16" s="517" t="s">
        <v>68</v>
      </c>
      <c r="D16" s="518" t="s">
        <v>222</v>
      </c>
      <c r="E16" s="519" t="s">
        <v>185</v>
      </c>
      <c r="F16" s="518" t="s">
        <v>163</v>
      </c>
      <c r="G16" s="520" t="s">
        <v>267</v>
      </c>
      <c r="H16" s="521" t="s">
        <v>114</v>
      </c>
      <c r="I16" s="521" t="s">
        <v>115</v>
      </c>
      <c r="J16" s="522" t="s">
        <v>223</v>
      </c>
      <c r="K16" s="523" t="s">
        <v>56</v>
      </c>
      <c r="L16" s="198"/>
    </row>
    <row r="17" spans="2:12" s="1" customFormat="1" x14ac:dyDescent="0.25">
      <c r="B17" s="83"/>
      <c r="C17" s="648">
        <v>1</v>
      </c>
      <c r="D17" s="649" t="s">
        <v>361</v>
      </c>
      <c r="E17" s="965" t="s">
        <v>602</v>
      </c>
      <c r="F17" s="650" t="s">
        <v>603</v>
      </c>
      <c r="G17" s="651" t="s">
        <v>444</v>
      </c>
      <c r="H17" s="652">
        <v>11625.14</v>
      </c>
      <c r="I17" s="652"/>
      <c r="J17" s="652"/>
      <c r="K17" s="653"/>
      <c r="L17" s="121"/>
    </row>
    <row r="18" spans="2:12" s="1" customFormat="1" x14ac:dyDescent="0.25">
      <c r="B18" s="83"/>
      <c r="C18" s="648">
        <v>2</v>
      </c>
      <c r="D18" s="649" t="s">
        <v>361</v>
      </c>
      <c r="E18" s="965" t="s">
        <v>373</v>
      </c>
      <c r="F18" s="650" t="s">
        <v>380</v>
      </c>
      <c r="G18" s="651" t="s">
        <v>604</v>
      </c>
      <c r="H18" s="652"/>
      <c r="I18" s="652">
        <v>11625.14</v>
      </c>
      <c r="J18" s="652"/>
      <c r="K18" s="653"/>
      <c r="L18" s="121"/>
    </row>
    <row r="19" spans="2:12" s="1" customFormat="1" ht="142.5" x14ac:dyDescent="0.25">
      <c r="B19" s="83"/>
      <c r="C19" s="648"/>
      <c r="D19" s="654"/>
      <c r="E19" s="655"/>
      <c r="F19" s="647" t="s">
        <v>600</v>
      </c>
      <c r="G19" s="647" t="s">
        <v>601</v>
      </c>
      <c r="H19" s="652"/>
      <c r="I19" s="652"/>
      <c r="J19" s="652"/>
      <c r="K19" s="653"/>
      <c r="L19" s="121"/>
    </row>
    <row r="20" spans="2:12" s="1" customFormat="1" ht="6.75" customHeight="1" x14ac:dyDescent="0.25">
      <c r="B20" s="83"/>
      <c r="C20" s="645"/>
      <c r="D20" s="199"/>
      <c r="E20" s="200"/>
      <c r="F20" s="386"/>
      <c r="G20" s="387"/>
      <c r="H20" s="388"/>
      <c r="I20" s="388"/>
      <c r="J20" s="389"/>
      <c r="K20" s="390"/>
      <c r="L20" s="121"/>
    </row>
    <row r="21" spans="2:12" s="1" customFormat="1" x14ac:dyDescent="0.25">
      <c r="B21" s="83"/>
      <c r="C21" s="739"/>
      <c r="D21" s="740"/>
      <c r="E21" s="740"/>
      <c r="F21" s="740"/>
      <c r="G21" s="763" t="s">
        <v>48</v>
      </c>
      <c r="H21" s="764">
        <f>SUM(H17:H18)</f>
        <v>11625.14</v>
      </c>
      <c r="I21" s="764">
        <f>SUM(I17:I18)</f>
        <v>11625.14</v>
      </c>
      <c r="J21" s="646"/>
      <c r="K21" s="741"/>
      <c r="L21" s="121"/>
    </row>
    <row r="22" spans="2:12" s="1" customFormat="1" x14ac:dyDescent="0.25">
      <c r="B22" s="83"/>
      <c r="C22" s="879"/>
      <c r="D22" s="871"/>
      <c r="E22" s="871"/>
      <c r="F22" s="871"/>
      <c r="G22" s="874"/>
      <c r="H22" s="880"/>
      <c r="I22" s="880"/>
      <c r="J22" s="880"/>
      <c r="K22" s="881" t="s">
        <v>121</v>
      </c>
      <c r="L22" s="121"/>
    </row>
    <row r="23" spans="2:12" s="1" customFormat="1" ht="12.75" x14ac:dyDescent="0.2">
      <c r="B23" s="83"/>
      <c r="C23" s="866"/>
      <c r="D23" s="30"/>
      <c r="E23" s="30"/>
      <c r="F23" s="30"/>
      <c r="G23" s="869"/>
      <c r="H23" s="30"/>
      <c r="I23" s="30"/>
      <c r="J23" s="30"/>
      <c r="K23" s="869"/>
      <c r="L23" s="121"/>
    </row>
    <row r="24" spans="2:12" s="1" customFormat="1" ht="15" customHeight="1" x14ac:dyDescent="0.25">
      <c r="B24" s="83"/>
      <c r="C24" s="866"/>
      <c r="D24" s="1220"/>
      <c r="E24" s="1220"/>
      <c r="F24" s="882"/>
      <c r="G24" s="1349"/>
      <c r="H24" s="1349"/>
      <c r="I24" s="15"/>
      <c r="J24" s="1220"/>
      <c r="K24" s="1220"/>
      <c r="L24" s="121"/>
    </row>
    <row r="25" spans="2:12" s="1" customFormat="1" ht="15" customHeight="1" x14ac:dyDescent="0.25">
      <c r="B25" s="83"/>
      <c r="C25" s="866"/>
      <c r="D25" s="1343" t="str">
        <f>'Datos Generales'!C16</f>
        <v>Preparado por</v>
      </c>
      <c r="E25" s="1343"/>
      <c r="F25" s="882"/>
      <c r="G25" s="1344" t="str">
        <f>'Datos Generales'!D16</f>
        <v>Revisado por</v>
      </c>
      <c r="H25" s="1344"/>
      <c r="J25" s="1336" t="str">
        <f>'Datos Generales'!E16</f>
        <v>Autorizado por</v>
      </c>
      <c r="K25" s="1336"/>
      <c r="L25" s="121"/>
    </row>
    <row r="26" spans="2:12" s="1" customFormat="1" ht="24" customHeight="1" x14ac:dyDescent="0.25">
      <c r="B26" s="83"/>
      <c r="C26" s="866"/>
      <c r="D26" s="1220"/>
      <c r="E26" s="1220"/>
      <c r="F26" s="882"/>
      <c r="G26" s="1349"/>
      <c r="H26" s="1349"/>
      <c r="I26" s="15"/>
      <c r="J26" s="1220"/>
      <c r="K26" s="1220"/>
      <c r="L26" s="121"/>
    </row>
    <row r="27" spans="2:12" s="1" customFormat="1" ht="15" customHeight="1" x14ac:dyDescent="0.25">
      <c r="B27" s="83"/>
      <c r="C27" s="866"/>
      <c r="D27" s="1343" t="str">
        <f>'Datos Generales'!C17</f>
        <v>Puesto que ocupa</v>
      </c>
      <c r="E27" s="1343"/>
      <c r="F27" s="882"/>
      <c r="G27" s="1344" t="str">
        <f>'Datos Generales'!D17</f>
        <v>Puesto que ocupa</v>
      </c>
      <c r="H27" s="1344"/>
      <c r="J27" s="1336" t="str">
        <f>'Datos Generales'!E17</f>
        <v>Puesto que ocupa</v>
      </c>
      <c r="K27" s="1336"/>
      <c r="L27" s="121"/>
    </row>
    <row r="28" spans="2:12" s="1" customFormat="1" ht="21" customHeight="1" x14ac:dyDescent="0.25">
      <c r="B28" s="83"/>
      <c r="C28" s="866"/>
      <c r="D28" s="1341"/>
      <c r="E28" s="1341"/>
      <c r="F28" s="882"/>
      <c r="G28" s="1341"/>
      <c r="H28" s="1341"/>
      <c r="I28" s="14"/>
      <c r="J28" s="1341"/>
      <c r="K28" s="1341"/>
      <c r="L28" s="121"/>
    </row>
    <row r="29" spans="2:12" s="1" customFormat="1" ht="15" customHeight="1" x14ac:dyDescent="0.25">
      <c r="B29" s="83"/>
      <c r="C29" s="866"/>
      <c r="D29" s="1343" t="s">
        <v>201</v>
      </c>
      <c r="E29" s="1343"/>
      <c r="F29" s="882"/>
      <c r="G29" s="1344" t="s">
        <v>202</v>
      </c>
      <c r="H29" s="1344"/>
      <c r="J29" s="1336" t="s">
        <v>209</v>
      </c>
      <c r="K29" s="1336"/>
      <c r="L29" s="121"/>
    </row>
    <row r="30" spans="2:12" x14ac:dyDescent="0.25">
      <c r="B30" s="98"/>
      <c r="C30" s="311"/>
      <c r="D30" s="201"/>
      <c r="E30" s="29"/>
      <c r="F30" s="201"/>
      <c r="G30" s="202"/>
      <c r="H30" s="201"/>
      <c r="I30" s="201"/>
      <c r="J30" s="201"/>
      <c r="K30" s="202"/>
      <c r="L30" s="100"/>
    </row>
    <row r="31" spans="2:12" x14ac:dyDescent="0.25">
      <c r="C31" s="2"/>
      <c r="D31" s="1"/>
      <c r="E31" s="1"/>
      <c r="F31" s="1"/>
      <c r="G31" s="41"/>
      <c r="H31" s="1"/>
      <c r="I31" s="1"/>
      <c r="J31" s="1"/>
      <c r="K31" s="41"/>
    </row>
    <row r="34" spans="3:3" customFormat="1" x14ac:dyDescent="0.25">
      <c r="C34" s="87"/>
    </row>
    <row r="35" spans="3:3" customFormat="1" x14ac:dyDescent="0.25">
      <c r="C35" s="87"/>
    </row>
    <row r="36" spans="3:3" customFormat="1" x14ac:dyDescent="0.25">
      <c r="C36" s="87"/>
    </row>
    <row r="37" spans="3:3" customFormat="1" x14ac:dyDescent="0.25">
      <c r="C37" s="87"/>
    </row>
    <row r="38" spans="3:3" customFormat="1" x14ac:dyDescent="0.25">
      <c r="C38" s="87"/>
    </row>
    <row r="39" spans="3:3" customFormat="1" x14ac:dyDescent="0.25">
      <c r="C39" s="87"/>
    </row>
    <row r="40" spans="3:3" customFormat="1" x14ac:dyDescent="0.25">
      <c r="C40" s="87"/>
    </row>
    <row r="41" spans="3:3" customFormat="1" x14ac:dyDescent="0.25">
      <c r="C41" s="87"/>
    </row>
    <row r="42" spans="3:3" customFormat="1" x14ac:dyDescent="0.25">
      <c r="C42" s="87"/>
    </row>
    <row r="43" spans="3:3" customFormat="1" x14ac:dyDescent="0.25">
      <c r="C43" s="87"/>
    </row>
  </sheetData>
  <sheetProtection formatColumns="0" insertRows="0"/>
  <mergeCells count="26">
    <mergeCell ref="D25:E25"/>
    <mergeCell ref="G25:H25"/>
    <mergeCell ref="J25:K25"/>
    <mergeCell ref="B4:L4"/>
    <mergeCell ref="C5:K5"/>
    <mergeCell ref="C6:K6"/>
    <mergeCell ref="C7:K7"/>
    <mergeCell ref="B8:L8"/>
    <mergeCell ref="F9:G9"/>
    <mergeCell ref="E13:F13"/>
    <mergeCell ref="G13:H13"/>
    <mergeCell ref="D24:E24"/>
    <mergeCell ref="G24:H24"/>
    <mergeCell ref="J24:K24"/>
    <mergeCell ref="D26:E26"/>
    <mergeCell ref="G26:H26"/>
    <mergeCell ref="J26:K26"/>
    <mergeCell ref="D27:E27"/>
    <mergeCell ref="G27:H27"/>
    <mergeCell ref="J27:K27"/>
    <mergeCell ref="D28:E28"/>
    <mergeCell ref="G28:H28"/>
    <mergeCell ref="J28:K28"/>
    <mergeCell ref="D29:E29"/>
    <mergeCell ref="G29:H29"/>
    <mergeCell ref="J29:K29"/>
  </mergeCells>
  <printOptions horizontalCentered="1"/>
  <pageMargins left="0" right="0" top="0.35433070866141736" bottom="0.35433070866141736" header="0.31496062992125984" footer="0.31496062992125984"/>
  <pageSetup scale="72" orientation="landscape" r:id="rId1"/>
  <headerFooter>
    <oddFooter>&amp;R&amp;P/&amp;N  &amp;D</oddFooter>
  </headerFooter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CD260-6B2D-4A19-ABAE-B297D7AA2630}">
  <sheetPr>
    <tabColor rgb="FF92D050"/>
    <pageSetUpPr fitToPage="1"/>
  </sheetPr>
  <dimension ref="B2:L43"/>
  <sheetViews>
    <sheetView showGridLines="0" zoomScaleNormal="100" workbookViewId="0">
      <selection activeCell="I18" sqref="I18"/>
    </sheetView>
  </sheetViews>
  <sheetFormatPr baseColWidth="10" defaultColWidth="17.28515625" defaultRowHeight="15" x14ac:dyDescent="0.25"/>
  <cols>
    <col min="1" max="1" width="3" style="56" customWidth="1"/>
    <col min="2" max="2" width="1.7109375" style="56" customWidth="1"/>
    <col min="3" max="3" width="3.28515625" style="95" bestFit="1" customWidth="1"/>
    <col min="4" max="4" width="20.140625" style="56" customWidth="1"/>
    <col min="5" max="5" width="19.5703125" style="56" customWidth="1"/>
    <col min="6" max="6" width="17.7109375" style="56" customWidth="1"/>
    <col min="7" max="7" width="50.7109375" style="126" customWidth="1"/>
    <col min="8" max="8" width="16.140625" style="56" customWidth="1"/>
    <col min="9" max="9" width="15.5703125" style="56" customWidth="1"/>
    <col min="10" max="10" width="16" style="56" customWidth="1"/>
    <col min="11" max="11" width="26" style="126" customWidth="1"/>
    <col min="12" max="12" width="1.7109375" style="56" customWidth="1"/>
    <col min="13" max="16384" width="17.28515625" style="56"/>
  </cols>
  <sheetData>
    <row r="2" spans="2:12" x14ac:dyDescent="0.25">
      <c r="B2" s="194"/>
      <c r="C2" s="409"/>
      <c r="D2" s="189"/>
      <c r="E2" s="189"/>
      <c r="F2" s="189"/>
      <c r="G2" s="195"/>
      <c r="H2" s="189"/>
      <c r="I2" s="189"/>
      <c r="J2" s="189"/>
      <c r="K2" s="195"/>
      <c r="L2" s="196"/>
    </row>
    <row r="3" spans="2:12" s="1" customFormat="1" ht="12.75" x14ac:dyDescent="0.2">
      <c r="B3" s="83"/>
      <c r="C3" s="866"/>
      <c r="D3" s="30"/>
      <c r="E3" s="30"/>
      <c r="F3" s="867"/>
      <c r="G3" s="868"/>
      <c r="H3" s="30"/>
      <c r="I3" s="30"/>
      <c r="J3" s="30"/>
      <c r="K3" s="869"/>
      <c r="L3" s="121"/>
    </row>
    <row r="4" spans="2:12" s="1" customFormat="1" ht="18.75" x14ac:dyDescent="0.3">
      <c r="B4" s="1350"/>
      <c r="C4" s="1351"/>
      <c r="D4" s="1351"/>
      <c r="E4" s="1351"/>
      <c r="F4" s="1351"/>
      <c r="G4" s="1351"/>
      <c r="H4" s="1351"/>
      <c r="I4" s="1351"/>
      <c r="J4" s="1351"/>
      <c r="K4" s="1351"/>
      <c r="L4" s="1352"/>
    </row>
    <row r="5" spans="2:12" s="1" customFormat="1" ht="18.75" x14ac:dyDescent="0.3">
      <c r="B5" s="811"/>
      <c r="C5" s="1171" t="s">
        <v>19</v>
      </c>
      <c r="D5" s="1171"/>
      <c r="E5" s="1171"/>
      <c r="F5" s="1171"/>
      <c r="G5" s="1171"/>
      <c r="H5" s="1171"/>
      <c r="I5" s="1171"/>
      <c r="J5" s="1171"/>
      <c r="K5" s="1171"/>
      <c r="L5" s="812"/>
    </row>
    <row r="6" spans="2:12" s="1" customFormat="1" ht="15.75" x14ac:dyDescent="0.25">
      <c r="B6" s="864"/>
      <c r="C6" s="1356" t="s">
        <v>265</v>
      </c>
      <c r="D6" s="1356"/>
      <c r="E6" s="1356"/>
      <c r="F6" s="1356"/>
      <c r="G6" s="1356"/>
      <c r="H6" s="1356"/>
      <c r="I6" s="1356"/>
      <c r="J6" s="1356"/>
      <c r="K6" s="1356"/>
      <c r="L6" s="865"/>
    </row>
    <row r="7" spans="2:12" s="1" customFormat="1" ht="15.75" x14ac:dyDescent="0.25">
      <c r="B7" s="862"/>
      <c r="C7" s="1357" t="s">
        <v>120</v>
      </c>
      <c r="D7" s="1357"/>
      <c r="E7" s="1357"/>
      <c r="F7" s="1357"/>
      <c r="G7" s="1357"/>
      <c r="H7" s="1357"/>
      <c r="I7" s="1357"/>
      <c r="J7" s="1357"/>
      <c r="K7" s="1357"/>
      <c r="L7" s="863"/>
    </row>
    <row r="8" spans="2:12" s="1" customFormat="1" ht="15.75" x14ac:dyDescent="0.25">
      <c r="B8" s="1353"/>
      <c r="C8" s="1354"/>
      <c r="D8" s="1354"/>
      <c r="E8" s="1354"/>
      <c r="F8" s="1354"/>
      <c r="G8" s="1354"/>
      <c r="H8" s="1354"/>
      <c r="I8" s="1354"/>
      <c r="J8" s="1354"/>
      <c r="K8" s="1354"/>
      <c r="L8" s="1355"/>
    </row>
    <row r="9" spans="2:12" s="1" customFormat="1" ht="14.25" customHeight="1" x14ac:dyDescent="0.3">
      <c r="B9" s="83"/>
      <c r="C9" s="870"/>
      <c r="D9" s="25"/>
      <c r="E9" s="871" t="s">
        <v>24</v>
      </c>
      <c r="F9" s="1345" t="str">
        <f>'Datos Generales'!C7</f>
        <v>Dirección General de Presupuesto (DIGEPRES)</v>
      </c>
      <c r="G9" s="1345"/>
      <c r="H9" s="871" t="s">
        <v>175</v>
      </c>
      <c r="I9" s="392">
        <f>'Datos Generales'!C6</f>
        <v>45473</v>
      </c>
      <c r="J9" s="115"/>
      <c r="K9" s="872"/>
      <c r="L9" s="121"/>
    </row>
    <row r="10" spans="2:12" s="1" customFormat="1" ht="4.5" customHeight="1" x14ac:dyDescent="0.3">
      <c r="B10" s="83"/>
      <c r="C10" s="870"/>
      <c r="D10" s="25"/>
      <c r="E10" s="871"/>
      <c r="F10" s="385"/>
      <c r="G10" s="385"/>
      <c r="H10" s="871"/>
      <c r="I10" s="873"/>
      <c r="J10" s="115"/>
      <c r="K10" s="872"/>
      <c r="L10" s="121"/>
    </row>
    <row r="11" spans="2:12" s="1" customFormat="1" ht="15" customHeight="1" x14ac:dyDescent="0.3">
      <c r="B11" s="83"/>
      <c r="C11" s="870"/>
      <c r="D11" s="871" t="s">
        <v>14</v>
      </c>
      <c r="E11" s="883" t="str">
        <f>'Datos Generales'!C8</f>
        <v>0205</v>
      </c>
      <c r="F11" s="871" t="s">
        <v>20</v>
      </c>
      <c r="G11" s="883" t="str">
        <f>'Datos Generales'!C9</f>
        <v>01</v>
      </c>
      <c r="H11" s="871" t="s">
        <v>15</v>
      </c>
      <c r="I11" s="883" t="str">
        <f>'Datos Generales'!C10</f>
        <v>01</v>
      </c>
      <c r="J11" s="871" t="s">
        <v>16</v>
      </c>
      <c r="K11" s="883" t="str">
        <f>'Datos Generales'!C11</f>
        <v>0010</v>
      </c>
      <c r="L11" s="121"/>
    </row>
    <row r="12" spans="2:12" s="1" customFormat="1" ht="4.5" customHeight="1" x14ac:dyDescent="0.3">
      <c r="B12" s="83"/>
      <c r="C12" s="870"/>
      <c r="D12" s="25"/>
      <c r="E12" s="25"/>
      <c r="F12" s="25"/>
      <c r="G12" s="874"/>
      <c r="H12" s="25"/>
      <c r="I12" s="25"/>
      <c r="J12" s="15"/>
      <c r="K12" s="875"/>
      <c r="L12" s="121"/>
    </row>
    <row r="13" spans="2:12" s="1" customFormat="1" ht="18.75" x14ac:dyDescent="0.3">
      <c r="B13" s="83"/>
      <c r="C13" s="870"/>
      <c r="D13" s="876" t="s">
        <v>184</v>
      </c>
      <c r="E13" s="1346">
        <v>10006001009</v>
      </c>
      <c r="F13" s="1346"/>
      <c r="G13" s="1347" t="s">
        <v>266</v>
      </c>
      <c r="H13" s="1348"/>
      <c r="I13" s="392" t="s">
        <v>486</v>
      </c>
      <c r="J13" s="15"/>
      <c r="K13" s="875"/>
      <c r="L13" s="121"/>
    </row>
    <row r="14" spans="2:12" s="1" customFormat="1" ht="9.75" customHeight="1" x14ac:dyDescent="0.3">
      <c r="B14" s="83"/>
      <c r="C14" s="870"/>
      <c r="G14" s="874"/>
      <c r="J14" s="15"/>
      <c r="K14" s="875"/>
      <c r="L14" s="121"/>
    </row>
    <row r="15" spans="2:12" s="1" customFormat="1" ht="9" customHeight="1" x14ac:dyDescent="0.3">
      <c r="B15" s="83"/>
      <c r="C15" s="870"/>
      <c r="F15" s="15"/>
      <c r="G15" s="877"/>
      <c r="J15" s="878"/>
      <c r="K15" s="57"/>
      <c r="L15" s="121"/>
    </row>
    <row r="16" spans="2:12" s="193" customFormat="1" ht="28.5" x14ac:dyDescent="0.25">
      <c r="B16" s="197"/>
      <c r="C16" s="517" t="s">
        <v>68</v>
      </c>
      <c r="D16" s="518" t="s">
        <v>222</v>
      </c>
      <c r="E16" s="519" t="s">
        <v>185</v>
      </c>
      <c r="F16" s="518" t="s">
        <v>163</v>
      </c>
      <c r="G16" s="520" t="s">
        <v>267</v>
      </c>
      <c r="H16" s="521" t="s">
        <v>114</v>
      </c>
      <c r="I16" s="521" t="s">
        <v>115</v>
      </c>
      <c r="J16" s="522" t="s">
        <v>223</v>
      </c>
      <c r="K16" s="523" t="s">
        <v>56</v>
      </c>
      <c r="L16" s="198"/>
    </row>
    <row r="17" spans="2:12" s="1" customFormat="1" x14ac:dyDescent="0.25">
      <c r="B17" s="83"/>
      <c r="C17" s="648">
        <v>1</v>
      </c>
      <c r="D17" s="649" t="s">
        <v>361</v>
      </c>
      <c r="E17" s="965" t="s">
        <v>660</v>
      </c>
      <c r="F17" s="650" t="s">
        <v>661</v>
      </c>
      <c r="G17" s="651" t="s">
        <v>670</v>
      </c>
      <c r="H17" s="652">
        <v>675735.47</v>
      </c>
      <c r="I17" s="652"/>
      <c r="J17" s="652" t="s">
        <v>671</v>
      </c>
      <c r="K17" s="653"/>
      <c r="L17" s="121"/>
    </row>
    <row r="18" spans="2:12" s="1" customFormat="1" x14ac:dyDescent="0.25">
      <c r="B18" s="83"/>
      <c r="C18" s="648">
        <v>2</v>
      </c>
      <c r="D18" s="649" t="s">
        <v>361</v>
      </c>
      <c r="E18" s="965"/>
      <c r="F18" s="650" t="s">
        <v>672</v>
      </c>
      <c r="G18" s="651" t="s">
        <v>673</v>
      </c>
      <c r="H18" s="652"/>
      <c r="I18" s="652">
        <v>675735.47</v>
      </c>
      <c r="J18" s="652" t="s">
        <v>671</v>
      </c>
      <c r="K18" s="653"/>
      <c r="L18" s="121"/>
    </row>
    <row r="19" spans="2:12" s="1" customFormat="1" ht="156.75" x14ac:dyDescent="0.25">
      <c r="B19" s="83"/>
      <c r="C19" s="648"/>
      <c r="D19" s="654"/>
      <c r="E19" s="655"/>
      <c r="F19" s="647" t="s">
        <v>669</v>
      </c>
      <c r="G19" s="647" t="s">
        <v>674</v>
      </c>
      <c r="H19" s="652"/>
      <c r="I19" s="652"/>
      <c r="J19" s="652"/>
      <c r="K19" s="653"/>
      <c r="L19" s="121"/>
    </row>
    <row r="20" spans="2:12" s="1" customFormat="1" ht="6.75" customHeight="1" x14ac:dyDescent="0.25">
      <c r="B20" s="83"/>
      <c r="C20" s="645"/>
      <c r="D20" s="199"/>
      <c r="E20" s="200"/>
      <c r="F20" s="386"/>
      <c r="G20" s="387"/>
      <c r="H20" s="388"/>
      <c r="I20" s="388"/>
      <c r="J20" s="389"/>
      <c r="K20" s="390"/>
      <c r="L20" s="121"/>
    </row>
    <row r="21" spans="2:12" s="1" customFormat="1" x14ac:dyDescent="0.25">
      <c r="B21" s="83"/>
      <c r="C21" s="739"/>
      <c r="D21" s="740"/>
      <c r="E21" s="740"/>
      <c r="F21" s="740"/>
      <c r="G21" s="763" t="s">
        <v>48</v>
      </c>
      <c r="H21" s="764">
        <f>SUM(H17:H18)</f>
        <v>675735.47</v>
      </c>
      <c r="I21" s="764">
        <f>SUM(I17:I18)</f>
        <v>675735.47</v>
      </c>
      <c r="J21" s="646"/>
      <c r="K21" s="741"/>
      <c r="L21" s="121"/>
    </row>
    <row r="22" spans="2:12" s="1" customFormat="1" x14ac:dyDescent="0.25">
      <c r="B22" s="83"/>
      <c r="C22" s="879"/>
      <c r="D22" s="871"/>
      <c r="E22" s="871"/>
      <c r="F22" s="871"/>
      <c r="G22" s="874"/>
      <c r="H22" s="880"/>
      <c r="I22" s="880"/>
      <c r="J22" s="880"/>
      <c r="K22" s="881" t="s">
        <v>121</v>
      </c>
      <c r="L22" s="121"/>
    </row>
    <row r="23" spans="2:12" s="1" customFormat="1" ht="12.75" x14ac:dyDescent="0.2">
      <c r="B23" s="83"/>
      <c r="C23" s="866"/>
      <c r="D23" s="30"/>
      <c r="E23" s="30"/>
      <c r="F23" s="30"/>
      <c r="G23" s="869"/>
      <c r="H23" s="30"/>
      <c r="I23" s="30"/>
      <c r="J23" s="30"/>
      <c r="K23" s="869"/>
      <c r="L23" s="121"/>
    </row>
    <row r="24" spans="2:12" s="1" customFormat="1" ht="15" customHeight="1" x14ac:dyDescent="0.25">
      <c r="B24" s="83"/>
      <c r="C24" s="866"/>
      <c r="D24" s="1220"/>
      <c r="E24" s="1220"/>
      <c r="F24" s="882"/>
      <c r="G24" s="1349"/>
      <c r="H24" s="1349"/>
      <c r="I24" s="15"/>
      <c r="J24" s="1220"/>
      <c r="K24" s="1220"/>
      <c r="L24" s="121"/>
    </row>
    <row r="25" spans="2:12" s="1" customFormat="1" ht="15" customHeight="1" x14ac:dyDescent="0.25">
      <c r="B25" s="83"/>
      <c r="C25" s="866"/>
      <c r="D25" s="1343" t="str">
        <f>'Datos Generales'!C16</f>
        <v>Preparado por</v>
      </c>
      <c r="E25" s="1343"/>
      <c r="F25" s="882"/>
      <c r="G25" s="1344" t="str">
        <f>'Datos Generales'!D16</f>
        <v>Revisado por</v>
      </c>
      <c r="H25" s="1344"/>
      <c r="J25" s="1336" t="str">
        <f>'Datos Generales'!E16</f>
        <v>Autorizado por</v>
      </c>
      <c r="K25" s="1336"/>
      <c r="L25" s="121"/>
    </row>
    <row r="26" spans="2:12" s="1" customFormat="1" ht="24" customHeight="1" x14ac:dyDescent="0.25">
      <c r="B26" s="83"/>
      <c r="C26" s="866"/>
      <c r="D26" s="1220"/>
      <c r="E26" s="1220"/>
      <c r="F26" s="882"/>
      <c r="G26" s="1349"/>
      <c r="H26" s="1349"/>
      <c r="I26" s="15"/>
      <c r="J26" s="1220"/>
      <c r="K26" s="1220"/>
      <c r="L26" s="121"/>
    </row>
    <row r="27" spans="2:12" s="1" customFormat="1" ht="15" customHeight="1" x14ac:dyDescent="0.25">
      <c r="B27" s="83"/>
      <c r="C27" s="866"/>
      <c r="D27" s="1343" t="str">
        <f>'Datos Generales'!C17</f>
        <v>Puesto que ocupa</v>
      </c>
      <c r="E27" s="1343"/>
      <c r="F27" s="882"/>
      <c r="G27" s="1344" t="str">
        <f>'Datos Generales'!D17</f>
        <v>Puesto que ocupa</v>
      </c>
      <c r="H27" s="1344"/>
      <c r="J27" s="1336" t="str">
        <f>'Datos Generales'!E17</f>
        <v>Puesto que ocupa</v>
      </c>
      <c r="K27" s="1336"/>
      <c r="L27" s="121"/>
    </row>
    <row r="28" spans="2:12" s="1" customFormat="1" ht="21" customHeight="1" x14ac:dyDescent="0.25">
      <c r="B28" s="83"/>
      <c r="C28" s="866"/>
      <c r="D28" s="1341"/>
      <c r="E28" s="1341"/>
      <c r="F28" s="882"/>
      <c r="G28" s="1341"/>
      <c r="H28" s="1341"/>
      <c r="I28" s="14"/>
      <c r="J28" s="1341"/>
      <c r="K28" s="1341"/>
      <c r="L28" s="121"/>
    </row>
    <row r="29" spans="2:12" s="1" customFormat="1" ht="15" customHeight="1" x14ac:dyDescent="0.25">
      <c r="B29" s="83"/>
      <c r="C29" s="866"/>
      <c r="D29" s="1343" t="s">
        <v>201</v>
      </c>
      <c r="E29" s="1343"/>
      <c r="F29" s="882"/>
      <c r="G29" s="1344" t="s">
        <v>202</v>
      </c>
      <c r="H29" s="1344"/>
      <c r="J29" s="1336" t="s">
        <v>209</v>
      </c>
      <c r="K29" s="1336"/>
      <c r="L29" s="121"/>
    </row>
    <row r="30" spans="2:12" x14ac:dyDescent="0.25">
      <c r="B30" s="98"/>
      <c r="C30" s="311"/>
      <c r="D30" s="201"/>
      <c r="E30" s="29"/>
      <c r="F30" s="201"/>
      <c r="G30" s="202"/>
      <c r="H30" s="201"/>
      <c r="I30" s="201"/>
      <c r="J30" s="201"/>
      <c r="K30" s="202"/>
      <c r="L30" s="100"/>
    </row>
    <row r="31" spans="2:12" x14ac:dyDescent="0.25">
      <c r="C31" s="2"/>
      <c r="D31" s="1"/>
      <c r="E31" s="1"/>
      <c r="F31" s="1"/>
      <c r="G31" s="41"/>
      <c r="H31" s="1"/>
      <c r="I31" s="1"/>
      <c r="J31" s="1"/>
      <c r="K31" s="41"/>
    </row>
    <row r="34" spans="3:3" customFormat="1" x14ac:dyDescent="0.25">
      <c r="C34" s="87"/>
    </row>
    <row r="35" spans="3:3" customFormat="1" x14ac:dyDescent="0.25">
      <c r="C35" s="87"/>
    </row>
    <row r="36" spans="3:3" customFormat="1" x14ac:dyDescent="0.25">
      <c r="C36" s="87"/>
    </row>
    <row r="37" spans="3:3" customFormat="1" x14ac:dyDescent="0.25">
      <c r="C37" s="87"/>
    </row>
    <row r="38" spans="3:3" customFormat="1" x14ac:dyDescent="0.25">
      <c r="C38" s="87"/>
    </row>
    <row r="39" spans="3:3" customFormat="1" x14ac:dyDescent="0.25">
      <c r="C39" s="87"/>
    </row>
    <row r="40" spans="3:3" customFormat="1" x14ac:dyDescent="0.25">
      <c r="C40" s="87"/>
    </row>
    <row r="41" spans="3:3" customFormat="1" x14ac:dyDescent="0.25">
      <c r="C41" s="87"/>
    </row>
    <row r="42" spans="3:3" customFormat="1" x14ac:dyDescent="0.25">
      <c r="C42" s="87"/>
    </row>
    <row r="43" spans="3:3" customFormat="1" x14ac:dyDescent="0.25">
      <c r="C43" s="87"/>
    </row>
  </sheetData>
  <sheetProtection formatColumns="0" insertRows="0"/>
  <mergeCells count="26">
    <mergeCell ref="D28:E28"/>
    <mergeCell ref="G28:H28"/>
    <mergeCell ref="J28:K28"/>
    <mergeCell ref="D29:E29"/>
    <mergeCell ref="G29:H29"/>
    <mergeCell ref="J29:K29"/>
    <mergeCell ref="D26:E26"/>
    <mergeCell ref="G26:H26"/>
    <mergeCell ref="J26:K26"/>
    <mergeCell ref="D27:E27"/>
    <mergeCell ref="G27:H27"/>
    <mergeCell ref="J27:K27"/>
    <mergeCell ref="D25:E25"/>
    <mergeCell ref="G25:H25"/>
    <mergeCell ref="J25:K25"/>
    <mergeCell ref="B4:L4"/>
    <mergeCell ref="C5:K5"/>
    <mergeCell ref="C6:K6"/>
    <mergeCell ref="C7:K7"/>
    <mergeCell ref="B8:L8"/>
    <mergeCell ref="F9:G9"/>
    <mergeCell ref="E13:F13"/>
    <mergeCell ref="G13:H13"/>
    <mergeCell ref="D24:E24"/>
    <mergeCell ref="G24:H24"/>
    <mergeCell ref="J24:K24"/>
  </mergeCells>
  <printOptions horizontalCentered="1"/>
  <pageMargins left="0" right="0" top="0.35433070866141736" bottom="0.35433070866141736" header="0.31496062992125984" footer="0.31496062992125984"/>
  <pageSetup scale="72" orientation="landscape" r:id="rId1"/>
  <headerFooter>
    <oddFooter>&amp;R&amp;P/&amp;N  &amp;D</oddFooter>
  </headerFooter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8AD9B-9BFF-4BDD-A0F0-AE93974B3A87}">
  <sheetPr>
    <tabColor rgb="FF92D050"/>
    <pageSetUpPr fitToPage="1"/>
  </sheetPr>
  <dimension ref="B2:L43"/>
  <sheetViews>
    <sheetView showGridLines="0" zoomScaleNormal="100" workbookViewId="0">
      <selection activeCell="I18" sqref="I18"/>
    </sheetView>
  </sheetViews>
  <sheetFormatPr baseColWidth="10" defaultColWidth="17.28515625" defaultRowHeight="15" x14ac:dyDescent="0.25"/>
  <cols>
    <col min="1" max="1" width="3" style="56" customWidth="1"/>
    <col min="2" max="2" width="1.7109375" style="56" customWidth="1"/>
    <col min="3" max="3" width="3.28515625" style="95" bestFit="1" customWidth="1"/>
    <col min="4" max="4" width="20.140625" style="56" customWidth="1"/>
    <col min="5" max="5" width="19.5703125" style="56" customWidth="1"/>
    <col min="6" max="6" width="17.7109375" style="56" customWidth="1"/>
    <col min="7" max="7" width="50.7109375" style="126" customWidth="1"/>
    <col min="8" max="8" width="16.140625" style="56" customWidth="1"/>
    <col min="9" max="9" width="15.5703125" style="56" customWidth="1"/>
    <col min="10" max="10" width="16" style="56" customWidth="1"/>
    <col min="11" max="11" width="26" style="126" customWidth="1"/>
    <col min="12" max="12" width="1.7109375" style="56" customWidth="1"/>
    <col min="13" max="16384" width="17.28515625" style="56"/>
  </cols>
  <sheetData>
    <row r="2" spans="2:12" x14ac:dyDescent="0.25">
      <c r="B2" s="194"/>
      <c r="C2" s="409"/>
      <c r="D2" s="189"/>
      <c r="E2" s="189"/>
      <c r="F2" s="189"/>
      <c r="G2" s="195"/>
      <c r="H2" s="189"/>
      <c r="I2" s="189"/>
      <c r="J2" s="189"/>
      <c r="K2" s="195"/>
      <c r="L2" s="196"/>
    </row>
    <row r="3" spans="2:12" s="1" customFormat="1" ht="12.75" x14ac:dyDescent="0.2">
      <c r="B3" s="83"/>
      <c r="C3" s="866"/>
      <c r="D3" s="30"/>
      <c r="E3" s="30"/>
      <c r="F3" s="867"/>
      <c r="G3" s="868"/>
      <c r="H3" s="30"/>
      <c r="I3" s="30"/>
      <c r="J3" s="30"/>
      <c r="K3" s="869"/>
      <c r="L3" s="121"/>
    </row>
    <row r="4" spans="2:12" s="1" customFormat="1" ht="18.75" x14ac:dyDescent="0.3">
      <c r="B4" s="1350"/>
      <c r="C4" s="1351"/>
      <c r="D4" s="1351"/>
      <c r="E4" s="1351"/>
      <c r="F4" s="1351"/>
      <c r="G4" s="1351"/>
      <c r="H4" s="1351"/>
      <c r="I4" s="1351"/>
      <c r="J4" s="1351"/>
      <c r="K4" s="1351"/>
      <c r="L4" s="1352"/>
    </row>
    <row r="5" spans="2:12" s="1" customFormat="1" ht="18.75" x14ac:dyDescent="0.3">
      <c r="B5" s="811"/>
      <c r="C5" s="1171" t="s">
        <v>19</v>
      </c>
      <c r="D5" s="1171"/>
      <c r="E5" s="1171"/>
      <c r="F5" s="1171"/>
      <c r="G5" s="1171"/>
      <c r="H5" s="1171"/>
      <c r="I5" s="1171"/>
      <c r="J5" s="1171"/>
      <c r="K5" s="1171"/>
      <c r="L5" s="812"/>
    </row>
    <row r="6" spans="2:12" s="1" customFormat="1" ht="15.75" x14ac:dyDescent="0.25">
      <c r="B6" s="864"/>
      <c r="C6" s="1356" t="s">
        <v>265</v>
      </c>
      <c r="D6" s="1356"/>
      <c r="E6" s="1356"/>
      <c r="F6" s="1356"/>
      <c r="G6" s="1356"/>
      <c r="H6" s="1356"/>
      <c r="I6" s="1356"/>
      <c r="J6" s="1356"/>
      <c r="K6" s="1356"/>
      <c r="L6" s="865"/>
    </row>
    <row r="7" spans="2:12" s="1" customFormat="1" ht="15.75" x14ac:dyDescent="0.25">
      <c r="B7" s="862"/>
      <c r="C7" s="1357" t="s">
        <v>120</v>
      </c>
      <c r="D7" s="1357"/>
      <c r="E7" s="1357"/>
      <c r="F7" s="1357"/>
      <c r="G7" s="1357"/>
      <c r="H7" s="1357"/>
      <c r="I7" s="1357"/>
      <c r="J7" s="1357"/>
      <c r="K7" s="1357"/>
      <c r="L7" s="863"/>
    </row>
    <row r="8" spans="2:12" s="1" customFormat="1" ht="15.75" x14ac:dyDescent="0.25">
      <c r="B8" s="1353"/>
      <c r="C8" s="1354"/>
      <c r="D8" s="1354"/>
      <c r="E8" s="1354"/>
      <c r="F8" s="1354"/>
      <c r="G8" s="1354"/>
      <c r="H8" s="1354"/>
      <c r="I8" s="1354"/>
      <c r="J8" s="1354"/>
      <c r="K8" s="1354"/>
      <c r="L8" s="1355"/>
    </row>
    <row r="9" spans="2:12" s="1" customFormat="1" ht="14.25" customHeight="1" x14ac:dyDescent="0.3">
      <c r="B9" s="83"/>
      <c r="C9" s="870"/>
      <c r="D9" s="25"/>
      <c r="E9" s="871" t="s">
        <v>24</v>
      </c>
      <c r="F9" s="1345" t="str">
        <f>'Datos Generales'!C7</f>
        <v>Dirección General de Presupuesto (DIGEPRES)</v>
      </c>
      <c r="G9" s="1345"/>
      <c r="H9" s="871" t="s">
        <v>175</v>
      </c>
      <c r="I9" s="392">
        <f>'Datos Generales'!C6</f>
        <v>45473</v>
      </c>
      <c r="J9" s="115"/>
      <c r="K9" s="872"/>
      <c r="L9" s="121"/>
    </row>
    <row r="10" spans="2:12" s="1" customFormat="1" ht="4.5" customHeight="1" x14ac:dyDescent="0.3">
      <c r="B10" s="83"/>
      <c r="C10" s="870"/>
      <c r="D10" s="25"/>
      <c r="E10" s="871"/>
      <c r="F10" s="385"/>
      <c r="G10" s="385"/>
      <c r="H10" s="871"/>
      <c r="I10" s="873"/>
      <c r="J10" s="115"/>
      <c r="K10" s="872"/>
      <c r="L10" s="121"/>
    </row>
    <row r="11" spans="2:12" s="1" customFormat="1" ht="15" customHeight="1" x14ac:dyDescent="0.3">
      <c r="B11" s="83"/>
      <c r="C11" s="870"/>
      <c r="D11" s="871" t="s">
        <v>14</v>
      </c>
      <c r="E11" s="883" t="str">
        <f>'Datos Generales'!C8</f>
        <v>0205</v>
      </c>
      <c r="F11" s="871" t="s">
        <v>20</v>
      </c>
      <c r="G11" s="883" t="str">
        <f>'Datos Generales'!C9</f>
        <v>01</v>
      </c>
      <c r="H11" s="871" t="s">
        <v>15</v>
      </c>
      <c r="I11" s="883" t="str">
        <f>'Datos Generales'!C10</f>
        <v>01</v>
      </c>
      <c r="J11" s="871" t="s">
        <v>16</v>
      </c>
      <c r="K11" s="883" t="str">
        <f>'Datos Generales'!C11</f>
        <v>0010</v>
      </c>
      <c r="L11" s="121"/>
    </row>
    <row r="12" spans="2:12" s="1" customFormat="1" ht="4.5" customHeight="1" x14ac:dyDescent="0.3">
      <c r="B12" s="83"/>
      <c r="C12" s="870"/>
      <c r="D12" s="25"/>
      <c r="E12" s="25"/>
      <c r="F12" s="25"/>
      <c r="G12" s="874"/>
      <c r="H12" s="25"/>
      <c r="I12" s="25"/>
      <c r="J12" s="15"/>
      <c r="K12" s="875"/>
      <c r="L12" s="121"/>
    </row>
    <row r="13" spans="2:12" s="1" customFormat="1" ht="18.75" x14ac:dyDescent="0.3">
      <c r="B13" s="83"/>
      <c r="C13" s="870"/>
      <c r="D13" s="876" t="s">
        <v>184</v>
      </c>
      <c r="E13" s="1346">
        <v>10006001009</v>
      </c>
      <c r="F13" s="1346"/>
      <c r="G13" s="1347" t="s">
        <v>266</v>
      </c>
      <c r="H13" s="1348"/>
      <c r="I13" s="392" t="s">
        <v>486</v>
      </c>
      <c r="J13" s="15"/>
      <c r="K13" s="875"/>
      <c r="L13" s="121"/>
    </row>
    <row r="14" spans="2:12" s="1" customFormat="1" ht="9.75" customHeight="1" x14ac:dyDescent="0.3">
      <c r="B14" s="83"/>
      <c r="C14" s="870"/>
      <c r="G14" s="874"/>
      <c r="J14" s="15"/>
      <c r="K14" s="875"/>
      <c r="L14" s="121"/>
    </row>
    <row r="15" spans="2:12" s="1" customFormat="1" ht="9" customHeight="1" x14ac:dyDescent="0.3">
      <c r="B15" s="83"/>
      <c r="C15" s="870"/>
      <c r="F15" s="15"/>
      <c r="G15" s="877"/>
      <c r="J15" s="878"/>
      <c r="K15" s="57"/>
      <c r="L15" s="121"/>
    </row>
    <row r="16" spans="2:12" s="193" customFormat="1" ht="28.5" x14ac:dyDescent="0.25">
      <c r="B16" s="197"/>
      <c r="C16" s="517" t="s">
        <v>68</v>
      </c>
      <c r="D16" s="518" t="s">
        <v>222</v>
      </c>
      <c r="E16" s="519" t="s">
        <v>185</v>
      </c>
      <c r="F16" s="518" t="s">
        <v>163</v>
      </c>
      <c r="G16" s="520" t="s">
        <v>267</v>
      </c>
      <c r="H16" s="521" t="s">
        <v>114</v>
      </c>
      <c r="I16" s="521" t="s">
        <v>115</v>
      </c>
      <c r="J16" s="522" t="s">
        <v>223</v>
      </c>
      <c r="K16" s="523" t="s">
        <v>56</v>
      </c>
      <c r="L16" s="198"/>
    </row>
    <row r="17" spans="2:12" s="1" customFormat="1" x14ac:dyDescent="0.25">
      <c r="B17" s="83"/>
      <c r="C17" s="648">
        <v>1</v>
      </c>
      <c r="D17" s="649" t="s">
        <v>361</v>
      </c>
      <c r="E17" s="965" t="s">
        <v>660</v>
      </c>
      <c r="F17" s="650" t="s">
        <v>661</v>
      </c>
      <c r="G17" s="651" t="s">
        <v>670</v>
      </c>
      <c r="H17" s="652">
        <v>27003.57</v>
      </c>
      <c r="I17" s="652"/>
      <c r="J17" s="652" t="s">
        <v>671</v>
      </c>
      <c r="K17" s="653"/>
      <c r="L17" s="121"/>
    </row>
    <row r="18" spans="2:12" s="1" customFormat="1" x14ac:dyDescent="0.25">
      <c r="B18" s="83"/>
      <c r="C18" s="648">
        <v>2</v>
      </c>
      <c r="D18" s="649" t="s">
        <v>361</v>
      </c>
      <c r="E18" s="965"/>
      <c r="F18" s="650" t="s">
        <v>672</v>
      </c>
      <c r="G18" s="651" t="s">
        <v>673</v>
      </c>
      <c r="H18" s="652"/>
      <c r="I18" s="652">
        <v>27003.57</v>
      </c>
      <c r="J18" s="652" t="s">
        <v>671</v>
      </c>
      <c r="K18" s="653"/>
      <c r="L18" s="121"/>
    </row>
    <row r="19" spans="2:12" s="1" customFormat="1" ht="156.75" x14ac:dyDescent="0.25">
      <c r="B19" s="83"/>
      <c r="C19" s="648"/>
      <c r="D19" s="654"/>
      <c r="E19" s="655"/>
      <c r="F19" s="647" t="s">
        <v>675</v>
      </c>
      <c r="G19" s="647" t="s">
        <v>676</v>
      </c>
      <c r="H19" s="652"/>
      <c r="I19" s="652"/>
      <c r="J19" s="652"/>
      <c r="K19" s="653"/>
      <c r="L19" s="121"/>
    </row>
    <row r="20" spans="2:12" s="1" customFormat="1" ht="6.75" customHeight="1" x14ac:dyDescent="0.25">
      <c r="B20" s="83"/>
      <c r="C20" s="645"/>
      <c r="D20" s="199"/>
      <c r="E20" s="200"/>
      <c r="F20" s="386"/>
      <c r="G20" s="387"/>
      <c r="H20" s="388"/>
      <c r="I20" s="388"/>
      <c r="J20" s="389"/>
      <c r="K20" s="390"/>
      <c r="L20" s="121"/>
    </row>
    <row r="21" spans="2:12" s="1" customFormat="1" x14ac:dyDescent="0.25">
      <c r="B21" s="83"/>
      <c r="C21" s="739"/>
      <c r="D21" s="740"/>
      <c r="E21" s="740"/>
      <c r="F21" s="740"/>
      <c r="G21" s="763" t="s">
        <v>48</v>
      </c>
      <c r="H21" s="764">
        <f>SUM(H17:H18)</f>
        <v>27003.57</v>
      </c>
      <c r="I21" s="764">
        <f>SUM(I17:I18)</f>
        <v>27003.57</v>
      </c>
      <c r="J21" s="646"/>
      <c r="K21" s="741"/>
      <c r="L21" s="121"/>
    </row>
    <row r="22" spans="2:12" s="1" customFormat="1" x14ac:dyDescent="0.25">
      <c r="B22" s="83"/>
      <c r="C22" s="879"/>
      <c r="D22" s="871"/>
      <c r="E22" s="871"/>
      <c r="F22" s="871"/>
      <c r="G22" s="874"/>
      <c r="H22" s="880"/>
      <c r="I22" s="880"/>
      <c r="J22" s="880"/>
      <c r="K22" s="881" t="s">
        <v>121</v>
      </c>
      <c r="L22" s="121"/>
    </row>
    <row r="23" spans="2:12" s="1" customFormat="1" ht="12.75" x14ac:dyDescent="0.2">
      <c r="B23" s="83"/>
      <c r="C23" s="866"/>
      <c r="D23" s="30"/>
      <c r="E23" s="30"/>
      <c r="F23" s="30"/>
      <c r="G23" s="869"/>
      <c r="H23" s="30"/>
      <c r="I23" s="30"/>
      <c r="J23" s="30"/>
      <c r="K23" s="869"/>
      <c r="L23" s="121"/>
    </row>
    <row r="24" spans="2:12" s="1" customFormat="1" ht="15" customHeight="1" x14ac:dyDescent="0.25">
      <c r="B24" s="83"/>
      <c r="C24" s="866"/>
      <c r="D24" s="1220"/>
      <c r="E24" s="1220"/>
      <c r="F24" s="882"/>
      <c r="G24" s="1349"/>
      <c r="H24" s="1349"/>
      <c r="I24" s="15"/>
      <c r="J24" s="1220"/>
      <c r="K24" s="1220"/>
      <c r="L24" s="121"/>
    </row>
    <row r="25" spans="2:12" s="1" customFormat="1" ht="15" customHeight="1" x14ac:dyDescent="0.25">
      <c r="B25" s="83"/>
      <c r="C25" s="866"/>
      <c r="D25" s="1343" t="str">
        <f>'Datos Generales'!C16</f>
        <v>Preparado por</v>
      </c>
      <c r="E25" s="1343"/>
      <c r="F25" s="882"/>
      <c r="G25" s="1344" t="str">
        <f>'Datos Generales'!D16</f>
        <v>Revisado por</v>
      </c>
      <c r="H25" s="1344"/>
      <c r="J25" s="1336" t="str">
        <f>'Datos Generales'!E16</f>
        <v>Autorizado por</v>
      </c>
      <c r="K25" s="1336"/>
      <c r="L25" s="121"/>
    </row>
    <row r="26" spans="2:12" s="1" customFormat="1" ht="24" customHeight="1" x14ac:dyDescent="0.25">
      <c r="B26" s="83"/>
      <c r="C26" s="866"/>
      <c r="D26" s="1220"/>
      <c r="E26" s="1220"/>
      <c r="F26" s="882"/>
      <c r="G26" s="1349"/>
      <c r="H26" s="1349"/>
      <c r="I26" s="15"/>
      <c r="J26" s="1220"/>
      <c r="K26" s="1220"/>
      <c r="L26" s="121"/>
    </row>
    <row r="27" spans="2:12" s="1" customFormat="1" ht="15" customHeight="1" x14ac:dyDescent="0.25">
      <c r="B27" s="83"/>
      <c r="C27" s="866"/>
      <c r="D27" s="1343" t="str">
        <f>'Datos Generales'!C17</f>
        <v>Puesto que ocupa</v>
      </c>
      <c r="E27" s="1343"/>
      <c r="F27" s="882"/>
      <c r="G27" s="1344" t="str">
        <f>'Datos Generales'!D17</f>
        <v>Puesto que ocupa</v>
      </c>
      <c r="H27" s="1344"/>
      <c r="J27" s="1336" t="str">
        <f>'Datos Generales'!E17</f>
        <v>Puesto que ocupa</v>
      </c>
      <c r="K27" s="1336"/>
      <c r="L27" s="121"/>
    </row>
    <row r="28" spans="2:12" s="1" customFormat="1" ht="21" customHeight="1" x14ac:dyDescent="0.25">
      <c r="B28" s="83"/>
      <c r="C28" s="866"/>
      <c r="D28" s="1341"/>
      <c r="E28" s="1341"/>
      <c r="F28" s="882"/>
      <c r="G28" s="1341"/>
      <c r="H28" s="1341"/>
      <c r="I28" s="14"/>
      <c r="J28" s="1341"/>
      <c r="K28" s="1341"/>
      <c r="L28" s="121"/>
    </row>
    <row r="29" spans="2:12" s="1" customFormat="1" ht="15" customHeight="1" x14ac:dyDescent="0.25">
      <c r="B29" s="83"/>
      <c r="C29" s="866"/>
      <c r="D29" s="1343" t="s">
        <v>201</v>
      </c>
      <c r="E29" s="1343"/>
      <c r="F29" s="882"/>
      <c r="G29" s="1344" t="s">
        <v>202</v>
      </c>
      <c r="H29" s="1344"/>
      <c r="J29" s="1336" t="s">
        <v>209</v>
      </c>
      <c r="K29" s="1336"/>
      <c r="L29" s="121"/>
    </row>
    <row r="30" spans="2:12" x14ac:dyDescent="0.25">
      <c r="B30" s="98"/>
      <c r="C30" s="311"/>
      <c r="D30" s="201"/>
      <c r="E30" s="29"/>
      <c r="F30" s="201"/>
      <c r="G30" s="202"/>
      <c r="H30" s="201"/>
      <c r="I30" s="201"/>
      <c r="J30" s="201"/>
      <c r="K30" s="202"/>
      <c r="L30" s="100"/>
    </row>
    <row r="31" spans="2:12" x14ac:dyDescent="0.25">
      <c r="C31" s="2"/>
      <c r="D31" s="1"/>
      <c r="E31" s="1"/>
      <c r="F31" s="1"/>
      <c r="G31" s="41"/>
      <c r="H31" s="1"/>
      <c r="I31" s="1"/>
      <c r="J31" s="1"/>
      <c r="K31" s="41"/>
    </row>
    <row r="34" spans="3:3" customFormat="1" x14ac:dyDescent="0.25">
      <c r="C34" s="87"/>
    </row>
    <row r="35" spans="3:3" customFormat="1" x14ac:dyDescent="0.25">
      <c r="C35" s="87"/>
    </row>
    <row r="36" spans="3:3" customFormat="1" x14ac:dyDescent="0.25">
      <c r="C36" s="87"/>
    </row>
    <row r="37" spans="3:3" customFormat="1" x14ac:dyDescent="0.25">
      <c r="C37" s="87"/>
    </row>
    <row r="38" spans="3:3" customFormat="1" x14ac:dyDescent="0.25">
      <c r="C38" s="87"/>
    </row>
    <row r="39" spans="3:3" customFormat="1" x14ac:dyDescent="0.25">
      <c r="C39" s="87"/>
    </row>
    <row r="40" spans="3:3" customFormat="1" x14ac:dyDescent="0.25">
      <c r="C40" s="87"/>
    </row>
    <row r="41" spans="3:3" customFormat="1" x14ac:dyDescent="0.25">
      <c r="C41" s="87"/>
    </row>
    <row r="42" spans="3:3" customFormat="1" x14ac:dyDescent="0.25">
      <c r="C42" s="87"/>
    </row>
    <row r="43" spans="3:3" customFormat="1" x14ac:dyDescent="0.25">
      <c r="C43" s="87"/>
    </row>
  </sheetData>
  <sheetProtection formatColumns="0" insertRows="0"/>
  <mergeCells count="26">
    <mergeCell ref="D28:E28"/>
    <mergeCell ref="G28:H28"/>
    <mergeCell ref="J28:K28"/>
    <mergeCell ref="D29:E29"/>
    <mergeCell ref="G29:H29"/>
    <mergeCell ref="J29:K29"/>
    <mergeCell ref="D26:E26"/>
    <mergeCell ref="G26:H26"/>
    <mergeCell ref="J26:K26"/>
    <mergeCell ref="D27:E27"/>
    <mergeCell ref="G27:H27"/>
    <mergeCell ref="J27:K27"/>
    <mergeCell ref="D25:E25"/>
    <mergeCell ref="G25:H25"/>
    <mergeCell ref="J25:K25"/>
    <mergeCell ref="B4:L4"/>
    <mergeCell ref="C5:K5"/>
    <mergeCell ref="C6:K6"/>
    <mergeCell ref="C7:K7"/>
    <mergeCell ref="B8:L8"/>
    <mergeCell ref="F9:G9"/>
    <mergeCell ref="E13:F13"/>
    <mergeCell ref="G13:H13"/>
    <mergeCell ref="D24:E24"/>
    <mergeCell ref="G24:H24"/>
    <mergeCell ref="J24:K24"/>
  </mergeCells>
  <printOptions horizontalCentered="1"/>
  <pageMargins left="0" right="0" top="0.35433070866141736" bottom="0.35433070866141736" header="0.31496062992125984" footer="0.31496062992125984"/>
  <pageSetup scale="72" orientation="landscape" r:id="rId1"/>
  <headerFooter>
    <oddFooter>&amp;R&amp;P/&amp;N  &amp;D</oddFooter>
  </headerFooter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9C466-9929-453A-B20B-B6AB1221C516}">
  <sheetPr>
    <tabColor rgb="FF92D050"/>
    <pageSetUpPr fitToPage="1"/>
  </sheetPr>
  <dimension ref="B2:L43"/>
  <sheetViews>
    <sheetView showGridLines="0" zoomScaleNormal="100" workbookViewId="0">
      <selection activeCell="F18" sqref="F18"/>
    </sheetView>
  </sheetViews>
  <sheetFormatPr baseColWidth="10" defaultColWidth="17.28515625" defaultRowHeight="15" x14ac:dyDescent="0.25"/>
  <cols>
    <col min="1" max="1" width="3" style="56" customWidth="1"/>
    <col min="2" max="2" width="1.7109375" style="56" customWidth="1"/>
    <col min="3" max="3" width="3.28515625" style="95" bestFit="1" customWidth="1"/>
    <col min="4" max="4" width="20.140625" style="56" customWidth="1"/>
    <col min="5" max="5" width="19.5703125" style="56" customWidth="1"/>
    <col min="6" max="6" width="17.7109375" style="56" customWidth="1"/>
    <col min="7" max="7" width="50.7109375" style="126" customWidth="1"/>
    <col min="8" max="8" width="16.140625" style="56" customWidth="1"/>
    <col min="9" max="9" width="15.5703125" style="56" customWidth="1"/>
    <col min="10" max="10" width="16" style="56" customWidth="1"/>
    <col min="11" max="11" width="26" style="126" customWidth="1"/>
    <col min="12" max="12" width="1.7109375" style="56" customWidth="1"/>
    <col min="13" max="16384" width="17.28515625" style="56"/>
  </cols>
  <sheetData>
    <row r="2" spans="2:12" x14ac:dyDescent="0.25">
      <c r="B2" s="194"/>
      <c r="C2" s="409"/>
      <c r="D2" s="189"/>
      <c r="E2" s="189"/>
      <c r="F2" s="189"/>
      <c r="G2" s="195"/>
      <c r="H2" s="189"/>
      <c r="I2" s="189"/>
      <c r="J2" s="189"/>
      <c r="K2" s="195"/>
      <c r="L2" s="196"/>
    </row>
    <row r="3" spans="2:12" s="1" customFormat="1" ht="12.75" x14ac:dyDescent="0.2">
      <c r="B3" s="83"/>
      <c r="C3" s="866"/>
      <c r="D3" s="30"/>
      <c r="E3" s="30"/>
      <c r="F3" s="867"/>
      <c r="G3" s="868"/>
      <c r="H3" s="30"/>
      <c r="I3" s="30"/>
      <c r="J3" s="30"/>
      <c r="K3" s="869"/>
      <c r="L3" s="121"/>
    </row>
    <row r="4" spans="2:12" s="1" customFormat="1" ht="18.75" x14ac:dyDescent="0.3">
      <c r="B4" s="1350"/>
      <c r="C4" s="1351"/>
      <c r="D4" s="1351"/>
      <c r="E4" s="1351"/>
      <c r="F4" s="1351"/>
      <c r="G4" s="1351"/>
      <c r="H4" s="1351"/>
      <c r="I4" s="1351"/>
      <c r="J4" s="1351"/>
      <c r="K4" s="1351"/>
      <c r="L4" s="1352"/>
    </row>
    <row r="5" spans="2:12" s="1" customFormat="1" ht="18.75" x14ac:dyDescent="0.3">
      <c r="B5" s="811"/>
      <c r="C5" s="1171" t="s">
        <v>19</v>
      </c>
      <c r="D5" s="1171"/>
      <c r="E5" s="1171"/>
      <c r="F5" s="1171"/>
      <c r="G5" s="1171"/>
      <c r="H5" s="1171"/>
      <c r="I5" s="1171"/>
      <c r="J5" s="1171"/>
      <c r="K5" s="1171"/>
      <c r="L5" s="812"/>
    </row>
    <row r="6" spans="2:12" s="1" customFormat="1" ht="15.75" x14ac:dyDescent="0.25">
      <c r="B6" s="864"/>
      <c r="C6" s="1356" t="s">
        <v>265</v>
      </c>
      <c r="D6" s="1356"/>
      <c r="E6" s="1356"/>
      <c r="F6" s="1356"/>
      <c r="G6" s="1356"/>
      <c r="H6" s="1356"/>
      <c r="I6" s="1356"/>
      <c r="J6" s="1356"/>
      <c r="K6" s="1356"/>
      <c r="L6" s="865"/>
    </row>
    <row r="7" spans="2:12" s="1" customFormat="1" ht="15.75" x14ac:dyDescent="0.25">
      <c r="B7" s="862"/>
      <c r="C7" s="1357" t="s">
        <v>120</v>
      </c>
      <c r="D7" s="1357"/>
      <c r="E7" s="1357"/>
      <c r="F7" s="1357"/>
      <c r="G7" s="1357"/>
      <c r="H7" s="1357"/>
      <c r="I7" s="1357"/>
      <c r="J7" s="1357"/>
      <c r="K7" s="1357"/>
      <c r="L7" s="863"/>
    </row>
    <row r="8" spans="2:12" s="1" customFormat="1" ht="15.75" x14ac:dyDescent="0.25">
      <c r="B8" s="1353"/>
      <c r="C8" s="1354"/>
      <c r="D8" s="1354"/>
      <c r="E8" s="1354"/>
      <c r="F8" s="1354"/>
      <c r="G8" s="1354"/>
      <c r="H8" s="1354"/>
      <c r="I8" s="1354"/>
      <c r="J8" s="1354"/>
      <c r="K8" s="1354"/>
      <c r="L8" s="1355"/>
    </row>
    <row r="9" spans="2:12" s="1" customFormat="1" ht="14.25" customHeight="1" x14ac:dyDescent="0.3">
      <c r="B9" s="83"/>
      <c r="C9" s="870"/>
      <c r="D9" s="25"/>
      <c r="E9" s="871" t="s">
        <v>24</v>
      </c>
      <c r="F9" s="1345" t="str">
        <f>'Datos Generales'!C7</f>
        <v>Dirección General de Presupuesto (DIGEPRES)</v>
      </c>
      <c r="G9" s="1345"/>
      <c r="H9" s="871" t="s">
        <v>175</v>
      </c>
      <c r="I9" s="392">
        <f>'Datos Generales'!C6</f>
        <v>45473</v>
      </c>
      <c r="J9" s="115"/>
      <c r="K9" s="872"/>
      <c r="L9" s="121"/>
    </row>
    <row r="10" spans="2:12" s="1" customFormat="1" ht="4.5" customHeight="1" x14ac:dyDescent="0.3">
      <c r="B10" s="83"/>
      <c r="C10" s="870"/>
      <c r="D10" s="25"/>
      <c r="E10" s="871"/>
      <c r="F10" s="385"/>
      <c r="G10" s="385"/>
      <c r="H10" s="871"/>
      <c r="I10" s="873"/>
      <c r="J10" s="115"/>
      <c r="K10" s="872"/>
      <c r="L10" s="121"/>
    </row>
    <row r="11" spans="2:12" s="1" customFormat="1" ht="15" customHeight="1" x14ac:dyDescent="0.3">
      <c r="B11" s="83"/>
      <c r="C11" s="870"/>
      <c r="D11" s="871" t="s">
        <v>14</v>
      </c>
      <c r="E11" s="883" t="str">
        <f>'Datos Generales'!C8</f>
        <v>0205</v>
      </c>
      <c r="F11" s="871" t="s">
        <v>20</v>
      </c>
      <c r="G11" s="883" t="str">
        <f>'Datos Generales'!C9</f>
        <v>01</v>
      </c>
      <c r="H11" s="871" t="s">
        <v>15</v>
      </c>
      <c r="I11" s="883" t="str">
        <f>'Datos Generales'!C10</f>
        <v>01</v>
      </c>
      <c r="J11" s="871" t="s">
        <v>16</v>
      </c>
      <c r="K11" s="883" t="str">
        <f>'Datos Generales'!C11</f>
        <v>0010</v>
      </c>
      <c r="L11" s="121"/>
    </row>
    <row r="12" spans="2:12" s="1" customFormat="1" ht="4.5" customHeight="1" x14ac:dyDescent="0.3">
      <c r="B12" s="83"/>
      <c r="C12" s="870"/>
      <c r="D12" s="25"/>
      <c r="E12" s="25"/>
      <c r="F12" s="25"/>
      <c r="G12" s="874"/>
      <c r="H12" s="25"/>
      <c r="I12" s="25"/>
      <c r="J12" s="15"/>
      <c r="K12" s="875"/>
      <c r="L12" s="121"/>
    </row>
    <row r="13" spans="2:12" s="1" customFormat="1" ht="18.75" x14ac:dyDescent="0.3">
      <c r="B13" s="83"/>
      <c r="C13" s="870"/>
      <c r="D13" s="876" t="s">
        <v>184</v>
      </c>
      <c r="E13" s="1346">
        <v>10006001009</v>
      </c>
      <c r="F13" s="1346"/>
      <c r="G13" s="1347" t="s">
        <v>266</v>
      </c>
      <c r="H13" s="1348"/>
      <c r="I13" s="392" t="s">
        <v>486</v>
      </c>
      <c r="J13" s="15"/>
      <c r="K13" s="875"/>
      <c r="L13" s="121"/>
    </row>
    <row r="14" spans="2:12" s="1" customFormat="1" ht="9.75" customHeight="1" x14ac:dyDescent="0.3">
      <c r="B14" s="83"/>
      <c r="C14" s="870"/>
      <c r="G14" s="874"/>
      <c r="J14" s="15"/>
      <c r="K14" s="875"/>
      <c r="L14" s="121"/>
    </row>
    <row r="15" spans="2:12" s="1" customFormat="1" ht="9" customHeight="1" x14ac:dyDescent="0.3">
      <c r="B15" s="83"/>
      <c r="C15" s="870"/>
      <c r="F15" s="15"/>
      <c r="G15" s="877"/>
      <c r="J15" s="878"/>
      <c r="K15" s="57"/>
      <c r="L15" s="121"/>
    </row>
    <row r="16" spans="2:12" s="193" customFormat="1" ht="28.5" x14ac:dyDescent="0.25">
      <c r="B16" s="197"/>
      <c r="C16" s="517" t="s">
        <v>68</v>
      </c>
      <c r="D16" s="518" t="s">
        <v>222</v>
      </c>
      <c r="E16" s="519" t="s">
        <v>185</v>
      </c>
      <c r="F16" s="518" t="s">
        <v>163</v>
      </c>
      <c r="G16" s="520" t="s">
        <v>267</v>
      </c>
      <c r="H16" s="521" t="s">
        <v>114</v>
      </c>
      <c r="I16" s="521" t="s">
        <v>115</v>
      </c>
      <c r="J16" s="522" t="s">
        <v>223</v>
      </c>
      <c r="K16" s="523" t="s">
        <v>56</v>
      </c>
      <c r="L16" s="198"/>
    </row>
    <row r="17" spans="2:12" s="1" customFormat="1" x14ac:dyDescent="0.25">
      <c r="B17" s="83"/>
      <c r="C17" s="648">
        <v>1</v>
      </c>
      <c r="D17" s="649" t="s">
        <v>361</v>
      </c>
      <c r="E17" s="965" t="s">
        <v>660</v>
      </c>
      <c r="F17" s="650" t="s">
        <v>661</v>
      </c>
      <c r="G17" s="651" t="s">
        <v>670</v>
      </c>
      <c r="H17" s="652">
        <v>424894.54</v>
      </c>
      <c r="I17" s="652"/>
      <c r="J17" s="652" t="s">
        <v>671</v>
      </c>
      <c r="K17" s="653"/>
      <c r="L17" s="121"/>
    </row>
    <row r="18" spans="2:12" s="1" customFormat="1" x14ac:dyDescent="0.25">
      <c r="B18" s="83"/>
      <c r="C18" s="648">
        <v>2</v>
      </c>
      <c r="D18" s="649" t="s">
        <v>361</v>
      </c>
      <c r="E18" s="965"/>
      <c r="F18" s="650" t="s">
        <v>672</v>
      </c>
      <c r="G18" s="651" t="s">
        <v>673</v>
      </c>
      <c r="H18" s="652"/>
      <c r="I18" s="652">
        <v>424894.54</v>
      </c>
      <c r="J18" s="652" t="s">
        <v>671</v>
      </c>
      <c r="K18" s="653"/>
      <c r="L18" s="121"/>
    </row>
    <row r="19" spans="2:12" s="1" customFormat="1" ht="114" x14ac:dyDescent="0.25">
      <c r="B19" s="83"/>
      <c r="C19" s="648"/>
      <c r="D19" s="654"/>
      <c r="E19" s="655"/>
      <c r="F19" s="647" t="s">
        <v>677</v>
      </c>
      <c r="G19" s="647" t="s">
        <v>678</v>
      </c>
      <c r="H19" s="652"/>
      <c r="I19" s="652"/>
      <c r="J19" s="652"/>
      <c r="K19" s="653"/>
      <c r="L19" s="121"/>
    </row>
    <row r="20" spans="2:12" s="1" customFormat="1" ht="6.75" customHeight="1" x14ac:dyDescent="0.25">
      <c r="B20" s="83"/>
      <c r="C20" s="645"/>
      <c r="D20" s="199"/>
      <c r="E20" s="200"/>
      <c r="F20" s="386"/>
      <c r="G20" s="387"/>
      <c r="H20" s="388"/>
      <c r="I20" s="388"/>
      <c r="J20" s="389"/>
      <c r="K20" s="390"/>
      <c r="L20" s="121"/>
    </row>
    <row r="21" spans="2:12" s="1" customFormat="1" x14ac:dyDescent="0.25">
      <c r="B21" s="83"/>
      <c r="C21" s="739"/>
      <c r="D21" s="740"/>
      <c r="E21" s="740"/>
      <c r="F21" s="740"/>
      <c r="G21" s="763" t="s">
        <v>48</v>
      </c>
      <c r="H21" s="764">
        <f>SUM(H17:H18)</f>
        <v>424894.54</v>
      </c>
      <c r="I21" s="764">
        <f>SUM(I17:I18)</f>
        <v>424894.54</v>
      </c>
      <c r="J21" s="646"/>
      <c r="K21" s="741"/>
      <c r="L21" s="121"/>
    </row>
    <row r="22" spans="2:12" s="1" customFormat="1" x14ac:dyDescent="0.25">
      <c r="B22" s="83"/>
      <c r="C22" s="879"/>
      <c r="D22" s="871"/>
      <c r="E22" s="871"/>
      <c r="F22" s="871"/>
      <c r="G22" s="874"/>
      <c r="H22" s="880"/>
      <c r="I22" s="880"/>
      <c r="J22" s="880"/>
      <c r="K22" s="881" t="s">
        <v>121</v>
      </c>
      <c r="L22" s="121"/>
    </row>
    <row r="23" spans="2:12" s="1" customFormat="1" ht="12.75" x14ac:dyDescent="0.2">
      <c r="B23" s="83"/>
      <c r="C23" s="866"/>
      <c r="D23" s="30"/>
      <c r="E23" s="30"/>
      <c r="F23" s="30"/>
      <c r="G23" s="869"/>
      <c r="H23" s="30"/>
      <c r="I23" s="30"/>
      <c r="J23" s="30"/>
      <c r="K23" s="869"/>
      <c r="L23" s="121"/>
    </row>
    <row r="24" spans="2:12" s="1" customFormat="1" ht="15" customHeight="1" x14ac:dyDescent="0.25">
      <c r="B24" s="83"/>
      <c r="C24" s="866"/>
      <c r="D24" s="1220"/>
      <c r="E24" s="1220"/>
      <c r="F24" s="882"/>
      <c r="G24" s="1349"/>
      <c r="H24" s="1349"/>
      <c r="I24" s="15"/>
      <c r="J24" s="1220"/>
      <c r="K24" s="1220"/>
      <c r="L24" s="121"/>
    </row>
    <row r="25" spans="2:12" s="1" customFormat="1" ht="15" customHeight="1" x14ac:dyDescent="0.25">
      <c r="B25" s="83"/>
      <c r="C25" s="866"/>
      <c r="D25" s="1343" t="str">
        <f>'Datos Generales'!C16</f>
        <v>Preparado por</v>
      </c>
      <c r="E25" s="1343"/>
      <c r="F25" s="882"/>
      <c r="G25" s="1344" t="str">
        <f>'Datos Generales'!D16</f>
        <v>Revisado por</v>
      </c>
      <c r="H25" s="1344"/>
      <c r="J25" s="1336" t="str">
        <f>'Datos Generales'!E16</f>
        <v>Autorizado por</v>
      </c>
      <c r="K25" s="1336"/>
      <c r="L25" s="121"/>
    </row>
    <row r="26" spans="2:12" s="1" customFormat="1" ht="24" customHeight="1" x14ac:dyDescent="0.25">
      <c r="B26" s="83"/>
      <c r="C26" s="866"/>
      <c r="D26" s="1220"/>
      <c r="E26" s="1220"/>
      <c r="F26" s="882"/>
      <c r="G26" s="1349"/>
      <c r="H26" s="1349"/>
      <c r="I26" s="15"/>
      <c r="J26" s="1220"/>
      <c r="K26" s="1220"/>
      <c r="L26" s="121"/>
    </row>
    <row r="27" spans="2:12" s="1" customFormat="1" ht="15" customHeight="1" x14ac:dyDescent="0.25">
      <c r="B27" s="83"/>
      <c r="C27" s="866"/>
      <c r="D27" s="1343" t="str">
        <f>'Datos Generales'!C17</f>
        <v>Puesto que ocupa</v>
      </c>
      <c r="E27" s="1343"/>
      <c r="F27" s="882"/>
      <c r="G27" s="1344" t="str">
        <f>'Datos Generales'!D17</f>
        <v>Puesto que ocupa</v>
      </c>
      <c r="H27" s="1344"/>
      <c r="J27" s="1336" t="str">
        <f>'Datos Generales'!E17</f>
        <v>Puesto que ocupa</v>
      </c>
      <c r="K27" s="1336"/>
      <c r="L27" s="121"/>
    </row>
    <row r="28" spans="2:12" s="1" customFormat="1" ht="21" customHeight="1" x14ac:dyDescent="0.25">
      <c r="B28" s="83"/>
      <c r="C28" s="866"/>
      <c r="D28" s="1341"/>
      <c r="E28" s="1341"/>
      <c r="F28" s="882"/>
      <c r="G28" s="1341"/>
      <c r="H28" s="1341"/>
      <c r="I28" s="14"/>
      <c r="J28" s="1341"/>
      <c r="K28" s="1341"/>
      <c r="L28" s="121"/>
    </row>
    <row r="29" spans="2:12" s="1" customFormat="1" ht="15" customHeight="1" x14ac:dyDescent="0.25">
      <c r="B29" s="83"/>
      <c r="C29" s="866"/>
      <c r="D29" s="1343" t="s">
        <v>201</v>
      </c>
      <c r="E29" s="1343"/>
      <c r="F29" s="882"/>
      <c r="G29" s="1344" t="s">
        <v>202</v>
      </c>
      <c r="H29" s="1344"/>
      <c r="J29" s="1336" t="s">
        <v>209</v>
      </c>
      <c r="K29" s="1336"/>
      <c r="L29" s="121"/>
    </row>
    <row r="30" spans="2:12" x14ac:dyDescent="0.25">
      <c r="B30" s="98"/>
      <c r="C30" s="311"/>
      <c r="D30" s="201"/>
      <c r="E30" s="29"/>
      <c r="F30" s="201"/>
      <c r="G30" s="202"/>
      <c r="H30" s="201"/>
      <c r="I30" s="201"/>
      <c r="J30" s="201"/>
      <c r="K30" s="202"/>
      <c r="L30" s="100"/>
    </row>
    <row r="31" spans="2:12" x14ac:dyDescent="0.25">
      <c r="C31" s="2"/>
      <c r="D31" s="1"/>
      <c r="E31" s="1"/>
      <c r="F31" s="1"/>
      <c r="G31" s="41"/>
      <c r="H31" s="1"/>
      <c r="I31" s="1"/>
      <c r="J31" s="1"/>
      <c r="K31" s="41"/>
    </row>
    <row r="34" spans="3:3" customFormat="1" x14ac:dyDescent="0.25">
      <c r="C34" s="87"/>
    </row>
    <row r="35" spans="3:3" customFormat="1" x14ac:dyDescent="0.25">
      <c r="C35" s="87"/>
    </row>
    <row r="36" spans="3:3" customFormat="1" x14ac:dyDescent="0.25">
      <c r="C36" s="87"/>
    </row>
    <row r="37" spans="3:3" customFormat="1" x14ac:dyDescent="0.25">
      <c r="C37" s="87"/>
    </row>
    <row r="38" spans="3:3" customFormat="1" x14ac:dyDescent="0.25">
      <c r="C38" s="87"/>
    </row>
    <row r="39" spans="3:3" customFormat="1" x14ac:dyDescent="0.25">
      <c r="C39" s="87"/>
    </row>
    <row r="40" spans="3:3" customFormat="1" x14ac:dyDescent="0.25">
      <c r="C40" s="87"/>
    </row>
    <row r="41" spans="3:3" customFormat="1" x14ac:dyDescent="0.25">
      <c r="C41" s="87"/>
    </row>
    <row r="42" spans="3:3" customFormat="1" x14ac:dyDescent="0.25">
      <c r="C42" s="87"/>
    </row>
    <row r="43" spans="3:3" customFormat="1" x14ac:dyDescent="0.25">
      <c r="C43" s="87"/>
    </row>
  </sheetData>
  <sheetProtection formatColumns="0" insertRows="0"/>
  <mergeCells count="26">
    <mergeCell ref="D28:E28"/>
    <mergeCell ref="G28:H28"/>
    <mergeCell ref="J28:K28"/>
    <mergeCell ref="D29:E29"/>
    <mergeCell ref="G29:H29"/>
    <mergeCell ref="J29:K29"/>
    <mergeCell ref="D26:E26"/>
    <mergeCell ref="G26:H26"/>
    <mergeCell ref="J26:K26"/>
    <mergeCell ref="D27:E27"/>
    <mergeCell ref="G27:H27"/>
    <mergeCell ref="J27:K27"/>
    <mergeCell ref="D25:E25"/>
    <mergeCell ref="G25:H25"/>
    <mergeCell ref="J25:K25"/>
    <mergeCell ref="B4:L4"/>
    <mergeCell ref="C5:K5"/>
    <mergeCell ref="C6:K6"/>
    <mergeCell ref="C7:K7"/>
    <mergeCell ref="B8:L8"/>
    <mergeCell ref="F9:G9"/>
    <mergeCell ref="E13:F13"/>
    <mergeCell ref="G13:H13"/>
    <mergeCell ref="D24:E24"/>
    <mergeCell ref="G24:H24"/>
    <mergeCell ref="J24:K24"/>
  </mergeCells>
  <printOptions horizontalCentered="1"/>
  <pageMargins left="0" right="0" top="0.35433070866141736" bottom="0.35433070866141736" header="0.31496062992125984" footer="0.31496062992125984"/>
  <pageSetup scale="72" orientation="landscape" r:id="rId1"/>
  <headerFooter>
    <oddFooter>&amp;R&amp;P/&amp;N  &amp;D</oddFooter>
  </headerFooter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A24DD-6B93-495E-AB6A-5A0861EA7573}">
  <sheetPr>
    <tabColor rgb="FF92D050"/>
    <pageSetUpPr fitToPage="1"/>
  </sheetPr>
  <dimension ref="B2:L43"/>
  <sheetViews>
    <sheetView showGridLines="0" zoomScaleNormal="100" workbookViewId="0">
      <selection activeCell="F18" sqref="F18"/>
    </sheetView>
  </sheetViews>
  <sheetFormatPr baseColWidth="10" defaultColWidth="17.28515625" defaultRowHeight="15" x14ac:dyDescent="0.25"/>
  <cols>
    <col min="1" max="1" width="3" style="56" customWidth="1"/>
    <col min="2" max="2" width="1.7109375" style="56" customWidth="1"/>
    <col min="3" max="3" width="3.28515625" style="95" bestFit="1" customWidth="1"/>
    <col min="4" max="4" width="20.140625" style="56" customWidth="1"/>
    <col min="5" max="5" width="19.5703125" style="56" customWidth="1"/>
    <col min="6" max="6" width="17.7109375" style="56" customWidth="1"/>
    <col min="7" max="7" width="50.7109375" style="126" customWidth="1"/>
    <col min="8" max="8" width="16.140625" style="56" customWidth="1"/>
    <col min="9" max="9" width="15.5703125" style="56" customWidth="1"/>
    <col min="10" max="10" width="16" style="56" customWidth="1"/>
    <col min="11" max="11" width="26" style="126" customWidth="1"/>
    <col min="12" max="12" width="1.7109375" style="56" customWidth="1"/>
    <col min="13" max="16384" width="17.28515625" style="56"/>
  </cols>
  <sheetData>
    <row r="2" spans="2:12" x14ac:dyDescent="0.25">
      <c r="B2" s="194"/>
      <c r="C2" s="409"/>
      <c r="D2" s="189"/>
      <c r="E2" s="189"/>
      <c r="F2" s="189"/>
      <c r="G2" s="195"/>
      <c r="H2" s="189"/>
      <c r="I2" s="189"/>
      <c r="J2" s="189"/>
      <c r="K2" s="195"/>
      <c r="L2" s="196"/>
    </row>
    <row r="3" spans="2:12" s="1" customFormat="1" ht="12.75" x14ac:dyDescent="0.2">
      <c r="B3" s="83"/>
      <c r="C3" s="866"/>
      <c r="D3" s="30"/>
      <c r="E3" s="30"/>
      <c r="F3" s="867"/>
      <c r="G3" s="868"/>
      <c r="H3" s="30"/>
      <c r="I3" s="30"/>
      <c r="J3" s="30"/>
      <c r="K3" s="869"/>
      <c r="L3" s="121"/>
    </row>
    <row r="4" spans="2:12" s="1" customFormat="1" ht="18.75" x14ac:dyDescent="0.3">
      <c r="B4" s="1350"/>
      <c r="C4" s="1351"/>
      <c r="D4" s="1351"/>
      <c r="E4" s="1351"/>
      <c r="F4" s="1351"/>
      <c r="G4" s="1351"/>
      <c r="H4" s="1351"/>
      <c r="I4" s="1351"/>
      <c r="J4" s="1351"/>
      <c r="K4" s="1351"/>
      <c r="L4" s="1352"/>
    </row>
    <row r="5" spans="2:12" s="1" customFormat="1" ht="18.75" x14ac:dyDescent="0.3">
      <c r="B5" s="811"/>
      <c r="C5" s="1171" t="s">
        <v>19</v>
      </c>
      <c r="D5" s="1171"/>
      <c r="E5" s="1171"/>
      <c r="F5" s="1171"/>
      <c r="G5" s="1171"/>
      <c r="H5" s="1171"/>
      <c r="I5" s="1171"/>
      <c r="J5" s="1171"/>
      <c r="K5" s="1171"/>
      <c r="L5" s="812"/>
    </row>
    <row r="6" spans="2:12" s="1" customFormat="1" ht="15.75" x14ac:dyDescent="0.25">
      <c r="B6" s="864"/>
      <c r="C6" s="1356" t="s">
        <v>265</v>
      </c>
      <c r="D6" s="1356"/>
      <c r="E6" s="1356"/>
      <c r="F6" s="1356"/>
      <c r="G6" s="1356"/>
      <c r="H6" s="1356"/>
      <c r="I6" s="1356"/>
      <c r="J6" s="1356"/>
      <c r="K6" s="1356"/>
      <c r="L6" s="865"/>
    </row>
    <row r="7" spans="2:12" s="1" customFormat="1" ht="15.75" x14ac:dyDescent="0.25">
      <c r="B7" s="862"/>
      <c r="C7" s="1357" t="s">
        <v>120</v>
      </c>
      <c r="D7" s="1357"/>
      <c r="E7" s="1357"/>
      <c r="F7" s="1357"/>
      <c r="G7" s="1357"/>
      <c r="H7" s="1357"/>
      <c r="I7" s="1357"/>
      <c r="J7" s="1357"/>
      <c r="K7" s="1357"/>
      <c r="L7" s="863"/>
    </row>
    <row r="8" spans="2:12" s="1" customFormat="1" ht="15.75" x14ac:dyDescent="0.25">
      <c r="B8" s="1353"/>
      <c r="C8" s="1354"/>
      <c r="D8" s="1354"/>
      <c r="E8" s="1354"/>
      <c r="F8" s="1354"/>
      <c r="G8" s="1354"/>
      <c r="H8" s="1354"/>
      <c r="I8" s="1354"/>
      <c r="J8" s="1354"/>
      <c r="K8" s="1354"/>
      <c r="L8" s="1355"/>
    </row>
    <row r="9" spans="2:12" s="1" customFormat="1" ht="14.25" customHeight="1" x14ac:dyDescent="0.3">
      <c r="B9" s="83"/>
      <c r="C9" s="870"/>
      <c r="D9" s="25"/>
      <c r="E9" s="871" t="s">
        <v>24</v>
      </c>
      <c r="F9" s="1345" t="str">
        <f>'Datos Generales'!C7</f>
        <v>Dirección General de Presupuesto (DIGEPRES)</v>
      </c>
      <c r="G9" s="1345"/>
      <c r="H9" s="871" t="s">
        <v>175</v>
      </c>
      <c r="I9" s="392">
        <f>'Datos Generales'!C6</f>
        <v>45473</v>
      </c>
      <c r="J9" s="115"/>
      <c r="K9" s="872"/>
      <c r="L9" s="121"/>
    </row>
    <row r="10" spans="2:12" s="1" customFormat="1" ht="4.5" customHeight="1" x14ac:dyDescent="0.3">
      <c r="B10" s="83"/>
      <c r="C10" s="870"/>
      <c r="D10" s="25"/>
      <c r="E10" s="871"/>
      <c r="F10" s="385"/>
      <c r="G10" s="385"/>
      <c r="H10" s="871"/>
      <c r="I10" s="873"/>
      <c r="J10" s="115"/>
      <c r="K10" s="872"/>
      <c r="L10" s="121"/>
    </row>
    <row r="11" spans="2:12" s="1" customFormat="1" ht="15" customHeight="1" x14ac:dyDescent="0.3">
      <c r="B11" s="83"/>
      <c r="C11" s="870"/>
      <c r="D11" s="871" t="s">
        <v>14</v>
      </c>
      <c r="E11" s="883" t="str">
        <f>'Datos Generales'!C8</f>
        <v>0205</v>
      </c>
      <c r="F11" s="871" t="s">
        <v>20</v>
      </c>
      <c r="G11" s="883" t="str">
        <f>'Datos Generales'!C9</f>
        <v>01</v>
      </c>
      <c r="H11" s="871" t="s">
        <v>15</v>
      </c>
      <c r="I11" s="883" t="str">
        <f>'Datos Generales'!C10</f>
        <v>01</v>
      </c>
      <c r="J11" s="871" t="s">
        <v>16</v>
      </c>
      <c r="K11" s="883" t="str">
        <f>'Datos Generales'!C11</f>
        <v>0010</v>
      </c>
      <c r="L11" s="121"/>
    </row>
    <row r="12" spans="2:12" s="1" customFormat="1" ht="4.5" customHeight="1" x14ac:dyDescent="0.3">
      <c r="B12" s="83"/>
      <c r="C12" s="870"/>
      <c r="D12" s="25"/>
      <c r="E12" s="25"/>
      <c r="F12" s="25"/>
      <c r="G12" s="874"/>
      <c r="H12" s="25"/>
      <c r="I12" s="25"/>
      <c r="J12" s="15"/>
      <c r="K12" s="875"/>
      <c r="L12" s="121"/>
    </row>
    <row r="13" spans="2:12" s="1" customFormat="1" ht="18.75" x14ac:dyDescent="0.3">
      <c r="B13" s="83"/>
      <c r="C13" s="870"/>
      <c r="D13" s="876" t="s">
        <v>184</v>
      </c>
      <c r="E13" s="1346">
        <v>10006001009</v>
      </c>
      <c r="F13" s="1346"/>
      <c r="G13" s="1347" t="s">
        <v>266</v>
      </c>
      <c r="H13" s="1348"/>
      <c r="I13" s="392" t="s">
        <v>486</v>
      </c>
      <c r="J13" s="15"/>
      <c r="K13" s="875"/>
      <c r="L13" s="121"/>
    </row>
    <row r="14" spans="2:12" s="1" customFormat="1" ht="9.75" customHeight="1" x14ac:dyDescent="0.3">
      <c r="B14" s="83"/>
      <c r="C14" s="870"/>
      <c r="G14" s="874"/>
      <c r="J14" s="15"/>
      <c r="K14" s="875"/>
      <c r="L14" s="121"/>
    </row>
    <row r="15" spans="2:12" s="1" customFormat="1" ht="9" customHeight="1" x14ac:dyDescent="0.3">
      <c r="B15" s="83"/>
      <c r="C15" s="870"/>
      <c r="F15" s="15"/>
      <c r="G15" s="877"/>
      <c r="J15" s="878"/>
      <c r="K15" s="57"/>
      <c r="L15" s="121"/>
    </row>
    <row r="16" spans="2:12" s="193" customFormat="1" ht="28.5" x14ac:dyDescent="0.25">
      <c r="B16" s="197"/>
      <c r="C16" s="517" t="s">
        <v>68</v>
      </c>
      <c r="D16" s="518" t="s">
        <v>222</v>
      </c>
      <c r="E16" s="519" t="s">
        <v>185</v>
      </c>
      <c r="F16" s="518" t="s">
        <v>163</v>
      </c>
      <c r="G16" s="520" t="s">
        <v>267</v>
      </c>
      <c r="H16" s="521" t="s">
        <v>114</v>
      </c>
      <c r="I16" s="521" t="s">
        <v>115</v>
      </c>
      <c r="J16" s="522" t="s">
        <v>223</v>
      </c>
      <c r="K16" s="523" t="s">
        <v>56</v>
      </c>
      <c r="L16" s="198"/>
    </row>
    <row r="17" spans="2:12" s="1" customFormat="1" x14ac:dyDescent="0.25">
      <c r="B17" s="83"/>
      <c r="C17" s="648">
        <v>1</v>
      </c>
      <c r="D17" s="649" t="s">
        <v>361</v>
      </c>
      <c r="E17" s="965" t="s">
        <v>660</v>
      </c>
      <c r="F17" s="650" t="s">
        <v>661</v>
      </c>
      <c r="G17" s="651" t="s">
        <v>670</v>
      </c>
      <c r="H17" s="652">
        <v>2884.16</v>
      </c>
      <c r="I17" s="652"/>
      <c r="J17" s="652" t="s">
        <v>671</v>
      </c>
      <c r="K17" s="653"/>
      <c r="L17" s="121"/>
    </row>
    <row r="18" spans="2:12" s="1" customFormat="1" x14ac:dyDescent="0.25">
      <c r="B18" s="83"/>
      <c r="C18" s="648">
        <v>2</v>
      </c>
      <c r="D18" s="649" t="s">
        <v>361</v>
      </c>
      <c r="E18" s="965"/>
      <c r="F18" s="650" t="s">
        <v>672</v>
      </c>
      <c r="G18" s="651" t="s">
        <v>673</v>
      </c>
      <c r="H18" s="652"/>
      <c r="I18" s="652">
        <v>2884.16</v>
      </c>
      <c r="J18" s="652" t="s">
        <v>671</v>
      </c>
      <c r="K18" s="653"/>
      <c r="L18" s="121"/>
    </row>
    <row r="19" spans="2:12" s="1" customFormat="1" ht="114" x14ac:dyDescent="0.25">
      <c r="B19" s="83"/>
      <c r="C19" s="648"/>
      <c r="D19" s="654"/>
      <c r="E19" s="655"/>
      <c r="F19" s="647" t="s">
        <v>679</v>
      </c>
      <c r="G19" s="647" t="s">
        <v>680</v>
      </c>
      <c r="H19" s="652"/>
      <c r="I19" s="652"/>
      <c r="J19" s="652"/>
      <c r="K19" s="653"/>
      <c r="L19" s="121"/>
    </row>
    <row r="20" spans="2:12" s="1" customFormat="1" ht="6.75" customHeight="1" x14ac:dyDescent="0.25">
      <c r="B20" s="83"/>
      <c r="C20" s="645"/>
      <c r="D20" s="199"/>
      <c r="E20" s="200"/>
      <c r="F20" s="386"/>
      <c r="G20" s="387"/>
      <c r="H20" s="388"/>
      <c r="I20" s="388"/>
      <c r="J20" s="389"/>
      <c r="K20" s="390"/>
      <c r="L20" s="121"/>
    </row>
    <row r="21" spans="2:12" s="1" customFormat="1" x14ac:dyDescent="0.25">
      <c r="B21" s="83"/>
      <c r="C21" s="739"/>
      <c r="D21" s="740"/>
      <c r="E21" s="740"/>
      <c r="F21" s="740"/>
      <c r="G21" s="763" t="s">
        <v>48</v>
      </c>
      <c r="H21" s="764">
        <f>SUM(H17:H18)</f>
        <v>2884.16</v>
      </c>
      <c r="I21" s="764">
        <f>SUM(I17:I18)</f>
        <v>2884.16</v>
      </c>
      <c r="J21" s="646"/>
      <c r="K21" s="741"/>
      <c r="L21" s="121"/>
    </row>
    <row r="22" spans="2:12" s="1" customFormat="1" x14ac:dyDescent="0.25">
      <c r="B22" s="83"/>
      <c r="C22" s="879"/>
      <c r="D22" s="871"/>
      <c r="E22" s="871"/>
      <c r="F22" s="871"/>
      <c r="G22" s="874"/>
      <c r="H22" s="880"/>
      <c r="I22" s="880"/>
      <c r="J22" s="880"/>
      <c r="K22" s="881" t="s">
        <v>121</v>
      </c>
      <c r="L22" s="121"/>
    </row>
    <row r="23" spans="2:12" s="1" customFormat="1" ht="12.75" x14ac:dyDescent="0.2">
      <c r="B23" s="83"/>
      <c r="C23" s="866"/>
      <c r="D23" s="30"/>
      <c r="E23" s="30"/>
      <c r="F23" s="30"/>
      <c r="G23" s="869"/>
      <c r="H23" s="30"/>
      <c r="I23" s="30"/>
      <c r="J23" s="30"/>
      <c r="K23" s="869"/>
      <c r="L23" s="121"/>
    </row>
    <row r="24" spans="2:12" s="1" customFormat="1" ht="15" customHeight="1" x14ac:dyDescent="0.25">
      <c r="B24" s="83"/>
      <c r="C24" s="866"/>
      <c r="D24" s="1220"/>
      <c r="E24" s="1220"/>
      <c r="F24" s="882"/>
      <c r="G24" s="1349"/>
      <c r="H24" s="1349"/>
      <c r="I24" s="15"/>
      <c r="J24" s="1220"/>
      <c r="K24" s="1220"/>
      <c r="L24" s="121"/>
    </row>
    <row r="25" spans="2:12" s="1" customFormat="1" ht="15" customHeight="1" x14ac:dyDescent="0.25">
      <c r="B25" s="83"/>
      <c r="C25" s="866"/>
      <c r="D25" s="1343" t="str">
        <f>'Datos Generales'!C16</f>
        <v>Preparado por</v>
      </c>
      <c r="E25" s="1343"/>
      <c r="F25" s="882"/>
      <c r="G25" s="1344" t="str">
        <f>'Datos Generales'!D16</f>
        <v>Revisado por</v>
      </c>
      <c r="H25" s="1344"/>
      <c r="J25" s="1336" t="str">
        <f>'Datos Generales'!E16</f>
        <v>Autorizado por</v>
      </c>
      <c r="K25" s="1336"/>
      <c r="L25" s="121"/>
    </row>
    <row r="26" spans="2:12" s="1" customFormat="1" ht="24" customHeight="1" x14ac:dyDescent="0.25">
      <c r="B26" s="83"/>
      <c r="C26" s="866"/>
      <c r="D26" s="1220"/>
      <c r="E26" s="1220"/>
      <c r="F26" s="882"/>
      <c r="G26" s="1349"/>
      <c r="H26" s="1349"/>
      <c r="I26" s="15"/>
      <c r="J26" s="1220"/>
      <c r="K26" s="1220"/>
      <c r="L26" s="121"/>
    </row>
    <row r="27" spans="2:12" s="1" customFormat="1" ht="15" customHeight="1" x14ac:dyDescent="0.25">
      <c r="B27" s="83"/>
      <c r="C27" s="866"/>
      <c r="D27" s="1343" t="str">
        <f>'Datos Generales'!C17</f>
        <v>Puesto que ocupa</v>
      </c>
      <c r="E27" s="1343"/>
      <c r="F27" s="882"/>
      <c r="G27" s="1344" t="str">
        <f>'Datos Generales'!D17</f>
        <v>Puesto que ocupa</v>
      </c>
      <c r="H27" s="1344"/>
      <c r="J27" s="1336" t="str">
        <f>'Datos Generales'!E17</f>
        <v>Puesto que ocupa</v>
      </c>
      <c r="K27" s="1336"/>
      <c r="L27" s="121"/>
    </row>
    <row r="28" spans="2:12" s="1" customFormat="1" ht="21" customHeight="1" x14ac:dyDescent="0.25">
      <c r="B28" s="83"/>
      <c r="C28" s="866"/>
      <c r="D28" s="1341"/>
      <c r="E28" s="1341"/>
      <c r="F28" s="882"/>
      <c r="G28" s="1341"/>
      <c r="H28" s="1341"/>
      <c r="I28" s="14"/>
      <c r="J28" s="1341"/>
      <c r="K28" s="1341"/>
      <c r="L28" s="121"/>
    </row>
    <row r="29" spans="2:12" s="1" customFormat="1" ht="15" customHeight="1" x14ac:dyDescent="0.25">
      <c r="B29" s="83"/>
      <c r="C29" s="866"/>
      <c r="D29" s="1343" t="s">
        <v>201</v>
      </c>
      <c r="E29" s="1343"/>
      <c r="F29" s="882"/>
      <c r="G29" s="1344" t="s">
        <v>202</v>
      </c>
      <c r="H29" s="1344"/>
      <c r="J29" s="1336" t="s">
        <v>209</v>
      </c>
      <c r="K29" s="1336"/>
      <c r="L29" s="121"/>
    </row>
    <row r="30" spans="2:12" x14ac:dyDescent="0.25">
      <c r="B30" s="98"/>
      <c r="C30" s="311"/>
      <c r="D30" s="201"/>
      <c r="E30" s="29"/>
      <c r="F30" s="201"/>
      <c r="G30" s="202"/>
      <c r="H30" s="201"/>
      <c r="I30" s="201"/>
      <c r="J30" s="201"/>
      <c r="K30" s="202"/>
      <c r="L30" s="100"/>
    </row>
    <row r="31" spans="2:12" x14ac:dyDescent="0.25">
      <c r="C31" s="2"/>
      <c r="D31" s="1"/>
      <c r="E31" s="1"/>
      <c r="F31" s="1"/>
      <c r="G31" s="41"/>
      <c r="H31" s="1"/>
      <c r="I31" s="1"/>
      <c r="J31" s="1"/>
      <c r="K31" s="41"/>
    </row>
    <row r="34" spans="3:3" customFormat="1" x14ac:dyDescent="0.25">
      <c r="C34" s="87"/>
    </row>
    <row r="35" spans="3:3" customFormat="1" x14ac:dyDescent="0.25">
      <c r="C35" s="87"/>
    </row>
    <row r="36" spans="3:3" customFormat="1" x14ac:dyDescent="0.25">
      <c r="C36" s="87"/>
    </row>
    <row r="37" spans="3:3" customFormat="1" x14ac:dyDescent="0.25">
      <c r="C37" s="87"/>
    </row>
    <row r="38" spans="3:3" customFormat="1" x14ac:dyDescent="0.25">
      <c r="C38" s="87"/>
    </row>
    <row r="39" spans="3:3" customFormat="1" x14ac:dyDescent="0.25">
      <c r="C39" s="87"/>
    </row>
    <row r="40" spans="3:3" customFormat="1" x14ac:dyDescent="0.25">
      <c r="C40" s="87"/>
    </row>
    <row r="41" spans="3:3" customFormat="1" x14ac:dyDescent="0.25">
      <c r="C41" s="87"/>
    </row>
    <row r="42" spans="3:3" customFormat="1" x14ac:dyDescent="0.25">
      <c r="C42" s="87"/>
    </row>
    <row r="43" spans="3:3" customFormat="1" x14ac:dyDescent="0.25">
      <c r="C43" s="87"/>
    </row>
  </sheetData>
  <sheetProtection formatColumns="0" insertRows="0"/>
  <mergeCells count="26">
    <mergeCell ref="D28:E28"/>
    <mergeCell ref="G28:H28"/>
    <mergeCell ref="J28:K28"/>
    <mergeCell ref="D29:E29"/>
    <mergeCell ref="G29:H29"/>
    <mergeCell ref="J29:K29"/>
    <mergeCell ref="D26:E26"/>
    <mergeCell ref="G26:H26"/>
    <mergeCell ref="J26:K26"/>
    <mergeCell ref="D27:E27"/>
    <mergeCell ref="G27:H27"/>
    <mergeCell ref="J27:K27"/>
    <mergeCell ref="D25:E25"/>
    <mergeCell ref="G25:H25"/>
    <mergeCell ref="J25:K25"/>
    <mergeCell ref="B4:L4"/>
    <mergeCell ref="C5:K5"/>
    <mergeCell ref="C6:K6"/>
    <mergeCell ref="C7:K7"/>
    <mergeCell ref="B8:L8"/>
    <mergeCell ref="F9:G9"/>
    <mergeCell ref="E13:F13"/>
    <mergeCell ref="G13:H13"/>
    <mergeCell ref="D24:E24"/>
    <mergeCell ref="G24:H24"/>
    <mergeCell ref="J24:K24"/>
  </mergeCells>
  <printOptions horizontalCentered="1"/>
  <pageMargins left="0" right="0" top="0.35433070866141736" bottom="0.35433070866141736" header="0.31496062992125984" footer="0.31496062992125984"/>
  <pageSetup scale="72" orientation="landscape" r:id="rId1"/>
  <headerFooter>
    <oddFooter>&amp;R&amp;P/&amp;N  &amp;D</oddFooter>
  </headerFooter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F82F5-3FA2-4861-8EF6-EB063D70035C}">
  <sheetPr>
    <tabColor rgb="FF92D050"/>
    <pageSetUpPr fitToPage="1"/>
  </sheetPr>
  <dimension ref="B2:L43"/>
  <sheetViews>
    <sheetView showGridLines="0" zoomScaleNormal="100" workbookViewId="0">
      <selection activeCell="G19" sqref="G19"/>
    </sheetView>
  </sheetViews>
  <sheetFormatPr baseColWidth="10" defaultColWidth="17.28515625" defaultRowHeight="15" x14ac:dyDescent="0.25"/>
  <cols>
    <col min="1" max="1" width="3" style="56" customWidth="1"/>
    <col min="2" max="2" width="1.7109375" style="56" customWidth="1"/>
    <col min="3" max="3" width="3.28515625" style="95" bestFit="1" customWidth="1"/>
    <col min="4" max="4" width="20.140625" style="56" customWidth="1"/>
    <col min="5" max="5" width="19.5703125" style="56" customWidth="1"/>
    <col min="6" max="6" width="17.7109375" style="56" customWidth="1"/>
    <col min="7" max="7" width="50.7109375" style="126" customWidth="1"/>
    <col min="8" max="8" width="16.140625" style="56" customWidth="1"/>
    <col min="9" max="9" width="15.5703125" style="56" customWidth="1"/>
    <col min="10" max="10" width="16" style="56" customWidth="1"/>
    <col min="11" max="11" width="26" style="126" customWidth="1"/>
    <col min="12" max="12" width="1.7109375" style="56" customWidth="1"/>
    <col min="13" max="16384" width="17.28515625" style="56"/>
  </cols>
  <sheetData>
    <row r="2" spans="2:12" x14ac:dyDescent="0.25">
      <c r="B2" s="194"/>
      <c r="C2" s="409"/>
      <c r="D2" s="189"/>
      <c r="E2" s="189"/>
      <c r="F2" s="189"/>
      <c r="G2" s="195"/>
      <c r="H2" s="189"/>
      <c r="I2" s="189"/>
      <c r="J2" s="189"/>
      <c r="K2" s="195"/>
      <c r="L2" s="196"/>
    </row>
    <row r="3" spans="2:12" s="1" customFormat="1" ht="12.75" x14ac:dyDescent="0.2">
      <c r="B3" s="83"/>
      <c r="C3" s="866"/>
      <c r="D3" s="30"/>
      <c r="E3" s="30"/>
      <c r="F3" s="867"/>
      <c r="G3" s="868"/>
      <c r="H3" s="30"/>
      <c r="I3" s="30"/>
      <c r="J3" s="30"/>
      <c r="K3" s="869"/>
      <c r="L3" s="121"/>
    </row>
    <row r="4" spans="2:12" s="1" customFormat="1" ht="18.75" x14ac:dyDescent="0.3">
      <c r="B4" s="1350"/>
      <c r="C4" s="1351"/>
      <c r="D4" s="1351"/>
      <c r="E4" s="1351"/>
      <c r="F4" s="1351"/>
      <c r="G4" s="1351"/>
      <c r="H4" s="1351"/>
      <c r="I4" s="1351"/>
      <c r="J4" s="1351"/>
      <c r="K4" s="1351"/>
      <c r="L4" s="1352"/>
    </row>
    <row r="5" spans="2:12" s="1" customFormat="1" ht="18.75" x14ac:dyDescent="0.3">
      <c r="B5" s="811"/>
      <c r="C5" s="1171" t="s">
        <v>19</v>
      </c>
      <c r="D5" s="1171"/>
      <c r="E5" s="1171"/>
      <c r="F5" s="1171"/>
      <c r="G5" s="1171"/>
      <c r="H5" s="1171"/>
      <c r="I5" s="1171"/>
      <c r="J5" s="1171"/>
      <c r="K5" s="1171"/>
      <c r="L5" s="812"/>
    </row>
    <row r="6" spans="2:12" s="1" customFormat="1" ht="15.75" x14ac:dyDescent="0.25">
      <c r="B6" s="864"/>
      <c r="C6" s="1356" t="s">
        <v>265</v>
      </c>
      <c r="D6" s="1356"/>
      <c r="E6" s="1356"/>
      <c r="F6" s="1356"/>
      <c r="G6" s="1356"/>
      <c r="H6" s="1356"/>
      <c r="I6" s="1356"/>
      <c r="J6" s="1356"/>
      <c r="K6" s="1356"/>
      <c r="L6" s="865"/>
    </row>
    <row r="7" spans="2:12" s="1" customFormat="1" ht="15.75" x14ac:dyDescent="0.25">
      <c r="B7" s="862"/>
      <c r="C7" s="1357" t="s">
        <v>120</v>
      </c>
      <c r="D7" s="1357"/>
      <c r="E7" s="1357"/>
      <c r="F7" s="1357"/>
      <c r="G7" s="1357"/>
      <c r="H7" s="1357"/>
      <c r="I7" s="1357"/>
      <c r="J7" s="1357"/>
      <c r="K7" s="1357"/>
      <c r="L7" s="863"/>
    </row>
    <row r="8" spans="2:12" s="1" customFormat="1" ht="15.75" x14ac:dyDescent="0.25">
      <c r="B8" s="1353"/>
      <c r="C8" s="1354"/>
      <c r="D8" s="1354"/>
      <c r="E8" s="1354"/>
      <c r="F8" s="1354"/>
      <c r="G8" s="1354"/>
      <c r="H8" s="1354"/>
      <c r="I8" s="1354"/>
      <c r="J8" s="1354"/>
      <c r="K8" s="1354"/>
      <c r="L8" s="1355"/>
    </row>
    <row r="9" spans="2:12" s="1" customFormat="1" ht="14.25" customHeight="1" x14ac:dyDescent="0.3">
      <c r="B9" s="83"/>
      <c r="C9" s="870"/>
      <c r="D9" s="25"/>
      <c r="E9" s="871" t="s">
        <v>24</v>
      </c>
      <c r="F9" s="1345" t="str">
        <f>'Datos Generales'!C7</f>
        <v>Dirección General de Presupuesto (DIGEPRES)</v>
      </c>
      <c r="G9" s="1345"/>
      <c r="H9" s="871" t="s">
        <v>175</v>
      </c>
      <c r="I9" s="392">
        <f>'Datos Generales'!C6</f>
        <v>45473</v>
      </c>
      <c r="J9" s="115"/>
      <c r="K9" s="872"/>
      <c r="L9" s="121"/>
    </row>
    <row r="10" spans="2:12" s="1" customFormat="1" ht="4.5" customHeight="1" x14ac:dyDescent="0.3">
      <c r="B10" s="83"/>
      <c r="C10" s="870"/>
      <c r="D10" s="25"/>
      <c r="E10" s="871"/>
      <c r="F10" s="385"/>
      <c r="G10" s="385"/>
      <c r="H10" s="871"/>
      <c r="I10" s="873"/>
      <c r="J10" s="115"/>
      <c r="K10" s="872"/>
      <c r="L10" s="121"/>
    </row>
    <row r="11" spans="2:12" s="1" customFormat="1" ht="15" customHeight="1" x14ac:dyDescent="0.3">
      <c r="B11" s="83"/>
      <c r="C11" s="870"/>
      <c r="D11" s="871" t="s">
        <v>14</v>
      </c>
      <c r="E11" s="883" t="str">
        <f>'Datos Generales'!C8</f>
        <v>0205</v>
      </c>
      <c r="F11" s="871" t="s">
        <v>20</v>
      </c>
      <c r="G11" s="883" t="str">
        <f>'Datos Generales'!C9</f>
        <v>01</v>
      </c>
      <c r="H11" s="871" t="s">
        <v>15</v>
      </c>
      <c r="I11" s="883" t="str">
        <f>'Datos Generales'!C10</f>
        <v>01</v>
      </c>
      <c r="J11" s="871" t="s">
        <v>16</v>
      </c>
      <c r="K11" s="883" t="str">
        <f>'Datos Generales'!C11</f>
        <v>0010</v>
      </c>
      <c r="L11" s="121"/>
    </row>
    <row r="12" spans="2:12" s="1" customFormat="1" ht="4.5" customHeight="1" x14ac:dyDescent="0.3">
      <c r="B12" s="83"/>
      <c r="C12" s="870"/>
      <c r="D12" s="25"/>
      <c r="E12" s="25"/>
      <c r="F12" s="25"/>
      <c r="G12" s="874"/>
      <c r="H12" s="25"/>
      <c r="I12" s="25"/>
      <c r="J12" s="15"/>
      <c r="K12" s="875"/>
      <c r="L12" s="121"/>
    </row>
    <row r="13" spans="2:12" s="1" customFormat="1" ht="18.75" x14ac:dyDescent="0.3">
      <c r="B13" s="83"/>
      <c r="C13" s="870"/>
      <c r="D13" s="876" t="s">
        <v>184</v>
      </c>
      <c r="E13" s="1346">
        <v>10006001009</v>
      </c>
      <c r="F13" s="1346"/>
      <c r="G13" s="1347" t="s">
        <v>266</v>
      </c>
      <c r="H13" s="1348"/>
      <c r="I13" s="392" t="s">
        <v>486</v>
      </c>
      <c r="J13" s="15"/>
      <c r="K13" s="875"/>
      <c r="L13" s="121"/>
    </row>
    <row r="14" spans="2:12" s="1" customFormat="1" ht="9.75" customHeight="1" x14ac:dyDescent="0.3">
      <c r="B14" s="83"/>
      <c r="C14" s="870"/>
      <c r="G14" s="874"/>
      <c r="J14" s="15"/>
      <c r="K14" s="875"/>
      <c r="L14" s="121"/>
    </row>
    <row r="15" spans="2:12" s="1" customFormat="1" ht="9" customHeight="1" x14ac:dyDescent="0.3">
      <c r="B15" s="83"/>
      <c r="C15" s="870"/>
      <c r="F15" s="15"/>
      <c r="G15" s="877"/>
      <c r="J15" s="878"/>
      <c r="K15" s="57"/>
      <c r="L15" s="121"/>
    </row>
    <row r="16" spans="2:12" s="193" customFormat="1" ht="28.5" x14ac:dyDescent="0.25">
      <c r="B16" s="197"/>
      <c r="C16" s="517" t="s">
        <v>68</v>
      </c>
      <c r="D16" s="518" t="s">
        <v>222</v>
      </c>
      <c r="E16" s="519" t="s">
        <v>185</v>
      </c>
      <c r="F16" s="518" t="s">
        <v>163</v>
      </c>
      <c r="G16" s="520" t="s">
        <v>267</v>
      </c>
      <c r="H16" s="521" t="s">
        <v>114</v>
      </c>
      <c r="I16" s="521" t="s">
        <v>115</v>
      </c>
      <c r="J16" s="522" t="s">
        <v>223</v>
      </c>
      <c r="K16" s="523" t="s">
        <v>56</v>
      </c>
      <c r="L16" s="198"/>
    </row>
    <row r="17" spans="2:12" s="1" customFormat="1" x14ac:dyDescent="0.25">
      <c r="B17" s="83"/>
      <c r="C17" s="648">
        <v>1</v>
      </c>
      <c r="D17" s="649" t="s">
        <v>361</v>
      </c>
      <c r="E17" s="965" t="s">
        <v>660</v>
      </c>
      <c r="F17" s="650" t="s">
        <v>661</v>
      </c>
      <c r="G17" s="651" t="s">
        <v>670</v>
      </c>
      <c r="H17" s="652">
        <v>18170.169999999998</v>
      </c>
      <c r="I17" s="652"/>
      <c r="J17" s="652" t="s">
        <v>671</v>
      </c>
      <c r="K17" s="653"/>
      <c r="L17" s="121"/>
    </row>
    <row r="18" spans="2:12" s="1" customFormat="1" x14ac:dyDescent="0.25">
      <c r="B18" s="83"/>
      <c r="C18" s="648">
        <v>2</v>
      </c>
      <c r="D18" s="649" t="s">
        <v>361</v>
      </c>
      <c r="E18" s="965"/>
      <c r="F18" s="650" t="s">
        <v>672</v>
      </c>
      <c r="G18" s="651" t="s">
        <v>673</v>
      </c>
      <c r="H18" s="652"/>
      <c r="I18" s="652">
        <v>18170.169999999998</v>
      </c>
      <c r="J18" s="652" t="s">
        <v>671</v>
      </c>
      <c r="K18" s="653"/>
      <c r="L18" s="121"/>
    </row>
    <row r="19" spans="2:12" s="1" customFormat="1" ht="114" x14ac:dyDescent="0.25">
      <c r="B19" s="83"/>
      <c r="C19" s="648"/>
      <c r="D19" s="654"/>
      <c r="E19" s="655"/>
      <c r="F19" s="647" t="s">
        <v>681</v>
      </c>
      <c r="G19" s="647" t="s">
        <v>682</v>
      </c>
      <c r="H19" s="652"/>
      <c r="I19" s="652"/>
      <c r="J19" s="652"/>
      <c r="K19" s="653"/>
      <c r="L19" s="121"/>
    </row>
    <row r="20" spans="2:12" s="1" customFormat="1" ht="6.75" customHeight="1" x14ac:dyDescent="0.25">
      <c r="B20" s="83"/>
      <c r="C20" s="645"/>
      <c r="D20" s="199"/>
      <c r="E20" s="200"/>
      <c r="F20" s="386"/>
      <c r="G20" s="387"/>
      <c r="H20" s="388"/>
      <c r="I20" s="388"/>
      <c r="J20" s="389"/>
      <c r="K20" s="390"/>
      <c r="L20" s="121"/>
    </row>
    <row r="21" spans="2:12" s="1" customFormat="1" x14ac:dyDescent="0.25">
      <c r="B21" s="83"/>
      <c r="C21" s="739"/>
      <c r="D21" s="740"/>
      <c r="E21" s="740"/>
      <c r="F21" s="740"/>
      <c r="G21" s="763" t="s">
        <v>48</v>
      </c>
      <c r="H21" s="764">
        <f>SUM(H17:H18)</f>
        <v>18170.169999999998</v>
      </c>
      <c r="I21" s="764">
        <f>SUM(I17:I18)</f>
        <v>18170.169999999998</v>
      </c>
      <c r="J21" s="646"/>
      <c r="K21" s="741"/>
      <c r="L21" s="121"/>
    </row>
    <row r="22" spans="2:12" s="1" customFormat="1" x14ac:dyDescent="0.25">
      <c r="B22" s="83"/>
      <c r="C22" s="879"/>
      <c r="D22" s="871"/>
      <c r="E22" s="871"/>
      <c r="F22" s="871"/>
      <c r="G22" s="874"/>
      <c r="H22" s="880"/>
      <c r="I22" s="880"/>
      <c r="J22" s="880"/>
      <c r="K22" s="881" t="s">
        <v>121</v>
      </c>
      <c r="L22" s="121"/>
    </row>
    <row r="23" spans="2:12" s="1" customFormat="1" ht="12.75" x14ac:dyDescent="0.2">
      <c r="B23" s="83"/>
      <c r="C23" s="866"/>
      <c r="D23" s="30"/>
      <c r="E23" s="30"/>
      <c r="F23" s="30"/>
      <c r="G23" s="869"/>
      <c r="H23" s="30"/>
      <c r="I23" s="30"/>
      <c r="J23" s="30"/>
      <c r="K23" s="869"/>
      <c r="L23" s="121"/>
    </row>
    <row r="24" spans="2:12" s="1" customFormat="1" ht="15" customHeight="1" x14ac:dyDescent="0.25">
      <c r="B24" s="83"/>
      <c r="C24" s="866"/>
      <c r="D24" s="1220"/>
      <c r="E24" s="1220"/>
      <c r="F24" s="882"/>
      <c r="G24" s="1349"/>
      <c r="H24" s="1349"/>
      <c r="I24" s="15"/>
      <c r="J24" s="1220"/>
      <c r="K24" s="1220"/>
      <c r="L24" s="121"/>
    </row>
    <row r="25" spans="2:12" s="1" customFormat="1" ht="15" customHeight="1" x14ac:dyDescent="0.25">
      <c r="B25" s="83"/>
      <c r="C25" s="866"/>
      <c r="D25" s="1343" t="str">
        <f>'Datos Generales'!C16</f>
        <v>Preparado por</v>
      </c>
      <c r="E25" s="1343"/>
      <c r="F25" s="882"/>
      <c r="G25" s="1344" t="str">
        <f>'Datos Generales'!D16</f>
        <v>Revisado por</v>
      </c>
      <c r="H25" s="1344"/>
      <c r="J25" s="1336" t="str">
        <f>'Datos Generales'!E16</f>
        <v>Autorizado por</v>
      </c>
      <c r="K25" s="1336"/>
      <c r="L25" s="121"/>
    </row>
    <row r="26" spans="2:12" s="1" customFormat="1" ht="24" customHeight="1" x14ac:dyDescent="0.25">
      <c r="B26" s="83"/>
      <c r="C26" s="866"/>
      <c r="D26" s="1220"/>
      <c r="E26" s="1220"/>
      <c r="F26" s="882"/>
      <c r="G26" s="1349"/>
      <c r="H26" s="1349"/>
      <c r="I26" s="15"/>
      <c r="J26" s="1220"/>
      <c r="K26" s="1220"/>
      <c r="L26" s="121"/>
    </row>
    <row r="27" spans="2:12" s="1" customFormat="1" ht="15" customHeight="1" x14ac:dyDescent="0.25">
      <c r="B27" s="83"/>
      <c r="C27" s="866"/>
      <c r="D27" s="1343" t="str">
        <f>'Datos Generales'!C17</f>
        <v>Puesto que ocupa</v>
      </c>
      <c r="E27" s="1343"/>
      <c r="F27" s="882"/>
      <c r="G27" s="1344" t="str">
        <f>'Datos Generales'!D17</f>
        <v>Puesto que ocupa</v>
      </c>
      <c r="H27" s="1344"/>
      <c r="J27" s="1336" t="str">
        <f>'Datos Generales'!E17</f>
        <v>Puesto que ocupa</v>
      </c>
      <c r="K27" s="1336"/>
      <c r="L27" s="121"/>
    </row>
    <row r="28" spans="2:12" s="1" customFormat="1" ht="21" customHeight="1" x14ac:dyDescent="0.25">
      <c r="B28" s="83"/>
      <c r="C28" s="866"/>
      <c r="D28" s="1341"/>
      <c r="E28" s="1341"/>
      <c r="F28" s="882"/>
      <c r="G28" s="1341"/>
      <c r="H28" s="1341"/>
      <c r="I28" s="14"/>
      <c r="J28" s="1341"/>
      <c r="K28" s="1341"/>
      <c r="L28" s="121"/>
    </row>
    <row r="29" spans="2:12" s="1" customFormat="1" ht="15" customHeight="1" x14ac:dyDescent="0.25">
      <c r="B29" s="83"/>
      <c r="C29" s="866"/>
      <c r="D29" s="1343" t="s">
        <v>201</v>
      </c>
      <c r="E29" s="1343"/>
      <c r="F29" s="882"/>
      <c r="G29" s="1344" t="s">
        <v>202</v>
      </c>
      <c r="H29" s="1344"/>
      <c r="J29" s="1336" t="s">
        <v>209</v>
      </c>
      <c r="K29" s="1336"/>
      <c r="L29" s="121"/>
    </row>
    <row r="30" spans="2:12" x14ac:dyDescent="0.25">
      <c r="B30" s="98"/>
      <c r="C30" s="311"/>
      <c r="D30" s="201"/>
      <c r="E30" s="29"/>
      <c r="F30" s="201"/>
      <c r="G30" s="202"/>
      <c r="H30" s="201"/>
      <c r="I30" s="201"/>
      <c r="J30" s="201"/>
      <c r="K30" s="202"/>
      <c r="L30" s="100"/>
    </row>
    <row r="31" spans="2:12" x14ac:dyDescent="0.25">
      <c r="C31" s="2"/>
      <c r="D31" s="1"/>
      <c r="E31" s="1"/>
      <c r="F31" s="1"/>
      <c r="G31" s="41"/>
      <c r="H31" s="1"/>
      <c r="I31" s="1"/>
      <c r="J31" s="1"/>
      <c r="K31" s="41"/>
    </row>
    <row r="34" spans="3:3" customFormat="1" x14ac:dyDescent="0.25">
      <c r="C34" s="87"/>
    </row>
    <row r="35" spans="3:3" customFormat="1" x14ac:dyDescent="0.25">
      <c r="C35" s="87"/>
    </row>
    <row r="36" spans="3:3" customFormat="1" x14ac:dyDescent="0.25">
      <c r="C36" s="87"/>
    </row>
    <row r="37" spans="3:3" customFormat="1" x14ac:dyDescent="0.25">
      <c r="C37" s="87"/>
    </row>
    <row r="38" spans="3:3" customFormat="1" x14ac:dyDescent="0.25">
      <c r="C38" s="87"/>
    </row>
    <row r="39" spans="3:3" customFormat="1" x14ac:dyDescent="0.25">
      <c r="C39" s="87"/>
    </row>
    <row r="40" spans="3:3" customFormat="1" x14ac:dyDescent="0.25">
      <c r="C40" s="87"/>
    </row>
    <row r="41" spans="3:3" customFormat="1" x14ac:dyDescent="0.25">
      <c r="C41" s="87"/>
    </row>
    <row r="42" spans="3:3" customFormat="1" x14ac:dyDescent="0.25">
      <c r="C42" s="87"/>
    </row>
    <row r="43" spans="3:3" customFormat="1" x14ac:dyDescent="0.25">
      <c r="C43" s="87"/>
    </row>
  </sheetData>
  <sheetProtection formatColumns="0" insertRows="0"/>
  <mergeCells count="26">
    <mergeCell ref="D28:E28"/>
    <mergeCell ref="G28:H28"/>
    <mergeCell ref="J28:K28"/>
    <mergeCell ref="D29:E29"/>
    <mergeCell ref="G29:H29"/>
    <mergeCell ref="J29:K29"/>
    <mergeCell ref="D26:E26"/>
    <mergeCell ref="G26:H26"/>
    <mergeCell ref="J26:K26"/>
    <mergeCell ref="D27:E27"/>
    <mergeCell ref="G27:H27"/>
    <mergeCell ref="J27:K27"/>
    <mergeCell ref="D25:E25"/>
    <mergeCell ref="G25:H25"/>
    <mergeCell ref="J25:K25"/>
    <mergeCell ref="B4:L4"/>
    <mergeCell ref="C5:K5"/>
    <mergeCell ref="C6:K6"/>
    <mergeCell ref="C7:K7"/>
    <mergeCell ref="B8:L8"/>
    <mergeCell ref="F9:G9"/>
    <mergeCell ref="E13:F13"/>
    <mergeCell ref="G13:H13"/>
    <mergeCell ref="D24:E24"/>
    <mergeCell ref="G24:H24"/>
    <mergeCell ref="J24:K24"/>
  </mergeCells>
  <printOptions horizontalCentered="1"/>
  <pageMargins left="0" right="0" top="0.35433070866141736" bottom="0.35433070866141736" header="0.31496062992125984" footer="0.31496062992125984"/>
  <pageSetup scale="72" orientation="landscape" r:id="rId1"/>
  <headerFooter>
    <oddFooter>&amp;R&amp;P/&amp;N  &amp;D</oddFooter>
  </headerFooter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D8DD4-47C1-4CB7-9469-9AC38C7CE9CD}">
  <sheetPr>
    <tabColor rgb="FF92D050"/>
    <pageSetUpPr fitToPage="1"/>
  </sheetPr>
  <dimension ref="B2:L43"/>
  <sheetViews>
    <sheetView showGridLines="0" zoomScaleNormal="100" workbookViewId="0">
      <selection activeCell="G19" sqref="G19"/>
    </sheetView>
  </sheetViews>
  <sheetFormatPr baseColWidth="10" defaultColWidth="17.28515625" defaultRowHeight="15" x14ac:dyDescent="0.25"/>
  <cols>
    <col min="1" max="1" width="3" style="56" customWidth="1"/>
    <col min="2" max="2" width="1.7109375" style="56" customWidth="1"/>
    <col min="3" max="3" width="3.28515625" style="95" bestFit="1" customWidth="1"/>
    <col min="4" max="4" width="20.140625" style="56" customWidth="1"/>
    <col min="5" max="5" width="19.5703125" style="56" customWidth="1"/>
    <col min="6" max="6" width="17.7109375" style="56" customWidth="1"/>
    <col min="7" max="7" width="50.7109375" style="126" customWidth="1"/>
    <col min="8" max="8" width="16.140625" style="56" customWidth="1"/>
    <col min="9" max="9" width="15.5703125" style="56" customWidth="1"/>
    <col min="10" max="10" width="16" style="56" customWidth="1"/>
    <col min="11" max="11" width="26" style="126" customWidth="1"/>
    <col min="12" max="12" width="1.7109375" style="56" customWidth="1"/>
    <col min="13" max="16384" width="17.28515625" style="56"/>
  </cols>
  <sheetData>
    <row r="2" spans="2:12" x14ac:dyDescent="0.25">
      <c r="B2" s="194"/>
      <c r="C2" s="409"/>
      <c r="D2" s="189"/>
      <c r="E2" s="189"/>
      <c r="F2" s="189"/>
      <c r="G2" s="195"/>
      <c r="H2" s="189"/>
      <c r="I2" s="189"/>
      <c r="J2" s="189"/>
      <c r="K2" s="195"/>
      <c r="L2" s="196"/>
    </row>
    <row r="3" spans="2:12" s="1" customFormat="1" ht="12.75" x14ac:dyDescent="0.2">
      <c r="B3" s="83"/>
      <c r="C3" s="866"/>
      <c r="D3" s="30"/>
      <c r="E3" s="30"/>
      <c r="F3" s="867"/>
      <c r="G3" s="868"/>
      <c r="H3" s="30"/>
      <c r="I3" s="30"/>
      <c r="J3" s="30"/>
      <c r="K3" s="869"/>
      <c r="L3" s="121"/>
    </row>
    <row r="4" spans="2:12" s="1" customFormat="1" ht="18.75" x14ac:dyDescent="0.3">
      <c r="B4" s="1350"/>
      <c r="C4" s="1351"/>
      <c r="D4" s="1351"/>
      <c r="E4" s="1351"/>
      <c r="F4" s="1351"/>
      <c r="G4" s="1351"/>
      <c r="H4" s="1351"/>
      <c r="I4" s="1351"/>
      <c r="J4" s="1351"/>
      <c r="K4" s="1351"/>
      <c r="L4" s="1352"/>
    </row>
    <row r="5" spans="2:12" s="1" customFormat="1" ht="18.75" x14ac:dyDescent="0.3">
      <c r="B5" s="811"/>
      <c r="C5" s="1171" t="s">
        <v>19</v>
      </c>
      <c r="D5" s="1171"/>
      <c r="E5" s="1171"/>
      <c r="F5" s="1171"/>
      <c r="G5" s="1171"/>
      <c r="H5" s="1171"/>
      <c r="I5" s="1171"/>
      <c r="J5" s="1171"/>
      <c r="K5" s="1171"/>
      <c r="L5" s="812"/>
    </row>
    <row r="6" spans="2:12" s="1" customFormat="1" ht="15.75" x14ac:dyDescent="0.25">
      <c r="B6" s="864"/>
      <c r="C6" s="1356" t="s">
        <v>265</v>
      </c>
      <c r="D6" s="1356"/>
      <c r="E6" s="1356"/>
      <c r="F6" s="1356"/>
      <c r="G6" s="1356"/>
      <c r="H6" s="1356"/>
      <c r="I6" s="1356"/>
      <c r="J6" s="1356"/>
      <c r="K6" s="1356"/>
      <c r="L6" s="865"/>
    </row>
    <row r="7" spans="2:12" s="1" customFormat="1" ht="15.75" x14ac:dyDescent="0.25">
      <c r="B7" s="862"/>
      <c r="C7" s="1357" t="s">
        <v>120</v>
      </c>
      <c r="D7" s="1357"/>
      <c r="E7" s="1357"/>
      <c r="F7" s="1357"/>
      <c r="G7" s="1357"/>
      <c r="H7" s="1357"/>
      <c r="I7" s="1357"/>
      <c r="J7" s="1357"/>
      <c r="K7" s="1357"/>
      <c r="L7" s="863"/>
    </row>
    <row r="8" spans="2:12" s="1" customFormat="1" ht="15.75" x14ac:dyDescent="0.25">
      <c r="B8" s="1353"/>
      <c r="C8" s="1354"/>
      <c r="D8" s="1354"/>
      <c r="E8" s="1354"/>
      <c r="F8" s="1354"/>
      <c r="G8" s="1354"/>
      <c r="H8" s="1354"/>
      <c r="I8" s="1354"/>
      <c r="J8" s="1354"/>
      <c r="K8" s="1354"/>
      <c r="L8" s="1355"/>
    </row>
    <row r="9" spans="2:12" s="1" customFormat="1" ht="14.25" customHeight="1" x14ac:dyDescent="0.3">
      <c r="B9" s="83"/>
      <c r="C9" s="870"/>
      <c r="D9" s="25"/>
      <c r="E9" s="871" t="s">
        <v>24</v>
      </c>
      <c r="F9" s="1345" t="str">
        <f>'Datos Generales'!C7</f>
        <v>Dirección General de Presupuesto (DIGEPRES)</v>
      </c>
      <c r="G9" s="1345"/>
      <c r="H9" s="871" t="s">
        <v>175</v>
      </c>
      <c r="I9" s="392">
        <f>'Datos Generales'!C6</f>
        <v>45473</v>
      </c>
      <c r="J9" s="115"/>
      <c r="K9" s="872"/>
      <c r="L9" s="121"/>
    </row>
    <row r="10" spans="2:12" s="1" customFormat="1" ht="4.5" customHeight="1" x14ac:dyDescent="0.3">
      <c r="B10" s="83"/>
      <c r="C10" s="870"/>
      <c r="D10" s="25"/>
      <c r="E10" s="871"/>
      <c r="F10" s="385"/>
      <c r="G10" s="385"/>
      <c r="H10" s="871"/>
      <c r="I10" s="873"/>
      <c r="J10" s="115"/>
      <c r="K10" s="872"/>
      <c r="L10" s="121"/>
    </row>
    <row r="11" spans="2:12" s="1" customFormat="1" ht="15" customHeight="1" x14ac:dyDescent="0.3">
      <c r="B11" s="83"/>
      <c r="C11" s="870"/>
      <c r="D11" s="871" t="s">
        <v>14</v>
      </c>
      <c r="E11" s="883" t="str">
        <f>'Datos Generales'!C8</f>
        <v>0205</v>
      </c>
      <c r="F11" s="871" t="s">
        <v>20</v>
      </c>
      <c r="G11" s="883" t="str">
        <f>'Datos Generales'!C9</f>
        <v>01</v>
      </c>
      <c r="H11" s="871" t="s">
        <v>15</v>
      </c>
      <c r="I11" s="883" t="str">
        <f>'Datos Generales'!C10</f>
        <v>01</v>
      </c>
      <c r="J11" s="871" t="s">
        <v>16</v>
      </c>
      <c r="K11" s="883" t="str">
        <f>'Datos Generales'!C11</f>
        <v>0010</v>
      </c>
      <c r="L11" s="121"/>
    </row>
    <row r="12" spans="2:12" s="1" customFormat="1" ht="4.5" customHeight="1" x14ac:dyDescent="0.3">
      <c r="B12" s="83"/>
      <c r="C12" s="870"/>
      <c r="D12" s="25"/>
      <c r="E12" s="25"/>
      <c r="F12" s="25"/>
      <c r="G12" s="874"/>
      <c r="H12" s="25"/>
      <c r="I12" s="25"/>
      <c r="J12" s="15"/>
      <c r="K12" s="875"/>
      <c r="L12" s="121"/>
    </row>
    <row r="13" spans="2:12" s="1" customFormat="1" ht="18.75" x14ac:dyDescent="0.3">
      <c r="B13" s="83"/>
      <c r="C13" s="870"/>
      <c r="D13" s="876" t="s">
        <v>184</v>
      </c>
      <c r="E13" s="1346">
        <v>10006001009</v>
      </c>
      <c r="F13" s="1346"/>
      <c r="G13" s="1347" t="s">
        <v>266</v>
      </c>
      <c r="H13" s="1348"/>
      <c r="I13" s="392" t="s">
        <v>486</v>
      </c>
      <c r="J13" s="15"/>
      <c r="K13" s="875"/>
      <c r="L13" s="121"/>
    </row>
    <row r="14" spans="2:12" s="1" customFormat="1" ht="9.75" customHeight="1" x14ac:dyDescent="0.3">
      <c r="B14" s="83"/>
      <c r="C14" s="870"/>
      <c r="G14" s="874"/>
      <c r="J14" s="15"/>
      <c r="K14" s="875"/>
      <c r="L14" s="121"/>
    </row>
    <row r="15" spans="2:12" s="1" customFormat="1" ht="9" customHeight="1" x14ac:dyDescent="0.3">
      <c r="B15" s="83"/>
      <c r="C15" s="870"/>
      <c r="F15" s="15"/>
      <c r="G15" s="877"/>
      <c r="J15" s="878"/>
      <c r="K15" s="57"/>
      <c r="L15" s="121"/>
    </row>
    <row r="16" spans="2:12" s="193" customFormat="1" ht="28.5" x14ac:dyDescent="0.25">
      <c r="B16" s="197"/>
      <c r="C16" s="517" t="s">
        <v>68</v>
      </c>
      <c r="D16" s="518" t="s">
        <v>222</v>
      </c>
      <c r="E16" s="519" t="s">
        <v>185</v>
      </c>
      <c r="F16" s="518" t="s">
        <v>163</v>
      </c>
      <c r="G16" s="520" t="s">
        <v>267</v>
      </c>
      <c r="H16" s="521" t="s">
        <v>114</v>
      </c>
      <c r="I16" s="521" t="s">
        <v>115</v>
      </c>
      <c r="J16" s="522" t="s">
        <v>223</v>
      </c>
      <c r="K16" s="523" t="s">
        <v>56</v>
      </c>
      <c r="L16" s="198"/>
    </row>
    <row r="17" spans="2:12" s="1" customFormat="1" x14ac:dyDescent="0.25">
      <c r="B17" s="83"/>
      <c r="C17" s="648">
        <v>1</v>
      </c>
      <c r="D17" s="649" t="s">
        <v>361</v>
      </c>
      <c r="E17" s="965" t="s">
        <v>660</v>
      </c>
      <c r="F17" s="965" t="s">
        <v>610</v>
      </c>
      <c r="G17" s="1034" t="s">
        <v>715</v>
      </c>
      <c r="H17" s="652">
        <v>34358.410000000003</v>
      </c>
      <c r="I17" s="652"/>
      <c r="J17" s="652" t="s">
        <v>671</v>
      </c>
      <c r="K17" s="653"/>
      <c r="L17" s="121"/>
    </row>
    <row r="18" spans="2:12" s="1" customFormat="1" x14ac:dyDescent="0.25">
      <c r="B18" s="83"/>
      <c r="C18" s="648">
        <v>2</v>
      </c>
      <c r="D18" s="649" t="s">
        <v>361</v>
      </c>
      <c r="E18" s="965"/>
      <c r="F18" s="1035" t="s">
        <v>491</v>
      </c>
      <c r="G18" s="1034" t="s">
        <v>492</v>
      </c>
      <c r="H18" s="652"/>
      <c r="I18" s="652">
        <v>34358.410000000003</v>
      </c>
      <c r="J18" s="652" t="s">
        <v>671</v>
      </c>
      <c r="K18" s="653"/>
      <c r="L18" s="121"/>
    </row>
    <row r="19" spans="2:12" s="1" customFormat="1" ht="99.75" x14ac:dyDescent="0.25">
      <c r="B19" s="83"/>
      <c r="C19" s="648"/>
      <c r="D19" s="654"/>
      <c r="E19" s="655"/>
      <c r="F19" s="647" t="s">
        <v>707</v>
      </c>
      <c r="G19" s="647" t="s">
        <v>708</v>
      </c>
      <c r="H19" s="652"/>
      <c r="I19" s="652"/>
      <c r="J19" s="652"/>
      <c r="K19" s="653"/>
      <c r="L19" s="121"/>
    </row>
    <row r="20" spans="2:12" s="1" customFormat="1" ht="6.75" customHeight="1" x14ac:dyDescent="0.25">
      <c r="B20" s="83"/>
      <c r="C20" s="645"/>
      <c r="D20" s="199"/>
      <c r="E20" s="200"/>
      <c r="F20" s="386"/>
      <c r="G20" s="387"/>
      <c r="H20" s="388"/>
      <c r="I20" s="388"/>
      <c r="J20" s="389"/>
      <c r="K20" s="390"/>
      <c r="L20" s="121"/>
    </row>
    <row r="21" spans="2:12" s="1" customFormat="1" x14ac:dyDescent="0.25">
      <c r="B21" s="83"/>
      <c r="C21" s="739"/>
      <c r="D21" s="740"/>
      <c r="E21" s="740"/>
      <c r="F21" s="740"/>
      <c r="G21" s="763" t="s">
        <v>48</v>
      </c>
      <c r="H21" s="764">
        <f>SUM(H17:H18)</f>
        <v>34358.410000000003</v>
      </c>
      <c r="I21" s="764">
        <f>SUM(I17:I18)</f>
        <v>34358.410000000003</v>
      </c>
      <c r="J21" s="646"/>
      <c r="K21" s="741"/>
      <c r="L21" s="121"/>
    </row>
    <row r="22" spans="2:12" s="1" customFormat="1" x14ac:dyDescent="0.25">
      <c r="B22" s="83"/>
      <c r="C22" s="879"/>
      <c r="D22" s="871"/>
      <c r="E22" s="871"/>
      <c r="F22" s="871"/>
      <c r="G22" s="874"/>
      <c r="H22" s="880"/>
      <c r="I22" s="880"/>
      <c r="J22" s="880"/>
      <c r="K22" s="881" t="s">
        <v>121</v>
      </c>
      <c r="L22" s="121"/>
    </row>
    <row r="23" spans="2:12" s="1" customFormat="1" ht="12.75" x14ac:dyDescent="0.2">
      <c r="B23" s="83"/>
      <c r="C23" s="866"/>
      <c r="D23" s="30"/>
      <c r="E23" s="30"/>
      <c r="F23" s="30"/>
      <c r="G23" s="869"/>
      <c r="H23" s="30"/>
      <c r="I23" s="30"/>
      <c r="J23" s="30"/>
      <c r="K23" s="869"/>
      <c r="L23" s="121"/>
    </row>
    <row r="24" spans="2:12" s="1" customFormat="1" ht="15" customHeight="1" x14ac:dyDescent="0.25">
      <c r="B24" s="83"/>
      <c r="C24" s="866"/>
      <c r="D24" s="1220"/>
      <c r="E24" s="1220"/>
      <c r="F24" s="882"/>
      <c r="G24" s="1349"/>
      <c r="H24" s="1349"/>
      <c r="I24" s="15"/>
      <c r="J24" s="1220"/>
      <c r="K24" s="1220"/>
      <c r="L24" s="121"/>
    </row>
    <row r="25" spans="2:12" s="1" customFormat="1" ht="15" customHeight="1" x14ac:dyDescent="0.25">
      <c r="B25" s="83"/>
      <c r="C25" s="866"/>
      <c r="D25" s="1343" t="str">
        <f>'Datos Generales'!C16</f>
        <v>Preparado por</v>
      </c>
      <c r="E25" s="1343"/>
      <c r="F25" s="882"/>
      <c r="G25" s="1344" t="str">
        <f>'Datos Generales'!D16</f>
        <v>Revisado por</v>
      </c>
      <c r="H25" s="1344"/>
      <c r="J25" s="1336" t="str">
        <f>'Datos Generales'!E16</f>
        <v>Autorizado por</v>
      </c>
      <c r="K25" s="1336"/>
      <c r="L25" s="121"/>
    </row>
    <row r="26" spans="2:12" s="1" customFormat="1" ht="24" customHeight="1" x14ac:dyDescent="0.25">
      <c r="B26" s="83"/>
      <c r="C26" s="866"/>
      <c r="D26" s="1220"/>
      <c r="E26" s="1220"/>
      <c r="F26" s="882"/>
      <c r="G26" s="1349"/>
      <c r="H26" s="1349"/>
      <c r="I26" s="15"/>
      <c r="J26" s="1220"/>
      <c r="K26" s="1220"/>
      <c r="L26" s="121"/>
    </row>
    <row r="27" spans="2:12" s="1" customFormat="1" ht="15" customHeight="1" x14ac:dyDescent="0.25">
      <c r="B27" s="83"/>
      <c r="C27" s="866"/>
      <c r="D27" s="1343" t="str">
        <f>'Datos Generales'!C17</f>
        <v>Puesto que ocupa</v>
      </c>
      <c r="E27" s="1343"/>
      <c r="F27" s="882"/>
      <c r="G27" s="1344" t="str">
        <f>'Datos Generales'!D17</f>
        <v>Puesto que ocupa</v>
      </c>
      <c r="H27" s="1344"/>
      <c r="J27" s="1336" t="str">
        <f>'Datos Generales'!E17</f>
        <v>Puesto que ocupa</v>
      </c>
      <c r="K27" s="1336"/>
      <c r="L27" s="121"/>
    </row>
    <row r="28" spans="2:12" s="1" customFormat="1" ht="21" customHeight="1" x14ac:dyDescent="0.25">
      <c r="B28" s="83"/>
      <c r="C28" s="866"/>
      <c r="D28" s="1341"/>
      <c r="E28" s="1341"/>
      <c r="F28" s="882"/>
      <c r="G28" s="1341"/>
      <c r="H28" s="1341"/>
      <c r="I28" s="14"/>
      <c r="J28" s="1341"/>
      <c r="K28" s="1341"/>
      <c r="L28" s="121"/>
    </row>
    <row r="29" spans="2:12" s="1" customFormat="1" ht="15" customHeight="1" x14ac:dyDescent="0.25">
      <c r="B29" s="83"/>
      <c r="C29" s="866"/>
      <c r="D29" s="1343" t="s">
        <v>201</v>
      </c>
      <c r="E29" s="1343"/>
      <c r="F29" s="882"/>
      <c r="G29" s="1344" t="s">
        <v>202</v>
      </c>
      <c r="H29" s="1344"/>
      <c r="J29" s="1336" t="s">
        <v>209</v>
      </c>
      <c r="K29" s="1336"/>
      <c r="L29" s="121"/>
    </row>
    <row r="30" spans="2:12" x14ac:dyDescent="0.25">
      <c r="B30" s="98"/>
      <c r="C30" s="311"/>
      <c r="D30" s="201"/>
      <c r="E30" s="29"/>
      <c r="F30" s="201"/>
      <c r="G30" s="202"/>
      <c r="H30" s="201"/>
      <c r="I30" s="201"/>
      <c r="J30" s="201"/>
      <c r="K30" s="202"/>
      <c r="L30" s="100"/>
    </row>
    <row r="31" spans="2:12" x14ac:dyDescent="0.25">
      <c r="C31" s="2"/>
      <c r="D31" s="1"/>
      <c r="E31" s="1"/>
      <c r="F31" s="1"/>
      <c r="G31" s="41"/>
      <c r="H31" s="1"/>
      <c r="I31" s="1"/>
      <c r="J31" s="1"/>
      <c r="K31" s="41"/>
    </row>
    <row r="34" spans="3:3" customFormat="1" x14ac:dyDescent="0.25">
      <c r="C34" s="87"/>
    </row>
    <row r="35" spans="3:3" customFormat="1" x14ac:dyDescent="0.25">
      <c r="C35" s="87"/>
    </row>
    <row r="36" spans="3:3" customFormat="1" x14ac:dyDescent="0.25">
      <c r="C36" s="87"/>
    </row>
    <row r="37" spans="3:3" customFormat="1" x14ac:dyDescent="0.25">
      <c r="C37" s="87"/>
    </row>
    <row r="38" spans="3:3" customFormat="1" x14ac:dyDescent="0.25">
      <c r="C38" s="87"/>
    </row>
    <row r="39" spans="3:3" customFormat="1" x14ac:dyDescent="0.25">
      <c r="C39" s="87"/>
    </row>
    <row r="40" spans="3:3" customFormat="1" x14ac:dyDescent="0.25">
      <c r="C40" s="87"/>
    </row>
    <row r="41" spans="3:3" customFormat="1" x14ac:dyDescent="0.25">
      <c r="C41" s="87"/>
    </row>
    <row r="42" spans="3:3" customFormat="1" x14ac:dyDescent="0.25">
      <c r="C42" s="87"/>
    </row>
    <row r="43" spans="3:3" customFormat="1" x14ac:dyDescent="0.25">
      <c r="C43" s="87"/>
    </row>
  </sheetData>
  <sheetProtection formatColumns="0" insertRows="0"/>
  <mergeCells count="26">
    <mergeCell ref="D25:E25"/>
    <mergeCell ref="G25:H25"/>
    <mergeCell ref="J25:K25"/>
    <mergeCell ref="B4:L4"/>
    <mergeCell ref="C5:K5"/>
    <mergeCell ref="C6:K6"/>
    <mergeCell ref="C7:K7"/>
    <mergeCell ref="B8:L8"/>
    <mergeCell ref="F9:G9"/>
    <mergeCell ref="E13:F13"/>
    <mergeCell ref="G13:H13"/>
    <mergeCell ref="D24:E24"/>
    <mergeCell ref="G24:H24"/>
    <mergeCell ref="J24:K24"/>
    <mergeCell ref="D26:E26"/>
    <mergeCell ref="G26:H26"/>
    <mergeCell ref="J26:K26"/>
    <mergeCell ref="D27:E27"/>
    <mergeCell ref="G27:H27"/>
    <mergeCell ref="J27:K27"/>
    <mergeCell ref="D28:E28"/>
    <mergeCell ref="G28:H28"/>
    <mergeCell ref="J28:K28"/>
    <mergeCell ref="D29:E29"/>
    <mergeCell ref="G29:H29"/>
    <mergeCell ref="J29:K29"/>
  </mergeCells>
  <printOptions horizontalCentered="1"/>
  <pageMargins left="0" right="0" top="0.35433070866141736" bottom="0.35433070866141736" header="0.31496062992125984" footer="0.31496062992125984"/>
  <pageSetup scale="72" orientation="landscape" r:id="rId1"/>
  <headerFooter>
    <oddFooter>&amp;R&amp;P/&amp;N  &amp;D</oddFooter>
  </headerFooter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23AE5-52D1-4FF3-A6CA-F71AAE48AA8C}">
  <sheetPr>
    <tabColor rgb="FF92D050"/>
    <pageSetUpPr fitToPage="1"/>
  </sheetPr>
  <dimension ref="B2:L43"/>
  <sheetViews>
    <sheetView showGridLines="0" zoomScaleNormal="100" workbookViewId="0">
      <selection activeCell="F18" sqref="F18"/>
    </sheetView>
  </sheetViews>
  <sheetFormatPr baseColWidth="10" defaultColWidth="17.28515625" defaultRowHeight="15" x14ac:dyDescent="0.25"/>
  <cols>
    <col min="1" max="1" width="3" style="56" customWidth="1"/>
    <col min="2" max="2" width="1.7109375" style="56" customWidth="1"/>
    <col min="3" max="3" width="3.28515625" style="95" bestFit="1" customWidth="1"/>
    <col min="4" max="4" width="20.140625" style="56" customWidth="1"/>
    <col min="5" max="5" width="19.5703125" style="56" customWidth="1"/>
    <col min="6" max="6" width="17.7109375" style="56" customWidth="1"/>
    <col min="7" max="7" width="50.7109375" style="126" customWidth="1"/>
    <col min="8" max="8" width="16.140625" style="56" customWidth="1"/>
    <col min="9" max="9" width="15.5703125" style="56" customWidth="1"/>
    <col min="10" max="10" width="16" style="56" customWidth="1"/>
    <col min="11" max="11" width="26" style="126" customWidth="1"/>
    <col min="12" max="12" width="1.7109375" style="56" customWidth="1"/>
    <col min="13" max="16384" width="17.28515625" style="56"/>
  </cols>
  <sheetData>
    <row r="2" spans="2:12" x14ac:dyDescent="0.25">
      <c r="B2" s="194"/>
      <c r="C2" s="409"/>
      <c r="D2" s="189"/>
      <c r="E2" s="189"/>
      <c r="F2" s="189"/>
      <c r="G2" s="195"/>
      <c r="H2" s="189"/>
      <c r="I2" s="189"/>
      <c r="J2" s="189"/>
      <c r="K2" s="195"/>
      <c r="L2" s="196"/>
    </row>
    <row r="3" spans="2:12" s="1" customFormat="1" ht="12.75" x14ac:dyDescent="0.2">
      <c r="B3" s="83"/>
      <c r="C3" s="866"/>
      <c r="D3" s="30"/>
      <c r="E3" s="30"/>
      <c r="F3" s="867"/>
      <c r="G3" s="868"/>
      <c r="H3" s="30"/>
      <c r="I3" s="30"/>
      <c r="J3" s="30"/>
      <c r="K3" s="869"/>
      <c r="L3" s="121"/>
    </row>
    <row r="4" spans="2:12" s="1" customFormat="1" ht="18.75" x14ac:dyDescent="0.3">
      <c r="B4" s="1350"/>
      <c r="C4" s="1351"/>
      <c r="D4" s="1351"/>
      <c r="E4" s="1351"/>
      <c r="F4" s="1351"/>
      <c r="G4" s="1351"/>
      <c r="H4" s="1351"/>
      <c r="I4" s="1351"/>
      <c r="J4" s="1351"/>
      <c r="K4" s="1351"/>
      <c r="L4" s="1352"/>
    </row>
    <row r="5" spans="2:12" s="1" customFormat="1" ht="18.75" x14ac:dyDescent="0.3">
      <c r="B5" s="811"/>
      <c r="C5" s="1171" t="s">
        <v>19</v>
      </c>
      <c r="D5" s="1171"/>
      <c r="E5" s="1171"/>
      <c r="F5" s="1171"/>
      <c r="G5" s="1171"/>
      <c r="H5" s="1171"/>
      <c r="I5" s="1171"/>
      <c r="J5" s="1171"/>
      <c r="K5" s="1171"/>
      <c r="L5" s="812"/>
    </row>
    <row r="6" spans="2:12" s="1" customFormat="1" ht="15.75" x14ac:dyDescent="0.25">
      <c r="B6" s="864"/>
      <c r="C6" s="1356" t="s">
        <v>265</v>
      </c>
      <c r="D6" s="1356"/>
      <c r="E6" s="1356"/>
      <c r="F6" s="1356"/>
      <c r="G6" s="1356"/>
      <c r="H6" s="1356"/>
      <c r="I6" s="1356"/>
      <c r="J6" s="1356"/>
      <c r="K6" s="1356"/>
      <c r="L6" s="865"/>
    </row>
    <row r="7" spans="2:12" s="1" customFormat="1" ht="15.75" x14ac:dyDescent="0.25">
      <c r="B7" s="862"/>
      <c r="C7" s="1357" t="s">
        <v>120</v>
      </c>
      <c r="D7" s="1357"/>
      <c r="E7" s="1357"/>
      <c r="F7" s="1357"/>
      <c r="G7" s="1357"/>
      <c r="H7" s="1357"/>
      <c r="I7" s="1357"/>
      <c r="J7" s="1357"/>
      <c r="K7" s="1357"/>
      <c r="L7" s="863"/>
    </row>
    <row r="8" spans="2:12" s="1" customFormat="1" ht="15.75" x14ac:dyDescent="0.25">
      <c r="B8" s="1353"/>
      <c r="C8" s="1354"/>
      <c r="D8" s="1354"/>
      <c r="E8" s="1354"/>
      <c r="F8" s="1354"/>
      <c r="G8" s="1354"/>
      <c r="H8" s="1354"/>
      <c r="I8" s="1354"/>
      <c r="J8" s="1354"/>
      <c r="K8" s="1354"/>
      <c r="L8" s="1355"/>
    </row>
    <row r="9" spans="2:12" s="1" customFormat="1" ht="14.25" customHeight="1" x14ac:dyDescent="0.3">
      <c r="B9" s="83"/>
      <c r="C9" s="870"/>
      <c r="D9" s="25"/>
      <c r="E9" s="871" t="s">
        <v>24</v>
      </c>
      <c r="F9" s="1345" t="str">
        <f>'Datos Generales'!C7</f>
        <v>Dirección General de Presupuesto (DIGEPRES)</v>
      </c>
      <c r="G9" s="1345"/>
      <c r="H9" s="871" t="s">
        <v>175</v>
      </c>
      <c r="I9" s="392">
        <f>'Datos Generales'!C6</f>
        <v>45473</v>
      </c>
      <c r="J9" s="115"/>
      <c r="K9" s="872"/>
      <c r="L9" s="121"/>
    </row>
    <row r="10" spans="2:12" s="1" customFormat="1" ht="4.5" customHeight="1" x14ac:dyDescent="0.3">
      <c r="B10" s="83"/>
      <c r="C10" s="870"/>
      <c r="D10" s="25"/>
      <c r="E10" s="871"/>
      <c r="F10" s="385"/>
      <c r="G10" s="385"/>
      <c r="H10" s="871"/>
      <c r="I10" s="873"/>
      <c r="J10" s="115"/>
      <c r="K10" s="872"/>
      <c r="L10" s="121"/>
    </row>
    <row r="11" spans="2:12" s="1" customFormat="1" ht="15" customHeight="1" x14ac:dyDescent="0.3">
      <c r="B11" s="83"/>
      <c r="C11" s="870"/>
      <c r="D11" s="871" t="s">
        <v>14</v>
      </c>
      <c r="E11" s="883" t="str">
        <f>'Datos Generales'!C8</f>
        <v>0205</v>
      </c>
      <c r="F11" s="871" t="s">
        <v>20</v>
      </c>
      <c r="G11" s="883" t="str">
        <f>'Datos Generales'!C9</f>
        <v>01</v>
      </c>
      <c r="H11" s="871" t="s">
        <v>15</v>
      </c>
      <c r="I11" s="883" t="str">
        <f>'Datos Generales'!C10</f>
        <v>01</v>
      </c>
      <c r="J11" s="871" t="s">
        <v>16</v>
      </c>
      <c r="K11" s="883" t="str">
        <f>'Datos Generales'!C11</f>
        <v>0010</v>
      </c>
      <c r="L11" s="121"/>
    </row>
    <row r="12" spans="2:12" s="1" customFormat="1" ht="4.5" customHeight="1" x14ac:dyDescent="0.3">
      <c r="B12" s="83"/>
      <c r="C12" s="870"/>
      <c r="D12" s="25"/>
      <c r="E12" s="25"/>
      <c r="F12" s="25"/>
      <c r="G12" s="874"/>
      <c r="H12" s="25"/>
      <c r="I12" s="25"/>
      <c r="J12" s="15"/>
      <c r="K12" s="875"/>
      <c r="L12" s="121"/>
    </row>
    <row r="13" spans="2:12" s="1" customFormat="1" ht="18.75" x14ac:dyDescent="0.3">
      <c r="B13" s="83"/>
      <c r="C13" s="870"/>
      <c r="D13" s="876" t="s">
        <v>184</v>
      </c>
      <c r="E13" s="1346">
        <v>10006001009</v>
      </c>
      <c r="F13" s="1346"/>
      <c r="G13" s="1347" t="s">
        <v>266</v>
      </c>
      <c r="H13" s="1348"/>
      <c r="I13" s="392" t="s">
        <v>486</v>
      </c>
      <c r="J13" s="15"/>
      <c r="K13" s="875"/>
      <c r="L13" s="121"/>
    </row>
    <row r="14" spans="2:12" s="1" customFormat="1" ht="9.75" customHeight="1" x14ac:dyDescent="0.3">
      <c r="B14" s="83"/>
      <c r="C14" s="870"/>
      <c r="G14" s="874"/>
      <c r="J14" s="15"/>
      <c r="K14" s="875"/>
      <c r="L14" s="121"/>
    </row>
    <row r="15" spans="2:12" s="1" customFormat="1" ht="9" customHeight="1" x14ac:dyDescent="0.3">
      <c r="B15" s="83"/>
      <c r="C15" s="870"/>
      <c r="F15" s="15"/>
      <c r="G15" s="877"/>
      <c r="J15" s="878"/>
      <c r="K15" s="57"/>
      <c r="L15" s="121"/>
    </row>
    <row r="16" spans="2:12" s="193" customFormat="1" ht="28.5" x14ac:dyDescent="0.25">
      <c r="B16" s="197"/>
      <c r="C16" s="517" t="s">
        <v>68</v>
      </c>
      <c r="D16" s="518" t="s">
        <v>222</v>
      </c>
      <c r="E16" s="519" t="s">
        <v>185</v>
      </c>
      <c r="F16" s="518" t="s">
        <v>163</v>
      </c>
      <c r="G16" s="520" t="s">
        <v>267</v>
      </c>
      <c r="H16" s="521" t="s">
        <v>114</v>
      </c>
      <c r="I16" s="521" t="s">
        <v>115</v>
      </c>
      <c r="J16" s="522" t="s">
        <v>223</v>
      </c>
      <c r="K16" s="523" t="s">
        <v>56</v>
      </c>
      <c r="L16" s="198"/>
    </row>
    <row r="17" spans="2:12" s="1" customFormat="1" x14ac:dyDescent="0.25">
      <c r="B17" s="83"/>
      <c r="C17" s="648">
        <v>1</v>
      </c>
      <c r="D17" s="649" t="s">
        <v>361</v>
      </c>
      <c r="E17" s="965" t="s">
        <v>660</v>
      </c>
      <c r="F17" s="965" t="s">
        <v>610</v>
      </c>
      <c r="G17" s="1034" t="s">
        <v>715</v>
      </c>
      <c r="H17" s="652">
        <v>159343.37</v>
      </c>
      <c r="I17" s="652"/>
      <c r="J17" s="652" t="s">
        <v>671</v>
      </c>
      <c r="K17" s="653"/>
      <c r="L17" s="121"/>
    </row>
    <row r="18" spans="2:12" s="1" customFormat="1" x14ac:dyDescent="0.25">
      <c r="B18" s="83"/>
      <c r="C18" s="648">
        <v>2</v>
      </c>
      <c r="D18" s="649" t="s">
        <v>361</v>
      </c>
      <c r="E18" s="965"/>
      <c r="F18" s="1035" t="s">
        <v>491</v>
      </c>
      <c r="G18" s="1034" t="s">
        <v>492</v>
      </c>
      <c r="H18" s="652"/>
      <c r="I18" s="652">
        <v>159343.37</v>
      </c>
      <c r="J18" s="652" t="s">
        <v>671</v>
      </c>
      <c r="K18" s="653"/>
      <c r="L18" s="121"/>
    </row>
    <row r="19" spans="2:12" s="1" customFormat="1" ht="99.75" x14ac:dyDescent="0.25">
      <c r="B19" s="83"/>
      <c r="C19" s="648"/>
      <c r="D19" s="654"/>
      <c r="E19" s="655"/>
      <c r="F19" s="647" t="s">
        <v>709</v>
      </c>
      <c r="G19" s="647" t="s">
        <v>710</v>
      </c>
      <c r="H19" s="652"/>
      <c r="I19" s="652"/>
      <c r="J19" s="652"/>
      <c r="K19" s="653"/>
      <c r="L19" s="121"/>
    </row>
    <row r="20" spans="2:12" s="1" customFormat="1" ht="6.75" customHeight="1" x14ac:dyDescent="0.25">
      <c r="B20" s="83"/>
      <c r="C20" s="645"/>
      <c r="D20" s="199"/>
      <c r="E20" s="200"/>
      <c r="F20" s="386"/>
      <c r="G20" s="387"/>
      <c r="H20" s="388"/>
      <c r="I20" s="388"/>
      <c r="J20" s="389"/>
      <c r="K20" s="390"/>
      <c r="L20" s="121"/>
    </row>
    <row r="21" spans="2:12" s="1" customFormat="1" x14ac:dyDescent="0.25">
      <c r="B21" s="83"/>
      <c r="C21" s="739"/>
      <c r="D21" s="740"/>
      <c r="E21" s="740"/>
      <c r="F21" s="740"/>
      <c r="G21" s="763" t="s">
        <v>48</v>
      </c>
      <c r="H21" s="764">
        <f>SUM(H17:H18)</f>
        <v>159343.37</v>
      </c>
      <c r="I21" s="764">
        <f>SUM(I17:I18)</f>
        <v>159343.37</v>
      </c>
      <c r="J21" s="646"/>
      <c r="K21" s="741"/>
      <c r="L21" s="121"/>
    </row>
    <row r="22" spans="2:12" s="1" customFormat="1" x14ac:dyDescent="0.25">
      <c r="B22" s="83"/>
      <c r="C22" s="879"/>
      <c r="D22" s="871"/>
      <c r="E22" s="871"/>
      <c r="F22" s="871"/>
      <c r="G22" s="874"/>
      <c r="H22" s="880"/>
      <c r="I22" s="880"/>
      <c r="J22" s="880"/>
      <c r="K22" s="881" t="s">
        <v>121</v>
      </c>
      <c r="L22" s="121"/>
    </row>
    <row r="23" spans="2:12" s="1" customFormat="1" ht="12.75" x14ac:dyDescent="0.2">
      <c r="B23" s="83"/>
      <c r="C23" s="866"/>
      <c r="D23" s="30"/>
      <c r="E23" s="30"/>
      <c r="F23" s="30"/>
      <c r="G23" s="869"/>
      <c r="H23" s="30"/>
      <c r="I23" s="30"/>
      <c r="J23" s="30"/>
      <c r="K23" s="869"/>
      <c r="L23" s="121"/>
    </row>
    <row r="24" spans="2:12" s="1" customFormat="1" ht="15" customHeight="1" x14ac:dyDescent="0.25">
      <c r="B24" s="83"/>
      <c r="C24" s="866"/>
      <c r="D24" s="1220"/>
      <c r="E24" s="1220"/>
      <c r="F24" s="882"/>
      <c r="G24" s="1349"/>
      <c r="H24" s="1349"/>
      <c r="I24" s="15"/>
      <c r="J24" s="1220"/>
      <c r="K24" s="1220"/>
      <c r="L24" s="121"/>
    </row>
    <row r="25" spans="2:12" s="1" customFormat="1" ht="15" customHeight="1" x14ac:dyDescent="0.25">
      <c r="B25" s="83"/>
      <c r="C25" s="866"/>
      <c r="D25" s="1343" t="str">
        <f>'Datos Generales'!C16</f>
        <v>Preparado por</v>
      </c>
      <c r="E25" s="1343"/>
      <c r="F25" s="882"/>
      <c r="G25" s="1344" t="str">
        <f>'Datos Generales'!D16</f>
        <v>Revisado por</v>
      </c>
      <c r="H25" s="1344"/>
      <c r="J25" s="1336" t="str">
        <f>'Datos Generales'!E16</f>
        <v>Autorizado por</v>
      </c>
      <c r="K25" s="1336"/>
      <c r="L25" s="121"/>
    </row>
    <row r="26" spans="2:12" s="1" customFormat="1" ht="24" customHeight="1" x14ac:dyDescent="0.25">
      <c r="B26" s="83"/>
      <c r="C26" s="866"/>
      <c r="D26" s="1220"/>
      <c r="E26" s="1220"/>
      <c r="F26" s="882"/>
      <c r="G26" s="1349"/>
      <c r="H26" s="1349"/>
      <c r="I26" s="15"/>
      <c r="J26" s="1220"/>
      <c r="K26" s="1220"/>
      <c r="L26" s="121"/>
    </row>
    <row r="27" spans="2:12" s="1" customFormat="1" ht="15" customHeight="1" x14ac:dyDescent="0.25">
      <c r="B27" s="83"/>
      <c r="C27" s="866"/>
      <c r="D27" s="1343" t="str">
        <f>'Datos Generales'!C17</f>
        <v>Puesto que ocupa</v>
      </c>
      <c r="E27" s="1343"/>
      <c r="F27" s="882"/>
      <c r="G27" s="1344" t="str">
        <f>'Datos Generales'!D17</f>
        <v>Puesto que ocupa</v>
      </c>
      <c r="H27" s="1344"/>
      <c r="J27" s="1336" t="str">
        <f>'Datos Generales'!E17</f>
        <v>Puesto que ocupa</v>
      </c>
      <c r="K27" s="1336"/>
      <c r="L27" s="121"/>
    </row>
    <row r="28" spans="2:12" s="1" customFormat="1" ht="21" customHeight="1" x14ac:dyDescent="0.25">
      <c r="B28" s="83"/>
      <c r="C28" s="866"/>
      <c r="D28" s="1341"/>
      <c r="E28" s="1341"/>
      <c r="F28" s="882"/>
      <c r="G28" s="1341"/>
      <c r="H28" s="1341"/>
      <c r="I28" s="14"/>
      <c r="J28" s="1341"/>
      <c r="K28" s="1341"/>
      <c r="L28" s="121"/>
    </row>
    <row r="29" spans="2:12" s="1" customFormat="1" ht="15" customHeight="1" x14ac:dyDescent="0.25">
      <c r="B29" s="83"/>
      <c r="C29" s="866"/>
      <c r="D29" s="1343" t="s">
        <v>201</v>
      </c>
      <c r="E29" s="1343"/>
      <c r="F29" s="882"/>
      <c r="G29" s="1344" t="s">
        <v>202</v>
      </c>
      <c r="H29" s="1344"/>
      <c r="J29" s="1336" t="s">
        <v>209</v>
      </c>
      <c r="K29" s="1336"/>
      <c r="L29" s="121"/>
    </row>
    <row r="30" spans="2:12" x14ac:dyDescent="0.25">
      <c r="B30" s="98"/>
      <c r="C30" s="311"/>
      <c r="D30" s="201"/>
      <c r="E30" s="29"/>
      <c r="F30" s="201"/>
      <c r="G30" s="202"/>
      <c r="H30" s="201"/>
      <c r="I30" s="201"/>
      <c r="J30" s="201"/>
      <c r="K30" s="202"/>
      <c r="L30" s="100"/>
    </row>
    <row r="31" spans="2:12" x14ac:dyDescent="0.25">
      <c r="C31" s="2"/>
      <c r="D31" s="1"/>
      <c r="E31" s="1"/>
      <c r="F31" s="1"/>
      <c r="G31" s="41"/>
      <c r="H31" s="1"/>
      <c r="I31" s="1"/>
      <c r="J31" s="1"/>
      <c r="K31" s="41"/>
    </row>
    <row r="34" spans="3:3" customFormat="1" x14ac:dyDescent="0.25">
      <c r="C34" s="87"/>
    </row>
    <row r="35" spans="3:3" customFormat="1" x14ac:dyDescent="0.25">
      <c r="C35" s="87"/>
    </row>
    <row r="36" spans="3:3" customFormat="1" x14ac:dyDescent="0.25">
      <c r="C36" s="87"/>
    </row>
    <row r="37" spans="3:3" customFormat="1" x14ac:dyDescent="0.25">
      <c r="C37" s="87"/>
    </row>
    <row r="38" spans="3:3" customFormat="1" x14ac:dyDescent="0.25">
      <c r="C38" s="87"/>
    </row>
    <row r="39" spans="3:3" customFormat="1" x14ac:dyDescent="0.25">
      <c r="C39" s="87"/>
    </row>
    <row r="40" spans="3:3" customFormat="1" x14ac:dyDescent="0.25">
      <c r="C40" s="87"/>
    </row>
    <row r="41" spans="3:3" customFormat="1" x14ac:dyDescent="0.25">
      <c r="C41" s="87"/>
    </row>
    <row r="42" spans="3:3" customFormat="1" x14ac:dyDescent="0.25">
      <c r="C42" s="87"/>
    </row>
    <row r="43" spans="3:3" customFormat="1" x14ac:dyDescent="0.25">
      <c r="C43" s="87"/>
    </row>
  </sheetData>
  <sheetProtection formatColumns="0" insertRows="0"/>
  <mergeCells count="26">
    <mergeCell ref="D25:E25"/>
    <mergeCell ref="G25:H25"/>
    <mergeCell ref="J25:K25"/>
    <mergeCell ref="B4:L4"/>
    <mergeCell ref="C5:K5"/>
    <mergeCell ref="C6:K6"/>
    <mergeCell ref="C7:K7"/>
    <mergeCell ref="B8:L8"/>
    <mergeCell ref="F9:G9"/>
    <mergeCell ref="E13:F13"/>
    <mergeCell ref="G13:H13"/>
    <mergeCell ref="D24:E24"/>
    <mergeCell ref="G24:H24"/>
    <mergeCell ref="J24:K24"/>
    <mergeCell ref="D26:E26"/>
    <mergeCell ref="G26:H26"/>
    <mergeCell ref="J26:K26"/>
    <mergeCell ref="D27:E27"/>
    <mergeCell ref="G27:H27"/>
    <mergeCell ref="J27:K27"/>
    <mergeCell ref="D28:E28"/>
    <mergeCell ref="G28:H28"/>
    <mergeCell ref="J28:K28"/>
    <mergeCell ref="D29:E29"/>
    <mergeCell ref="G29:H29"/>
    <mergeCell ref="J29:K29"/>
  </mergeCells>
  <printOptions horizontalCentered="1"/>
  <pageMargins left="0" right="0" top="0.35433070866141736" bottom="0.35433070866141736" header="0.31496062992125984" footer="0.31496062992125984"/>
  <pageSetup scale="72" orientation="landscape" r:id="rId1"/>
  <headerFooter>
    <oddFooter>&amp;R&amp;P/&amp;N  &amp;D</oddFooter>
  </headerFooter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BFB0E-EEF7-4BA0-B86A-A1AAE0DFD6A1}">
  <sheetPr>
    <tabColor rgb="FF92D050"/>
    <pageSetUpPr fitToPage="1"/>
  </sheetPr>
  <dimension ref="B2:L43"/>
  <sheetViews>
    <sheetView showGridLines="0" zoomScaleNormal="100" workbookViewId="0">
      <selection activeCell="F18" sqref="F18"/>
    </sheetView>
  </sheetViews>
  <sheetFormatPr baseColWidth="10" defaultColWidth="17.28515625" defaultRowHeight="15" x14ac:dyDescent="0.25"/>
  <cols>
    <col min="1" max="1" width="3" style="56" customWidth="1"/>
    <col min="2" max="2" width="1.7109375" style="56" customWidth="1"/>
    <col min="3" max="3" width="3.28515625" style="95" bestFit="1" customWidth="1"/>
    <col min="4" max="4" width="20.140625" style="56" customWidth="1"/>
    <col min="5" max="5" width="19.5703125" style="56" customWidth="1"/>
    <col min="6" max="6" width="17.7109375" style="56" customWidth="1"/>
    <col min="7" max="7" width="50.7109375" style="126" customWidth="1"/>
    <col min="8" max="8" width="16.140625" style="56" customWidth="1"/>
    <col min="9" max="9" width="15.5703125" style="56" customWidth="1"/>
    <col min="10" max="10" width="16" style="56" customWidth="1"/>
    <col min="11" max="11" width="26" style="126" customWidth="1"/>
    <col min="12" max="12" width="1.7109375" style="56" customWidth="1"/>
    <col min="13" max="16384" width="17.28515625" style="56"/>
  </cols>
  <sheetData>
    <row r="2" spans="2:12" x14ac:dyDescent="0.25">
      <c r="B2" s="194"/>
      <c r="C2" s="409"/>
      <c r="D2" s="189"/>
      <c r="E2" s="189"/>
      <c r="F2" s="189"/>
      <c r="G2" s="195"/>
      <c r="H2" s="189"/>
      <c r="I2" s="189"/>
      <c r="J2" s="189"/>
      <c r="K2" s="195"/>
      <c r="L2" s="196"/>
    </row>
    <row r="3" spans="2:12" s="1" customFormat="1" ht="12.75" x14ac:dyDescent="0.2">
      <c r="B3" s="83"/>
      <c r="C3" s="866"/>
      <c r="D3" s="30"/>
      <c r="E3" s="30"/>
      <c r="F3" s="867"/>
      <c r="G3" s="868"/>
      <c r="H3" s="30"/>
      <c r="I3" s="30"/>
      <c r="J3" s="30"/>
      <c r="K3" s="869"/>
      <c r="L3" s="121"/>
    </row>
    <row r="4" spans="2:12" s="1" customFormat="1" ht="18.75" x14ac:dyDescent="0.3">
      <c r="B4" s="1350"/>
      <c r="C4" s="1351"/>
      <c r="D4" s="1351"/>
      <c r="E4" s="1351"/>
      <c r="F4" s="1351"/>
      <c r="G4" s="1351"/>
      <c r="H4" s="1351"/>
      <c r="I4" s="1351"/>
      <c r="J4" s="1351"/>
      <c r="K4" s="1351"/>
      <c r="L4" s="1352"/>
    </row>
    <row r="5" spans="2:12" s="1" customFormat="1" ht="18.75" x14ac:dyDescent="0.3">
      <c r="B5" s="811"/>
      <c r="C5" s="1171" t="s">
        <v>19</v>
      </c>
      <c r="D5" s="1171"/>
      <c r="E5" s="1171"/>
      <c r="F5" s="1171"/>
      <c r="G5" s="1171"/>
      <c r="H5" s="1171"/>
      <c r="I5" s="1171"/>
      <c r="J5" s="1171"/>
      <c r="K5" s="1171"/>
      <c r="L5" s="812"/>
    </row>
    <row r="6" spans="2:12" s="1" customFormat="1" ht="15.75" x14ac:dyDescent="0.25">
      <c r="B6" s="864"/>
      <c r="C6" s="1356" t="s">
        <v>265</v>
      </c>
      <c r="D6" s="1356"/>
      <c r="E6" s="1356"/>
      <c r="F6" s="1356"/>
      <c r="G6" s="1356"/>
      <c r="H6" s="1356"/>
      <c r="I6" s="1356"/>
      <c r="J6" s="1356"/>
      <c r="K6" s="1356"/>
      <c r="L6" s="865"/>
    </row>
    <row r="7" spans="2:12" s="1" customFormat="1" ht="15.75" x14ac:dyDescent="0.25">
      <c r="B7" s="862"/>
      <c r="C7" s="1357" t="s">
        <v>120</v>
      </c>
      <c r="D7" s="1357"/>
      <c r="E7" s="1357"/>
      <c r="F7" s="1357"/>
      <c r="G7" s="1357"/>
      <c r="H7" s="1357"/>
      <c r="I7" s="1357"/>
      <c r="J7" s="1357"/>
      <c r="K7" s="1357"/>
      <c r="L7" s="863"/>
    </row>
    <row r="8" spans="2:12" s="1" customFormat="1" ht="15.75" x14ac:dyDescent="0.25">
      <c r="B8" s="1353"/>
      <c r="C8" s="1354"/>
      <c r="D8" s="1354"/>
      <c r="E8" s="1354"/>
      <c r="F8" s="1354"/>
      <c r="G8" s="1354"/>
      <c r="H8" s="1354"/>
      <c r="I8" s="1354"/>
      <c r="J8" s="1354"/>
      <c r="K8" s="1354"/>
      <c r="L8" s="1355"/>
    </row>
    <row r="9" spans="2:12" s="1" customFormat="1" ht="14.25" customHeight="1" x14ac:dyDescent="0.3">
      <c r="B9" s="83"/>
      <c r="C9" s="870"/>
      <c r="D9" s="25"/>
      <c r="E9" s="871" t="s">
        <v>24</v>
      </c>
      <c r="F9" s="1345" t="str">
        <f>'Datos Generales'!C7</f>
        <v>Dirección General de Presupuesto (DIGEPRES)</v>
      </c>
      <c r="G9" s="1345"/>
      <c r="H9" s="871" t="s">
        <v>175</v>
      </c>
      <c r="I9" s="392">
        <f>'Datos Generales'!C6</f>
        <v>45473</v>
      </c>
      <c r="J9" s="115"/>
      <c r="K9" s="872"/>
      <c r="L9" s="121"/>
    </row>
    <row r="10" spans="2:12" s="1" customFormat="1" ht="4.5" customHeight="1" x14ac:dyDescent="0.3">
      <c r="B10" s="83"/>
      <c r="C10" s="870"/>
      <c r="D10" s="25"/>
      <c r="E10" s="871"/>
      <c r="F10" s="385"/>
      <c r="G10" s="385"/>
      <c r="H10" s="871"/>
      <c r="I10" s="873"/>
      <c r="J10" s="115"/>
      <c r="K10" s="872"/>
      <c r="L10" s="121"/>
    </row>
    <row r="11" spans="2:12" s="1" customFormat="1" ht="15" customHeight="1" x14ac:dyDescent="0.3">
      <c r="B11" s="83"/>
      <c r="C11" s="870"/>
      <c r="D11" s="871" t="s">
        <v>14</v>
      </c>
      <c r="E11" s="883" t="str">
        <f>'Datos Generales'!C8</f>
        <v>0205</v>
      </c>
      <c r="F11" s="871" t="s">
        <v>20</v>
      </c>
      <c r="G11" s="883" t="str">
        <f>'Datos Generales'!C9</f>
        <v>01</v>
      </c>
      <c r="H11" s="871" t="s">
        <v>15</v>
      </c>
      <c r="I11" s="883" t="str">
        <f>'Datos Generales'!C10</f>
        <v>01</v>
      </c>
      <c r="J11" s="871" t="s">
        <v>16</v>
      </c>
      <c r="K11" s="883" t="str">
        <f>'Datos Generales'!C11</f>
        <v>0010</v>
      </c>
      <c r="L11" s="121"/>
    </row>
    <row r="12" spans="2:12" s="1" customFormat="1" ht="4.5" customHeight="1" x14ac:dyDescent="0.3">
      <c r="B12" s="83"/>
      <c r="C12" s="870"/>
      <c r="D12" s="25"/>
      <c r="E12" s="25"/>
      <c r="F12" s="25"/>
      <c r="G12" s="874"/>
      <c r="H12" s="25"/>
      <c r="I12" s="25"/>
      <c r="J12" s="15"/>
      <c r="K12" s="875"/>
      <c r="L12" s="121"/>
    </row>
    <row r="13" spans="2:12" s="1" customFormat="1" ht="18.75" x14ac:dyDescent="0.3">
      <c r="B13" s="83"/>
      <c r="C13" s="870"/>
      <c r="D13" s="876" t="s">
        <v>184</v>
      </c>
      <c r="E13" s="1346">
        <v>10006001009</v>
      </c>
      <c r="F13" s="1346"/>
      <c r="G13" s="1347" t="s">
        <v>266</v>
      </c>
      <c r="H13" s="1348"/>
      <c r="I13" s="392" t="s">
        <v>486</v>
      </c>
      <c r="J13" s="15"/>
      <c r="K13" s="875"/>
      <c r="L13" s="121"/>
    </row>
    <row r="14" spans="2:12" s="1" customFormat="1" ht="9.75" customHeight="1" x14ac:dyDescent="0.3">
      <c r="B14" s="83"/>
      <c r="C14" s="870"/>
      <c r="G14" s="874"/>
      <c r="J14" s="15"/>
      <c r="K14" s="875"/>
      <c r="L14" s="121"/>
    </row>
    <row r="15" spans="2:12" s="1" customFormat="1" ht="9" customHeight="1" x14ac:dyDescent="0.3">
      <c r="B15" s="83"/>
      <c r="C15" s="870"/>
      <c r="F15" s="15"/>
      <c r="G15" s="877"/>
      <c r="J15" s="878"/>
      <c r="K15" s="57"/>
      <c r="L15" s="121"/>
    </row>
    <row r="16" spans="2:12" s="193" customFormat="1" ht="28.5" x14ac:dyDescent="0.25">
      <c r="B16" s="197"/>
      <c r="C16" s="517" t="s">
        <v>68</v>
      </c>
      <c r="D16" s="518" t="s">
        <v>222</v>
      </c>
      <c r="E16" s="519" t="s">
        <v>185</v>
      </c>
      <c r="F16" s="518" t="s">
        <v>163</v>
      </c>
      <c r="G16" s="520" t="s">
        <v>267</v>
      </c>
      <c r="H16" s="521" t="s">
        <v>114</v>
      </c>
      <c r="I16" s="521" t="s">
        <v>115</v>
      </c>
      <c r="J16" s="522" t="s">
        <v>223</v>
      </c>
      <c r="K16" s="523" t="s">
        <v>56</v>
      </c>
      <c r="L16" s="198"/>
    </row>
    <row r="17" spans="2:12" s="1" customFormat="1" x14ac:dyDescent="0.25">
      <c r="B17" s="83"/>
      <c r="C17" s="648">
        <v>1</v>
      </c>
      <c r="D17" s="649" t="s">
        <v>361</v>
      </c>
      <c r="E17" s="965" t="s">
        <v>660</v>
      </c>
      <c r="F17" s="965" t="s">
        <v>610</v>
      </c>
      <c r="G17" s="1034" t="s">
        <v>715</v>
      </c>
      <c r="H17" s="652">
        <v>151874.15</v>
      </c>
      <c r="I17" s="652"/>
      <c r="J17" s="652" t="s">
        <v>671</v>
      </c>
      <c r="K17" s="653"/>
      <c r="L17" s="121"/>
    </row>
    <row r="18" spans="2:12" s="1" customFormat="1" x14ac:dyDescent="0.25">
      <c r="B18" s="83"/>
      <c r="C18" s="648">
        <v>2</v>
      </c>
      <c r="D18" s="649" t="s">
        <v>361</v>
      </c>
      <c r="E18" s="965"/>
      <c r="F18" s="1035" t="s">
        <v>491</v>
      </c>
      <c r="G18" s="1034" t="s">
        <v>492</v>
      </c>
      <c r="H18" s="652"/>
      <c r="I18" s="652">
        <v>151874.15</v>
      </c>
      <c r="J18" s="652" t="s">
        <v>671</v>
      </c>
      <c r="K18" s="653"/>
      <c r="L18" s="121"/>
    </row>
    <row r="19" spans="2:12" s="1" customFormat="1" ht="99.75" x14ac:dyDescent="0.25">
      <c r="B19" s="83"/>
      <c r="C19" s="648"/>
      <c r="D19" s="654"/>
      <c r="E19" s="655"/>
      <c r="F19" s="647" t="s">
        <v>711</v>
      </c>
      <c r="G19" s="647" t="s">
        <v>712</v>
      </c>
      <c r="H19" s="652"/>
      <c r="I19" s="652"/>
      <c r="J19" s="652"/>
      <c r="K19" s="653"/>
      <c r="L19" s="121"/>
    </row>
    <row r="20" spans="2:12" s="1" customFormat="1" ht="6.75" customHeight="1" x14ac:dyDescent="0.25">
      <c r="B20" s="83"/>
      <c r="C20" s="645"/>
      <c r="D20" s="199"/>
      <c r="E20" s="200"/>
      <c r="F20" s="386"/>
      <c r="G20" s="387"/>
      <c r="H20" s="388"/>
      <c r="I20" s="388"/>
      <c r="J20" s="389"/>
      <c r="K20" s="390"/>
      <c r="L20" s="121"/>
    </row>
    <row r="21" spans="2:12" s="1" customFormat="1" x14ac:dyDescent="0.25">
      <c r="B21" s="83"/>
      <c r="C21" s="739"/>
      <c r="D21" s="740"/>
      <c r="E21" s="740"/>
      <c r="F21" s="740"/>
      <c r="G21" s="763" t="s">
        <v>48</v>
      </c>
      <c r="H21" s="764">
        <f>SUM(H17:H18)</f>
        <v>151874.15</v>
      </c>
      <c r="I21" s="764">
        <f>SUM(I17:I18)</f>
        <v>151874.15</v>
      </c>
      <c r="J21" s="646"/>
      <c r="K21" s="741"/>
      <c r="L21" s="121"/>
    </row>
    <row r="22" spans="2:12" s="1" customFormat="1" x14ac:dyDescent="0.25">
      <c r="B22" s="83"/>
      <c r="C22" s="879"/>
      <c r="D22" s="871"/>
      <c r="E22" s="871"/>
      <c r="F22" s="871"/>
      <c r="G22" s="874"/>
      <c r="H22" s="880"/>
      <c r="I22" s="880"/>
      <c r="J22" s="880"/>
      <c r="K22" s="881" t="s">
        <v>121</v>
      </c>
      <c r="L22" s="121"/>
    </row>
    <row r="23" spans="2:12" s="1" customFormat="1" ht="12.75" x14ac:dyDescent="0.2">
      <c r="B23" s="83"/>
      <c r="C23" s="866"/>
      <c r="D23" s="30"/>
      <c r="E23" s="30"/>
      <c r="F23" s="30"/>
      <c r="G23" s="869"/>
      <c r="H23" s="30"/>
      <c r="I23" s="30"/>
      <c r="J23" s="30"/>
      <c r="K23" s="869"/>
      <c r="L23" s="121"/>
    </row>
    <row r="24" spans="2:12" s="1" customFormat="1" ht="15" customHeight="1" x14ac:dyDescent="0.25">
      <c r="B24" s="83"/>
      <c r="C24" s="866"/>
      <c r="D24" s="1220"/>
      <c r="E24" s="1220"/>
      <c r="F24" s="882"/>
      <c r="G24" s="1349"/>
      <c r="H24" s="1349"/>
      <c r="I24" s="15"/>
      <c r="J24" s="1220"/>
      <c r="K24" s="1220"/>
      <c r="L24" s="121"/>
    </row>
    <row r="25" spans="2:12" s="1" customFormat="1" ht="15" customHeight="1" x14ac:dyDescent="0.25">
      <c r="B25" s="83"/>
      <c r="C25" s="866"/>
      <c r="D25" s="1343" t="str">
        <f>'Datos Generales'!C16</f>
        <v>Preparado por</v>
      </c>
      <c r="E25" s="1343"/>
      <c r="F25" s="882"/>
      <c r="G25" s="1344" t="str">
        <f>'Datos Generales'!D16</f>
        <v>Revisado por</v>
      </c>
      <c r="H25" s="1344"/>
      <c r="J25" s="1336" t="str">
        <f>'Datos Generales'!E16</f>
        <v>Autorizado por</v>
      </c>
      <c r="K25" s="1336"/>
      <c r="L25" s="121"/>
    </row>
    <row r="26" spans="2:12" s="1" customFormat="1" ht="24" customHeight="1" x14ac:dyDescent="0.25">
      <c r="B26" s="83"/>
      <c r="C26" s="866"/>
      <c r="D26" s="1220"/>
      <c r="E26" s="1220"/>
      <c r="F26" s="882"/>
      <c r="G26" s="1349"/>
      <c r="H26" s="1349"/>
      <c r="I26" s="15"/>
      <c r="J26" s="1220"/>
      <c r="K26" s="1220"/>
      <c r="L26" s="121"/>
    </row>
    <row r="27" spans="2:12" s="1" customFormat="1" ht="15" customHeight="1" x14ac:dyDescent="0.25">
      <c r="B27" s="83"/>
      <c r="C27" s="866"/>
      <c r="D27" s="1343" t="str">
        <f>'Datos Generales'!C17</f>
        <v>Puesto que ocupa</v>
      </c>
      <c r="E27" s="1343"/>
      <c r="F27" s="882"/>
      <c r="G27" s="1344" t="str">
        <f>'Datos Generales'!D17</f>
        <v>Puesto que ocupa</v>
      </c>
      <c r="H27" s="1344"/>
      <c r="J27" s="1336" t="str">
        <f>'Datos Generales'!E17</f>
        <v>Puesto que ocupa</v>
      </c>
      <c r="K27" s="1336"/>
      <c r="L27" s="121"/>
    </row>
    <row r="28" spans="2:12" s="1" customFormat="1" ht="21" customHeight="1" x14ac:dyDescent="0.25">
      <c r="B28" s="83"/>
      <c r="C28" s="866"/>
      <c r="D28" s="1341"/>
      <c r="E28" s="1341"/>
      <c r="F28" s="882"/>
      <c r="G28" s="1341"/>
      <c r="H28" s="1341"/>
      <c r="I28" s="14"/>
      <c r="J28" s="1341"/>
      <c r="K28" s="1341"/>
      <c r="L28" s="121"/>
    </row>
    <row r="29" spans="2:12" s="1" customFormat="1" ht="15" customHeight="1" x14ac:dyDescent="0.25">
      <c r="B29" s="83"/>
      <c r="C29" s="866"/>
      <c r="D29" s="1343" t="s">
        <v>201</v>
      </c>
      <c r="E29" s="1343"/>
      <c r="F29" s="882"/>
      <c r="G29" s="1344" t="s">
        <v>202</v>
      </c>
      <c r="H29" s="1344"/>
      <c r="J29" s="1336" t="s">
        <v>209</v>
      </c>
      <c r="K29" s="1336"/>
      <c r="L29" s="121"/>
    </row>
    <row r="30" spans="2:12" x14ac:dyDescent="0.25">
      <c r="B30" s="98"/>
      <c r="C30" s="311"/>
      <c r="D30" s="201"/>
      <c r="E30" s="29"/>
      <c r="F30" s="201"/>
      <c r="G30" s="202"/>
      <c r="H30" s="201"/>
      <c r="I30" s="201"/>
      <c r="J30" s="201"/>
      <c r="K30" s="202"/>
      <c r="L30" s="100"/>
    </row>
    <row r="31" spans="2:12" x14ac:dyDescent="0.25">
      <c r="C31" s="2"/>
      <c r="D31" s="1"/>
      <c r="E31" s="1"/>
      <c r="F31" s="1"/>
      <c r="G31" s="41"/>
      <c r="H31" s="1"/>
      <c r="I31" s="1"/>
      <c r="J31" s="1"/>
      <c r="K31" s="41"/>
    </row>
    <row r="34" spans="3:3" customFormat="1" x14ac:dyDescent="0.25">
      <c r="C34" s="87"/>
    </row>
    <row r="35" spans="3:3" customFormat="1" x14ac:dyDescent="0.25">
      <c r="C35" s="87"/>
    </row>
    <row r="36" spans="3:3" customFormat="1" x14ac:dyDescent="0.25">
      <c r="C36" s="87"/>
    </row>
    <row r="37" spans="3:3" customFormat="1" x14ac:dyDescent="0.25">
      <c r="C37" s="87"/>
    </row>
    <row r="38" spans="3:3" customFormat="1" x14ac:dyDescent="0.25">
      <c r="C38" s="87"/>
    </row>
    <row r="39" spans="3:3" customFormat="1" x14ac:dyDescent="0.25">
      <c r="C39" s="87"/>
    </row>
    <row r="40" spans="3:3" customFormat="1" x14ac:dyDescent="0.25">
      <c r="C40" s="87"/>
    </row>
    <row r="41" spans="3:3" customFormat="1" x14ac:dyDescent="0.25">
      <c r="C41" s="87"/>
    </row>
    <row r="42" spans="3:3" customFormat="1" x14ac:dyDescent="0.25">
      <c r="C42" s="87"/>
    </row>
    <row r="43" spans="3:3" customFormat="1" x14ac:dyDescent="0.25">
      <c r="C43" s="87"/>
    </row>
  </sheetData>
  <sheetProtection formatColumns="0" insertRows="0"/>
  <mergeCells count="26">
    <mergeCell ref="D25:E25"/>
    <mergeCell ref="G25:H25"/>
    <mergeCell ref="J25:K25"/>
    <mergeCell ref="B4:L4"/>
    <mergeCell ref="C5:K5"/>
    <mergeCell ref="C6:K6"/>
    <mergeCell ref="C7:K7"/>
    <mergeCell ref="B8:L8"/>
    <mergeCell ref="F9:G9"/>
    <mergeCell ref="E13:F13"/>
    <mergeCell ref="G13:H13"/>
    <mergeCell ref="D24:E24"/>
    <mergeCell ref="G24:H24"/>
    <mergeCell ref="J24:K24"/>
    <mergeCell ref="D26:E26"/>
    <mergeCell ref="G26:H26"/>
    <mergeCell ref="J26:K26"/>
    <mergeCell ref="D27:E27"/>
    <mergeCell ref="G27:H27"/>
    <mergeCell ref="J27:K27"/>
    <mergeCell ref="D28:E28"/>
    <mergeCell ref="G28:H28"/>
    <mergeCell ref="J28:K28"/>
    <mergeCell ref="D29:E29"/>
    <mergeCell ref="G29:H29"/>
    <mergeCell ref="J29:K29"/>
  </mergeCells>
  <printOptions horizontalCentered="1"/>
  <pageMargins left="0" right="0" top="0.35433070866141736" bottom="0.35433070866141736" header="0.31496062992125984" footer="0.31496062992125984"/>
  <pageSetup scale="72" orientation="landscape" r:id="rId1"/>
  <headerFooter>
    <oddFooter>&amp;R&amp;P/&amp;N  &amp;D</oddFooter>
  </headerFooter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E0458-5C9E-4C12-974D-3FBE3F180498}">
  <sheetPr>
    <tabColor rgb="FF92D050"/>
    <pageSetUpPr fitToPage="1"/>
  </sheetPr>
  <dimension ref="B2:L43"/>
  <sheetViews>
    <sheetView showGridLines="0" zoomScaleNormal="100" workbookViewId="0">
      <selection activeCell="F18" sqref="F18"/>
    </sheetView>
  </sheetViews>
  <sheetFormatPr baseColWidth="10" defaultColWidth="17.28515625" defaultRowHeight="15" x14ac:dyDescent="0.25"/>
  <cols>
    <col min="1" max="1" width="3" style="56" customWidth="1"/>
    <col min="2" max="2" width="1.7109375" style="56" customWidth="1"/>
    <col min="3" max="3" width="3.28515625" style="95" bestFit="1" customWidth="1"/>
    <col min="4" max="4" width="20.140625" style="56" customWidth="1"/>
    <col min="5" max="5" width="19.5703125" style="56" customWidth="1"/>
    <col min="6" max="6" width="17.7109375" style="56" customWidth="1"/>
    <col min="7" max="7" width="50.7109375" style="126" customWidth="1"/>
    <col min="8" max="8" width="16.140625" style="56" customWidth="1"/>
    <col min="9" max="9" width="15.5703125" style="56" customWidth="1"/>
    <col min="10" max="10" width="16" style="56" customWidth="1"/>
    <col min="11" max="11" width="26" style="126" customWidth="1"/>
    <col min="12" max="12" width="1.7109375" style="56" customWidth="1"/>
    <col min="13" max="16384" width="17.28515625" style="56"/>
  </cols>
  <sheetData>
    <row r="2" spans="2:12" x14ac:dyDescent="0.25">
      <c r="B2" s="194"/>
      <c r="C2" s="409"/>
      <c r="D2" s="189"/>
      <c r="E2" s="189"/>
      <c r="F2" s="189"/>
      <c r="G2" s="195"/>
      <c r="H2" s="189"/>
      <c r="I2" s="189"/>
      <c r="J2" s="189"/>
      <c r="K2" s="195"/>
      <c r="L2" s="196"/>
    </row>
    <row r="3" spans="2:12" s="1" customFormat="1" ht="12.75" x14ac:dyDescent="0.2">
      <c r="B3" s="83"/>
      <c r="C3" s="866"/>
      <c r="D3" s="30"/>
      <c r="E3" s="30"/>
      <c r="F3" s="867"/>
      <c r="G3" s="868"/>
      <c r="H3" s="30"/>
      <c r="I3" s="30"/>
      <c r="J3" s="30"/>
      <c r="K3" s="869"/>
      <c r="L3" s="121"/>
    </row>
    <row r="4" spans="2:12" s="1" customFormat="1" ht="18.75" x14ac:dyDescent="0.3">
      <c r="B4" s="1350"/>
      <c r="C4" s="1351"/>
      <c r="D4" s="1351"/>
      <c r="E4" s="1351"/>
      <c r="F4" s="1351"/>
      <c r="G4" s="1351"/>
      <c r="H4" s="1351"/>
      <c r="I4" s="1351"/>
      <c r="J4" s="1351"/>
      <c r="K4" s="1351"/>
      <c r="L4" s="1352"/>
    </row>
    <row r="5" spans="2:12" s="1" customFormat="1" ht="18.75" x14ac:dyDescent="0.3">
      <c r="B5" s="811"/>
      <c r="C5" s="1171" t="s">
        <v>19</v>
      </c>
      <c r="D5" s="1171"/>
      <c r="E5" s="1171"/>
      <c r="F5" s="1171"/>
      <c r="G5" s="1171"/>
      <c r="H5" s="1171"/>
      <c r="I5" s="1171"/>
      <c r="J5" s="1171"/>
      <c r="K5" s="1171"/>
      <c r="L5" s="812"/>
    </row>
    <row r="6" spans="2:12" s="1" customFormat="1" ht="15.75" x14ac:dyDescent="0.25">
      <c r="B6" s="864"/>
      <c r="C6" s="1356" t="s">
        <v>265</v>
      </c>
      <c r="D6" s="1356"/>
      <c r="E6" s="1356"/>
      <c r="F6" s="1356"/>
      <c r="G6" s="1356"/>
      <c r="H6" s="1356"/>
      <c r="I6" s="1356"/>
      <c r="J6" s="1356"/>
      <c r="K6" s="1356"/>
      <c r="L6" s="865"/>
    </row>
    <row r="7" spans="2:12" s="1" customFormat="1" ht="15.75" x14ac:dyDescent="0.25">
      <c r="B7" s="862"/>
      <c r="C7" s="1357" t="s">
        <v>120</v>
      </c>
      <c r="D7" s="1357"/>
      <c r="E7" s="1357"/>
      <c r="F7" s="1357"/>
      <c r="G7" s="1357"/>
      <c r="H7" s="1357"/>
      <c r="I7" s="1357"/>
      <c r="J7" s="1357"/>
      <c r="K7" s="1357"/>
      <c r="L7" s="863"/>
    </row>
    <row r="8" spans="2:12" s="1" customFormat="1" ht="15.75" x14ac:dyDescent="0.25">
      <c r="B8" s="1353"/>
      <c r="C8" s="1354"/>
      <c r="D8" s="1354"/>
      <c r="E8" s="1354"/>
      <c r="F8" s="1354"/>
      <c r="G8" s="1354"/>
      <c r="H8" s="1354"/>
      <c r="I8" s="1354"/>
      <c r="J8" s="1354"/>
      <c r="K8" s="1354"/>
      <c r="L8" s="1355"/>
    </row>
    <row r="9" spans="2:12" s="1" customFormat="1" ht="14.25" customHeight="1" x14ac:dyDescent="0.3">
      <c r="B9" s="83"/>
      <c r="C9" s="870"/>
      <c r="D9" s="25"/>
      <c r="E9" s="871" t="s">
        <v>24</v>
      </c>
      <c r="F9" s="1345" t="str">
        <f>'Datos Generales'!C7</f>
        <v>Dirección General de Presupuesto (DIGEPRES)</v>
      </c>
      <c r="G9" s="1345"/>
      <c r="H9" s="871" t="s">
        <v>175</v>
      </c>
      <c r="I9" s="392">
        <f>'Datos Generales'!C6</f>
        <v>45473</v>
      </c>
      <c r="J9" s="115"/>
      <c r="K9" s="872"/>
      <c r="L9" s="121"/>
    </row>
    <row r="10" spans="2:12" s="1" customFormat="1" ht="4.5" customHeight="1" x14ac:dyDescent="0.3">
      <c r="B10" s="83"/>
      <c r="C10" s="870"/>
      <c r="D10" s="25"/>
      <c r="E10" s="871"/>
      <c r="F10" s="385"/>
      <c r="G10" s="385"/>
      <c r="H10" s="871"/>
      <c r="I10" s="873"/>
      <c r="J10" s="115"/>
      <c r="K10" s="872"/>
      <c r="L10" s="121"/>
    </row>
    <row r="11" spans="2:12" s="1" customFormat="1" ht="15" customHeight="1" x14ac:dyDescent="0.3">
      <c r="B11" s="83"/>
      <c r="C11" s="870"/>
      <c r="D11" s="871" t="s">
        <v>14</v>
      </c>
      <c r="E11" s="883" t="str">
        <f>'Datos Generales'!C8</f>
        <v>0205</v>
      </c>
      <c r="F11" s="871" t="s">
        <v>20</v>
      </c>
      <c r="G11" s="883" t="str">
        <f>'Datos Generales'!C9</f>
        <v>01</v>
      </c>
      <c r="H11" s="871" t="s">
        <v>15</v>
      </c>
      <c r="I11" s="883" t="str">
        <f>'Datos Generales'!C10</f>
        <v>01</v>
      </c>
      <c r="J11" s="871" t="s">
        <v>16</v>
      </c>
      <c r="K11" s="883" t="str">
        <f>'Datos Generales'!C11</f>
        <v>0010</v>
      </c>
      <c r="L11" s="121"/>
    </row>
    <row r="12" spans="2:12" s="1" customFormat="1" ht="4.5" customHeight="1" x14ac:dyDescent="0.3">
      <c r="B12" s="83"/>
      <c r="C12" s="870"/>
      <c r="D12" s="25"/>
      <c r="E12" s="25"/>
      <c r="F12" s="25"/>
      <c r="G12" s="874"/>
      <c r="H12" s="25"/>
      <c r="I12" s="25"/>
      <c r="J12" s="15"/>
      <c r="K12" s="875"/>
      <c r="L12" s="121"/>
    </row>
    <row r="13" spans="2:12" s="1" customFormat="1" ht="18.75" x14ac:dyDescent="0.3">
      <c r="B13" s="83"/>
      <c r="C13" s="870"/>
      <c r="D13" s="876" t="s">
        <v>184</v>
      </c>
      <c r="E13" s="1346">
        <v>10006001009</v>
      </c>
      <c r="F13" s="1346"/>
      <c r="G13" s="1347" t="s">
        <v>266</v>
      </c>
      <c r="H13" s="1348"/>
      <c r="I13" s="392" t="s">
        <v>486</v>
      </c>
      <c r="J13" s="15"/>
      <c r="K13" s="875"/>
      <c r="L13" s="121"/>
    </row>
    <row r="14" spans="2:12" s="1" customFormat="1" ht="9.75" customHeight="1" x14ac:dyDescent="0.3">
      <c r="B14" s="83"/>
      <c r="C14" s="870"/>
      <c r="G14" s="874"/>
      <c r="J14" s="15"/>
      <c r="K14" s="875"/>
      <c r="L14" s="121"/>
    </row>
    <row r="15" spans="2:12" s="1" customFormat="1" ht="9" customHeight="1" x14ac:dyDescent="0.3">
      <c r="B15" s="83"/>
      <c r="C15" s="870"/>
      <c r="F15" s="15"/>
      <c r="G15" s="877"/>
      <c r="J15" s="878"/>
      <c r="K15" s="57"/>
      <c r="L15" s="121"/>
    </row>
    <row r="16" spans="2:12" s="193" customFormat="1" ht="28.5" x14ac:dyDescent="0.25">
      <c r="B16" s="197"/>
      <c r="C16" s="517" t="s">
        <v>68</v>
      </c>
      <c r="D16" s="518" t="s">
        <v>222</v>
      </c>
      <c r="E16" s="519" t="s">
        <v>185</v>
      </c>
      <c r="F16" s="518" t="s">
        <v>163</v>
      </c>
      <c r="G16" s="520" t="s">
        <v>267</v>
      </c>
      <c r="H16" s="521" t="s">
        <v>114</v>
      </c>
      <c r="I16" s="521" t="s">
        <v>115</v>
      </c>
      <c r="J16" s="522" t="s">
        <v>223</v>
      </c>
      <c r="K16" s="523" t="s">
        <v>56</v>
      </c>
      <c r="L16" s="198"/>
    </row>
    <row r="17" spans="2:12" s="1" customFormat="1" x14ac:dyDescent="0.25">
      <c r="B17" s="83"/>
      <c r="C17" s="648">
        <v>1</v>
      </c>
      <c r="D17" s="649" t="s">
        <v>361</v>
      </c>
      <c r="E17" s="965" t="s">
        <v>660</v>
      </c>
      <c r="F17" s="965" t="s">
        <v>610</v>
      </c>
      <c r="G17" s="1034" t="s">
        <v>715</v>
      </c>
      <c r="H17" s="652">
        <v>284328.32000000001</v>
      </c>
      <c r="I17" s="652"/>
      <c r="J17" s="652" t="s">
        <v>671</v>
      </c>
      <c r="K17" s="653"/>
      <c r="L17" s="121"/>
    </row>
    <row r="18" spans="2:12" s="1" customFormat="1" x14ac:dyDescent="0.25">
      <c r="B18" s="83"/>
      <c r="C18" s="648">
        <v>2</v>
      </c>
      <c r="D18" s="649" t="s">
        <v>361</v>
      </c>
      <c r="E18" s="965"/>
      <c r="F18" s="1035" t="s">
        <v>491</v>
      </c>
      <c r="G18" s="1034" t="s">
        <v>492</v>
      </c>
      <c r="H18" s="652"/>
      <c r="I18" s="652">
        <v>284328.32000000001</v>
      </c>
      <c r="J18" s="652" t="s">
        <v>671</v>
      </c>
      <c r="K18" s="653"/>
      <c r="L18" s="121"/>
    </row>
    <row r="19" spans="2:12" s="1" customFormat="1" ht="99.75" x14ac:dyDescent="0.25">
      <c r="B19" s="83"/>
      <c r="C19" s="648"/>
      <c r="D19" s="654"/>
      <c r="E19" s="655"/>
      <c r="F19" s="647" t="s">
        <v>713</v>
      </c>
      <c r="G19" s="647" t="s">
        <v>714</v>
      </c>
      <c r="H19" s="652"/>
      <c r="I19" s="652"/>
      <c r="J19" s="652"/>
      <c r="K19" s="653"/>
      <c r="L19" s="121"/>
    </row>
    <row r="20" spans="2:12" s="1" customFormat="1" ht="6.75" customHeight="1" x14ac:dyDescent="0.25">
      <c r="B20" s="83"/>
      <c r="C20" s="645"/>
      <c r="D20" s="199"/>
      <c r="E20" s="200"/>
      <c r="F20" s="386"/>
      <c r="G20" s="387"/>
      <c r="H20" s="388"/>
      <c r="I20" s="388"/>
      <c r="J20" s="389"/>
      <c r="K20" s="390"/>
      <c r="L20" s="121"/>
    </row>
    <row r="21" spans="2:12" s="1" customFormat="1" x14ac:dyDescent="0.25">
      <c r="B21" s="83"/>
      <c r="C21" s="739"/>
      <c r="D21" s="740"/>
      <c r="E21" s="740"/>
      <c r="F21" s="740"/>
      <c r="G21" s="763" t="s">
        <v>48</v>
      </c>
      <c r="H21" s="764">
        <f>SUM(H17:H18)</f>
        <v>284328.32000000001</v>
      </c>
      <c r="I21" s="764">
        <f>SUM(I17:I18)</f>
        <v>284328.32000000001</v>
      </c>
      <c r="J21" s="646"/>
      <c r="K21" s="741"/>
      <c r="L21" s="121"/>
    </row>
    <row r="22" spans="2:12" s="1" customFormat="1" x14ac:dyDescent="0.25">
      <c r="B22" s="83"/>
      <c r="C22" s="879"/>
      <c r="D22" s="871"/>
      <c r="E22" s="871"/>
      <c r="F22" s="871"/>
      <c r="G22" s="874"/>
      <c r="H22" s="880"/>
      <c r="I22" s="880"/>
      <c r="J22" s="880"/>
      <c r="K22" s="881" t="s">
        <v>121</v>
      </c>
      <c r="L22" s="121"/>
    </row>
    <row r="23" spans="2:12" s="1" customFormat="1" ht="12.75" x14ac:dyDescent="0.2">
      <c r="B23" s="83"/>
      <c r="C23" s="866"/>
      <c r="D23" s="30"/>
      <c r="E23" s="30"/>
      <c r="F23" s="30"/>
      <c r="G23" s="869"/>
      <c r="H23" s="30"/>
      <c r="I23" s="30"/>
      <c r="J23" s="30"/>
      <c r="K23" s="869"/>
      <c r="L23" s="121"/>
    </row>
    <row r="24" spans="2:12" s="1" customFormat="1" ht="15" customHeight="1" x14ac:dyDescent="0.25">
      <c r="B24" s="83"/>
      <c r="C24" s="866"/>
      <c r="D24" s="1220"/>
      <c r="E24" s="1220"/>
      <c r="F24" s="882"/>
      <c r="G24" s="1349"/>
      <c r="H24" s="1349"/>
      <c r="I24" s="15"/>
      <c r="J24" s="1220"/>
      <c r="K24" s="1220"/>
      <c r="L24" s="121"/>
    </row>
    <row r="25" spans="2:12" s="1" customFormat="1" ht="15" customHeight="1" x14ac:dyDescent="0.25">
      <c r="B25" s="83"/>
      <c r="C25" s="866"/>
      <c r="D25" s="1343" t="str">
        <f>'Datos Generales'!C16</f>
        <v>Preparado por</v>
      </c>
      <c r="E25" s="1343"/>
      <c r="F25" s="882"/>
      <c r="G25" s="1344" t="str">
        <f>'Datos Generales'!D16</f>
        <v>Revisado por</v>
      </c>
      <c r="H25" s="1344"/>
      <c r="J25" s="1336" t="str">
        <f>'Datos Generales'!E16</f>
        <v>Autorizado por</v>
      </c>
      <c r="K25" s="1336"/>
      <c r="L25" s="121"/>
    </row>
    <row r="26" spans="2:12" s="1" customFormat="1" ht="24" customHeight="1" x14ac:dyDescent="0.25">
      <c r="B26" s="83"/>
      <c r="C26" s="866"/>
      <c r="D26" s="1220"/>
      <c r="E26" s="1220"/>
      <c r="F26" s="882"/>
      <c r="G26" s="1349"/>
      <c r="H26" s="1349"/>
      <c r="I26" s="15"/>
      <c r="J26" s="1220"/>
      <c r="K26" s="1220"/>
      <c r="L26" s="121"/>
    </row>
    <row r="27" spans="2:12" s="1" customFormat="1" ht="15" customHeight="1" x14ac:dyDescent="0.25">
      <c r="B27" s="83"/>
      <c r="C27" s="866"/>
      <c r="D27" s="1343" t="str">
        <f>'Datos Generales'!C17</f>
        <v>Puesto que ocupa</v>
      </c>
      <c r="E27" s="1343"/>
      <c r="F27" s="882"/>
      <c r="G27" s="1344" t="str">
        <f>'Datos Generales'!D17</f>
        <v>Puesto que ocupa</v>
      </c>
      <c r="H27" s="1344"/>
      <c r="J27" s="1336" t="str">
        <f>'Datos Generales'!E17</f>
        <v>Puesto que ocupa</v>
      </c>
      <c r="K27" s="1336"/>
      <c r="L27" s="121"/>
    </row>
    <row r="28" spans="2:12" s="1" customFormat="1" ht="21" customHeight="1" x14ac:dyDescent="0.25">
      <c r="B28" s="83"/>
      <c r="C28" s="866"/>
      <c r="D28" s="1341"/>
      <c r="E28" s="1341"/>
      <c r="F28" s="882"/>
      <c r="G28" s="1341"/>
      <c r="H28" s="1341"/>
      <c r="I28" s="14"/>
      <c r="J28" s="1341"/>
      <c r="K28" s="1341"/>
      <c r="L28" s="121"/>
    </row>
    <row r="29" spans="2:12" s="1" customFormat="1" ht="15" customHeight="1" x14ac:dyDescent="0.25">
      <c r="B29" s="83"/>
      <c r="C29" s="866"/>
      <c r="D29" s="1343" t="s">
        <v>201</v>
      </c>
      <c r="E29" s="1343"/>
      <c r="F29" s="882"/>
      <c r="G29" s="1344" t="s">
        <v>202</v>
      </c>
      <c r="H29" s="1344"/>
      <c r="J29" s="1336" t="s">
        <v>209</v>
      </c>
      <c r="K29" s="1336"/>
      <c r="L29" s="121"/>
    </row>
    <row r="30" spans="2:12" x14ac:dyDescent="0.25">
      <c r="B30" s="98"/>
      <c r="C30" s="311"/>
      <c r="D30" s="201"/>
      <c r="E30" s="29"/>
      <c r="F30" s="201"/>
      <c r="G30" s="202"/>
      <c r="H30" s="201"/>
      <c r="I30" s="201"/>
      <c r="J30" s="201"/>
      <c r="K30" s="202"/>
      <c r="L30" s="100"/>
    </row>
    <row r="31" spans="2:12" x14ac:dyDescent="0.25">
      <c r="C31" s="2"/>
      <c r="D31" s="1"/>
      <c r="E31" s="1"/>
      <c r="F31" s="1"/>
      <c r="G31" s="41"/>
      <c r="H31" s="1"/>
      <c r="I31" s="1"/>
      <c r="J31" s="1"/>
      <c r="K31" s="41"/>
    </row>
    <row r="34" spans="3:3" customFormat="1" x14ac:dyDescent="0.25">
      <c r="C34" s="87"/>
    </row>
    <row r="35" spans="3:3" customFormat="1" x14ac:dyDescent="0.25">
      <c r="C35" s="87"/>
    </row>
    <row r="36" spans="3:3" customFormat="1" x14ac:dyDescent="0.25">
      <c r="C36" s="87"/>
    </row>
    <row r="37" spans="3:3" customFormat="1" x14ac:dyDescent="0.25">
      <c r="C37" s="87"/>
    </row>
    <row r="38" spans="3:3" customFormat="1" x14ac:dyDescent="0.25">
      <c r="C38" s="87"/>
    </row>
    <row r="39" spans="3:3" customFormat="1" x14ac:dyDescent="0.25">
      <c r="C39" s="87"/>
    </row>
    <row r="40" spans="3:3" customFormat="1" x14ac:dyDescent="0.25">
      <c r="C40" s="87"/>
    </row>
    <row r="41" spans="3:3" customFormat="1" x14ac:dyDescent="0.25">
      <c r="C41" s="87"/>
    </row>
    <row r="42" spans="3:3" customFormat="1" x14ac:dyDescent="0.25">
      <c r="C42" s="87"/>
    </row>
    <row r="43" spans="3:3" customFormat="1" x14ac:dyDescent="0.25">
      <c r="C43" s="87"/>
    </row>
  </sheetData>
  <sheetProtection formatColumns="0" insertRows="0"/>
  <mergeCells count="26">
    <mergeCell ref="D25:E25"/>
    <mergeCell ref="G25:H25"/>
    <mergeCell ref="J25:K25"/>
    <mergeCell ref="B4:L4"/>
    <mergeCell ref="C5:K5"/>
    <mergeCell ref="C6:K6"/>
    <mergeCell ref="C7:K7"/>
    <mergeCell ref="B8:L8"/>
    <mergeCell ref="F9:G9"/>
    <mergeCell ref="E13:F13"/>
    <mergeCell ref="G13:H13"/>
    <mergeCell ref="D24:E24"/>
    <mergeCell ref="G24:H24"/>
    <mergeCell ref="J24:K24"/>
    <mergeCell ref="D26:E26"/>
    <mergeCell ref="G26:H26"/>
    <mergeCell ref="J26:K26"/>
    <mergeCell ref="D27:E27"/>
    <mergeCell ref="G27:H27"/>
    <mergeCell ref="J27:K27"/>
    <mergeCell ref="D28:E28"/>
    <mergeCell ref="G28:H28"/>
    <mergeCell ref="J28:K28"/>
    <mergeCell ref="D29:E29"/>
    <mergeCell ref="G29:H29"/>
    <mergeCell ref="J29:K29"/>
  </mergeCells>
  <printOptions horizontalCentered="1"/>
  <pageMargins left="0" right="0" top="0.35433070866141736" bottom="0.35433070866141736" header="0.31496062992125984" footer="0.31496062992125984"/>
  <pageSetup scale="72" orientation="landscape" r:id="rId1"/>
  <headerFooter>
    <oddFooter>&amp;R&amp;P/&amp;N  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rgb="FF92D050"/>
    <pageSetUpPr fitToPage="1"/>
  </sheetPr>
  <dimension ref="B2:AD46"/>
  <sheetViews>
    <sheetView showGridLines="0" topLeftCell="A4" zoomScale="70" zoomScaleNormal="70" zoomScaleSheetLayoutView="75" workbookViewId="0">
      <selection activeCell="T42" sqref="T42"/>
    </sheetView>
  </sheetViews>
  <sheetFormatPr baseColWidth="10" defaultColWidth="11.42578125" defaultRowHeight="12.75" x14ac:dyDescent="0.2"/>
  <cols>
    <col min="1" max="1" width="2.5703125" style="8" customWidth="1"/>
    <col min="2" max="2" width="2.28515625" style="8" customWidth="1"/>
    <col min="3" max="3" width="16.42578125" style="48" customWidth="1"/>
    <col min="4" max="4" width="22.5703125" style="8" customWidth="1"/>
    <col min="5" max="5" width="14.7109375" style="8" customWidth="1"/>
    <col min="6" max="6" width="14.28515625" style="8" customWidth="1"/>
    <col min="7" max="7" width="34.42578125" style="8" customWidth="1"/>
    <col min="8" max="9" width="15.42578125" style="8" customWidth="1"/>
    <col min="10" max="10" width="15.7109375" style="8" customWidth="1"/>
    <col min="11" max="11" width="14.85546875" style="8" customWidth="1"/>
    <col min="12" max="12" width="11.140625" style="8" customWidth="1"/>
    <col min="13" max="13" width="27.7109375" style="8" customWidth="1"/>
    <col min="14" max="14" width="11.28515625" style="8" bestFit="1" customWidth="1"/>
    <col min="15" max="15" width="22" style="8" customWidth="1"/>
    <col min="16" max="16" width="21.42578125" style="48" customWidth="1"/>
    <col min="17" max="17" width="2.140625" style="8" customWidth="1"/>
    <col min="18" max="16384" width="11.42578125" style="8"/>
  </cols>
  <sheetData>
    <row r="2" spans="2:30" x14ac:dyDescent="0.2">
      <c r="B2" s="147"/>
      <c r="C2" s="149"/>
      <c r="D2" s="148"/>
      <c r="E2" s="148"/>
      <c r="F2" s="148"/>
      <c r="G2" s="148"/>
      <c r="H2" s="148"/>
      <c r="I2" s="148"/>
      <c r="J2" s="148"/>
      <c r="K2" s="148"/>
      <c r="L2" s="148"/>
      <c r="M2" s="708"/>
      <c r="N2" s="150"/>
      <c r="O2" s="150"/>
      <c r="P2" s="149"/>
      <c r="Q2" s="151"/>
    </row>
    <row r="3" spans="2:30" x14ac:dyDescent="0.2">
      <c r="B3" s="152"/>
      <c r="Q3" s="153"/>
    </row>
    <row r="4" spans="2:30" s="9" customFormat="1" ht="18.75" customHeight="1" x14ac:dyDescent="0.3">
      <c r="B4" s="154"/>
      <c r="C4" s="49"/>
      <c r="P4" s="49"/>
      <c r="Q4" s="155"/>
    </row>
    <row r="5" spans="2:30" s="9" customFormat="1" ht="18.75" customHeight="1" x14ac:dyDescent="0.3">
      <c r="B5" s="154"/>
      <c r="C5" s="49"/>
      <c r="P5" s="49"/>
      <c r="Q5" s="155"/>
    </row>
    <row r="6" spans="2:30" s="9" customFormat="1" ht="20.25" x14ac:dyDescent="0.3">
      <c r="B6" s="804"/>
      <c r="C6" s="1253" t="s">
        <v>19</v>
      </c>
      <c r="D6" s="1253"/>
      <c r="E6" s="1253"/>
      <c r="F6" s="1253"/>
      <c r="G6" s="1253"/>
      <c r="H6" s="1253"/>
      <c r="I6" s="1253"/>
      <c r="J6" s="1253"/>
      <c r="K6" s="1253"/>
      <c r="L6" s="1253"/>
      <c r="M6" s="1253"/>
      <c r="N6" s="1253"/>
      <c r="O6" s="1253"/>
      <c r="P6" s="1253"/>
      <c r="Q6" s="805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2:30" s="9" customFormat="1" ht="20.25" x14ac:dyDescent="0.3">
      <c r="B7" s="162"/>
      <c r="C7" s="1254" t="s">
        <v>203</v>
      </c>
      <c r="D7" s="1254"/>
      <c r="E7" s="1254"/>
      <c r="F7" s="1254"/>
      <c r="G7" s="1254"/>
      <c r="H7" s="1254"/>
      <c r="I7" s="1254"/>
      <c r="J7" s="1254"/>
      <c r="K7" s="1254"/>
      <c r="L7" s="1254"/>
      <c r="M7" s="1254"/>
      <c r="N7" s="1254"/>
      <c r="O7" s="1254"/>
      <c r="P7" s="1254"/>
      <c r="Q7" s="798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30" s="9" customFormat="1" ht="20.25" x14ac:dyDescent="0.3">
      <c r="B8" s="806"/>
      <c r="C8" s="1242" t="s">
        <v>0</v>
      </c>
      <c r="D8" s="1242"/>
      <c r="E8" s="1242"/>
      <c r="F8" s="1242"/>
      <c r="G8" s="1242"/>
      <c r="H8" s="1242"/>
      <c r="I8" s="1242"/>
      <c r="J8" s="1242"/>
      <c r="K8" s="1242"/>
      <c r="L8" s="1242"/>
      <c r="M8" s="1242"/>
      <c r="N8" s="1242"/>
      <c r="O8" s="1242"/>
      <c r="P8" s="1242"/>
      <c r="Q8" s="155"/>
    </row>
    <row r="9" spans="2:30" s="9" customFormat="1" ht="20.25" x14ac:dyDescent="0.3">
      <c r="B9" s="154"/>
      <c r="G9" s="80"/>
      <c r="H9" s="80"/>
      <c r="I9" s="80"/>
      <c r="J9" s="80"/>
      <c r="K9" s="80"/>
      <c r="L9" s="80"/>
      <c r="M9" s="80"/>
      <c r="N9" s="80"/>
      <c r="O9" s="11"/>
      <c r="P9" s="49"/>
      <c r="Q9" s="155"/>
    </row>
    <row r="10" spans="2:30" s="9" customFormat="1" ht="20.25" x14ac:dyDescent="0.3">
      <c r="B10" s="154"/>
      <c r="C10" s="399" t="s">
        <v>175</v>
      </c>
      <c r="D10" s="392">
        <f>+'Datos Generales'!C6</f>
        <v>45473</v>
      </c>
      <c r="E10" s="399" t="s">
        <v>24</v>
      </c>
      <c r="F10" s="1249" t="str">
        <f>+'Datos Generales'!C7</f>
        <v>Dirección General de Presupuesto (DIGEPRES)</v>
      </c>
      <c r="G10" s="1250"/>
      <c r="H10" s="399" t="s">
        <v>14</v>
      </c>
      <c r="I10" s="801" t="str">
        <f>+'Datos Generales'!C8</f>
        <v>0205</v>
      </c>
      <c r="K10" s="399" t="s">
        <v>20</v>
      </c>
      <c r="L10" s="802" t="str">
        <f>+'Datos Generales'!C9</f>
        <v>01</v>
      </c>
      <c r="M10" s="399" t="s">
        <v>15</v>
      </c>
      <c r="N10" s="802" t="str">
        <f>+'Datos Generales'!C10</f>
        <v>01</v>
      </c>
      <c r="O10" s="399" t="s">
        <v>16</v>
      </c>
      <c r="P10" s="803" t="str">
        <f>'Datos Generales'!C11</f>
        <v>0010</v>
      </c>
      <c r="Q10" s="155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</row>
    <row r="11" spans="2:30" s="9" customFormat="1" ht="20.25" x14ac:dyDescent="0.3">
      <c r="B11" s="154"/>
      <c r="C11" s="399"/>
      <c r="D11" s="132"/>
      <c r="E11" s="399"/>
      <c r="F11" s="714"/>
      <c r="G11" s="714"/>
      <c r="H11" s="399"/>
      <c r="I11" s="715"/>
      <c r="K11" s="399"/>
      <c r="L11" s="715"/>
      <c r="M11" s="399"/>
      <c r="N11" s="715"/>
      <c r="O11" s="399"/>
      <c r="P11" s="716"/>
      <c r="Q11" s="155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</row>
    <row r="12" spans="2:30" s="9" customFormat="1" ht="31.5" x14ac:dyDescent="0.3">
      <c r="B12" s="154"/>
      <c r="C12" s="717" t="s">
        <v>349</v>
      </c>
      <c r="D12" s="721"/>
      <c r="E12" s="168"/>
      <c r="F12" s="15"/>
      <c r="G12" s="15"/>
      <c r="H12" s="15"/>
      <c r="I12" s="15"/>
      <c r="J12" s="15"/>
      <c r="K12" s="15"/>
      <c r="L12" s="15"/>
      <c r="M12" s="15"/>
      <c r="N12" s="37"/>
      <c r="O12" s="146"/>
      <c r="P12" s="49"/>
      <c r="Q12" s="155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</row>
    <row r="13" spans="2:30" x14ac:dyDescent="0.2">
      <c r="B13" s="152"/>
      <c r="C13" s="156"/>
      <c r="D13" s="16"/>
      <c r="E13" s="16"/>
      <c r="F13" s="16"/>
      <c r="G13" s="16"/>
      <c r="H13" s="16"/>
      <c r="I13" s="16"/>
      <c r="N13" s="50"/>
      <c r="O13" s="50"/>
      <c r="P13" s="51" t="s">
        <v>7</v>
      </c>
      <c r="Q13" s="153"/>
    </row>
    <row r="14" spans="2:30" ht="15.75" customHeight="1" x14ac:dyDescent="0.25">
      <c r="B14" s="152"/>
      <c r="C14" s="1247" t="s">
        <v>8</v>
      </c>
      <c r="D14" s="1248"/>
      <c r="E14" s="1248"/>
      <c r="F14" s="1248"/>
      <c r="G14" s="1248"/>
      <c r="H14" s="1248"/>
      <c r="I14" s="1248"/>
      <c r="J14" s="1248"/>
      <c r="K14" s="1248"/>
      <c r="L14" s="1248"/>
      <c r="M14" s="1245" t="s">
        <v>9</v>
      </c>
      <c r="N14" s="1245"/>
      <c r="O14" s="1245"/>
      <c r="P14" s="1251" t="s">
        <v>3</v>
      </c>
      <c r="Q14" s="113"/>
      <c r="R14" s="56"/>
      <c r="S14" s="56"/>
    </row>
    <row r="15" spans="2:30" s="17" customFormat="1" ht="44.25" customHeight="1" x14ac:dyDescent="0.25">
      <c r="B15" s="157"/>
      <c r="C15" s="556" t="s">
        <v>78</v>
      </c>
      <c r="D15" s="556" t="s">
        <v>165</v>
      </c>
      <c r="E15" s="556" t="s">
        <v>166</v>
      </c>
      <c r="F15" s="556" t="s">
        <v>72</v>
      </c>
      <c r="G15" s="556" t="s">
        <v>79</v>
      </c>
      <c r="H15" s="556" t="s">
        <v>181</v>
      </c>
      <c r="I15" s="556" t="s">
        <v>164</v>
      </c>
      <c r="J15" s="556" t="s">
        <v>52</v>
      </c>
      <c r="K15" s="556" t="s">
        <v>65</v>
      </c>
      <c r="L15" s="557" t="s">
        <v>163</v>
      </c>
      <c r="M15" s="557" t="s">
        <v>345</v>
      </c>
      <c r="N15" s="557" t="s">
        <v>21</v>
      </c>
      <c r="O15" s="557" t="s">
        <v>81</v>
      </c>
      <c r="P15" s="1252"/>
      <c r="Q15" s="113"/>
      <c r="R15" s="56"/>
      <c r="S15" s="56"/>
    </row>
    <row r="16" spans="2:30" s="18" customFormat="1" ht="15.75" x14ac:dyDescent="0.25">
      <c r="B16" s="158"/>
      <c r="C16" s="558"/>
      <c r="D16" s="570"/>
      <c r="E16" s="570"/>
      <c r="F16" s="559"/>
      <c r="G16" s="560"/>
      <c r="H16" s="560"/>
      <c r="I16" s="560"/>
      <c r="J16" s="570"/>
      <c r="K16" s="570"/>
      <c r="L16" s="570"/>
      <c r="M16" s="570"/>
      <c r="N16" s="559"/>
      <c r="O16" s="947" t="s">
        <v>369</v>
      </c>
      <c r="P16" s="561"/>
      <c r="Q16" s="113"/>
      <c r="R16" s="56"/>
      <c r="S16" s="56"/>
    </row>
    <row r="17" spans="2:17" s="18" customFormat="1" ht="15.75" x14ac:dyDescent="0.25">
      <c r="B17" s="158"/>
      <c r="C17" s="558"/>
      <c r="D17" s="570"/>
      <c r="E17" s="570"/>
      <c r="F17" s="559"/>
      <c r="G17" s="560"/>
      <c r="H17" s="560"/>
      <c r="I17" s="560"/>
      <c r="J17" s="570"/>
      <c r="K17" s="570"/>
      <c r="L17" s="570"/>
      <c r="M17" s="570"/>
      <c r="N17" s="559"/>
      <c r="O17" s="561"/>
      <c r="P17" s="561"/>
      <c r="Q17" s="159"/>
    </row>
    <row r="18" spans="2:17" s="18" customFormat="1" ht="15.75" x14ac:dyDescent="0.25">
      <c r="B18" s="158"/>
      <c r="C18" s="558"/>
      <c r="D18" s="570"/>
      <c r="E18" s="570"/>
      <c r="F18" s="559"/>
      <c r="G18" s="560"/>
      <c r="H18" s="560"/>
      <c r="I18" s="560"/>
      <c r="J18" s="570"/>
      <c r="K18" s="570"/>
      <c r="L18" s="570"/>
      <c r="M18" s="570"/>
      <c r="N18" s="559"/>
      <c r="O18" s="561"/>
      <c r="P18" s="561"/>
      <c r="Q18" s="159"/>
    </row>
    <row r="19" spans="2:17" s="18" customFormat="1" ht="15.75" x14ac:dyDescent="0.25">
      <c r="B19" s="158"/>
      <c r="C19" s="558"/>
      <c r="D19" s="570"/>
      <c r="E19" s="570"/>
      <c r="F19" s="559"/>
      <c r="G19" s="560"/>
      <c r="H19" s="560"/>
      <c r="I19" s="560"/>
      <c r="J19" s="570"/>
      <c r="K19" s="570"/>
      <c r="L19" s="570"/>
      <c r="M19" s="570"/>
      <c r="N19" s="559"/>
      <c r="O19" s="561"/>
      <c r="P19" s="561"/>
      <c r="Q19" s="159"/>
    </row>
    <row r="20" spans="2:17" s="18" customFormat="1" ht="15.75" x14ac:dyDescent="0.25">
      <c r="B20" s="158"/>
      <c r="C20" s="558"/>
      <c r="D20" s="570"/>
      <c r="E20" s="570"/>
      <c r="F20" s="559"/>
      <c r="G20" s="560"/>
      <c r="H20" s="560"/>
      <c r="I20" s="560"/>
      <c r="J20" s="570"/>
      <c r="K20" s="570"/>
      <c r="L20" s="570"/>
      <c r="M20" s="570"/>
      <c r="N20" s="559"/>
      <c r="O20" s="561"/>
      <c r="P20" s="561"/>
      <c r="Q20" s="159"/>
    </row>
    <row r="21" spans="2:17" s="18" customFormat="1" ht="15.75" x14ac:dyDescent="0.25">
      <c r="B21" s="158"/>
      <c r="C21" s="558"/>
      <c r="D21" s="570"/>
      <c r="E21" s="570"/>
      <c r="F21" s="559"/>
      <c r="G21" s="560"/>
      <c r="H21" s="560"/>
      <c r="I21" s="560"/>
      <c r="J21" s="570"/>
      <c r="K21" s="570"/>
      <c r="L21" s="570"/>
      <c r="M21" s="570"/>
      <c r="N21" s="559"/>
      <c r="O21" s="561"/>
      <c r="P21" s="561"/>
      <c r="Q21" s="159"/>
    </row>
    <row r="22" spans="2:17" s="18" customFormat="1" ht="15.75" x14ac:dyDescent="0.25">
      <c r="B22" s="158"/>
      <c r="C22" s="558"/>
      <c r="D22" s="570"/>
      <c r="E22" s="570"/>
      <c r="F22" s="559"/>
      <c r="G22" s="560"/>
      <c r="H22" s="560"/>
      <c r="I22" s="560"/>
      <c r="J22" s="570"/>
      <c r="K22" s="570"/>
      <c r="L22" s="570"/>
      <c r="M22" s="570"/>
      <c r="N22" s="559"/>
      <c r="O22" s="561"/>
      <c r="P22" s="561"/>
      <c r="Q22" s="159"/>
    </row>
    <row r="23" spans="2:17" s="18" customFormat="1" ht="15.75" x14ac:dyDescent="0.25">
      <c r="B23" s="158"/>
      <c r="C23" s="558"/>
      <c r="D23" s="570"/>
      <c r="E23" s="570"/>
      <c r="F23" s="559"/>
      <c r="G23" s="560"/>
      <c r="H23" s="560"/>
      <c r="I23" s="560"/>
      <c r="J23" s="570"/>
      <c r="K23" s="570"/>
      <c r="L23" s="570"/>
      <c r="M23" s="570"/>
      <c r="N23" s="559"/>
      <c r="O23" s="561"/>
      <c r="P23" s="561"/>
      <c r="Q23" s="159"/>
    </row>
    <row r="24" spans="2:17" s="18" customFormat="1" ht="15.75" x14ac:dyDescent="0.25">
      <c r="B24" s="158"/>
      <c r="C24" s="558"/>
      <c r="D24" s="570"/>
      <c r="E24" s="570"/>
      <c r="F24" s="559"/>
      <c r="G24" s="560"/>
      <c r="H24" s="560"/>
      <c r="I24" s="560"/>
      <c r="J24" s="570"/>
      <c r="K24" s="570"/>
      <c r="L24" s="570"/>
      <c r="M24" s="570"/>
      <c r="N24" s="559"/>
      <c r="O24" s="561"/>
      <c r="P24" s="561"/>
      <c r="Q24" s="159"/>
    </row>
    <row r="25" spans="2:17" s="18" customFormat="1" ht="15.75" x14ac:dyDescent="0.25">
      <c r="B25" s="158"/>
      <c r="C25" s="558"/>
      <c r="D25" s="570"/>
      <c r="E25" s="570"/>
      <c r="F25" s="559"/>
      <c r="G25" s="560"/>
      <c r="H25" s="560"/>
      <c r="I25" s="560"/>
      <c r="J25" s="570"/>
      <c r="K25" s="570"/>
      <c r="L25" s="570"/>
      <c r="M25" s="570"/>
      <c r="N25" s="559"/>
      <c r="O25" s="561"/>
      <c r="P25" s="561"/>
      <c r="Q25" s="159"/>
    </row>
    <row r="26" spans="2:17" s="18" customFormat="1" ht="15.75" x14ac:dyDescent="0.25">
      <c r="B26" s="158"/>
      <c r="C26" s="558"/>
      <c r="D26" s="570"/>
      <c r="E26" s="570"/>
      <c r="F26" s="559"/>
      <c r="G26" s="560"/>
      <c r="H26" s="560"/>
      <c r="I26" s="560"/>
      <c r="J26" s="570"/>
      <c r="K26" s="570"/>
      <c r="L26" s="570"/>
      <c r="M26" s="570"/>
      <c r="N26" s="559"/>
      <c r="O26" s="561"/>
      <c r="P26" s="561"/>
      <c r="Q26" s="159"/>
    </row>
    <row r="27" spans="2:17" s="18" customFormat="1" ht="15.75" x14ac:dyDescent="0.25">
      <c r="B27" s="158"/>
      <c r="C27" s="558"/>
      <c r="D27" s="570"/>
      <c r="E27" s="570"/>
      <c r="F27" s="559"/>
      <c r="G27" s="560"/>
      <c r="H27" s="560"/>
      <c r="I27" s="560"/>
      <c r="J27" s="570"/>
      <c r="K27" s="570"/>
      <c r="L27" s="570"/>
      <c r="M27" s="570"/>
      <c r="N27" s="559"/>
      <c r="O27" s="561"/>
      <c r="P27" s="561"/>
      <c r="Q27" s="159"/>
    </row>
    <row r="28" spans="2:17" s="18" customFormat="1" ht="15.75" x14ac:dyDescent="0.25">
      <c r="B28" s="158"/>
      <c r="C28" s="558"/>
      <c r="D28" s="570"/>
      <c r="E28" s="570"/>
      <c r="F28" s="559"/>
      <c r="G28" s="560"/>
      <c r="H28" s="560"/>
      <c r="I28" s="560"/>
      <c r="J28" s="570"/>
      <c r="K28" s="570"/>
      <c r="L28" s="570"/>
      <c r="M28" s="570"/>
      <c r="N28" s="559"/>
      <c r="O28" s="561"/>
      <c r="P28" s="561"/>
      <c r="Q28" s="159"/>
    </row>
    <row r="29" spans="2:17" s="18" customFormat="1" ht="15.75" x14ac:dyDescent="0.25">
      <c r="B29" s="158"/>
      <c r="C29" s="558"/>
      <c r="D29" s="570"/>
      <c r="E29" s="570"/>
      <c r="F29" s="559"/>
      <c r="G29" s="560"/>
      <c r="H29" s="560"/>
      <c r="I29" s="560"/>
      <c r="J29" s="570"/>
      <c r="K29" s="570"/>
      <c r="L29" s="570"/>
      <c r="M29" s="570"/>
      <c r="N29" s="559"/>
      <c r="O29" s="561"/>
      <c r="P29" s="561"/>
      <c r="Q29" s="159"/>
    </row>
    <row r="30" spans="2:17" s="18" customFormat="1" ht="15.75" x14ac:dyDescent="0.25">
      <c r="B30" s="158"/>
      <c r="C30" s="558"/>
      <c r="D30" s="570"/>
      <c r="E30" s="570"/>
      <c r="F30" s="559"/>
      <c r="G30" s="560"/>
      <c r="H30" s="560"/>
      <c r="I30" s="560"/>
      <c r="J30" s="570"/>
      <c r="K30" s="570"/>
      <c r="L30" s="570"/>
      <c r="M30" s="570"/>
      <c r="N30" s="559"/>
      <c r="O30" s="561"/>
      <c r="P30" s="561"/>
      <c r="Q30" s="159"/>
    </row>
    <row r="31" spans="2:17" s="18" customFormat="1" ht="15.75" x14ac:dyDescent="0.25">
      <c r="B31" s="158"/>
      <c r="C31" s="558"/>
      <c r="D31" s="570"/>
      <c r="E31" s="570"/>
      <c r="F31" s="559"/>
      <c r="G31" s="560"/>
      <c r="H31" s="560"/>
      <c r="I31" s="560"/>
      <c r="J31" s="570"/>
      <c r="K31" s="570"/>
      <c r="L31" s="570"/>
      <c r="M31" s="570"/>
      <c r="N31" s="559"/>
      <c r="O31" s="561"/>
      <c r="P31" s="561"/>
      <c r="Q31" s="159"/>
    </row>
    <row r="32" spans="2:17" s="18" customFormat="1" ht="15.75" x14ac:dyDescent="0.25">
      <c r="B32" s="158"/>
      <c r="C32" s="558"/>
      <c r="D32" s="570"/>
      <c r="E32" s="570"/>
      <c r="F32" s="559"/>
      <c r="G32" s="560"/>
      <c r="H32" s="560"/>
      <c r="I32" s="560"/>
      <c r="J32" s="570"/>
      <c r="K32" s="570"/>
      <c r="L32" s="570"/>
      <c r="M32" s="570"/>
      <c r="N32" s="559"/>
      <c r="O32" s="561"/>
      <c r="P32" s="561"/>
      <c r="Q32" s="159"/>
    </row>
    <row r="33" spans="2:17" s="18" customFormat="1" ht="15.75" x14ac:dyDescent="0.25">
      <c r="B33" s="158"/>
      <c r="C33" s="558"/>
      <c r="D33" s="570"/>
      <c r="E33" s="570"/>
      <c r="F33" s="559"/>
      <c r="G33" s="560"/>
      <c r="H33" s="560"/>
      <c r="I33" s="560"/>
      <c r="J33" s="570"/>
      <c r="K33" s="570"/>
      <c r="L33" s="570"/>
      <c r="M33" s="570"/>
      <c r="N33" s="559"/>
      <c r="O33" s="561"/>
      <c r="P33" s="561"/>
      <c r="Q33" s="159"/>
    </row>
    <row r="34" spans="2:17" s="18" customFormat="1" ht="15.75" x14ac:dyDescent="0.25">
      <c r="B34" s="158"/>
      <c r="C34" s="558"/>
      <c r="D34" s="570"/>
      <c r="E34" s="570"/>
      <c r="F34" s="559"/>
      <c r="G34" s="560"/>
      <c r="H34" s="560"/>
      <c r="I34" s="560"/>
      <c r="J34" s="570"/>
      <c r="K34" s="570"/>
      <c r="L34" s="570"/>
      <c r="M34" s="570"/>
      <c r="N34" s="559"/>
      <c r="O34" s="561"/>
      <c r="P34" s="561"/>
      <c r="Q34" s="159"/>
    </row>
    <row r="35" spans="2:17" s="18" customFormat="1" ht="15.75" x14ac:dyDescent="0.25">
      <c r="B35" s="158"/>
      <c r="C35" s="558"/>
      <c r="D35" s="570"/>
      <c r="E35" s="570"/>
      <c r="F35" s="559"/>
      <c r="G35" s="560"/>
      <c r="H35" s="560"/>
      <c r="I35" s="560"/>
      <c r="J35" s="570"/>
      <c r="K35" s="570"/>
      <c r="L35" s="570"/>
      <c r="M35" s="570"/>
      <c r="N35" s="559"/>
      <c r="O35" s="561"/>
      <c r="P35" s="561"/>
      <c r="Q35" s="159"/>
    </row>
    <row r="36" spans="2:17" s="18" customFormat="1" ht="15.75" x14ac:dyDescent="0.25">
      <c r="B36" s="158"/>
      <c r="C36" s="562"/>
      <c r="D36" s="563"/>
      <c r="E36" s="563"/>
      <c r="F36" s="564"/>
      <c r="G36" s="710">
        <f>SUM(G16:G35)</f>
        <v>0</v>
      </c>
      <c r="H36" s="565"/>
      <c r="I36" s="565"/>
      <c r="J36" s="566"/>
      <c r="K36" s="565"/>
      <c r="L36" s="565"/>
      <c r="M36" s="709"/>
      <c r="N36" s="567"/>
      <c r="O36" s="568"/>
      <c r="P36" s="569"/>
      <c r="Q36" s="159"/>
    </row>
    <row r="37" spans="2:17" x14ac:dyDescent="0.2">
      <c r="B37" s="152"/>
      <c r="P37" s="160" t="s">
        <v>192</v>
      </c>
      <c r="Q37" s="153"/>
    </row>
    <row r="38" spans="2:17" x14ac:dyDescent="0.2">
      <c r="B38" s="152"/>
      <c r="Q38" s="153"/>
    </row>
    <row r="39" spans="2:17" x14ac:dyDescent="0.2">
      <c r="B39" s="152"/>
      <c r="Q39" s="153"/>
    </row>
    <row r="40" spans="2:17" ht="15.75" x14ac:dyDescent="0.25">
      <c r="B40" s="152"/>
      <c r="C40" s="713"/>
      <c r="D40" s="1241"/>
      <c r="E40" s="1241"/>
      <c r="F40" s="1241"/>
      <c r="G40" s="711"/>
      <c r="H40" s="1246"/>
      <c r="I40" s="1246"/>
      <c r="J40" s="1246"/>
      <c r="K40" s="19"/>
      <c r="L40" s="711"/>
      <c r="M40" s="1246"/>
      <c r="N40" s="1246"/>
      <c r="O40" s="1246"/>
      <c r="Q40" s="153"/>
    </row>
    <row r="41" spans="2:17" s="53" customFormat="1" ht="15.75" x14ac:dyDescent="0.25">
      <c r="B41" s="161"/>
      <c r="D41" s="1242" t="str">
        <f>'Datos Generales'!C16</f>
        <v>Preparado por</v>
      </c>
      <c r="E41" s="1242"/>
      <c r="F41" s="1242"/>
      <c r="G41" s="571"/>
      <c r="H41" s="1240" t="str">
        <f>'Datos Generales'!D16</f>
        <v>Revisado por</v>
      </c>
      <c r="I41" s="1240"/>
      <c r="J41" s="1240"/>
      <c r="K41" s="258"/>
      <c r="M41" s="1244" t="str">
        <f>'Datos Generales'!E16</f>
        <v>Autorizado por</v>
      </c>
      <c r="N41" s="1244"/>
      <c r="O41" s="1244"/>
      <c r="P41" s="571"/>
      <c r="Q41" s="797"/>
    </row>
    <row r="42" spans="2:17" s="19" customFormat="1" ht="26.25" customHeight="1" x14ac:dyDescent="0.25">
      <c r="B42" s="162"/>
      <c r="D42" s="1239"/>
      <c r="E42" s="1239"/>
      <c r="F42" s="1239"/>
      <c r="H42" s="1246"/>
      <c r="I42" s="1246"/>
      <c r="J42" s="1246"/>
      <c r="M42" s="1246"/>
      <c r="N42" s="1246"/>
      <c r="O42" s="1246"/>
      <c r="P42" s="711"/>
      <c r="Q42" s="798"/>
    </row>
    <row r="43" spans="2:17" s="19" customFormat="1" ht="15.75" x14ac:dyDescent="0.25">
      <c r="B43" s="162"/>
      <c r="D43" s="1243" t="str">
        <f>'Datos Generales'!C17</f>
        <v>Puesto que ocupa</v>
      </c>
      <c r="E43" s="1243"/>
      <c r="F43" s="1243"/>
      <c r="G43" s="258"/>
      <c r="H43" s="1240" t="str">
        <f>'Datos Generales'!D17</f>
        <v>Puesto que ocupa</v>
      </c>
      <c r="I43" s="1240"/>
      <c r="J43" s="1240"/>
      <c r="K43" s="258"/>
      <c r="M43" s="1244" t="str">
        <f>'Datos Generales'!E17</f>
        <v>Puesto que ocupa</v>
      </c>
      <c r="N43" s="1244"/>
      <c r="O43" s="1244"/>
      <c r="P43" s="571"/>
      <c r="Q43" s="798"/>
    </row>
    <row r="44" spans="2:17" s="64" customFormat="1" ht="24.75" customHeight="1" x14ac:dyDescent="0.25">
      <c r="B44" s="163"/>
      <c r="D44" s="1235"/>
      <c r="E44" s="1235"/>
      <c r="F44" s="1235"/>
      <c r="G44" s="94"/>
      <c r="H44" s="1235"/>
      <c r="I44" s="1235"/>
      <c r="J44" s="1235"/>
      <c r="K44" s="94"/>
      <c r="L44" s="19"/>
      <c r="M44" s="1235"/>
      <c r="N44" s="1235"/>
      <c r="O44" s="1235"/>
      <c r="P44" s="712"/>
      <c r="Q44" s="799"/>
    </row>
    <row r="45" spans="2:17" ht="15.75" x14ac:dyDescent="0.25">
      <c r="B45" s="152"/>
      <c r="D45" s="1240" t="s">
        <v>201</v>
      </c>
      <c r="E45" s="1240"/>
      <c r="F45" s="1240"/>
      <c r="G45" s="258"/>
      <c r="H45" s="1240" t="s">
        <v>202</v>
      </c>
      <c r="I45" s="1240"/>
      <c r="J45" s="1240"/>
      <c r="K45" s="258"/>
      <c r="L45" s="19"/>
      <c r="M45" s="1244" t="s">
        <v>209</v>
      </c>
      <c r="N45" s="1244"/>
      <c r="O45" s="1244"/>
      <c r="P45" s="571"/>
      <c r="Q45" s="153"/>
    </row>
    <row r="46" spans="2:17" x14ac:dyDescent="0.2">
      <c r="B46" s="164"/>
      <c r="C46" s="166"/>
      <c r="D46" s="165"/>
      <c r="E46" s="165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6"/>
      <c r="Q46" s="800"/>
    </row>
  </sheetData>
  <sheetProtection formatColumns="0" formatRows="0" insertRows="0"/>
  <sortState xmlns:xlrd2="http://schemas.microsoft.com/office/spreadsheetml/2017/richdata2" ref="C12:C13">
    <sortCondition ref="C12:C13"/>
  </sortState>
  <mergeCells count="25">
    <mergeCell ref="C8:P8"/>
    <mergeCell ref="C14:L14"/>
    <mergeCell ref="F10:G10"/>
    <mergeCell ref="P14:P15"/>
    <mergeCell ref="C6:P6"/>
    <mergeCell ref="C7:P7"/>
    <mergeCell ref="M41:O41"/>
    <mergeCell ref="M43:O43"/>
    <mergeCell ref="M45:O45"/>
    <mergeCell ref="M14:O14"/>
    <mergeCell ref="H40:J40"/>
    <mergeCell ref="H42:J42"/>
    <mergeCell ref="H44:J44"/>
    <mergeCell ref="M40:O40"/>
    <mergeCell ref="M42:O42"/>
    <mergeCell ref="M44:O44"/>
    <mergeCell ref="D42:F42"/>
    <mergeCell ref="D45:F45"/>
    <mergeCell ref="H41:J41"/>
    <mergeCell ref="H43:J43"/>
    <mergeCell ref="D40:F40"/>
    <mergeCell ref="D44:F44"/>
    <mergeCell ref="D41:F41"/>
    <mergeCell ref="D43:F43"/>
    <mergeCell ref="H45:J45"/>
  </mergeCells>
  <pageMargins left="0.31496062992125984" right="0.31496062992125984" top="0.74803149606299213" bottom="0.74803149606299213" header="0.31496062992125984" footer="0.31496062992125984"/>
  <pageSetup scale="50" orientation="landscape" r:id="rId1"/>
  <headerFooter>
    <oddFooter>&amp;R&amp;P/&amp;N  &amp;D  &amp;T</oddFooter>
  </headerFooter>
  <ignoredErrors>
    <ignoredError sqref="G36" unlockedFormula="1"/>
  </ignoredErrors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E9BE3-A217-40EC-A76E-0AF2FB7BD445}">
  <sheetPr>
    <tabColor rgb="FF92D050"/>
    <pageSetUpPr fitToPage="1"/>
  </sheetPr>
  <dimension ref="B2:L43"/>
  <sheetViews>
    <sheetView showGridLines="0" zoomScaleNormal="100" workbookViewId="0">
      <selection activeCell="F18" sqref="F18"/>
    </sheetView>
  </sheetViews>
  <sheetFormatPr baseColWidth="10" defaultColWidth="17.28515625" defaultRowHeight="15" x14ac:dyDescent="0.25"/>
  <cols>
    <col min="1" max="1" width="3" style="56" customWidth="1"/>
    <col min="2" max="2" width="1.7109375" style="56" customWidth="1"/>
    <col min="3" max="3" width="3.28515625" style="95" bestFit="1" customWidth="1"/>
    <col min="4" max="4" width="20.140625" style="56" customWidth="1"/>
    <col min="5" max="5" width="19.5703125" style="56" customWidth="1"/>
    <col min="6" max="6" width="17.7109375" style="56" customWidth="1"/>
    <col min="7" max="7" width="50.7109375" style="126" customWidth="1"/>
    <col min="8" max="8" width="16.140625" style="56" customWidth="1"/>
    <col min="9" max="9" width="15.5703125" style="56" customWidth="1"/>
    <col min="10" max="10" width="16" style="56" customWidth="1"/>
    <col min="11" max="11" width="26" style="126" customWidth="1"/>
    <col min="12" max="12" width="1.7109375" style="56" customWidth="1"/>
    <col min="13" max="16384" width="17.28515625" style="56"/>
  </cols>
  <sheetData>
    <row r="2" spans="2:12" x14ac:dyDescent="0.25">
      <c r="B2" s="194"/>
      <c r="C2" s="409"/>
      <c r="D2" s="189"/>
      <c r="E2" s="189"/>
      <c r="F2" s="189"/>
      <c r="G2" s="195"/>
      <c r="H2" s="189"/>
      <c r="I2" s="189"/>
      <c r="J2" s="189"/>
      <c r="K2" s="195"/>
      <c r="L2" s="196"/>
    </row>
    <row r="3" spans="2:12" s="1" customFormat="1" ht="12.75" x14ac:dyDescent="0.2">
      <c r="B3" s="83"/>
      <c r="C3" s="866"/>
      <c r="D3" s="30"/>
      <c r="E3" s="30"/>
      <c r="F3" s="867"/>
      <c r="G3" s="868"/>
      <c r="H3" s="30"/>
      <c r="I3" s="30"/>
      <c r="J3" s="30"/>
      <c r="K3" s="869"/>
      <c r="L3" s="121"/>
    </row>
    <row r="4" spans="2:12" s="1" customFormat="1" ht="18.75" x14ac:dyDescent="0.3">
      <c r="B4" s="1350"/>
      <c r="C4" s="1351"/>
      <c r="D4" s="1351"/>
      <c r="E4" s="1351"/>
      <c r="F4" s="1351"/>
      <c r="G4" s="1351"/>
      <c r="H4" s="1351"/>
      <c r="I4" s="1351"/>
      <c r="J4" s="1351"/>
      <c r="K4" s="1351"/>
      <c r="L4" s="1352"/>
    </row>
    <row r="5" spans="2:12" s="1" customFormat="1" ht="18.75" x14ac:dyDescent="0.3">
      <c r="B5" s="811"/>
      <c r="C5" s="1171" t="s">
        <v>19</v>
      </c>
      <c r="D5" s="1171"/>
      <c r="E5" s="1171"/>
      <c r="F5" s="1171"/>
      <c r="G5" s="1171"/>
      <c r="H5" s="1171"/>
      <c r="I5" s="1171"/>
      <c r="J5" s="1171"/>
      <c r="K5" s="1171"/>
      <c r="L5" s="812"/>
    </row>
    <row r="6" spans="2:12" s="1" customFormat="1" ht="15.75" x14ac:dyDescent="0.25">
      <c r="B6" s="864"/>
      <c r="C6" s="1356" t="s">
        <v>265</v>
      </c>
      <c r="D6" s="1356"/>
      <c r="E6" s="1356"/>
      <c r="F6" s="1356"/>
      <c r="G6" s="1356"/>
      <c r="H6" s="1356"/>
      <c r="I6" s="1356"/>
      <c r="J6" s="1356"/>
      <c r="K6" s="1356"/>
      <c r="L6" s="865"/>
    </row>
    <row r="7" spans="2:12" s="1" customFormat="1" ht="15.75" x14ac:dyDescent="0.25">
      <c r="B7" s="862"/>
      <c r="C7" s="1357" t="s">
        <v>120</v>
      </c>
      <c r="D7" s="1357"/>
      <c r="E7" s="1357"/>
      <c r="F7" s="1357"/>
      <c r="G7" s="1357"/>
      <c r="H7" s="1357"/>
      <c r="I7" s="1357"/>
      <c r="J7" s="1357"/>
      <c r="K7" s="1357"/>
      <c r="L7" s="863"/>
    </row>
    <row r="8" spans="2:12" s="1" customFormat="1" ht="15.75" x14ac:dyDescent="0.25">
      <c r="B8" s="1353"/>
      <c r="C8" s="1354"/>
      <c r="D8" s="1354"/>
      <c r="E8" s="1354"/>
      <c r="F8" s="1354"/>
      <c r="G8" s="1354"/>
      <c r="H8" s="1354"/>
      <c r="I8" s="1354"/>
      <c r="J8" s="1354"/>
      <c r="K8" s="1354"/>
      <c r="L8" s="1355"/>
    </row>
    <row r="9" spans="2:12" s="1" customFormat="1" ht="14.25" customHeight="1" x14ac:dyDescent="0.3">
      <c r="B9" s="83"/>
      <c r="C9" s="870"/>
      <c r="D9" s="25"/>
      <c r="E9" s="871" t="s">
        <v>24</v>
      </c>
      <c r="F9" s="1345" t="str">
        <f>'Datos Generales'!C7</f>
        <v>Dirección General de Presupuesto (DIGEPRES)</v>
      </c>
      <c r="G9" s="1345"/>
      <c r="H9" s="871" t="s">
        <v>175</v>
      </c>
      <c r="I9" s="392">
        <f>'Datos Generales'!C6</f>
        <v>45473</v>
      </c>
      <c r="J9" s="115"/>
      <c r="K9" s="872"/>
      <c r="L9" s="121"/>
    </row>
    <row r="10" spans="2:12" s="1" customFormat="1" ht="4.5" customHeight="1" x14ac:dyDescent="0.3">
      <c r="B10" s="83"/>
      <c r="C10" s="870"/>
      <c r="D10" s="25"/>
      <c r="E10" s="871"/>
      <c r="F10" s="385"/>
      <c r="G10" s="385"/>
      <c r="H10" s="871"/>
      <c r="I10" s="873"/>
      <c r="J10" s="115"/>
      <c r="K10" s="872"/>
      <c r="L10" s="121"/>
    </row>
    <row r="11" spans="2:12" s="1" customFormat="1" ht="15" customHeight="1" x14ac:dyDescent="0.3">
      <c r="B11" s="83"/>
      <c r="C11" s="870"/>
      <c r="D11" s="871" t="s">
        <v>14</v>
      </c>
      <c r="E11" s="883" t="str">
        <f>'Datos Generales'!C8</f>
        <v>0205</v>
      </c>
      <c r="F11" s="871" t="s">
        <v>20</v>
      </c>
      <c r="G11" s="883" t="str">
        <f>'Datos Generales'!C9</f>
        <v>01</v>
      </c>
      <c r="H11" s="871" t="s">
        <v>15</v>
      </c>
      <c r="I11" s="883" t="str">
        <f>'Datos Generales'!C10</f>
        <v>01</v>
      </c>
      <c r="J11" s="871" t="s">
        <v>16</v>
      </c>
      <c r="K11" s="883" t="str">
        <f>'Datos Generales'!C11</f>
        <v>0010</v>
      </c>
      <c r="L11" s="121"/>
    </row>
    <row r="12" spans="2:12" s="1" customFormat="1" ht="4.5" customHeight="1" x14ac:dyDescent="0.3">
      <c r="B12" s="83"/>
      <c r="C12" s="870"/>
      <c r="D12" s="25"/>
      <c r="E12" s="25"/>
      <c r="F12" s="25"/>
      <c r="G12" s="874"/>
      <c r="H12" s="25"/>
      <c r="I12" s="25"/>
      <c r="J12" s="15"/>
      <c r="K12" s="875"/>
      <c r="L12" s="121"/>
    </row>
    <row r="13" spans="2:12" s="1" customFormat="1" ht="18.75" x14ac:dyDescent="0.3">
      <c r="B13" s="83"/>
      <c r="C13" s="870"/>
      <c r="D13" s="876" t="s">
        <v>184</v>
      </c>
      <c r="E13" s="1346">
        <v>10006001009</v>
      </c>
      <c r="F13" s="1346"/>
      <c r="G13" s="1347" t="s">
        <v>266</v>
      </c>
      <c r="H13" s="1348"/>
      <c r="I13" s="392" t="s">
        <v>486</v>
      </c>
      <c r="J13" s="15"/>
      <c r="K13" s="875"/>
      <c r="L13" s="121"/>
    </row>
    <row r="14" spans="2:12" s="1" customFormat="1" ht="9.75" customHeight="1" x14ac:dyDescent="0.3">
      <c r="B14" s="83"/>
      <c r="C14" s="870"/>
      <c r="G14" s="874"/>
      <c r="J14" s="15"/>
      <c r="K14" s="875"/>
      <c r="L14" s="121"/>
    </row>
    <row r="15" spans="2:12" s="1" customFormat="1" ht="9" customHeight="1" x14ac:dyDescent="0.3">
      <c r="B15" s="83"/>
      <c r="C15" s="870"/>
      <c r="F15" s="15"/>
      <c r="G15" s="877"/>
      <c r="J15" s="878"/>
      <c r="K15" s="57"/>
      <c r="L15" s="121"/>
    </row>
    <row r="16" spans="2:12" s="193" customFormat="1" ht="28.5" x14ac:dyDescent="0.25">
      <c r="B16" s="197"/>
      <c r="C16" s="517" t="s">
        <v>68</v>
      </c>
      <c r="D16" s="518" t="s">
        <v>222</v>
      </c>
      <c r="E16" s="519" t="s">
        <v>185</v>
      </c>
      <c r="F16" s="518" t="s">
        <v>163</v>
      </c>
      <c r="G16" s="520" t="s">
        <v>267</v>
      </c>
      <c r="H16" s="521" t="s">
        <v>114</v>
      </c>
      <c r="I16" s="521" t="s">
        <v>115</v>
      </c>
      <c r="J16" s="522" t="s">
        <v>223</v>
      </c>
      <c r="K16" s="523" t="s">
        <v>56</v>
      </c>
      <c r="L16" s="198"/>
    </row>
    <row r="17" spans="2:12" s="1" customFormat="1" x14ac:dyDescent="0.25">
      <c r="B17" s="83"/>
      <c r="C17" s="648">
        <v>1</v>
      </c>
      <c r="D17" s="649" t="s">
        <v>361</v>
      </c>
      <c r="E17" s="965" t="s">
        <v>660</v>
      </c>
      <c r="F17" s="965" t="s">
        <v>610</v>
      </c>
      <c r="G17" s="1034" t="s">
        <v>715</v>
      </c>
      <c r="H17" s="652">
        <v>5265.44</v>
      </c>
      <c r="I17" s="652"/>
      <c r="J17" s="652" t="s">
        <v>671</v>
      </c>
      <c r="K17" s="653"/>
      <c r="L17" s="121"/>
    </row>
    <row r="18" spans="2:12" s="1" customFormat="1" x14ac:dyDescent="0.25">
      <c r="B18" s="83"/>
      <c r="C18" s="648">
        <v>2</v>
      </c>
      <c r="D18" s="649" t="s">
        <v>361</v>
      </c>
      <c r="E18" s="965"/>
      <c r="F18" s="1035" t="s">
        <v>491</v>
      </c>
      <c r="G18" s="1034" t="s">
        <v>492</v>
      </c>
      <c r="H18" s="652"/>
      <c r="I18" s="652">
        <f>H17</f>
        <v>5265.44</v>
      </c>
      <c r="J18" s="652" t="s">
        <v>671</v>
      </c>
      <c r="K18" s="653"/>
      <c r="L18" s="121"/>
    </row>
    <row r="19" spans="2:12" s="1" customFormat="1" ht="99.75" x14ac:dyDescent="0.25">
      <c r="B19" s="83"/>
      <c r="C19" s="648"/>
      <c r="D19" s="654"/>
      <c r="E19" s="655"/>
      <c r="F19" s="647" t="s">
        <v>716</v>
      </c>
      <c r="G19" s="647" t="s">
        <v>717</v>
      </c>
      <c r="H19" s="652"/>
      <c r="I19" s="652"/>
      <c r="J19" s="652"/>
      <c r="K19" s="653"/>
      <c r="L19" s="121"/>
    </row>
    <row r="20" spans="2:12" s="1" customFormat="1" ht="6.75" customHeight="1" x14ac:dyDescent="0.25">
      <c r="B20" s="83"/>
      <c r="C20" s="645"/>
      <c r="D20" s="199"/>
      <c r="E20" s="200"/>
      <c r="F20" s="386"/>
      <c r="G20" s="387"/>
      <c r="H20" s="388"/>
      <c r="I20" s="388"/>
      <c r="J20" s="389"/>
      <c r="K20" s="390"/>
      <c r="L20" s="121"/>
    </row>
    <row r="21" spans="2:12" s="1" customFormat="1" x14ac:dyDescent="0.25">
      <c r="B21" s="83"/>
      <c r="C21" s="739"/>
      <c r="D21" s="740"/>
      <c r="E21" s="740"/>
      <c r="F21" s="740"/>
      <c r="G21" s="763" t="s">
        <v>48</v>
      </c>
      <c r="H21" s="764">
        <f>SUM(H17:H18)</f>
        <v>5265.44</v>
      </c>
      <c r="I21" s="764">
        <f>SUM(I17:I18)</f>
        <v>5265.44</v>
      </c>
      <c r="J21" s="646"/>
      <c r="K21" s="741"/>
      <c r="L21" s="121"/>
    </row>
    <row r="22" spans="2:12" s="1" customFormat="1" x14ac:dyDescent="0.25">
      <c r="B22" s="83"/>
      <c r="C22" s="879"/>
      <c r="D22" s="871"/>
      <c r="E22" s="871"/>
      <c r="F22" s="871"/>
      <c r="G22" s="874"/>
      <c r="H22" s="880"/>
      <c r="I22" s="880"/>
      <c r="J22" s="880"/>
      <c r="K22" s="881" t="s">
        <v>121</v>
      </c>
      <c r="L22" s="121"/>
    </row>
    <row r="23" spans="2:12" s="1" customFormat="1" ht="12.75" x14ac:dyDescent="0.2">
      <c r="B23" s="83"/>
      <c r="C23" s="866"/>
      <c r="D23" s="30"/>
      <c r="E23" s="30"/>
      <c r="F23" s="30"/>
      <c r="G23" s="869"/>
      <c r="H23" s="30"/>
      <c r="I23" s="30"/>
      <c r="J23" s="30"/>
      <c r="K23" s="869"/>
      <c r="L23" s="121"/>
    </row>
    <row r="24" spans="2:12" s="1" customFormat="1" ht="15" customHeight="1" x14ac:dyDescent="0.25">
      <c r="B24" s="83"/>
      <c r="C24" s="866"/>
      <c r="D24" s="1220"/>
      <c r="E24" s="1220"/>
      <c r="F24" s="882"/>
      <c r="G24" s="1349"/>
      <c r="H24" s="1349"/>
      <c r="I24" s="15"/>
      <c r="J24" s="1220"/>
      <c r="K24" s="1220"/>
      <c r="L24" s="121"/>
    </row>
    <row r="25" spans="2:12" s="1" customFormat="1" ht="15" customHeight="1" x14ac:dyDescent="0.25">
      <c r="B25" s="83"/>
      <c r="C25" s="866"/>
      <c r="D25" s="1343" t="str">
        <f>'Datos Generales'!C16</f>
        <v>Preparado por</v>
      </c>
      <c r="E25" s="1343"/>
      <c r="F25" s="882"/>
      <c r="G25" s="1344" t="str">
        <f>'Datos Generales'!D16</f>
        <v>Revisado por</v>
      </c>
      <c r="H25" s="1344"/>
      <c r="J25" s="1336" t="str">
        <f>'Datos Generales'!E16</f>
        <v>Autorizado por</v>
      </c>
      <c r="K25" s="1336"/>
      <c r="L25" s="121"/>
    </row>
    <row r="26" spans="2:12" s="1" customFormat="1" ht="24" customHeight="1" x14ac:dyDescent="0.25">
      <c r="B26" s="83"/>
      <c r="C26" s="866"/>
      <c r="D26" s="1220"/>
      <c r="E26" s="1220"/>
      <c r="F26" s="882"/>
      <c r="G26" s="1349"/>
      <c r="H26" s="1349"/>
      <c r="I26" s="15"/>
      <c r="J26" s="1220"/>
      <c r="K26" s="1220"/>
      <c r="L26" s="121"/>
    </row>
    <row r="27" spans="2:12" s="1" customFormat="1" ht="15" customHeight="1" x14ac:dyDescent="0.25">
      <c r="B27" s="83"/>
      <c r="C27" s="866"/>
      <c r="D27" s="1343" t="str">
        <f>'Datos Generales'!C17</f>
        <v>Puesto que ocupa</v>
      </c>
      <c r="E27" s="1343"/>
      <c r="F27" s="882"/>
      <c r="G27" s="1344" t="str">
        <f>'Datos Generales'!D17</f>
        <v>Puesto que ocupa</v>
      </c>
      <c r="H27" s="1344"/>
      <c r="J27" s="1336" t="str">
        <f>'Datos Generales'!E17</f>
        <v>Puesto que ocupa</v>
      </c>
      <c r="K27" s="1336"/>
      <c r="L27" s="121"/>
    </row>
    <row r="28" spans="2:12" s="1" customFormat="1" ht="21" customHeight="1" x14ac:dyDescent="0.25">
      <c r="B28" s="83"/>
      <c r="C28" s="866"/>
      <c r="D28" s="1341"/>
      <c r="E28" s="1341"/>
      <c r="F28" s="882"/>
      <c r="G28" s="1341"/>
      <c r="H28" s="1341"/>
      <c r="I28" s="14"/>
      <c r="J28" s="1341"/>
      <c r="K28" s="1341"/>
      <c r="L28" s="121"/>
    </row>
    <row r="29" spans="2:12" s="1" customFormat="1" ht="15" customHeight="1" x14ac:dyDescent="0.25">
      <c r="B29" s="83"/>
      <c r="C29" s="866"/>
      <c r="D29" s="1343" t="s">
        <v>201</v>
      </c>
      <c r="E29" s="1343"/>
      <c r="F29" s="882"/>
      <c r="G29" s="1344" t="s">
        <v>202</v>
      </c>
      <c r="H29" s="1344"/>
      <c r="J29" s="1336" t="s">
        <v>209</v>
      </c>
      <c r="K29" s="1336"/>
      <c r="L29" s="121"/>
    </row>
    <row r="30" spans="2:12" x14ac:dyDescent="0.25">
      <c r="B30" s="98"/>
      <c r="C30" s="311"/>
      <c r="D30" s="201"/>
      <c r="E30" s="29"/>
      <c r="F30" s="201"/>
      <c r="G30" s="202"/>
      <c r="H30" s="201"/>
      <c r="I30" s="201"/>
      <c r="J30" s="201"/>
      <c r="K30" s="202"/>
      <c r="L30" s="100"/>
    </row>
    <row r="31" spans="2:12" x14ac:dyDescent="0.25">
      <c r="C31" s="2"/>
      <c r="D31" s="1"/>
      <c r="E31" s="1"/>
      <c r="F31" s="1"/>
      <c r="G31" s="41"/>
      <c r="H31" s="1"/>
      <c r="I31" s="1"/>
      <c r="J31" s="1"/>
      <c r="K31" s="41"/>
    </row>
    <row r="34" spans="3:3" customFormat="1" x14ac:dyDescent="0.25">
      <c r="C34" s="87"/>
    </row>
    <row r="35" spans="3:3" customFormat="1" x14ac:dyDescent="0.25">
      <c r="C35" s="87"/>
    </row>
    <row r="36" spans="3:3" customFormat="1" x14ac:dyDescent="0.25">
      <c r="C36" s="87"/>
    </row>
    <row r="37" spans="3:3" customFormat="1" x14ac:dyDescent="0.25">
      <c r="C37" s="87"/>
    </row>
    <row r="38" spans="3:3" customFormat="1" x14ac:dyDescent="0.25">
      <c r="C38" s="87"/>
    </row>
    <row r="39" spans="3:3" customFormat="1" x14ac:dyDescent="0.25">
      <c r="C39" s="87"/>
    </row>
    <row r="40" spans="3:3" customFormat="1" x14ac:dyDescent="0.25">
      <c r="C40" s="87"/>
    </row>
    <row r="41" spans="3:3" customFormat="1" x14ac:dyDescent="0.25">
      <c r="C41" s="87"/>
    </row>
    <row r="42" spans="3:3" customFormat="1" x14ac:dyDescent="0.25">
      <c r="C42" s="87"/>
    </row>
    <row r="43" spans="3:3" customFormat="1" x14ac:dyDescent="0.25">
      <c r="C43" s="87"/>
    </row>
  </sheetData>
  <sheetProtection formatColumns="0" insertRows="0"/>
  <mergeCells count="26">
    <mergeCell ref="D25:E25"/>
    <mergeCell ref="G25:H25"/>
    <mergeCell ref="J25:K25"/>
    <mergeCell ref="B4:L4"/>
    <mergeCell ref="C5:K5"/>
    <mergeCell ref="C6:K6"/>
    <mergeCell ref="C7:K7"/>
    <mergeCell ref="B8:L8"/>
    <mergeCell ref="F9:G9"/>
    <mergeCell ref="E13:F13"/>
    <mergeCell ref="G13:H13"/>
    <mergeCell ref="D24:E24"/>
    <mergeCell ref="G24:H24"/>
    <mergeCell ref="J24:K24"/>
    <mergeCell ref="D26:E26"/>
    <mergeCell ref="G26:H26"/>
    <mergeCell ref="J26:K26"/>
    <mergeCell ref="D27:E27"/>
    <mergeCell ref="G27:H27"/>
    <mergeCell ref="J27:K27"/>
    <mergeCell ref="D28:E28"/>
    <mergeCell ref="G28:H28"/>
    <mergeCell ref="J28:K28"/>
    <mergeCell ref="D29:E29"/>
    <mergeCell ref="G29:H29"/>
    <mergeCell ref="J29:K29"/>
  </mergeCells>
  <printOptions horizontalCentered="1"/>
  <pageMargins left="0" right="0" top="0.35433070866141736" bottom="0.35433070866141736" header="0.31496062992125984" footer="0.31496062992125984"/>
  <pageSetup scale="72" orientation="landscape" r:id="rId1"/>
  <headerFooter>
    <oddFooter>&amp;R&amp;P/&amp;N  &amp;D</oddFooter>
  </headerFooter>
  <drawing r:id="rId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5B4D5-85A2-4449-8ACA-1504918BC87C}">
  <sheetPr>
    <tabColor rgb="FF92D050"/>
    <pageSetUpPr fitToPage="1"/>
  </sheetPr>
  <dimension ref="B2:L43"/>
  <sheetViews>
    <sheetView showGridLines="0" zoomScaleNormal="100" workbookViewId="0">
      <selection activeCell="F18" sqref="F18"/>
    </sheetView>
  </sheetViews>
  <sheetFormatPr baseColWidth="10" defaultColWidth="17.28515625" defaultRowHeight="15" x14ac:dyDescent="0.25"/>
  <cols>
    <col min="1" max="1" width="3" style="56" customWidth="1"/>
    <col min="2" max="2" width="1.7109375" style="56" customWidth="1"/>
    <col min="3" max="3" width="3.28515625" style="95" bestFit="1" customWidth="1"/>
    <col min="4" max="4" width="20.140625" style="56" customWidth="1"/>
    <col min="5" max="5" width="19.5703125" style="56" customWidth="1"/>
    <col min="6" max="6" width="17.7109375" style="56" customWidth="1"/>
    <col min="7" max="7" width="50.7109375" style="126" customWidth="1"/>
    <col min="8" max="8" width="16.140625" style="56" customWidth="1"/>
    <col min="9" max="9" width="15.5703125" style="56" customWidth="1"/>
    <col min="10" max="10" width="16" style="56" customWidth="1"/>
    <col min="11" max="11" width="26" style="126" customWidth="1"/>
    <col min="12" max="12" width="1.7109375" style="56" customWidth="1"/>
    <col min="13" max="16384" width="17.28515625" style="56"/>
  </cols>
  <sheetData>
    <row r="2" spans="2:12" x14ac:dyDescent="0.25">
      <c r="B2" s="194"/>
      <c r="C2" s="409"/>
      <c r="D2" s="189"/>
      <c r="E2" s="189"/>
      <c r="F2" s="189"/>
      <c r="G2" s="195"/>
      <c r="H2" s="189"/>
      <c r="I2" s="189"/>
      <c r="J2" s="189"/>
      <c r="K2" s="195"/>
      <c r="L2" s="196"/>
    </row>
    <row r="3" spans="2:12" s="1" customFormat="1" ht="12.75" x14ac:dyDescent="0.2">
      <c r="B3" s="83"/>
      <c r="C3" s="866"/>
      <c r="D3" s="30"/>
      <c r="E3" s="30"/>
      <c r="F3" s="867"/>
      <c r="G3" s="868"/>
      <c r="H3" s="30"/>
      <c r="I3" s="30"/>
      <c r="J3" s="30"/>
      <c r="K3" s="869"/>
      <c r="L3" s="121"/>
    </row>
    <row r="4" spans="2:12" s="1" customFormat="1" ht="18.75" x14ac:dyDescent="0.3">
      <c r="B4" s="1350"/>
      <c r="C4" s="1351"/>
      <c r="D4" s="1351"/>
      <c r="E4" s="1351"/>
      <c r="F4" s="1351"/>
      <c r="G4" s="1351"/>
      <c r="H4" s="1351"/>
      <c r="I4" s="1351"/>
      <c r="J4" s="1351"/>
      <c r="K4" s="1351"/>
      <c r="L4" s="1352"/>
    </row>
    <row r="5" spans="2:12" s="1" customFormat="1" ht="18.75" x14ac:dyDescent="0.3">
      <c r="B5" s="811"/>
      <c r="C5" s="1171" t="s">
        <v>19</v>
      </c>
      <c r="D5" s="1171"/>
      <c r="E5" s="1171"/>
      <c r="F5" s="1171"/>
      <c r="G5" s="1171"/>
      <c r="H5" s="1171"/>
      <c r="I5" s="1171"/>
      <c r="J5" s="1171"/>
      <c r="K5" s="1171"/>
      <c r="L5" s="812"/>
    </row>
    <row r="6" spans="2:12" s="1" customFormat="1" ht="15.75" x14ac:dyDescent="0.25">
      <c r="B6" s="864"/>
      <c r="C6" s="1356" t="s">
        <v>265</v>
      </c>
      <c r="D6" s="1356"/>
      <c r="E6" s="1356"/>
      <c r="F6" s="1356"/>
      <c r="G6" s="1356"/>
      <c r="H6" s="1356"/>
      <c r="I6" s="1356"/>
      <c r="J6" s="1356"/>
      <c r="K6" s="1356"/>
      <c r="L6" s="865"/>
    </row>
    <row r="7" spans="2:12" s="1" customFormat="1" ht="15.75" x14ac:dyDescent="0.25">
      <c r="B7" s="862"/>
      <c r="C7" s="1357" t="s">
        <v>120</v>
      </c>
      <c r="D7" s="1357"/>
      <c r="E7" s="1357"/>
      <c r="F7" s="1357"/>
      <c r="G7" s="1357"/>
      <c r="H7" s="1357"/>
      <c r="I7" s="1357"/>
      <c r="J7" s="1357"/>
      <c r="K7" s="1357"/>
      <c r="L7" s="863"/>
    </row>
    <row r="8" spans="2:12" s="1" customFormat="1" ht="15.75" x14ac:dyDescent="0.25">
      <c r="B8" s="1353"/>
      <c r="C8" s="1354"/>
      <c r="D8" s="1354"/>
      <c r="E8" s="1354"/>
      <c r="F8" s="1354"/>
      <c r="G8" s="1354"/>
      <c r="H8" s="1354"/>
      <c r="I8" s="1354"/>
      <c r="J8" s="1354"/>
      <c r="K8" s="1354"/>
      <c r="L8" s="1355"/>
    </row>
    <row r="9" spans="2:12" s="1" customFormat="1" ht="14.25" customHeight="1" x14ac:dyDescent="0.3">
      <c r="B9" s="83"/>
      <c r="C9" s="870"/>
      <c r="D9" s="25"/>
      <c r="E9" s="871" t="s">
        <v>24</v>
      </c>
      <c r="F9" s="1345" t="str">
        <f>'Datos Generales'!C7</f>
        <v>Dirección General de Presupuesto (DIGEPRES)</v>
      </c>
      <c r="G9" s="1345"/>
      <c r="H9" s="871" t="s">
        <v>175</v>
      </c>
      <c r="I9" s="392">
        <f>'Datos Generales'!C6</f>
        <v>45473</v>
      </c>
      <c r="J9" s="115"/>
      <c r="K9" s="872"/>
      <c r="L9" s="121"/>
    </row>
    <row r="10" spans="2:12" s="1" customFormat="1" ht="4.5" customHeight="1" x14ac:dyDescent="0.3">
      <c r="B10" s="83"/>
      <c r="C10" s="870"/>
      <c r="D10" s="25"/>
      <c r="E10" s="871"/>
      <c r="F10" s="385"/>
      <c r="G10" s="385"/>
      <c r="H10" s="871"/>
      <c r="I10" s="873"/>
      <c r="J10" s="115"/>
      <c r="K10" s="872"/>
      <c r="L10" s="121"/>
    </row>
    <row r="11" spans="2:12" s="1" customFormat="1" ht="15" customHeight="1" x14ac:dyDescent="0.3">
      <c r="B11" s="83"/>
      <c r="C11" s="870"/>
      <c r="D11" s="871" t="s">
        <v>14</v>
      </c>
      <c r="E11" s="883" t="str">
        <f>'Datos Generales'!C8</f>
        <v>0205</v>
      </c>
      <c r="F11" s="871" t="s">
        <v>20</v>
      </c>
      <c r="G11" s="883" t="str">
        <f>'Datos Generales'!C9</f>
        <v>01</v>
      </c>
      <c r="H11" s="871" t="s">
        <v>15</v>
      </c>
      <c r="I11" s="883" t="str">
        <f>'Datos Generales'!C10</f>
        <v>01</v>
      </c>
      <c r="J11" s="871" t="s">
        <v>16</v>
      </c>
      <c r="K11" s="883" t="str">
        <f>'Datos Generales'!C11</f>
        <v>0010</v>
      </c>
      <c r="L11" s="121"/>
    </row>
    <row r="12" spans="2:12" s="1" customFormat="1" ht="4.5" customHeight="1" x14ac:dyDescent="0.3">
      <c r="B12" s="83"/>
      <c r="C12" s="870"/>
      <c r="D12" s="25"/>
      <c r="E12" s="25"/>
      <c r="F12" s="25"/>
      <c r="G12" s="874"/>
      <c r="H12" s="25"/>
      <c r="I12" s="25"/>
      <c r="J12" s="15"/>
      <c r="K12" s="875"/>
      <c r="L12" s="121"/>
    </row>
    <row r="13" spans="2:12" s="1" customFormat="1" ht="18.75" x14ac:dyDescent="0.3">
      <c r="B13" s="83"/>
      <c r="C13" s="870"/>
      <c r="D13" s="876" t="s">
        <v>184</v>
      </c>
      <c r="E13" s="1346">
        <v>10006001009</v>
      </c>
      <c r="F13" s="1346"/>
      <c r="G13" s="1347" t="s">
        <v>266</v>
      </c>
      <c r="H13" s="1348"/>
      <c r="I13" s="392" t="s">
        <v>486</v>
      </c>
      <c r="J13" s="15"/>
      <c r="K13" s="875"/>
      <c r="L13" s="121"/>
    </row>
    <row r="14" spans="2:12" s="1" customFormat="1" ht="9.75" customHeight="1" x14ac:dyDescent="0.3">
      <c r="B14" s="83"/>
      <c r="C14" s="870"/>
      <c r="G14" s="874"/>
      <c r="J14" s="15"/>
      <c r="K14" s="875"/>
      <c r="L14" s="121"/>
    </row>
    <row r="15" spans="2:12" s="1" customFormat="1" ht="9" customHeight="1" x14ac:dyDescent="0.3">
      <c r="B15" s="83"/>
      <c r="C15" s="870"/>
      <c r="F15" s="15"/>
      <c r="G15" s="877"/>
      <c r="J15" s="878"/>
      <c r="K15" s="57"/>
      <c r="L15" s="121"/>
    </row>
    <row r="16" spans="2:12" s="193" customFormat="1" ht="28.5" x14ac:dyDescent="0.25">
      <c r="B16" s="197"/>
      <c r="C16" s="517" t="s">
        <v>68</v>
      </c>
      <c r="D16" s="518" t="s">
        <v>222</v>
      </c>
      <c r="E16" s="519" t="s">
        <v>185</v>
      </c>
      <c r="F16" s="518" t="s">
        <v>163</v>
      </c>
      <c r="G16" s="520" t="s">
        <v>267</v>
      </c>
      <c r="H16" s="521" t="s">
        <v>114</v>
      </c>
      <c r="I16" s="521" t="s">
        <v>115</v>
      </c>
      <c r="J16" s="522" t="s">
        <v>223</v>
      </c>
      <c r="K16" s="523" t="s">
        <v>56</v>
      </c>
      <c r="L16" s="198"/>
    </row>
    <row r="17" spans="2:12" s="1" customFormat="1" x14ac:dyDescent="0.25">
      <c r="B17" s="83"/>
      <c r="C17" s="648">
        <v>1</v>
      </c>
      <c r="D17" s="649" t="s">
        <v>361</v>
      </c>
      <c r="E17" s="965" t="s">
        <v>660</v>
      </c>
      <c r="F17" s="965" t="s">
        <v>610</v>
      </c>
      <c r="G17" s="1034" t="s">
        <v>715</v>
      </c>
      <c r="H17" s="652">
        <v>35148.019999999997</v>
      </c>
      <c r="I17" s="652"/>
      <c r="J17" s="652" t="s">
        <v>671</v>
      </c>
      <c r="K17" s="653"/>
      <c r="L17" s="121"/>
    </row>
    <row r="18" spans="2:12" s="1" customFormat="1" x14ac:dyDescent="0.25">
      <c r="B18" s="83"/>
      <c r="C18" s="648">
        <v>2</v>
      </c>
      <c r="D18" s="649" t="s">
        <v>361</v>
      </c>
      <c r="E18" s="965"/>
      <c r="F18" s="1035" t="s">
        <v>491</v>
      </c>
      <c r="G18" s="1034" t="s">
        <v>492</v>
      </c>
      <c r="H18" s="652"/>
      <c r="I18" s="652">
        <f>H17</f>
        <v>35148.019999999997</v>
      </c>
      <c r="J18" s="652" t="s">
        <v>671</v>
      </c>
      <c r="K18" s="653"/>
      <c r="L18" s="121"/>
    </row>
    <row r="19" spans="2:12" s="1" customFormat="1" ht="99.75" x14ac:dyDescent="0.25">
      <c r="B19" s="83"/>
      <c r="C19" s="648"/>
      <c r="D19" s="654"/>
      <c r="E19" s="655"/>
      <c r="F19" s="647" t="s">
        <v>718</v>
      </c>
      <c r="G19" s="647" t="s">
        <v>719</v>
      </c>
      <c r="H19" s="652"/>
      <c r="I19" s="652"/>
      <c r="J19" s="652"/>
      <c r="K19" s="653"/>
      <c r="L19" s="121"/>
    </row>
    <row r="20" spans="2:12" s="1" customFormat="1" ht="6.75" customHeight="1" x14ac:dyDescent="0.25">
      <c r="B20" s="83"/>
      <c r="C20" s="645"/>
      <c r="D20" s="199"/>
      <c r="E20" s="200"/>
      <c r="F20" s="386"/>
      <c r="G20" s="387"/>
      <c r="H20" s="388"/>
      <c r="I20" s="388"/>
      <c r="J20" s="389"/>
      <c r="K20" s="390"/>
      <c r="L20" s="121"/>
    </row>
    <row r="21" spans="2:12" s="1" customFormat="1" x14ac:dyDescent="0.25">
      <c r="B21" s="83"/>
      <c r="C21" s="739"/>
      <c r="D21" s="740"/>
      <c r="E21" s="740"/>
      <c r="F21" s="740"/>
      <c r="G21" s="763" t="s">
        <v>48</v>
      </c>
      <c r="H21" s="764">
        <f>SUM(H17:H18)</f>
        <v>35148.019999999997</v>
      </c>
      <c r="I21" s="764">
        <f>SUM(I17:I18)</f>
        <v>35148.019999999997</v>
      </c>
      <c r="J21" s="646"/>
      <c r="K21" s="741"/>
      <c r="L21" s="121"/>
    </row>
    <row r="22" spans="2:12" s="1" customFormat="1" x14ac:dyDescent="0.25">
      <c r="B22" s="83"/>
      <c r="C22" s="879"/>
      <c r="D22" s="871"/>
      <c r="E22" s="871"/>
      <c r="F22" s="871"/>
      <c r="G22" s="874"/>
      <c r="H22" s="880"/>
      <c r="I22" s="880"/>
      <c r="J22" s="880"/>
      <c r="K22" s="881" t="s">
        <v>121</v>
      </c>
      <c r="L22" s="121"/>
    </row>
    <row r="23" spans="2:12" s="1" customFormat="1" ht="12.75" x14ac:dyDescent="0.2">
      <c r="B23" s="83"/>
      <c r="C23" s="866"/>
      <c r="D23" s="30"/>
      <c r="E23" s="30"/>
      <c r="F23" s="30"/>
      <c r="G23" s="869"/>
      <c r="H23" s="30"/>
      <c r="I23" s="30"/>
      <c r="J23" s="30"/>
      <c r="K23" s="869"/>
      <c r="L23" s="121"/>
    </row>
    <row r="24" spans="2:12" s="1" customFormat="1" ht="15" customHeight="1" x14ac:dyDescent="0.25">
      <c r="B24" s="83"/>
      <c r="C24" s="866"/>
      <c r="D24" s="1220"/>
      <c r="E24" s="1220"/>
      <c r="F24" s="882"/>
      <c r="G24" s="1349"/>
      <c r="H24" s="1349"/>
      <c r="I24" s="15"/>
      <c r="J24" s="1220"/>
      <c r="K24" s="1220"/>
      <c r="L24" s="121"/>
    </row>
    <row r="25" spans="2:12" s="1" customFormat="1" ht="15" customHeight="1" x14ac:dyDescent="0.25">
      <c r="B25" s="83"/>
      <c r="C25" s="866"/>
      <c r="D25" s="1343" t="str">
        <f>'Datos Generales'!C16</f>
        <v>Preparado por</v>
      </c>
      <c r="E25" s="1343"/>
      <c r="F25" s="882"/>
      <c r="G25" s="1344" t="str">
        <f>'Datos Generales'!D16</f>
        <v>Revisado por</v>
      </c>
      <c r="H25" s="1344"/>
      <c r="J25" s="1336" t="str">
        <f>'Datos Generales'!E16</f>
        <v>Autorizado por</v>
      </c>
      <c r="K25" s="1336"/>
      <c r="L25" s="121"/>
    </row>
    <row r="26" spans="2:12" s="1" customFormat="1" ht="24" customHeight="1" x14ac:dyDescent="0.25">
      <c r="B26" s="83"/>
      <c r="C26" s="866"/>
      <c r="D26" s="1220"/>
      <c r="E26" s="1220"/>
      <c r="F26" s="882"/>
      <c r="G26" s="1349"/>
      <c r="H26" s="1349"/>
      <c r="I26" s="15"/>
      <c r="J26" s="1220"/>
      <c r="K26" s="1220"/>
      <c r="L26" s="121"/>
    </row>
    <row r="27" spans="2:12" s="1" customFormat="1" ht="15" customHeight="1" x14ac:dyDescent="0.25">
      <c r="B27" s="83"/>
      <c r="C27" s="866"/>
      <c r="D27" s="1343" t="str">
        <f>'Datos Generales'!C17</f>
        <v>Puesto que ocupa</v>
      </c>
      <c r="E27" s="1343"/>
      <c r="F27" s="882"/>
      <c r="G27" s="1344" t="str">
        <f>'Datos Generales'!D17</f>
        <v>Puesto que ocupa</v>
      </c>
      <c r="H27" s="1344"/>
      <c r="J27" s="1336" t="str">
        <f>'Datos Generales'!E17</f>
        <v>Puesto que ocupa</v>
      </c>
      <c r="K27" s="1336"/>
      <c r="L27" s="121"/>
    </row>
    <row r="28" spans="2:12" s="1" customFormat="1" ht="21" customHeight="1" x14ac:dyDescent="0.25">
      <c r="B28" s="83"/>
      <c r="C28" s="866"/>
      <c r="D28" s="1341"/>
      <c r="E28" s="1341"/>
      <c r="F28" s="882"/>
      <c r="G28" s="1341"/>
      <c r="H28" s="1341"/>
      <c r="I28" s="14"/>
      <c r="J28" s="1341"/>
      <c r="K28" s="1341"/>
      <c r="L28" s="121"/>
    </row>
    <row r="29" spans="2:12" s="1" customFormat="1" ht="15" customHeight="1" x14ac:dyDescent="0.25">
      <c r="B29" s="83"/>
      <c r="C29" s="866"/>
      <c r="D29" s="1343" t="s">
        <v>201</v>
      </c>
      <c r="E29" s="1343"/>
      <c r="F29" s="882"/>
      <c r="G29" s="1344" t="s">
        <v>202</v>
      </c>
      <c r="H29" s="1344"/>
      <c r="J29" s="1336" t="s">
        <v>209</v>
      </c>
      <c r="K29" s="1336"/>
      <c r="L29" s="121"/>
    </row>
    <row r="30" spans="2:12" x14ac:dyDescent="0.25">
      <c r="B30" s="98"/>
      <c r="C30" s="311"/>
      <c r="D30" s="201"/>
      <c r="E30" s="29"/>
      <c r="F30" s="201"/>
      <c r="G30" s="202"/>
      <c r="H30" s="201"/>
      <c r="I30" s="201"/>
      <c r="J30" s="201"/>
      <c r="K30" s="202"/>
      <c r="L30" s="100"/>
    </row>
    <row r="31" spans="2:12" x14ac:dyDescent="0.25">
      <c r="C31" s="2"/>
      <c r="D31" s="1"/>
      <c r="E31" s="1"/>
      <c r="F31" s="1"/>
      <c r="G31" s="41"/>
      <c r="H31" s="1"/>
      <c r="I31" s="1"/>
      <c r="J31" s="1"/>
      <c r="K31" s="41"/>
    </row>
    <row r="34" spans="3:3" customFormat="1" x14ac:dyDescent="0.25">
      <c r="C34" s="87"/>
    </row>
    <row r="35" spans="3:3" customFormat="1" x14ac:dyDescent="0.25">
      <c r="C35" s="87"/>
    </row>
    <row r="36" spans="3:3" customFormat="1" x14ac:dyDescent="0.25">
      <c r="C36" s="87"/>
    </row>
    <row r="37" spans="3:3" customFormat="1" x14ac:dyDescent="0.25">
      <c r="C37" s="87"/>
    </row>
    <row r="38" spans="3:3" customFormat="1" x14ac:dyDescent="0.25">
      <c r="C38" s="87"/>
    </row>
    <row r="39" spans="3:3" customFormat="1" x14ac:dyDescent="0.25">
      <c r="C39" s="87"/>
    </row>
    <row r="40" spans="3:3" customFormat="1" x14ac:dyDescent="0.25">
      <c r="C40" s="87"/>
    </row>
    <row r="41" spans="3:3" customFormat="1" x14ac:dyDescent="0.25">
      <c r="C41" s="87"/>
    </row>
    <row r="42" spans="3:3" customFormat="1" x14ac:dyDescent="0.25">
      <c r="C42" s="87"/>
    </row>
    <row r="43" spans="3:3" customFormat="1" x14ac:dyDescent="0.25">
      <c r="C43" s="87"/>
    </row>
  </sheetData>
  <sheetProtection formatColumns="0" insertRows="0"/>
  <mergeCells count="26">
    <mergeCell ref="D25:E25"/>
    <mergeCell ref="G25:H25"/>
    <mergeCell ref="J25:K25"/>
    <mergeCell ref="B4:L4"/>
    <mergeCell ref="C5:K5"/>
    <mergeCell ref="C6:K6"/>
    <mergeCell ref="C7:K7"/>
    <mergeCell ref="B8:L8"/>
    <mergeCell ref="F9:G9"/>
    <mergeCell ref="E13:F13"/>
    <mergeCell ref="G13:H13"/>
    <mergeCell ref="D24:E24"/>
    <mergeCell ref="G24:H24"/>
    <mergeCell ref="J24:K24"/>
    <mergeCell ref="D26:E26"/>
    <mergeCell ref="G26:H26"/>
    <mergeCell ref="J26:K26"/>
    <mergeCell ref="D27:E27"/>
    <mergeCell ref="G27:H27"/>
    <mergeCell ref="J27:K27"/>
    <mergeCell ref="D28:E28"/>
    <mergeCell ref="G28:H28"/>
    <mergeCell ref="J28:K28"/>
    <mergeCell ref="D29:E29"/>
    <mergeCell ref="G29:H29"/>
    <mergeCell ref="J29:K29"/>
  </mergeCells>
  <printOptions horizontalCentered="1"/>
  <pageMargins left="0" right="0" top="0.35433070866141736" bottom="0.35433070866141736" header="0.31496062992125984" footer="0.31496062992125984"/>
  <pageSetup scale="72" orientation="landscape" r:id="rId1"/>
  <headerFooter>
    <oddFooter>&amp;R&amp;P/&amp;N  &amp;D</oddFooter>
  </headerFooter>
  <drawing r:id="rId2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33F03-E195-405D-B051-738EE2E98B65}">
  <sheetPr>
    <tabColor rgb="FF92D050"/>
    <pageSetUpPr fitToPage="1"/>
  </sheetPr>
  <dimension ref="B2:L43"/>
  <sheetViews>
    <sheetView showGridLines="0" zoomScaleNormal="100" workbookViewId="0">
      <selection activeCell="F18" sqref="F18"/>
    </sheetView>
  </sheetViews>
  <sheetFormatPr baseColWidth="10" defaultColWidth="17.28515625" defaultRowHeight="15" x14ac:dyDescent="0.25"/>
  <cols>
    <col min="1" max="1" width="3" style="56" customWidth="1"/>
    <col min="2" max="2" width="1.7109375" style="56" customWidth="1"/>
    <col min="3" max="3" width="3.28515625" style="95" bestFit="1" customWidth="1"/>
    <col min="4" max="4" width="20.140625" style="56" customWidth="1"/>
    <col min="5" max="5" width="19.5703125" style="56" customWidth="1"/>
    <col min="6" max="6" width="17.7109375" style="56" customWidth="1"/>
    <col min="7" max="7" width="50.7109375" style="126" customWidth="1"/>
    <col min="8" max="8" width="16.140625" style="56" customWidth="1"/>
    <col min="9" max="9" width="15.5703125" style="56" customWidth="1"/>
    <col min="10" max="10" width="16" style="56" customWidth="1"/>
    <col min="11" max="11" width="26" style="126" customWidth="1"/>
    <col min="12" max="12" width="1.7109375" style="56" customWidth="1"/>
    <col min="13" max="16384" width="17.28515625" style="56"/>
  </cols>
  <sheetData>
    <row r="2" spans="2:12" x14ac:dyDescent="0.25">
      <c r="B2" s="194"/>
      <c r="C2" s="409"/>
      <c r="D2" s="189"/>
      <c r="E2" s="189"/>
      <c r="F2" s="189"/>
      <c r="G2" s="195"/>
      <c r="H2" s="189"/>
      <c r="I2" s="189"/>
      <c r="J2" s="189"/>
      <c r="K2" s="195"/>
      <c r="L2" s="196"/>
    </row>
    <row r="3" spans="2:12" s="1" customFormat="1" ht="12.75" x14ac:dyDescent="0.2">
      <c r="B3" s="83"/>
      <c r="C3" s="866"/>
      <c r="D3" s="30"/>
      <c r="E3" s="30"/>
      <c r="F3" s="867"/>
      <c r="G3" s="868"/>
      <c r="H3" s="30"/>
      <c r="I3" s="30"/>
      <c r="J3" s="30"/>
      <c r="K3" s="869"/>
      <c r="L3" s="121"/>
    </row>
    <row r="4" spans="2:12" s="1" customFormat="1" ht="18.75" x14ac:dyDescent="0.3">
      <c r="B4" s="1350"/>
      <c r="C4" s="1351"/>
      <c r="D4" s="1351"/>
      <c r="E4" s="1351"/>
      <c r="F4" s="1351"/>
      <c r="G4" s="1351"/>
      <c r="H4" s="1351"/>
      <c r="I4" s="1351"/>
      <c r="J4" s="1351"/>
      <c r="K4" s="1351"/>
      <c r="L4" s="1352"/>
    </row>
    <row r="5" spans="2:12" s="1" customFormat="1" ht="18.75" x14ac:dyDescent="0.3">
      <c r="B5" s="811"/>
      <c r="C5" s="1171" t="s">
        <v>19</v>
      </c>
      <c r="D5" s="1171"/>
      <c r="E5" s="1171"/>
      <c r="F5" s="1171"/>
      <c r="G5" s="1171"/>
      <c r="H5" s="1171"/>
      <c r="I5" s="1171"/>
      <c r="J5" s="1171"/>
      <c r="K5" s="1171"/>
      <c r="L5" s="812"/>
    </row>
    <row r="6" spans="2:12" s="1" customFormat="1" ht="15.75" x14ac:dyDescent="0.25">
      <c r="B6" s="864"/>
      <c r="C6" s="1356" t="s">
        <v>265</v>
      </c>
      <c r="D6" s="1356"/>
      <c r="E6" s="1356"/>
      <c r="F6" s="1356"/>
      <c r="G6" s="1356"/>
      <c r="H6" s="1356"/>
      <c r="I6" s="1356"/>
      <c r="J6" s="1356"/>
      <c r="K6" s="1356"/>
      <c r="L6" s="865"/>
    </row>
    <row r="7" spans="2:12" s="1" customFormat="1" ht="15.75" x14ac:dyDescent="0.25">
      <c r="B7" s="862"/>
      <c r="C7" s="1357" t="s">
        <v>120</v>
      </c>
      <c r="D7" s="1357"/>
      <c r="E7" s="1357"/>
      <c r="F7" s="1357"/>
      <c r="G7" s="1357"/>
      <c r="H7" s="1357"/>
      <c r="I7" s="1357"/>
      <c r="J7" s="1357"/>
      <c r="K7" s="1357"/>
      <c r="L7" s="863"/>
    </row>
    <row r="8" spans="2:12" s="1" customFormat="1" ht="15.75" x14ac:dyDescent="0.25">
      <c r="B8" s="1353"/>
      <c r="C8" s="1354"/>
      <c r="D8" s="1354"/>
      <c r="E8" s="1354"/>
      <c r="F8" s="1354"/>
      <c r="G8" s="1354"/>
      <c r="H8" s="1354"/>
      <c r="I8" s="1354"/>
      <c r="J8" s="1354"/>
      <c r="K8" s="1354"/>
      <c r="L8" s="1355"/>
    </row>
    <row r="9" spans="2:12" s="1" customFormat="1" ht="14.25" customHeight="1" x14ac:dyDescent="0.3">
      <c r="B9" s="83"/>
      <c r="C9" s="870"/>
      <c r="D9" s="25"/>
      <c r="E9" s="871" t="s">
        <v>24</v>
      </c>
      <c r="F9" s="1345" t="str">
        <f>'Datos Generales'!C7</f>
        <v>Dirección General de Presupuesto (DIGEPRES)</v>
      </c>
      <c r="G9" s="1345"/>
      <c r="H9" s="871" t="s">
        <v>175</v>
      </c>
      <c r="I9" s="392">
        <f>'Datos Generales'!C6</f>
        <v>45473</v>
      </c>
      <c r="J9" s="115"/>
      <c r="K9" s="872"/>
      <c r="L9" s="121"/>
    </row>
    <row r="10" spans="2:12" s="1" customFormat="1" ht="4.5" customHeight="1" x14ac:dyDescent="0.3">
      <c r="B10" s="83"/>
      <c r="C10" s="870"/>
      <c r="D10" s="25"/>
      <c r="E10" s="871"/>
      <c r="F10" s="385"/>
      <c r="G10" s="385"/>
      <c r="H10" s="871"/>
      <c r="I10" s="873"/>
      <c r="J10" s="115"/>
      <c r="K10" s="872"/>
      <c r="L10" s="121"/>
    </row>
    <row r="11" spans="2:12" s="1" customFormat="1" ht="15" customHeight="1" x14ac:dyDescent="0.3">
      <c r="B11" s="83"/>
      <c r="C11" s="870"/>
      <c r="D11" s="871" t="s">
        <v>14</v>
      </c>
      <c r="E11" s="883" t="str">
        <f>'Datos Generales'!C8</f>
        <v>0205</v>
      </c>
      <c r="F11" s="871" t="s">
        <v>20</v>
      </c>
      <c r="G11" s="883" t="str">
        <f>'Datos Generales'!C9</f>
        <v>01</v>
      </c>
      <c r="H11" s="871" t="s">
        <v>15</v>
      </c>
      <c r="I11" s="883" t="str">
        <f>'Datos Generales'!C10</f>
        <v>01</v>
      </c>
      <c r="J11" s="871" t="s">
        <v>16</v>
      </c>
      <c r="K11" s="883" t="str">
        <f>'Datos Generales'!C11</f>
        <v>0010</v>
      </c>
      <c r="L11" s="121"/>
    </row>
    <row r="12" spans="2:12" s="1" customFormat="1" ht="4.5" customHeight="1" x14ac:dyDescent="0.3">
      <c r="B12" s="83"/>
      <c r="C12" s="870"/>
      <c r="D12" s="25"/>
      <c r="E12" s="25"/>
      <c r="F12" s="25"/>
      <c r="G12" s="874"/>
      <c r="H12" s="25"/>
      <c r="I12" s="25"/>
      <c r="J12" s="15"/>
      <c r="K12" s="875"/>
      <c r="L12" s="121"/>
    </row>
    <row r="13" spans="2:12" s="1" customFormat="1" ht="18.75" x14ac:dyDescent="0.3">
      <c r="B13" s="83"/>
      <c r="C13" s="870"/>
      <c r="D13" s="876" t="s">
        <v>184</v>
      </c>
      <c r="E13" s="1346">
        <v>10006001009</v>
      </c>
      <c r="F13" s="1346"/>
      <c r="G13" s="1347" t="s">
        <v>266</v>
      </c>
      <c r="H13" s="1348"/>
      <c r="I13" s="392" t="s">
        <v>486</v>
      </c>
      <c r="J13" s="15"/>
      <c r="K13" s="875"/>
      <c r="L13" s="121"/>
    </row>
    <row r="14" spans="2:12" s="1" customFormat="1" ht="9.75" customHeight="1" x14ac:dyDescent="0.3">
      <c r="B14" s="83"/>
      <c r="C14" s="870"/>
      <c r="G14" s="874"/>
      <c r="J14" s="15"/>
      <c r="K14" s="875"/>
      <c r="L14" s="121"/>
    </row>
    <row r="15" spans="2:12" s="1" customFormat="1" ht="9" customHeight="1" x14ac:dyDescent="0.3">
      <c r="B15" s="83"/>
      <c r="C15" s="870"/>
      <c r="F15" s="15"/>
      <c r="G15" s="877"/>
      <c r="J15" s="878"/>
      <c r="K15" s="57"/>
      <c r="L15" s="121"/>
    </row>
    <row r="16" spans="2:12" s="193" customFormat="1" ht="28.5" x14ac:dyDescent="0.25">
      <c r="B16" s="197"/>
      <c r="C16" s="517" t="s">
        <v>68</v>
      </c>
      <c r="D16" s="518" t="s">
        <v>222</v>
      </c>
      <c r="E16" s="519" t="s">
        <v>185</v>
      </c>
      <c r="F16" s="518" t="s">
        <v>163</v>
      </c>
      <c r="G16" s="520" t="s">
        <v>267</v>
      </c>
      <c r="H16" s="521" t="s">
        <v>114</v>
      </c>
      <c r="I16" s="521" t="s">
        <v>115</v>
      </c>
      <c r="J16" s="522" t="s">
        <v>223</v>
      </c>
      <c r="K16" s="523" t="s">
        <v>56</v>
      </c>
      <c r="L16" s="198"/>
    </row>
    <row r="17" spans="2:12" s="1" customFormat="1" x14ac:dyDescent="0.25">
      <c r="B17" s="83"/>
      <c r="C17" s="648">
        <v>1</v>
      </c>
      <c r="D17" s="649" t="s">
        <v>361</v>
      </c>
      <c r="E17" s="965" t="s">
        <v>660</v>
      </c>
      <c r="F17" s="965" t="s">
        <v>610</v>
      </c>
      <c r="G17" s="1034" t="s">
        <v>715</v>
      </c>
      <c r="H17" s="652">
        <v>332239.27</v>
      </c>
      <c r="I17" s="652"/>
      <c r="J17" s="652" t="s">
        <v>671</v>
      </c>
      <c r="K17" s="653"/>
      <c r="L17" s="121"/>
    </row>
    <row r="18" spans="2:12" s="1" customFormat="1" x14ac:dyDescent="0.25">
      <c r="B18" s="83"/>
      <c r="C18" s="648">
        <v>2</v>
      </c>
      <c r="D18" s="649" t="s">
        <v>361</v>
      </c>
      <c r="E18" s="965"/>
      <c r="F18" s="1035" t="s">
        <v>491</v>
      </c>
      <c r="G18" s="1034" t="s">
        <v>492</v>
      </c>
      <c r="H18" s="652"/>
      <c r="I18" s="652">
        <f>H17</f>
        <v>332239.27</v>
      </c>
      <c r="J18" s="652" t="s">
        <v>671</v>
      </c>
      <c r="K18" s="653"/>
      <c r="L18" s="121"/>
    </row>
    <row r="19" spans="2:12" s="1" customFormat="1" ht="99.75" x14ac:dyDescent="0.25">
      <c r="B19" s="83"/>
      <c r="C19" s="648"/>
      <c r="D19" s="654"/>
      <c r="E19" s="655"/>
      <c r="F19" s="647" t="s">
        <v>720</v>
      </c>
      <c r="G19" s="647" t="s">
        <v>721</v>
      </c>
      <c r="H19" s="652"/>
      <c r="I19" s="652"/>
      <c r="J19" s="652"/>
      <c r="K19" s="653"/>
      <c r="L19" s="121"/>
    </row>
    <row r="20" spans="2:12" s="1" customFormat="1" ht="6.75" customHeight="1" x14ac:dyDescent="0.25">
      <c r="B20" s="83"/>
      <c r="C20" s="645"/>
      <c r="D20" s="199"/>
      <c r="E20" s="200"/>
      <c r="F20" s="386"/>
      <c r="G20" s="387"/>
      <c r="H20" s="388"/>
      <c r="I20" s="388"/>
      <c r="J20" s="389"/>
      <c r="K20" s="390"/>
      <c r="L20" s="121"/>
    </row>
    <row r="21" spans="2:12" s="1" customFormat="1" x14ac:dyDescent="0.25">
      <c r="B21" s="83"/>
      <c r="C21" s="739"/>
      <c r="D21" s="740"/>
      <c r="E21" s="740"/>
      <c r="F21" s="740"/>
      <c r="G21" s="763" t="s">
        <v>48</v>
      </c>
      <c r="H21" s="764">
        <f>SUM(H17:H18)</f>
        <v>332239.27</v>
      </c>
      <c r="I21" s="764">
        <f>SUM(I17:I18)</f>
        <v>332239.27</v>
      </c>
      <c r="J21" s="646"/>
      <c r="K21" s="741"/>
      <c r="L21" s="121"/>
    </row>
    <row r="22" spans="2:12" s="1" customFormat="1" x14ac:dyDescent="0.25">
      <c r="B22" s="83"/>
      <c r="C22" s="879"/>
      <c r="D22" s="871"/>
      <c r="E22" s="871"/>
      <c r="F22" s="871"/>
      <c r="G22" s="874"/>
      <c r="H22" s="880"/>
      <c r="I22" s="880"/>
      <c r="J22" s="880"/>
      <c r="K22" s="881" t="s">
        <v>121</v>
      </c>
      <c r="L22" s="121"/>
    </row>
    <row r="23" spans="2:12" s="1" customFormat="1" ht="12.75" x14ac:dyDescent="0.2">
      <c r="B23" s="83"/>
      <c r="C23" s="866"/>
      <c r="D23" s="30"/>
      <c r="E23" s="30"/>
      <c r="F23" s="30"/>
      <c r="G23" s="869"/>
      <c r="H23" s="30"/>
      <c r="I23" s="30"/>
      <c r="J23" s="30"/>
      <c r="K23" s="869"/>
      <c r="L23" s="121"/>
    </row>
    <row r="24" spans="2:12" s="1" customFormat="1" ht="15" customHeight="1" x14ac:dyDescent="0.25">
      <c r="B24" s="83"/>
      <c r="C24" s="866"/>
      <c r="D24" s="1220"/>
      <c r="E24" s="1220"/>
      <c r="F24" s="882"/>
      <c r="G24" s="1349"/>
      <c r="H24" s="1349"/>
      <c r="I24" s="15"/>
      <c r="J24" s="1220"/>
      <c r="K24" s="1220"/>
      <c r="L24" s="121"/>
    </row>
    <row r="25" spans="2:12" s="1" customFormat="1" ht="15" customHeight="1" x14ac:dyDescent="0.25">
      <c r="B25" s="83"/>
      <c r="C25" s="866"/>
      <c r="D25" s="1343" t="str">
        <f>'Datos Generales'!C16</f>
        <v>Preparado por</v>
      </c>
      <c r="E25" s="1343"/>
      <c r="F25" s="882"/>
      <c r="G25" s="1344" t="str">
        <f>'Datos Generales'!D16</f>
        <v>Revisado por</v>
      </c>
      <c r="H25" s="1344"/>
      <c r="J25" s="1336" t="str">
        <f>'Datos Generales'!E16</f>
        <v>Autorizado por</v>
      </c>
      <c r="K25" s="1336"/>
      <c r="L25" s="121"/>
    </row>
    <row r="26" spans="2:12" s="1" customFormat="1" ht="24" customHeight="1" x14ac:dyDescent="0.25">
      <c r="B26" s="83"/>
      <c r="C26" s="866"/>
      <c r="D26" s="1220"/>
      <c r="E26" s="1220"/>
      <c r="F26" s="882"/>
      <c r="G26" s="1349"/>
      <c r="H26" s="1349"/>
      <c r="I26" s="15"/>
      <c r="J26" s="1220"/>
      <c r="K26" s="1220"/>
      <c r="L26" s="121"/>
    </row>
    <row r="27" spans="2:12" s="1" customFormat="1" ht="15" customHeight="1" x14ac:dyDescent="0.25">
      <c r="B27" s="83"/>
      <c r="C27" s="866"/>
      <c r="D27" s="1343" t="str">
        <f>'Datos Generales'!C17</f>
        <v>Puesto que ocupa</v>
      </c>
      <c r="E27" s="1343"/>
      <c r="F27" s="882"/>
      <c r="G27" s="1344" t="str">
        <f>'Datos Generales'!D17</f>
        <v>Puesto que ocupa</v>
      </c>
      <c r="H27" s="1344"/>
      <c r="J27" s="1336" t="str">
        <f>'Datos Generales'!E17</f>
        <v>Puesto que ocupa</v>
      </c>
      <c r="K27" s="1336"/>
      <c r="L27" s="121"/>
    </row>
    <row r="28" spans="2:12" s="1" customFormat="1" ht="21" customHeight="1" x14ac:dyDescent="0.25">
      <c r="B28" s="83"/>
      <c r="C28" s="866"/>
      <c r="D28" s="1341"/>
      <c r="E28" s="1341"/>
      <c r="F28" s="882"/>
      <c r="G28" s="1341"/>
      <c r="H28" s="1341"/>
      <c r="I28" s="14"/>
      <c r="J28" s="1341"/>
      <c r="K28" s="1341"/>
      <c r="L28" s="121"/>
    </row>
    <row r="29" spans="2:12" s="1" customFormat="1" ht="15" customHeight="1" x14ac:dyDescent="0.25">
      <c r="B29" s="83"/>
      <c r="C29" s="866"/>
      <c r="D29" s="1343" t="s">
        <v>201</v>
      </c>
      <c r="E29" s="1343"/>
      <c r="F29" s="882"/>
      <c r="G29" s="1344" t="s">
        <v>202</v>
      </c>
      <c r="H29" s="1344"/>
      <c r="J29" s="1336" t="s">
        <v>209</v>
      </c>
      <c r="K29" s="1336"/>
      <c r="L29" s="121"/>
    </row>
    <row r="30" spans="2:12" x14ac:dyDescent="0.25">
      <c r="B30" s="98"/>
      <c r="C30" s="311"/>
      <c r="D30" s="201"/>
      <c r="E30" s="29"/>
      <c r="F30" s="201"/>
      <c r="G30" s="202"/>
      <c r="H30" s="201"/>
      <c r="I30" s="201"/>
      <c r="J30" s="201"/>
      <c r="K30" s="202"/>
      <c r="L30" s="100"/>
    </row>
    <row r="31" spans="2:12" x14ac:dyDescent="0.25">
      <c r="C31" s="2"/>
      <c r="D31" s="1"/>
      <c r="E31" s="1"/>
      <c r="F31" s="1"/>
      <c r="G31" s="41"/>
      <c r="H31" s="1"/>
      <c r="I31" s="1"/>
      <c r="J31" s="1"/>
      <c r="K31" s="41"/>
    </row>
    <row r="34" spans="3:3" customFormat="1" x14ac:dyDescent="0.25">
      <c r="C34" s="87"/>
    </row>
    <row r="35" spans="3:3" customFormat="1" x14ac:dyDescent="0.25">
      <c r="C35" s="87"/>
    </row>
    <row r="36" spans="3:3" customFormat="1" x14ac:dyDescent="0.25">
      <c r="C36" s="87"/>
    </row>
    <row r="37" spans="3:3" customFormat="1" x14ac:dyDescent="0.25">
      <c r="C37" s="87"/>
    </row>
    <row r="38" spans="3:3" customFormat="1" x14ac:dyDescent="0.25">
      <c r="C38" s="87"/>
    </row>
    <row r="39" spans="3:3" customFormat="1" x14ac:dyDescent="0.25">
      <c r="C39" s="87"/>
    </row>
    <row r="40" spans="3:3" customFormat="1" x14ac:dyDescent="0.25">
      <c r="C40" s="87"/>
    </row>
    <row r="41" spans="3:3" customFormat="1" x14ac:dyDescent="0.25">
      <c r="C41" s="87"/>
    </row>
    <row r="42" spans="3:3" customFormat="1" x14ac:dyDescent="0.25">
      <c r="C42" s="87"/>
    </row>
    <row r="43" spans="3:3" customFormat="1" x14ac:dyDescent="0.25">
      <c r="C43" s="87"/>
    </row>
  </sheetData>
  <sheetProtection formatColumns="0" insertRows="0"/>
  <mergeCells count="26">
    <mergeCell ref="D25:E25"/>
    <mergeCell ref="G25:H25"/>
    <mergeCell ref="J25:K25"/>
    <mergeCell ref="B4:L4"/>
    <mergeCell ref="C5:K5"/>
    <mergeCell ref="C6:K6"/>
    <mergeCell ref="C7:K7"/>
    <mergeCell ref="B8:L8"/>
    <mergeCell ref="F9:G9"/>
    <mergeCell ref="E13:F13"/>
    <mergeCell ref="G13:H13"/>
    <mergeCell ref="D24:E24"/>
    <mergeCell ref="G24:H24"/>
    <mergeCell ref="J24:K24"/>
    <mergeCell ref="D26:E26"/>
    <mergeCell ref="G26:H26"/>
    <mergeCell ref="J26:K26"/>
    <mergeCell ref="D27:E27"/>
    <mergeCell ref="G27:H27"/>
    <mergeCell ref="J27:K27"/>
    <mergeCell ref="D28:E28"/>
    <mergeCell ref="G28:H28"/>
    <mergeCell ref="J28:K28"/>
    <mergeCell ref="D29:E29"/>
    <mergeCell ref="G29:H29"/>
    <mergeCell ref="J29:K29"/>
  </mergeCells>
  <printOptions horizontalCentered="1"/>
  <pageMargins left="0" right="0" top="0.35433070866141736" bottom="0.35433070866141736" header="0.31496062992125984" footer="0.31496062992125984"/>
  <pageSetup scale="72" orientation="landscape" r:id="rId1"/>
  <headerFooter>
    <oddFooter>&amp;R&amp;P/&amp;N  &amp;D</oddFooter>
  </headerFooter>
  <drawing r:id="rId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0C353-D840-4C2D-9083-03FD92F12AFB}">
  <sheetPr>
    <tabColor rgb="FF92D050"/>
    <pageSetUpPr fitToPage="1"/>
  </sheetPr>
  <dimension ref="B2:L43"/>
  <sheetViews>
    <sheetView showGridLines="0" zoomScaleNormal="100" workbookViewId="0">
      <selection activeCell="F18" sqref="F18"/>
    </sheetView>
  </sheetViews>
  <sheetFormatPr baseColWidth="10" defaultColWidth="17.28515625" defaultRowHeight="15" x14ac:dyDescent="0.25"/>
  <cols>
    <col min="1" max="1" width="3" style="56" customWidth="1"/>
    <col min="2" max="2" width="1.7109375" style="56" customWidth="1"/>
    <col min="3" max="3" width="3.28515625" style="95" bestFit="1" customWidth="1"/>
    <col min="4" max="4" width="20.140625" style="56" customWidth="1"/>
    <col min="5" max="5" width="19.5703125" style="56" customWidth="1"/>
    <col min="6" max="6" width="17.7109375" style="56" customWidth="1"/>
    <col min="7" max="7" width="50.7109375" style="126" customWidth="1"/>
    <col min="8" max="8" width="16.140625" style="56" customWidth="1"/>
    <col min="9" max="9" width="15.5703125" style="56" customWidth="1"/>
    <col min="10" max="10" width="16" style="56" customWidth="1"/>
    <col min="11" max="11" width="26" style="126" customWidth="1"/>
    <col min="12" max="12" width="1.7109375" style="56" customWidth="1"/>
    <col min="13" max="16384" width="17.28515625" style="56"/>
  </cols>
  <sheetData>
    <row r="2" spans="2:12" x14ac:dyDescent="0.25">
      <c r="B2" s="194"/>
      <c r="C2" s="409"/>
      <c r="D2" s="189"/>
      <c r="E2" s="189"/>
      <c r="F2" s="189"/>
      <c r="G2" s="195"/>
      <c r="H2" s="189"/>
      <c r="I2" s="189"/>
      <c r="J2" s="189"/>
      <c r="K2" s="195"/>
      <c r="L2" s="196"/>
    </row>
    <row r="3" spans="2:12" s="1" customFormat="1" ht="12.75" x14ac:dyDescent="0.2">
      <c r="B3" s="83"/>
      <c r="C3" s="866"/>
      <c r="D3" s="30"/>
      <c r="E3" s="30"/>
      <c r="F3" s="867"/>
      <c r="G3" s="868"/>
      <c r="H3" s="30"/>
      <c r="I3" s="30"/>
      <c r="J3" s="30"/>
      <c r="K3" s="869"/>
      <c r="L3" s="121"/>
    </row>
    <row r="4" spans="2:12" s="1" customFormat="1" ht="18.75" x14ac:dyDescent="0.3">
      <c r="B4" s="1350"/>
      <c r="C4" s="1351"/>
      <c r="D4" s="1351"/>
      <c r="E4" s="1351"/>
      <c r="F4" s="1351"/>
      <c r="G4" s="1351"/>
      <c r="H4" s="1351"/>
      <c r="I4" s="1351"/>
      <c r="J4" s="1351"/>
      <c r="K4" s="1351"/>
      <c r="L4" s="1352"/>
    </row>
    <row r="5" spans="2:12" s="1" customFormat="1" ht="18.75" x14ac:dyDescent="0.3">
      <c r="B5" s="811"/>
      <c r="C5" s="1171" t="s">
        <v>19</v>
      </c>
      <c r="D5" s="1171"/>
      <c r="E5" s="1171"/>
      <c r="F5" s="1171"/>
      <c r="G5" s="1171"/>
      <c r="H5" s="1171"/>
      <c r="I5" s="1171"/>
      <c r="J5" s="1171"/>
      <c r="K5" s="1171"/>
      <c r="L5" s="812"/>
    </row>
    <row r="6" spans="2:12" s="1" customFormat="1" ht="15.75" x14ac:dyDescent="0.25">
      <c r="B6" s="864"/>
      <c r="C6" s="1356" t="s">
        <v>265</v>
      </c>
      <c r="D6" s="1356"/>
      <c r="E6" s="1356"/>
      <c r="F6" s="1356"/>
      <c r="G6" s="1356"/>
      <c r="H6" s="1356"/>
      <c r="I6" s="1356"/>
      <c r="J6" s="1356"/>
      <c r="K6" s="1356"/>
      <c r="L6" s="865"/>
    </row>
    <row r="7" spans="2:12" s="1" customFormat="1" ht="15.75" x14ac:dyDescent="0.25">
      <c r="B7" s="862"/>
      <c r="C7" s="1357" t="s">
        <v>120</v>
      </c>
      <c r="D7" s="1357"/>
      <c r="E7" s="1357"/>
      <c r="F7" s="1357"/>
      <c r="G7" s="1357"/>
      <c r="H7" s="1357"/>
      <c r="I7" s="1357"/>
      <c r="J7" s="1357"/>
      <c r="K7" s="1357"/>
      <c r="L7" s="863"/>
    </row>
    <row r="8" spans="2:12" s="1" customFormat="1" ht="15.75" x14ac:dyDescent="0.25">
      <c r="B8" s="1353"/>
      <c r="C8" s="1354"/>
      <c r="D8" s="1354"/>
      <c r="E8" s="1354"/>
      <c r="F8" s="1354"/>
      <c r="G8" s="1354"/>
      <c r="H8" s="1354"/>
      <c r="I8" s="1354"/>
      <c r="J8" s="1354"/>
      <c r="K8" s="1354"/>
      <c r="L8" s="1355"/>
    </row>
    <row r="9" spans="2:12" s="1" customFormat="1" ht="14.25" customHeight="1" x14ac:dyDescent="0.3">
      <c r="B9" s="83"/>
      <c r="C9" s="870"/>
      <c r="D9" s="25"/>
      <c r="E9" s="871" t="s">
        <v>24</v>
      </c>
      <c r="F9" s="1345" t="str">
        <f>'Datos Generales'!C7</f>
        <v>Dirección General de Presupuesto (DIGEPRES)</v>
      </c>
      <c r="G9" s="1345"/>
      <c r="H9" s="871" t="s">
        <v>175</v>
      </c>
      <c r="I9" s="392">
        <f>'Datos Generales'!C6</f>
        <v>45473</v>
      </c>
      <c r="J9" s="115"/>
      <c r="K9" s="872"/>
      <c r="L9" s="121"/>
    </row>
    <row r="10" spans="2:12" s="1" customFormat="1" ht="4.5" customHeight="1" x14ac:dyDescent="0.3">
      <c r="B10" s="83"/>
      <c r="C10" s="870"/>
      <c r="D10" s="25"/>
      <c r="E10" s="871"/>
      <c r="F10" s="385"/>
      <c r="G10" s="385"/>
      <c r="H10" s="871"/>
      <c r="I10" s="873"/>
      <c r="J10" s="115"/>
      <c r="K10" s="872"/>
      <c r="L10" s="121"/>
    </row>
    <row r="11" spans="2:12" s="1" customFormat="1" ht="15" customHeight="1" x14ac:dyDescent="0.3">
      <c r="B11" s="83"/>
      <c r="C11" s="870"/>
      <c r="D11" s="871" t="s">
        <v>14</v>
      </c>
      <c r="E11" s="883" t="str">
        <f>'Datos Generales'!C8</f>
        <v>0205</v>
      </c>
      <c r="F11" s="871" t="s">
        <v>20</v>
      </c>
      <c r="G11" s="883" t="str">
        <f>'Datos Generales'!C9</f>
        <v>01</v>
      </c>
      <c r="H11" s="871" t="s">
        <v>15</v>
      </c>
      <c r="I11" s="883" t="str">
        <f>'Datos Generales'!C10</f>
        <v>01</v>
      </c>
      <c r="J11" s="871" t="s">
        <v>16</v>
      </c>
      <c r="K11" s="883" t="str">
        <f>'Datos Generales'!C11</f>
        <v>0010</v>
      </c>
      <c r="L11" s="121"/>
    </row>
    <row r="12" spans="2:12" s="1" customFormat="1" ht="4.5" customHeight="1" x14ac:dyDescent="0.3">
      <c r="B12" s="83"/>
      <c r="C12" s="870"/>
      <c r="D12" s="25"/>
      <c r="E12" s="25"/>
      <c r="F12" s="25"/>
      <c r="G12" s="874"/>
      <c r="H12" s="25"/>
      <c r="I12" s="25"/>
      <c r="J12" s="15"/>
      <c r="K12" s="875"/>
      <c r="L12" s="121"/>
    </row>
    <row r="13" spans="2:12" s="1" customFormat="1" ht="18.75" x14ac:dyDescent="0.3">
      <c r="B13" s="83"/>
      <c r="C13" s="870"/>
      <c r="D13" s="876" t="s">
        <v>184</v>
      </c>
      <c r="E13" s="1346">
        <v>10006001009</v>
      </c>
      <c r="F13" s="1346"/>
      <c r="G13" s="1347" t="s">
        <v>266</v>
      </c>
      <c r="H13" s="1348"/>
      <c r="I13" s="392" t="s">
        <v>486</v>
      </c>
      <c r="J13" s="15"/>
      <c r="K13" s="875"/>
      <c r="L13" s="121"/>
    </row>
    <row r="14" spans="2:12" s="1" customFormat="1" ht="9.75" customHeight="1" x14ac:dyDescent="0.3">
      <c r="B14" s="83"/>
      <c r="C14" s="870"/>
      <c r="G14" s="874"/>
      <c r="J14" s="15"/>
      <c r="K14" s="875"/>
      <c r="L14" s="121"/>
    </row>
    <row r="15" spans="2:12" s="1" customFormat="1" ht="9" customHeight="1" x14ac:dyDescent="0.3">
      <c r="B15" s="83"/>
      <c r="C15" s="870"/>
      <c r="F15" s="15"/>
      <c r="G15" s="877"/>
      <c r="J15" s="878"/>
      <c r="K15" s="57"/>
      <c r="L15" s="121"/>
    </row>
    <row r="16" spans="2:12" s="193" customFormat="1" ht="28.5" x14ac:dyDescent="0.25">
      <c r="B16" s="197"/>
      <c r="C16" s="517" t="s">
        <v>68</v>
      </c>
      <c r="D16" s="518" t="s">
        <v>222</v>
      </c>
      <c r="E16" s="519" t="s">
        <v>185</v>
      </c>
      <c r="F16" s="518" t="s">
        <v>163</v>
      </c>
      <c r="G16" s="520" t="s">
        <v>267</v>
      </c>
      <c r="H16" s="521" t="s">
        <v>114</v>
      </c>
      <c r="I16" s="521" t="s">
        <v>115</v>
      </c>
      <c r="J16" s="522" t="s">
        <v>223</v>
      </c>
      <c r="K16" s="523" t="s">
        <v>56</v>
      </c>
      <c r="L16" s="198"/>
    </row>
    <row r="17" spans="2:12" s="1" customFormat="1" x14ac:dyDescent="0.25">
      <c r="B17" s="83"/>
      <c r="C17" s="648">
        <v>1</v>
      </c>
      <c r="D17" s="649" t="s">
        <v>361</v>
      </c>
      <c r="E17" s="965" t="s">
        <v>660</v>
      </c>
      <c r="F17" s="965" t="s">
        <v>610</v>
      </c>
      <c r="G17" s="1034" t="s">
        <v>715</v>
      </c>
      <c r="H17" s="652">
        <v>5236.67</v>
      </c>
      <c r="I17" s="652"/>
      <c r="J17" s="652" t="s">
        <v>671</v>
      </c>
      <c r="K17" s="653"/>
      <c r="L17" s="121"/>
    </row>
    <row r="18" spans="2:12" s="1" customFormat="1" x14ac:dyDescent="0.25">
      <c r="B18" s="83"/>
      <c r="C18" s="648">
        <v>2</v>
      </c>
      <c r="D18" s="649" t="s">
        <v>361</v>
      </c>
      <c r="E18" s="965"/>
      <c r="F18" s="1035" t="s">
        <v>491</v>
      </c>
      <c r="G18" s="1034" t="s">
        <v>492</v>
      </c>
      <c r="H18" s="652"/>
      <c r="I18" s="652">
        <f>H17</f>
        <v>5236.67</v>
      </c>
      <c r="J18" s="652" t="s">
        <v>671</v>
      </c>
      <c r="K18" s="653"/>
      <c r="L18" s="121"/>
    </row>
    <row r="19" spans="2:12" s="1" customFormat="1" ht="99.75" x14ac:dyDescent="0.25">
      <c r="B19" s="83"/>
      <c r="C19" s="648"/>
      <c r="D19" s="654"/>
      <c r="E19" s="655"/>
      <c r="F19" s="647" t="s">
        <v>722</v>
      </c>
      <c r="G19" s="647" t="s">
        <v>723</v>
      </c>
      <c r="H19" s="652"/>
      <c r="I19" s="652"/>
      <c r="J19" s="652"/>
      <c r="K19" s="653"/>
      <c r="L19" s="121"/>
    </row>
    <row r="20" spans="2:12" s="1" customFormat="1" ht="6.75" customHeight="1" x14ac:dyDescent="0.25">
      <c r="B20" s="83"/>
      <c r="C20" s="645"/>
      <c r="D20" s="199"/>
      <c r="E20" s="200"/>
      <c r="F20" s="386"/>
      <c r="G20" s="387"/>
      <c r="H20" s="388"/>
      <c r="I20" s="388"/>
      <c r="J20" s="389"/>
      <c r="K20" s="390"/>
      <c r="L20" s="121"/>
    </row>
    <row r="21" spans="2:12" s="1" customFormat="1" x14ac:dyDescent="0.25">
      <c r="B21" s="83"/>
      <c r="C21" s="739"/>
      <c r="D21" s="740"/>
      <c r="E21" s="740"/>
      <c r="F21" s="740"/>
      <c r="G21" s="763" t="s">
        <v>48</v>
      </c>
      <c r="H21" s="764">
        <f>SUM(H17:H18)</f>
        <v>5236.67</v>
      </c>
      <c r="I21" s="764">
        <f>SUM(I17:I18)</f>
        <v>5236.67</v>
      </c>
      <c r="J21" s="646"/>
      <c r="K21" s="741"/>
      <c r="L21" s="121"/>
    </row>
    <row r="22" spans="2:12" s="1" customFormat="1" x14ac:dyDescent="0.25">
      <c r="B22" s="83"/>
      <c r="C22" s="879"/>
      <c r="D22" s="871"/>
      <c r="E22" s="871"/>
      <c r="F22" s="871"/>
      <c r="G22" s="874"/>
      <c r="H22" s="880"/>
      <c r="I22" s="880"/>
      <c r="J22" s="880"/>
      <c r="K22" s="881" t="s">
        <v>121</v>
      </c>
      <c r="L22" s="121"/>
    </row>
    <row r="23" spans="2:12" s="1" customFormat="1" ht="12.75" x14ac:dyDescent="0.2">
      <c r="B23" s="83"/>
      <c r="C23" s="866"/>
      <c r="D23" s="30"/>
      <c r="E23" s="30"/>
      <c r="F23" s="30"/>
      <c r="G23" s="869"/>
      <c r="H23" s="30"/>
      <c r="I23" s="30"/>
      <c r="J23" s="30"/>
      <c r="K23" s="869"/>
      <c r="L23" s="121"/>
    </row>
    <row r="24" spans="2:12" s="1" customFormat="1" ht="15" customHeight="1" x14ac:dyDescent="0.25">
      <c r="B24" s="83"/>
      <c r="C24" s="866"/>
      <c r="D24" s="1220"/>
      <c r="E24" s="1220"/>
      <c r="F24" s="882"/>
      <c r="G24" s="1349"/>
      <c r="H24" s="1349"/>
      <c r="I24" s="15"/>
      <c r="J24" s="1220"/>
      <c r="K24" s="1220"/>
      <c r="L24" s="121"/>
    </row>
    <row r="25" spans="2:12" s="1" customFormat="1" ht="15" customHeight="1" x14ac:dyDescent="0.25">
      <c r="B25" s="83"/>
      <c r="C25" s="866"/>
      <c r="D25" s="1343" t="str">
        <f>'Datos Generales'!C16</f>
        <v>Preparado por</v>
      </c>
      <c r="E25" s="1343"/>
      <c r="F25" s="882"/>
      <c r="G25" s="1344" t="str">
        <f>'Datos Generales'!D16</f>
        <v>Revisado por</v>
      </c>
      <c r="H25" s="1344"/>
      <c r="J25" s="1336" t="str">
        <f>'Datos Generales'!E16</f>
        <v>Autorizado por</v>
      </c>
      <c r="K25" s="1336"/>
      <c r="L25" s="121"/>
    </row>
    <row r="26" spans="2:12" s="1" customFormat="1" ht="24" customHeight="1" x14ac:dyDescent="0.25">
      <c r="B26" s="83"/>
      <c r="C26" s="866"/>
      <c r="D26" s="1220"/>
      <c r="E26" s="1220"/>
      <c r="F26" s="882"/>
      <c r="G26" s="1349"/>
      <c r="H26" s="1349"/>
      <c r="I26" s="15"/>
      <c r="J26" s="1220"/>
      <c r="K26" s="1220"/>
      <c r="L26" s="121"/>
    </row>
    <row r="27" spans="2:12" s="1" customFormat="1" ht="15" customHeight="1" x14ac:dyDescent="0.25">
      <c r="B27" s="83"/>
      <c r="C27" s="866"/>
      <c r="D27" s="1343" t="str">
        <f>'Datos Generales'!C17</f>
        <v>Puesto que ocupa</v>
      </c>
      <c r="E27" s="1343"/>
      <c r="F27" s="882"/>
      <c r="G27" s="1344" t="str">
        <f>'Datos Generales'!D17</f>
        <v>Puesto que ocupa</v>
      </c>
      <c r="H27" s="1344"/>
      <c r="J27" s="1336" t="str">
        <f>'Datos Generales'!E17</f>
        <v>Puesto que ocupa</v>
      </c>
      <c r="K27" s="1336"/>
      <c r="L27" s="121"/>
    </row>
    <row r="28" spans="2:12" s="1" customFormat="1" ht="21" customHeight="1" x14ac:dyDescent="0.25">
      <c r="B28" s="83"/>
      <c r="C28" s="866"/>
      <c r="D28" s="1341"/>
      <c r="E28" s="1341"/>
      <c r="F28" s="882"/>
      <c r="G28" s="1341"/>
      <c r="H28" s="1341"/>
      <c r="I28" s="14"/>
      <c r="J28" s="1341"/>
      <c r="K28" s="1341"/>
      <c r="L28" s="121"/>
    </row>
    <row r="29" spans="2:12" s="1" customFormat="1" ht="15" customHeight="1" x14ac:dyDescent="0.25">
      <c r="B29" s="83"/>
      <c r="C29" s="866"/>
      <c r="D29" s="1343" t="s">
        <v>201</v>
      </c>
      <c r="E29" s="1343"/>
      <c r="F29" s="882"/>
      <c r="G29" s="1344" t="s">
        <v>202</v>
      </c>
      <c r="H29" s="1344"/>
      <c r="J29" s="1336" t="s">
        <v>209</v>
      </c>
      <c r="K29" s="1336"/>
      <c r="L29" s="121"/>
    </row>
    <row r="30" spans="2:12" x14ac:dyDescent="0.25">
      <c r="B30" s="98"/>
      <c r="C30" s="311"/>
      <c r="D30" s="201"/>
      <c r="E30" s="29"/>
      <c r="F30" s="201"/>
      <c r="G30" s="202"/>
      <c r="H30" s="201"/>
      <c r="I30" s="201"/>
      <c r="J30" s="201"/>
      <c r="K30" s="202"/>
      <c r="L30" s="100"/>
    </row>
    <row r="31" spans="2:12" x14ac:dyDescent="0.25">
      <c r="C31" s="2"/>
      <c r="D31" s="1"/>
      <c r="E31" s="1"/>
      <c r="F31" s="1"/>
      <c r="G31" s="41"/>
      <c r="H31" s="1"/>
      <c r="I31" s="1"/>
      <c r="J31" s="1"/>
      <c r="K31" s="41"/>
    </row>
    <row r="34" spans="3:3" customFormat="1" x14ac:dyDescent="0.25">
      <c r="C34" s="87"/>
    </row>
    <row r="35" spans="3:3" customFormat="1" x14ac:dyDescent="0.25">
      <c r="C35" s="87"/>
    </row>
    <row r="36" spans="3:3" customFormat="1" x14ac:dyDescent="0.25">
      <c r="C36" s="87"/>
    </row>
    <row r="37" spans="3:3" customFormat="1" x14ac:dyDescent="0.25">
      <c r="C37" s="87"/>
    </row>
    <row r="38" spans="3:3" customFormat="1" x14ac:dyDescent="0.25">
      <c r="C38" s="87"/>
    </row>
    <row r="39" spans="3:3" customFormat="1" x14ac:dyDescent="0.25">
      <c r="C39" s="87"/>
    </row>
    <row r="40" spans="3:3" customFormat="1" x14ac:dyDescent="0.25">
      <c r="C40" s="87"/>
    </row>
    <row r="41" spans="3:3" customFormat="1" x14ac:dyDescent="0.25">
      <c r="C41" s="87"/>
    </row>
    <row r="42" spans="3:3" customFormat="1" x14ac:dyDescent="0.25">
      <c r="C42" s="87"/>
    </row>
    <row r="43" spans="3:3" customFormat="1" x14ac:dyDescent="0.25">
      <c r="C43" s="87"/>
    </row>
  </sheetData>
  <sheetProtection formatColumns="0" insertRows="0"/>
  <mergeCells count="26">
    <mergeCell ref="D25:E25"/>
    <mergeCell ref="G25:H25"/>
    <mergeCell ref="J25:K25"/>
    <mergeCell ref="B4:L4"/>
    <mergeCell ref="C5:K5"/>
    <mergeCell ref="C6:K6"/>
    <mergeCell ref="C7:K7"/>
    <mergeCell ref="B8:L8"/>
    <mergeCell ref="F9:G9"/>
    <mergeCell ref="E13:F13"/>
    <mergeCell ref="G13:H13"/>
    <mergeCell ref="D24:E24"/>
    <mergeCell ref="G24:H24"/>
    <mergeCell ref="J24:K24"/>
    <mergeCell ref="D26:E26"/>
    <mergeCell ref="G26:H26"/>
    <mergeCell ref="J26:K26"/>
    <mergeCell ref="D27:E27"/>
    <mergeCell ref="G27:H27"/>
    <mergeCell ref="J27:K27"/>
    <mergeCell ref="D28:E28"/>
    <mergeCell ref="G28:H28"/>
    <mergeCell ref="J28:K28"/>
    <mergeCell ref="D29:E29"/>
    <mergeCell ref="G29:H29"/>
    <mergeCell ref="J29:K29"/>
  </mergeCells>
  <printOptions horizontalCentered="1"/>
  <pageMargins left="0" right="0" top="0.35433070866141736" bottom="0.35433070866141736" header="0.31496062992125984" footer="0.31496062992125984"/>
  <pageSetup scale="72" orientation="landscape" r:id="rId1"/>
  <headerFooter>
    <oddFooter>&amp;R&amp;P/&amp;N  &amp;D</oddFooter>
  </headerFooter>
  <drawing r:id="rId2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A05CA-6AE1-499C-90FD-EC741449489E}">
  <sheetPr>
    <tabColor rgb="FF92D050"/>
    <pageSetUpPr fitToPage="1"/>
  </sheetPr>
  <dimension ref="B2:L43"/>
  <sheetViews>
    <sheetView showGridLines="0" zoomScaleNormal="100" workbookViewId="0">
      <selection activeCell="F18" sqref="F18"/>
    </sheetView>
  </sheetViews>
  <sheetFormatPr baseColWidth="10" defaultColWidth="17.28515625" defaultRowHeight="15" x14ac:dyDescent="0.25"/>
  <cols>
    <col min="1" max="1" width="3" style="56" customWidth="1"/>
    <col min="2" max="2" width="1.7109375" style="56" customWidth="1"/>
    <col min="3" max="3" width="3.28515625" style="95" bestFit="1" customWidth="1"/>
    <col min="4" max="4" width="20.140625" style="56" customWidth="1"/>
    <col min="5" max="5" width="19.5703125" style="56" customWidth="1"/>
    <col min="6" max="6" width="17.7109375" style="56" customWidth="1"/>
    <col min="7" max="7" width="50.7109375" style="126" customWidth="1"/>
    <col min="8" max="8" width="16.140625" style="56" customWidth="1"/>
    <col min="9" max="9" width="15.5703125" style="56" customWidth="1"/>
    <col min="10" max="10" width="16" style="56" customWidth="1"/>
    <col min="11" max="11" width="26" style="126" customWidth="1"/>
    <col min="12" max="12" width="1.7109375" style="56" customWidth="1"/>
    <col min="13" max="16384" width="17.28515625" style="56"/>
  </cols>
  <sheetData>
    <row r="2" spans="2:12" x14ac:dyDescent="0.25">
      <c r="B2" s="194"/>
      <c r="C2" s="409"/>
      <c r="D2" s="189"/>
      <c r="E2" s="189"/>
      <c r="F2" s="189"/>
      <c r="G2" s="195"/>
      <c r="H2" s="189"/>
      <c r="I2" s="189"/>
      <c r="J2" s="189"/>
      <c r="K2" s="195"/>
      <c r="L2" s="196"/>
    </row>
    <row r="3" spans="2:12" s="1" customFormat="1" ht="12.75" x14ac:dyDescent="0.2">
      <c r="B3" s="83"/>
      <c r="C3" s="866"/>
      <c r="D3" s="30"/>
      <c r="E3" s="30"/>
      <c r="F3" s="867"/>
      <c r="G3" s="868"/>
      <c r="H3" s="30"/>
      <c r="I3" s="30"/>
      <c r="J3" s="30"/>
      <c r="K3" s="869"/>
      <c r="L3" s="121"/>
    </row>
    <row r="4" spans="2:12" s="1" customFormat="1" ht="18.75" x14ac:dyDescent="0.3">
      <c r="B4" s="1350"/>
      <c r="C4" s="1351"/>
      <c r="D4" s="1351"/>
      <c r="E4" s="1351"/>
      <c r="F4" s="1351"/>
      <c r="G4" s="1351"/>
      <c r="H4" s="1351"/>
      <c r="I4" s="1351"/>
      <c r="J4" s="1351"/>
      <c r="K4" s="1351"/>
      <c r="L4" s="1352"/>
    </row>
    <row r="5" spans="2:12" s="1" customFormat="1" ht="18.75" x14ac:dyDescent="0.3">
      <c r="B5" s="811"/>
      <c r="C5" s="1171" t="s">
        <v>19</v>
      </c>
      <c r="D5" s="1171"/>
      <c r="E5" s="1171"/>
      <c r="F5" s="1171"/>
      <c r="G5" s="1171"/>
      <c r="H5" s="1171"/>
      <c r="I5" s="1171"/>
      <c r="J5" s="1171"/>
      <c r="K5" s="1171"/>
      <c r="L5" s="812"/>
    </row>
    <row r="6" spans="2:12" s="1" customFormat="1" ht="15.75" x14ac:dyDescent="0.25">
      <c r="B6" s="864"/>
      <c r="C6" s="1356" t="s">
        <v>265</v>
      </c>
      <c r="D6" s="1356"/>
      <c r="E6" s="1356"/>
      <c r="F6" s="1356"/>
      <c r="G6" s="1356"/>
      <c r="H6" s="1356"/>
      <c r="I6" s="1356"/>
      <c r="J6" s="1356"/>
      <c r="K6" s="1356"/>
      <c r="L6" s="865"/>
    </row>
    <row r="7" spans="2:12" s="1" customFormat="1" ht="15.75" x14ac:dyDescent="0.25">
      <c r="B7" s="862"/>
      <c r="C7" s="1357" t="s">
        <v>120</v>
      </c>
      <c r="D7" s="1357"/>
      <c r="E7" s="1357"/>
      <c r="F7" s="1357"/>
      <c r="G7" s="1357"/>
      <c r="H7" s="1357"/>
      <c r="I7" s="1357"/>
      <c r="J7" s="1357"/>
      <c r="K7" s="1357"/>
      <c r="L7" s="863"/>
    </row>
    <row r="8" spans="2:12" s="1" customFormat="1" ht="15.75" x14ac:dyDescent="0.25">
      <c r="B8" s="1353"/>
      <c r="C8" s="1354"/>
      <c r="D8" s="1354"/>
      <c r="E8" s="1354"/>
      <c r="F8" s="1354"/>
      <c r="G8" s="1354"/>
      <c r="H8" s="1354"/>
      <c r="I8" s="1354"/>
      <c r="J8" s="1354"/>
      <c r="K8" s="1354"/>
      <c r="L8" s="1355"/>
    </row>
    <row r="9" spans="2:12" s="1" customFormat="1" ht="14.25" customHeight="1" x14ac:dyDescent="0.3">
      <c r="B9" s="83"/>
      <c r="C9" s="870"/>
      <c r="D9" s="25"/>
      <c r="E9" s="871" t="s">
        <v>24</v>
      </c>
      <c r="F9" s="1345" t="str">
        <f>'Datos Generales'!C7</f>
        <v>Dirección General de Presupuesto (DIGEPRES)</v>
      </c>
      <c r="G9" s="1345"/>
      <c r="H9" s="871" t="s">
        <v>175</v>
      </c>
      <c r="I9" s="392">
        <f>'Datos Generales'!C6</f>
        <v>45473</v>
      </c>
      <c r="J9" s="115"/>
      <c r="K9" s="872"/>
      <c r="L9" s="121"/>
    </row>
    <row r="10" spans="2:12" s="1" customFormat="1" ht="4.5" customHeight="1" x14ac:dyDescent="0.3">
      <c r="B10" s="83"/>
      <c r="C10" s="870"/>
      <c r="D10" s="25"/>
      <c r="E10" s="871"/>
      <c r="F10" s="385"/>
      <c r="G10" s="385"/>
      <c r="H10" s="871"/>
      <c r="I10" s="873"/>
      <c r="J10" s="115"/>
      <c r="K10" s="872"/>
      <c r="L10" s="121"/>
    </row>
    <row r="11" spans="2:12" s="1" customFormat="1" ht="15" customHeight="1" x14ac:dyDescent="0.3">
      <c r="B11" s="83"/>
      <c r="C11" s="870"/>
      <c r="D11" s="871" t="s">
        <v>14</v>
      </c>
      <c r="E11" s="883" t="str">
        <f>'Datos Generales'!C8</f>
        <v>0205</v>
      </c>
      <c r="F11" s="871" t="s">
        <v>20</v>
      </c>
      <c r="G11" s="883" t="str">
        <f>'Datos Generales'!C9</f>
        <v>01</v>
      </c>
      <c r="H11" s="871" t="s">
        <v>15</v>
      </c>
      <c r="I11" s="883" t="str">
        <f>'Datos Generales'!C10</f>
        <v>01</v>
      </c>
      <c r="J11" s="871" t="s">
        <v>16</v>
      </c>
      <c r="K11" s="883" t="str">
        <f>'Datos Generales'!C11</f>
        <v>0010</v>
      </c>
      <c r="L11" s="121"/>
    </row>
    <row r="12" spans="2:12" s="1" customFormat="1" ht="4.5" customHeight="1" x14ac:dyDescent="0.3">
      <c r="B12" s="83"/>
      <c r="C12" s="870"/>
      <c r="D12" s="25"/>
      <c r="E12" s="25"/>
      <c r="F12" s="25"/>
      <c r="G12" s="874"/>
      <c r="H12" s="25"/>
      <c r="I12" s="25"/>
      <c r="J12" s="15"/>
      <c r="K12" s="875"/>
      <c r="L12" s="121"/>
    </row>
    <row r="13" spans="2:12" s="1" customFormat="1" ht="18.75" x14ac:dyDescent="0.3">
      <c r="B13" s="83"/>
      <c r="C13" s="870"/>
      <c r="D13" s="876" t="s">
        <v>184</v>
      </c>
      <c r="E13" s="1346">
        <v>10006001009</v>
      </c>
      <c r="F13" s="1346"/>
      <c r="G13" s="1347" t="s">
        <v>266</v>
      </c>
      <c r="H13" s="1348"/>
      <c r="I13" s="392" t="s">
        <v>486</v>
      </c>
      <c r="J13" s="15"/>
      <c r="K13" s="875"/>
      <c r="L13" s="121"/>
    </row>
    <row r="14" spans="2:12" s="1" customFormat="1" ht="9.75" customHeight="1" x14ac:dyDescent="0.3">
      <c r="B14" s="83"/>
      <c r="C14" s="870"/>
      <c r="G14" s="874"/>
      <c r="J14" s="15"/>
      <c r="K14" s="875"/>
      <c r="L14" s="121"/>
    </row>
    <row r="15" spans="2:12" s="1" customFormat="1" ht="9" customHeight="1" x14ac:dyDescent="0.3">
      <c r="B15" s="83"/>
      <c r="C15" s="870"/>
      <c r="F15" s="15"/>
      <c r="G15" s="877"/>
      <c r="J15" s="878"/>
      <c r="K15" s="57"/>
      <c r="L15" s="121"/>
    </row>
    <row r="16" spans="2:12" s="193" customFormat="1" ht="28.5" x14ac:dyDescent="0.25">
      <c r="B16" s="197"/>
      <c r="C16" s="517" t="s">
        <v>68</v>
      </c>
      <c r="D16" s="518" t="s">
        <v>222</v>
      </c>
      <c r="E16" s="519" t="s">
        <v>185</v>
      </c>
      <c r="F16" s="518" t="s">
        <v>163</v>
      </c>
      <c r="G16" s="520" t="s">
        <v>267</v>
      </c>
      <c r="H16" s="521" t="s">
        <v>114</v>
      </c>
      <c r="I16" s="521" t="s">
        <v>115</v>
      </c>
      <c r="J16" s="522" t="s">
        <v>223</v>
      </c>
      <c r="K16" s="523" t="s">
        <v>56</v>
      </c>
      <c r="L16" s="198"/>
    </row>
    <row r="17" spans="2:12" s="1" customFormat="1" x14ac:dyDescent="0.25">
      <c r="B17" s="83"/>
      <c r="C17" s="648">
        <v>1</v>
      </c>
      <c r="D17" s="649" t="s">
        <v>361</v>
      </c>
      <c r="E17" s="965" t="s">
        <v>660</v>
      </c>
      <c r="F17" s="965" t="s">
        <v>610</v>
      </c>
      <c r="G17" s="1034" t="s">
        <v>715</v>
      </c>
      <c r="H17" s="652">
        <v>421260.16</v>
      </c>
      <c r="I17" s="652"/>
      <c r="J17" s="652" t="s">
        <v>671</v>
      </c>
      <c r="K17" s="653"/>
      <c r="L17" s="121"/>
    </row>
    <row r="18" spans="2:12" s="1" customFormat="1" x14ac:dyDescent="0.25">
      <c r="B18" s="83"/>
      <c r="C18" s="648">
        <v>2</v>
      </c>
      <c r="D18" s="649" t="s">
        <v>361</v>
      </c>
      <c r="E18" s="965"/>
      <c r="F18" s="1035" t="s">
        <v>491</v>
      </c>
      <c r="G18" s="1034" t="s">
        <v>492</v>
      </c>
      <c r="H18" s="652"/>
      <c r="I18" s="652">
        <f>H17</f>
        <v>421260.16</v>
      </c>
      <c r="J18" s="652" t="s">
        <v>671</v>
      </c>
      <c r="K18" s="653"/>
      <c r="L18" s="121"/>
    </row>
    <row r="19" spans="2:12" s="1" customFormat="1" ht="114" x14ac:dyDescent="0.25">
      <c r="B19" s="83"/>
      <c r="C19" s="648"/>
      <c r="D19" s="654"/>
      <c r="E19" s="655"/>
      <c r="F19" s="647" t="s">
        <v>724</v>
      </c>
      <c r="G19" s="647" t="s">
        <v>725</v>
      </c>
      <c r="H19" s="652"/>
      <c r="I19" s="652"/>
      <c r="J19" s="652"/>
      <c r="K19" s="653"/>
      <c r="L19" s="121"/>
    </row>
    <row r="20" spans="2:12" s="1" customFormat="1" ht="6.75" customHeight="1" x14ac:dyDescent="0.25">
      <c r="B20" s="83"/>
      <c r="C20" s="645"/>
      <c r="D20" s="199"/>
      <c r="E20" s="200"/>
      <c r="F20" s="386"/>
      <c r="G20" s="387"/>
      <c r="H20" s="388"/>
      <c r="I20" s="388"/>
      <c r="J20" s="389"/>
      <c r="K20" s="390"/>
      <c r="L20" s="121"/>
    </row>
    <row r="21" spans="2:12" s="1" customFormat="1" x14ac:dyDescent="0.25">
      <c r="B21" s="83"/>
      <c r="C21" s="739"/>
      <c r="D21" s="740"/>
      <c r="E21" s="740"/>
      <c r="F21" s="740"/>
      <c r="G21" s="763" t="s">
        <v>48</v>
      </c>
      <c r="H21" s="764">
        <f>SUM(H17:H18)</f>
        <v>421260.16</v>
      </c>
      <c r="I21" s="764">
        <f>SUM(I17:I18)</f>
        <v>421260.16</v>
      </c>
      <c r="J21" s="646"/>
      <c r="K21" s="741"/>
      <c r="L21" s="121"/>
    </row>
    <row r="22" spans="2:12" s="1" customFormat="1" x14ac:dyDescent="0.25">
      <c r="B22" s="83"/>
      <c r="C22" s="879"/>
      <c r="D22" s="871"/>
      <c r="E22" s="871"/>
      <c r="F22" s="871"/>
      <c r="G22" s="874"/>
      <c r="H22" s="880"/>
      <c r="I22" s="880"/>
      <c r="J22" s="880"/>
      <c r="K22" s="881" t="s">
        <v>121</v>
      </c>
      <c r="L22" s="121"/>
    </row>
    <row r="23" spans="2:12" s="1" customFormat="1" ht="12.75" x14ac:dyDescent="0.2">
      <c r="B23" s="83"/>
      <c r="C23" s="866"/>
      <c r="D23" s="30"/>
      <c r="E23" s="30"/>
      <c r="F23" s="30"/>
      <c r="G23" s="869"/>
      <c r="H23" s="30"/>
      <c r="I23" s="30"/>
      <c r="J23" s="30"/>
      <c r="K23" s="869"/>
      <c r="L23" s="121"/>
    </row>
    <row r="24" spans="2:12" s="1" customFormat="1" ht="15" customHeight="1" x14ac:dyDescent="0.25">
      <c r="B24" s="83"/>
      <c r="C24" s="866"/>
      <c r="D24" s="1220"/>
      <c r="E24" s="1220"/>
      <c r="F24" s="882"/>
      <c r="G24" s="1349"/>
      <c r="H24" s="1349"/>
      <c r="I24" s="15"/>
      <c r="J24" s="1220"/>
      <c r="K24" s="1220"/>
      <c r="L24" s="121"/>
    </row>
    <row r="25" spans="2:12" s="1" customFormat="1" ht="15" customHeight="1" x14ac:dyDescent="0.25">
      <c r="B25" s="83"/>
      <c r="C25" s="866"/>
      <c r="D25" s="1343" t="str">
        <f>'Datos Generales'!C16</f>
        <v>Preparado por</v>
      </c>
      <c r="E25" s="1343"/>
      <c r="F25" s="882"/>
      <c r="G25" s="1344" t="str">
        <f>'Datos Generales'!D16</f>
        <v>Revisado por</v>
      </c>
      <c r="H25" s="1344"/>
      <c r="J25" s="1336" t="str">
        <f>'Datos Generales'!E16</f>
        <v>Autorizado por</v>
      </c>
      <c r="K25" s="1336"/>
      <c r="L25" s="121"/>
    </row>
    <row r="26" spans="2:12" s="1" customFormat="1" ht="24" customHeight="1" x14ac:dyDescent="0.25">
      <c r="B26" s="83"/>
      <c r="C26" s="866"/>
      <c r="D26" s="1220"/>
      <c r="E26" s="1220"/>
      <c r="F26" s="882"/>
      <c r="G26" s="1349"/>
      <c r="H26" s="1349"/>
      <c r="I26" s="15"/>
      <c r="J26" s="1220"/>
      <c r="K26" s="1220"/>
      <c r="L26" s="121"/>
    </row>
    <row r="27" spans="2:12" s="1" customFormat="1" ht="15" customHeight="1" x14ac:dyDescent="0.25">
      <c r="B27" s="83"/>
      <c r="C27" s="866"/>
      <c r="D27" s="1343" t="str">
        <f>'Datos Generales'!C17</f>
        <v>Puesto que ocupa</v>
      </c>
      <c r="E27" s="1343"/>
      <c r="F27" s="882"/>
      <c r="G27" s="1344" t="str">
        <f>'Datos Generales'!D17</f>
        <v>Puesto que ocupa</v>
      </c>
      <c r="H27" s="1344"/>
      <c r="J27" s="1336" t="str">
        <f>'Datos Generales'!E17</f>
        <v>Puesto que ocupa</v>
      </c>
      <c r="K27" s="1336"/>
      <c r="L27" s="121"/>
    </row>
    <row r="28" spans="2:12" s="1" customFormat="1" ht="21" customHeight="1" x14ac:dyDescent="0.25">
      <c r="B28" s="83"/>
      <c r="C28" s="866"/>
      <c r="D28" s="1341"/>
      <c r="E28" s="1341"/>
      <c r="F28" s="882"/>
      <c r="G28" s="1341"/>
      <c r="H28" s="1341"/>
      <c r="I28" s="14"/>
      <c r="J28" s="1341"/>
      <c r="K28" s="1341"/>
      <c r="L28" s="121"/>
    </row>
    <row r="29" spans="2:12" s="1" customFormat="1" ht="15" customHeight="1" x14ac:dyDescent="0.25">
      <c r="B29" s="83"/>
      <c r="C29" s="866"/>
      <c r="D29" s="1343" t="s">
        <v>201</v>
      </c>
      <c r="E29" s="1343"/>
      <c r="F29" s="882"/>
      <c r="G29" s="1344" t="s">
        <v>202</v>
      </c>
      <c r="H29" s="1344"/>
      <c r="J29" s="1336" t="s">
        <v>209</v>
      </c>
      <c r="K29" s="1336"/>
      <c r="L29" s="121"/>
    </row>
    <row r="30" spans="2:12" x14ac:dyDescent="0.25">
      <c r="B30" s="98"/>
      <c r="C30" s="311"/>
      <c r="D30" s="201"/>
      <c r="E30" s="29"/>
      <c r="F30" s="201"/>
      <c r="G30" s="202"/>
      <c r="H30" s="201"/>
      <c r="I30" s="201"/>
      <c r="J30" s="201"/>
      <c r="K30" s="202"/>
      <c r="L30" s="100"/>
    </row>
    <row r="31" spans="2:12" x14ac:dyDescent="0.25">
      <c r="C31" s="2"/>
      <c r="D31" s="1"/>
      <c r="E31" s="1"/>
      <c r="F31" s="1"/>
      <c r="G31" s="41"/>
      <c r="H31" s="1"/>
      <c r="I31" s="1"/>
      <c r="J31" s="1"/>
      <c r="K31" s="41"/>
    </row>
    <row r="34" spans="3:3" customFormat="1" x14ac:dyDescent="0.25">
      <c r="C34" s="87"/>
    </row>
    <row r="35" spans="3:3" customFormat="1" x14ac:dyDescent="0.25">
      <c r="C35" s="87"/>
    </row>
    <row r="36" spans="3:3" customFormat="1" x14ac:dyDescent="0.25">
      <c r="C36" s="87"/>
    </row>
    <row r="37" spans="3:3" customFormat="1" x14ac:dyDescent="0.25">
      <c r="C37" s="87"/>
    </row>
    <row r="38" spans="3:3" customFormat="1" x14ac:dyDescent="0.25">
      <c r="C38" s="87"/>
    </row>
    <row r="39" spans="3:3" customFormat="1" x14ac:dyDescent="0.25">
      <c r="C39" s="87"/>
    </row>
    <row r="40" spans="3:3" customFormat="1" x14ac:dyDescent="0.25">
      <c r="C40" s="87"/>
    </row>
    <row r="41" spans="3:3" customFormat="1" x14ac:dyDescent="0.25">
      <c r="C41" s="87"/>
    </row>
    <row r="42" spans="3:3" customFormat="1" x14ac:dyDescent="0.25">
      <c r="C42" s="87"/>
    </row>
    <row r="43" spans="3:3" customFormat="1" x14ac:dyDescent="0.25">
      <c r="C43" s="87"/>
    </row>
  </sheetData>
  <sheetProtection formatColumns="0" insertRows="0"/>
  <mergeCells count="26">
    <mergeCell ref="D25:E25"/>
    <mergeCell ref="G25:H25"/>
    <mergeCell ref="J25:K25"/>
    <mergeCell ref="B4:L4"/>
    <mergeCell ref="C5:K5"/>
    <mergeCell ref="C6:K6"/>
    <mergeCell ref="C7:K7"/>
    <mergeCell ref="B8:L8"/>
    <mergeCell ref="F9:G9"/>
    <mergeCell ref="E13:F13"/>
    <mergeCell ref="G13:H13"/>
    <mergeCell ref="D24:E24"/>
    <mergeCell ref="G24:H24"/>
    <mergeCell ref="J24:K24"/>
    <mergeCell ref="D26:E26"/>
    <mergeCell ref="G26:H26"/>
    <mergeCell ref="J26:K26"/>
    <mergeCell ref="D27:E27"/>
    <mergeCell ref="G27:H27"/>
    <mergeCell ref="J27:K27"/>
    <mergeCell ref="D28:E28"/>
    <mergeCell ref="G28:H28"/>
    <mergeCell ref="J28:K28"/>
    <mergeCell ref="D29:E29"/>
    <mergeCell ref="G29:H29"/>
    <mergeCell ref="J29:K29"/>
  </mergeCells>
  <printOptions horizontalCentered="1"/>
  <pageMargins left="0" right="0" top="0.35433070866141736" bottom="0.35433070866141736" header="0.31496062992125984" footer="0.31496062992125984"/>
  <pageSetup scale="72" orientation="landscape" r:id="rId1"/>
  <headerFooter>
    <oddFooter>&amp;R&amp;P/&amp;N  &amp;D</oddFooter>
  </headerFooter>
  <drawing r:id="rId2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4E429-23A7-46A6-9B9B-CB0A7BF7668D}">
  <sheetPr>
    <tabColor rgb="FF92D050"/>
    <pageSetUpPr fitToPage="1"/>
  </sheetPr>
  <dimension ref="B2:L43"/>
  <sheetViews>
    <sheetView showGridLines="0" zoomScaleNormal="100" workbookViewId="0">
      <selection activeCell="F18" sqref="F18"/>
    </sheetView>
  </sheetViews>
  <sheetFormatPr baseColWidth="10" defaultColWidth="17.28515625" defaultRowHeight="15" x14ac:dyDescent="0.25"/>
  <cols>
    <col min="1" max="1" width="3" style="56" customWidth="1"/>
    <col min="2" max="2" width="1.7109375" style="56" customWidth="1"/>
    <col min="3" max="3" width="3.28515625" style="95" bestFit="1" customWidth="1"/>
    <col min="4" max="4" width="20.140625" style="56" customWidth="1"/>
    <col min="5" max="5" width="19.5703125" style="56" customWidth="1"/>
    <col min="6" max="6" width="17.7109375" style="56" customWidth="1"/>
    <col min="7" max="7" width="50.7109375" style="126" customWidth="1"/>
    <col min="8" max="8" width="16.140625" style="56" customWidth="1"/>
    <col min="9" max="9" width="15.5703125" style="56" customWidth="1"/>
    <col min="10" max="10" width="16" style="56" customWidth="1"/>
    <col min="11" max="11" width="26" style="126" customWidth="1"/>
    <col min="12" max="12" width="1.7109375" style="56" customWidth="1"/>
    <col min="13" max="16384" width="17.28515625" style="56"/>
  </cols>
  <sheetData>
    <row r="2" spans="2:12" x14ac:dyDescent="0.25">
      <c r="B2" s="194"/>
      <c r="C2" s="409"/>
      <c r="D2" s="189"/>
      <c r="E2" s="189"/>
      <c r="F2" s="189"/>
      <c r="G2" s="195"/>
      <c r="H2" s="189"/>
      <c r="I2" s="189"/>
      <c r="J2" s="189"/>
      <c r="K2" s="195"/>
      <c r="L2" s="196"/>
    </row>
    <row r="3" spans="2:12" s="1" customFormat="1" ht="12.75" x14ac:dyDescent="0.2">
      <c r="B3" s="83"/>
      <c r="C3" s="866"/>
      <c r="D3" s="30"/>
      <c r="E3" s="30"/>
      <c r="F3" s="867"/>
      <c r="G3" s="868"/>
      <c r="H3" s="30"/>
      <c r="I3" s="30"/>
      <c r="J3" s="30"/>
      <c r="K3" s="869"/>
      <c r="L3" s="121"/>
    </row>
    <row r="4" spans="2:12" s="1" customFormat="1" ht="18.75" x14ac:dyDescent="0.3">
      <c r="B4" s="1350"/>
      <c r="C4" s="1351"/>
      <c r="D4" s="1351"/>
      <c r="E4" s="1351"/>
      <c r="F4" s="1351"/>
      <c r="G4" s="1351"/>
      <c r="H4" s="1351"/>
      <c r="I4" s="1351"/>
      <c r="J4" s="1351"/>
      <c r="K4" s="1351"/>
      <c r="L4" s="1352"/>
    </row>
    <row r="5" spans="2:12" s="1" customFormat="1" ht="18.75" x14ac:dyDescent="0.3">
      <c r="B5" s="811"/>
      <c r="C5" s="1171" t="s">
        <v>19</v>
      </c>
      <c r="D5" s="1171"/>
      <c r="E5" s="1171"/>
      <c r="F5" s="1171"/>
      <c r="G5" s="1171"/>
      <c r="H5" s="1171"/>
      <c r="I5" s="1171"/>
      <c r="J5" s="1171"/>
      <c r="K5" s="1171"/>
      <c r="L5" s="812"/>
    </row>
    <row r="6" spans="2:12" s="1" customFormat="1" ht="15.75" x14ac:dyDescent="0.25">
      <c r="B6" s="864"/>
      <c r="C6" s="1356" t="s">
        <v>265</v>
      </c>
      <c r="D6" s="1356"/>
      <c r="E6" s="1356"/>
      <c r="F6" s="1356"/>
      <c r="G6" s="1356"/>
      <c r="H6" s="1356"/>
      <c r="I6" s="1356"/>
      <c r="J6" s="1356"/>
      <c r="K6" s="1356"/>
      <c r="L6" s="865"/>
    </row>
    <row r="7" spans="2:12" s="1" customFormat="1" ht="15.75" x14ac:dyDescent="0.25">
      <c r="B7" s="862"/>
      <c r="C7" s="1357" t="s">
        <v>120</v>
      </c>
      <c r="D7" s="1357"/>
      <c r="E7" s="1357"/>
      <c r="F7" s="1357"/>
      <c r="G7" s="1357"/>
      <c r="H7" s="1357"/>
      <c r="I7" s="1357"/>
      <c r="J7" s="1357"/>
      <c r="K7" s="1357"/>
      <c r="L7" s="863"/>
    </row>
    <row r="8" spans="2:12" s="1" customFormat="1" ht="15.75" x14ac:dyDescent="0.25">
      <c r="B8" s="1353"/>
      <c r="C8" s="1354"/>
      <c r="D8" s="1354"/>
      <c r="E8" s="1354"/>
      <c r="F8" s="1354"/>
      <c r="G8" s="1354"/>
      <c r="H8" s="1354"/>
      <c r="I8" s="1354"/>
      <c r="J8" s="1354"/>
      <c r="K8" s="1354"/>
      <c r="L8" s="1355"/>
    </row>
    <row r="9" spans="2:12" s="1" customFormat="1" ht="14.25" customHeight="1" x14ac:dyDescent="0.3">
      <c r="B9" s="83"/>
      <c r="C9" s="870"/>
      <c r="D9" s="25"/>
      <c r="E9" s="871" t="s">
        <v>24</v>
      </c>
      <c r="F9" s="1345" t="str">
        <f>'Datos Generales'!C7</f>
        <v>Dirección General de Presupuesto (DIGEPRES)</v>
      </c>
      <c r="G9" s="1345"/>
      <c r="H9" s="871" t="s">
        <v>175</v>
      </c>
      <c r="I9" s="392">
        <f>'Datos Generales'!C6</f>
        <v>45473</v>
      </c>
      <c r="J9" s="115"/>
      <c r="K9" s="872"/>
      <c r="L9" s="121"/>
    </row>
    <row r="10" spans="2:12" s="1" customFormat="1" ht="4.5" customHeight="1" x14ac:dyDescent="0.3">
      <c r="B10" s="83"/>
      <c r="C10" s="870"/>
      <c r="D10" s="25"/>
      <c r="E10" s="871"/>
      <c r="F10" s="385"/>
      <c r="G10" s="385"/>
      <c r="H10" s="871"/>
      <c r="I10" s="873"/>
      <c r="J10" s="115"/>
      <c r="K10" s="872"/>
      <c r="L10" s="121"/>
    </row>
    <row r="11" spans="2:12" s="1" customFormat="1" ht="15" customHeight="1" x14ac:dyDescent="0.3">
      <c r="B11" s="83"/>
      <c r="C11" s="870"/>
      <c r="D11" s="871" t="s">
        <v>14</v>
      </c>
      <c r="E11" s="883" t="str">
        <f>'Datos Generales'!C8</f>
        <v>0205</v>
      </c>
      <c r="F11" s="871" t="s">
        <v>20</v>
      </c>
      <c r="G11" s="883" t="str">
        <f>'Datos Generales'!C9</f>
        <v>01</v>
      </c>
      <c r="H11" s="871" t="s">
        <v>15</v>
      </c>
      <c r="I11" s="883" t="str">
        <f>'Datos Generales'!C10</f>
        <v>01</v>
      </c>
      <c r="J11" s="871" t="s">
        <v>16</v>
      </c>
      <c r="K11" s="883" t="str">
        <f>'Datos Generales'!C11</f>
        <v>0010</v>
      </c>
      <c r="L11" s="121"/>
    </row>
    <row r="12" spans="2:12" s="1" customFormat="1" ht="4.5" customHeight="1" x14ac:dyDescent="0.3">
      <c r="B12" s="83"/>
      <c r="C12" s="870"/>
      <c r="D12" s="25"/>
      <c r="E12" s="25"/>
      <c r="F12" s="25"/>
      <c r="G12" s="874"/>
      <c r="H12" s="25"/>
      <c r="I12" s="25"/>
      <c r="J12" s="15"/>
      <c r="K12" s="875"/>
      <c r="L12" s="121"/>
    </row>
    <row r="13" spans="2:12" s="1" customFormat="1" ht="18.75" x14ac:dyDescent="0.3">
      <c r="B13" s="83"/>
      <c r="C13" s="870"/>
      <c r="D13" s="876" t="s">
        <v>184</v>
      </c>
      <c r="E13" s="1346">
        <v>10006001009</v>
      </c>
      <c r="F13" s="1346"/>
      <c r="G13" s="1347" t="s">
        <v>266</v>
      </c>
      <c r="H13" s="1348"/>
      <c r="I13" s="392" t="s">
        <v>486</v>
      </c>
      <c r="J13" s="15"/>
      <c r="K13" s="875"/>
      <c r="L13" s="121"/>
    </row>
    <row r="14" spans="2:12" s="1" customFormat="1" ht="9.75" customHeight="1" x14ac:dyDescent="0.3">
      <c r="B14" s="83"/>
      <c r="C14" s="870"/>
      <c r="G14" s="874"/>
      <c r="J14" s="15"/>
      <c r="K14" s="875"/>
      <c r="L14" s="121"/>
    </row>
    <row r="15" spans="2:12" s="1" customFormat="1" ht="9" customHeight="1" x14ac:dyDescent="0.3">
      <c r="B15" s="83"/>
      <c r="C15" s="870"/>
      <c r="F15" s="15"/>
      <c r="G15" s="877"/>
      <c r="J15" s="878"/>
      <c r="K15" s="57"/>
      <c r="L15" s="121"/>
    </row>
    <row r="16" spans="2:12" s="193" customFormat="1" ht="28.5" x14ac:dyDescent="0.25">
      <c r="B16" s="197"/>
      <c r="C16" s="517" t="s">
        <v>68</v>
      </c>
      <c r="D16" s="518" t="s">
        <v>222</v>
      </c>
      <c r="E16" s="519" t="s">
        <v>185</v>
      </c>
      <c r="F16" s="518" t="s">
        <v>163</v>
      </c>
      <c r="G16" s="520" t="s">
        <v>267</v>
      </c>
      <c r="H16" s="521" t="s">
        <v>114</v>
      </c>
      <c r="I16" s="521" t="s">
        <v>115</v>
      </c>
      <c r="J16" s="522" t="s">
        <v>223</v>
      </c>
      <c r="K16" s="523" t="s">
        <v>56</v>
      </c>
      <c r="L16" s="198"/>
    </row>
    <row r="17" spans="2:12" s="1" customFormat="1" x14ac:dyDescent="0.25">
      <c r="B17" s="83"/>
      <c r="C17" s="648">
        <v>1</v>
      </c>
      <c r="D17" s="649" t="s">
        <v>361</v>
      </c>
      <c r="E17" s="965" t="s">
        <v>660</v>
      </c>
      <c r="F17" s="965" t="s">
        <v>610</v>
      </c>
      <c r="G17" s="1034" t="s">
        <v>715</v>
      </c>
      <c r="H17" s="652">
        <v>100074.61</v>
      </c>
      <c r="I17" s="652"/>
      <c r="J17" s="652" t="s">
        <v>671</v>
      </c>
      <c r="K17" s="653"/>
      <c r="L17" s="121"/>
    </row>
    <row r="18" spans="2:12" s="1" customFormat="1" x14ac:dyDescent="0.25">
      <c r="B18" s="83"/>
      <c r="C18" s="648">
        <v>2</v>
      </c>
      <c r="D18" s="649" t="s">
        <v>361</v>
      </c>
      <c r="E18" s="965"/>
      <c r="F18" s="1035" t="s">
        <v>491</v>
      </c>
      <c r="G18" s="1034" t="s">
        <v>492</v>
      </c>
      <c r="H18" s="652"/>
      <c r="I18" s="652">
        <f>H17</f>
        <v>100074.61</v>
      </c>
      <c r="J18" s="652" t="s">
        <v>671</v>
      </c>
      <c r="K18" s="653"/>
      <c r="L18" s="121"/>
    </row>
    <row r="19" spans="2:12" s="1" customFormat="1" ht="99.75" x14ac:dyDescent="0.25">
      <c r="B19" s="83"/>
      <c r="C19" s="648"/>
      <c r="D19" s="654"/>
      <c r="E19" s="655"/>
      <c r="F19" s="647" t="s">
        <v>726</v>
      </c>
      <c r="G19" s="647" t="s">
        <v>727</v>
      </c>
      <c r="H19" s="652"/>
      <c r="I19" s="652"/>
      <c r="J19" s="652"/>
      <c r="K19" s="653"/>
      <c r="L19" s="121"/>
    </row>
    <row r="20" spans="2:12" s="1" customFormat="1" ht="6.75" customHeight="1" x14ac:dyDescent="0.25">
      <c r="B20" s="83"/>
      <c r="C20" s="645"/>
      <c r="D20" s="199"/>
      <c r="E20" s="200"/>
      <c r="F20" s="386"/>
      <c r="G20" s="387"/>
      <c r="H20" s="388"/>
      <c r="I20" s="388"/>
      <c r="J20" s="389"/>
      <c r="K20" s="390"/>
      <c r="L20" s="121"/>
    </row>
    <row r="21" spans="2:12" s="1" customFormat="1" x14ac:dyDescent="0.25">
      <c r="B21" s="83"/>
      <c r="C21" s="739"/>
      <c r="D21" s="740"/>
      <c r="E21" s="740"/>
      <c r="F21" s="740"/>
      <c r="G21" s="763" t="s">
        <v>48</v>
      </c>
      <c r="H21" s="764">
        <f>SUM(H17:H18)</f>
        <v>100074.61</v>
      </c>
      <c r="I21" s="764">
        <f>SUM(I17:I18)</f>
        <v>100074.61</v>
      </c>
      <c r="J21" s="646"/>
      <c r="K21" s="741"/>
      <c r="L21" s="121"/>
    </row>
    <row r="22" spans="2:12" s="1" customFormat="1" x14ac:dyDescent="0.25">
      <c r="B22" s="83"/>
      <c r="C22" s="879"/>
      <c r="D22" s="871"/>
      <c r="E22" s="871"/>
      <c r="F22" s="871"/>
      <c r="G22" s="874"/>
      <c r="H22" s="880"/>
      <c r="I22" s="880"/>
      <c r="J22" s="880"/>
      <c r="K22" s="881" t="s">
        <v>121</v>
      </c>
      <c r="L22" s="121"/>
    </row>
    <row r="23" spans="2:12" s="1" customFormat="1" ht="12.75" x14ac:dyDescent="0.2">
      <c r="B23" s="83"/>
      <c r="C23" s="866"/>
      <c r="D23" s="30"/>
      <c r="E23" s="30"/>
      <c r="F23" s="30"/>
      <c r="G23" s="869"/>
      <c r="H23" s="30"/>
      <c r="I23" s="30"/>
      <c r="J23" s="30"/>
      <c r="K23" s="869"/>
      <c r="L23" s="121"/>
    </row>
    <row r="24" spans="2:12" s="1" customFormat="1" ht="15" customHeight="1" x14ac:dyDescent="0.25">
      <c r="B24" s="83"/>
      <c r="C24" s="866"/>
      <c r="D24" s="1220"/>
      <c r="E24" s="1220"/>
      <c r="F24" s="882"/>
      <c r="G24" s="1349"/>
      <c r="H24" s="1349"/>
      <c r="I24" s="15"/>
      <c r="J24" s="1220"/>
      <c r="K24" s="1220"/>
      <c r="L24" s="121"/>
    </row>
    <row r="25" spans="2:12" s="1" customFormat="1" ht="15" customHeight="1" x14ac:dyDescent="0.25">
      <c r="B25" s="83"/>
      <c r="C25" s="866"/>
      <c r="D25" s="1343" t="str">
        <f>'Datos Generales'!C16</f>
        <v>Preparado por</v>
      </c>
      <c r="E25" s="1343"/>
      <c r="F25" s="882"/>
      <c r="G25" s="1344" t="str">
        <f>'Datos Generales'!D16</f>
        <v>Revisado por</v>
      </c>
      <c r="H25" s="1344"/>
      <c r="J25" s="1336" t="str">
        <f>'Datos Generales'!E16</f>
        <v>Autorizado por</v>
      </c>
      <c r="K25" s="1336"/>
      <c r="L25" s="121"/>
    </row>
    <row r="26" spans="2:12" s="1" customFormat="1" ht="24" customHeight="1" x14ac:dyDescent="0.25">
      <c r="B26" s="83"/>
      <c r="C26" s="866"/>
      <c r="D26" s="1220"/>
      <c r="E26" s="1220"/>
      <c r="F26" s="882"/>
      <c r="G26" s="1349"/>
      <c r="H26" s="1349"/>
      <c r="I26" s="15"/>
      <c r="J26" s="1220"/>
      <c r="K26" s="1220"/>
      <c r="L26" s="121"/>
    </row>
    <row r="27" spans="2:12" s="1" customFormat="1" ht="15" customHeight="1" x14ac:dyDescent="0.25">
      <c r="B27" s="83"/>
      <c r="C27" s="866"/>
      <c r="D27" s="1343" t="str">
        <f>'Datos Generales'!C17</f>
        <v>Puesto que ocupa</v>
      </c>
      <c r="E27" s="1343"/>
      <c r="F27" s="882"/>
      <c r="G27" s="1344" t="str">
        <f>'Datos Generales'!D17</f>
        <v>Puesto que ocupa</v>
      </c>
      <c r="H27" s="1344"/>
      <c r="J27" s="1336" t="str">
        <f>'Datos Generales'!E17</f>
        <v>Puesto que ocupa</v>
      </c>
      <c r="K27" s="1336"/>
      <c r="L27" s="121"/>
    </row>
    <row r="28" spans="2:12" s="1" customFormat="1" ht="21" customHeight="1" x14ac:dyDescent="0.25">
      <c r="B28" s="83"/>
      <c r="C28" s="866"/>
      <c r="D28" s="1341"/>
      <c r="E28" s="1341"/>
      <c r="F28" s="882"/>
      <c r="G28" s="1341"/>
      <c r="H28" s="1341"/>
      <c r="I28" s="14"/>
      <c r="J28" s="1341"/>
      <c r="K28" s="1341"/>
      <c r="L28" s="121"/>
    </row>
    <row r="29" spans="2:12" s="1" customFormat="1" ht="15" customHeight="1" x14ac:dyDescent="0.25">
      <c r="B29" s="83"/>
      <c r="C29" s="866"/>
      <c r="D29" s="1343" t="s">
        <v>201</v>
      </c>
      <c r="E29" s="1343"/>
      <c r="F29" s="882"/>
      <c r="G29" s="1344" t="s">
        <v>202</v>
      </c>
      <c r="H29" s="1344"/>
      <c r="J29" s="1336" t="s">
        <v>209</v>
      </c>
      <c r="K29" s="1336"/>
      <c r="L29" s="121"/>
    </row>
    <row r="30" spans="2:12" x14ac:dyDescent="0.25">
      <c r="B30" s="98"/>
      <c r="C30" s="311"/>
      <c r="D30" s="201"/>
      <c r="E30" s="29"/>
      <c r="F30" s="201"/>
      <c r="G30" s="202"/>
      <c r="H30" s="201"/>
      <c r="I30" s="201"/>
      <c r="J30" s="201"/>
      <c r="K30" s="202"/>
      <c r="L30" s="100"/>
    </row>
    <row r="31" spans="2:12" x14ac:dyDescent="0.25">
      <c r="C31" s="2"/>
      <c r="D31" s="1"/>
      <c r="E31" s="1"/>
      <c r="F31" s="1"/>
      <c r="G31" s="41"/>
      <c r="H31" s="1"/>
      <c r="I31" s="1"/>
      <c r="J31" s="1"/>
      <c r="K31" s="41"/>
    </row>
    <row r="34" spans="3:3" customFormat="1" x14ac:dyDescent="0.25">
      <c r="C34" s="87"/>
    </row>
    <row r="35" spans="3:3" customFormat="1" x14ac:dyDescent="0.25">
      <c r="C35" s="87"/>
    </row>
    <row r="36" spans="3:3" customFormat="1" x14ac:dyDescent="0.25">
      <c r="C36" s="87"/>
    </row>
    <row r="37" spans="3:3" customFormat="1" x14ac:dyDescent="0.25">
      <c r="C37" s="87"/>
    </row>
    <row r="38" spans="3:3" customFormat="1" x14ac:dyDescent="0.25">
      <c r="C38" s="87"/>
    </row>
    <row r="39" spans="3:3" customFormat="1" x14ac:dyDescent="0.25">
      <c r="C39" s="87"/>
    </row>
    <row r="40" spans="3:3" customFormat="1" x14ac:dyDescent="0.25">
      <c r="C40" s="87"/>
    </row>
    <row r="41" spans="3:3" customFormat="1" x14ac:dyDescent="0.25">
      <c r="C41" s="87"/>
    </row>
    <row r="42" spans="3:3" customFormat="1" x14ac:dyDescent="0.25">
      <c r="C42" s="87"/>
    </row>
    <row r="43" spans="3:3" customFormat="1" x14ac:dyDescent="0.25">
      <c r="C43" s="87"/>
    </row>
  </sheetData>
  <sheetProtection formatColumns="0" insertRows="0"/>
  <mergeCells count="26">
    <mergeCell ref="D25:E25"/>
    <mergeCell ref="G25:H25"/>
    <mergeCell ref="J25:K25"/>
    <mergeCell ref="B4:L4"/>
    <mergeCell ref="C5:K5"/>
    <mergeCell ref="C6:K6"/>
    <mergeCell ref="C7:K7"/>
    <mergeCell ref="B8:L8"/>
    <mergeCell ref="F9:G9"/>
    <mergeCell ref="E13:F13"/>
    <mergeCell ref="G13:H13"/>
    <mergeCell ref="D24:E24"/>
    <mergeCell ref="G24:H24"/>
    <mergeCell ref="J24:K24"/>
    <mergeCell ref="D26:E26"/>
    <mergeCell ref="G26:H26"/>
    <mergeCell ref="J26:K26"/>
    <mergeCell ref="D27:E27"/>
    <mergeCell ref="G27:H27"/>
    <mergeCell ref="J27:K27"/>
    <mergeCell ref="D28:E28"/>
    <mergeCell ref="G28:H28"/>
    <mergeCell ref="J28:K28"/>
    <mergeCell ref="D29:E29"/>
    <mergeCell ref="G29:H29"/>
    <mergeCell ref="J29:K29"/>
  </mergeCells>
  <printOptions horizontalCentered="1"/>
  <pageMargins left="0" right="0" top="0.35433070866141736" bottom="0.35433070866141736" header="0.31496062992125984" footer="0.31496062992125984"/>
  <pageSetup scale="72" orientation="landscape" r:id="rId1"/>
  <headerFooter>
    <oddFooter>&amp;R&amp;P/&amp;N  &amp;D</oddFooter>
  </headerFooter>
  <drawing r:id="rId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2A3E6-2BCC-4FEA-89B9-0F06FDE43F3B}">
  <sheetPr>
    <tabColor rgb="FF92D050"/>
    <pageSetUpPr fitToPage="1"/>
  </sheetPr>
  <dimension ref="B2:L43"/>
  <sheetViews>
    <sheetView showGridLines="0" zoomScaleNormal="100" workbookViewId="0">
      <selection activeCell="G19" sqref="G19"/>
    </sheetView>
  </sheetViews>
  <sheetFormatPr baseColWidth="10" defaultColWidth="17.28515625" defaultRowHeight="15" x14ac:dyDescent="0.25"/>
  <cols>
    <col min="1" max="1" width="3" style="56" customWidth="1"/>
    <col min="2" max="2" width="1.7109375" style="56" customWidth="1"/>
    <col min="3" max="3" width="3.28515625" style="95" bestFit="1" customWidth="1"/>
    <col min="4" max="4" width="20.140625" style="56" customWidth="1"/>
    <col min="5" max="5" width="19.5703125" style="56" customWidth="1"/>
    <col min="6" max="6" width="17.7109375" style="56" customWidth="1"/>
    <col min="7" max="7" width="50.7109375" style="126" customWidth="1"/>
    <col min="8" max="8" width="16.140625" style="56" customWidth="1"/>
    <col min="9" max="9" width="15.5703125" style="56" customWidth="1"/>
    <col min="10" max="10" width="16" style="56" customWidth="1"/>
    <col min="11" max="11" width="26" style="126" customWidth="1"/>
    <col min="12" max="12" width="1.7109375" style="56" customWidth="1"/>
    <col min="13" max="16384" width="17.28515625" style="56"/>
  </cols>
  <sheetData>
    <row r="2" spans="2:12" x14ac:dyDescent="0.25">
      <c r="B2" s="194"/>
      <c r="C2" s="409"/>
      <c r="D2" s="189"/>
      <c r="E2" s="189"/>
      <c r="F2" s="189"/>
      <c r="G2" s="195"/>
      <c r="H2" s="189"/>
      <c r="I2" s="189"/>
      <c r="J2" s="189"/>
      <c r="K2" s="195"/>
      <c r="L2" s="196"/>
    </row>
    <row r="3" spans="2:12" s="1" customFormat="1" ht="12.75" x14ac:dyDescent="0.2">
      <c r="B3" s="83"/>
      <c r="C3" s="866"/>
      <c r="D3" s="30"/>
      <c r="E3" s="30"/>
      <c r="F3" s="867"/>
      <c r="G3" s="868"/>
      <c r="H3" s="30"/>
      <c r="I3" s="30"/>
      <c r="J3" s="30"/>
      <c r="K3" s="869"/>
      <c r="L3" s="121"/>
    </row>
    <row r="4" spans="2:12" s="1" customFormat="1" ht="18.75" x14ac:dyDescent="0.3">
      <c r="B4" s="1350"/>
      <c r="C4" s="1351"/>
      <c r="D4" s="1351"/>
      <c r="E4" s="1351"/>
      <c r="F4" s="1351"/>
      <c r="G4" s="1351"/>
      <c r="H4" s="1351"/>
      <c r="I4" s="1351"/>
      <c r="J4" s="1351"/>
      <c r="K4" s="1351"/>
      <c r="L4" s="1352"/>
    </row>
    <row r="5" spans="2:12" s="1" customFormat="1" ht="18.75" x14ac:dyDescent="0.3">
      <c r="B5" s="811"/>
      <c r="C5" s="1171" t="s">
        <v>19</v>
      </c>
      <c r="D5" s="1171"/>
      <c r="E5" s="1171"/>
      <c r="F5" s="1171"/>
      <c r="G5" s="1171"/>
      <c r="H5" s="1171"/>
      <c r="I5" s="1171"/>
      <c r="J5" s="1171"/>
      <c r="K5" s="1171"/>
      <c r="L5" s="812"/>
    </row>
    <row r="6" spans="2:12" s="1" customFormat="1" ht="15.75" x14ac:dyDescent="0.25">
      <c r="B6" s="864"/>
      <c r="C6" s="1356" t="s">
        <v>265</v>
      </c>
      <c r="D6" s="1356"/>
      <c r="E6" s="1356"/>
      <c r="F6" s="1356"/>
      <c r="G6" s="1356"/>
      <c r="H6" s="1356"/>
      <c r="I6" s="1356"/>
      <c r="J6" s="1356"/>
      <c r="K6" s="1356"/>
      <c r="L6" s="865"/>
    </row>
    <row r="7" spans="2:12" s="1" customFormat="1" ht="15.75" x14ac:dyDescent="0.25">
      <c r="B7" s="862"/>
      <c r="C7" s="1357" t="s">
        <v>120</v>
      </c>
      <c r="D7" s="1357"/>
      <c r="E7" s="1357"/>
      <c r="F7" s="1357"/>
      <c r="G7" s="1357"/>
      <c r="H7" s="1357"/>
      <c r="I7" s="1357"/>
      <c r="J7" s="1357"/>
      <c r="K7" s="1357"/>
      <c r="L7" s="863"/>
    </row>
    <row r="8" spans="2:12" s="1" customFormat="1" ht="15.75" x14ac:dyDescent="0.25">
      <c r="B8" s="1353"/>
      <c r="C8" s="1354"/>
      <c r="D8" s="1354"/>
      <c r="E8" s="1354"/>
      <c r="F8" s="1354"/>
      <c r="G8" s="1354"/>
      <c r="H8" s="1354"/>
      <c r="I8" s="1354"/>
      <c r="J8" s="1354"/>
      <c r="K8" s="1354"/>
      <c r="L8" s="1355"/>
    </row>
    <row r="9" spans="2:12" s="1" customFormat="1" ht="14.25" customHeight="1" x14ac:dyDescent="0.3">
      <c r="B9" s="83"/>
      <c r="C9" s="870"/>
      <c r="D9" s="25"/>
      <c r="E9" s="871" t="s">
        <v>24</v>
      </c>
      <c r="F9" s="1345" t="str">
        <f>'Datos Generales'!C7</f>
        <v>Dirección General de Presupuesto (DIGEPRES)</v>
      </c>
      <c r="G9" s="1345"/>
      <c r="H9" s="871" t="s">
        <v>175</v>
      </c>
      <c r="I9" s="392">
        <f>'Datos Generales'!C6</f>
        <v>45473</v>
      </c>
      <c r="J9" s="115"/>
      <c r="K9" s="872"/>
      <c r="L9" s="121"/>
    </row>
    <row r="10" spans="2:12" s="1" customFormat="1" ht="4.5" customHeight="1" x14ac:dyDescent="0.3">
      <c r="B10" s="83"/>
      <c r="C10" s="870"/>
      <c r="D10" s="25"/>
      <c r="E10" s="871"/>
      <c r="F10" s="385"/>
      <c r="G10" s="385"/>
      <c r="H10" s="871"/>
      <c r="I10" s="873"/>
      <c r="J10" s="115"/>
      <c r="K10" s="872"/>
      <c r="L10" s="121"/>
    </row>
    <row r="11" spans="2:12" s="1" customFormat="1" ht="15" customHeight="1" x14ac:dyDescent="0.3">
      <c r="B11" s="83"/>
      <c r="C11" s="870"/>
      <c r="D11" s="871" t="s">
        <v>14</v>
      </c>
      <c r="E11" s="883" t="str">
        <f>'Datos Generales'!C8</f>
        <v>0205</v>
      </c>
      <c r="F11" s="871" t="s">
        <v>20</v>
      </c>
      <c r="G11" s="883" t="str">
        <f>'Datos Generales'!C9</f>
        <v>01</v>
      </c>
      <c r="H11" s="871" t="s">
        <v>15</v>
      </c>
      <c r="I11" s="883" t="str">
        <f>'Datos Generales'!C10</f>
        <v>01</v>
      </c>
      <c r="J11" s="871" t="s">
        <v>16</v>
      </c>
      <c r="K11" s="883" t="str">
        <f>'Datos Generales'!C11</f>
        <v>0010</v>
      </c>
      <c r="L11" s="121"/>
    </row>
    <row r="12" spans="2:12" s="1" customFormat="1" ht="4.5" customHeight="1" x14ac:dyDescent="0.3">
      <c r="B12" s="83"/>
      <c r="C12" s="870"/>
      <c r="D12" s="25"/>
      <c r="E12" s="25"/>
      <c r="F12" s="25"/>
      <c r="G12" s="874"/>
      <c r="H12" s="25"/>
      <c r="I12" s="25"/>
      <c r="J12" s="15"/>
      <c r="K12" s="875"/>
      <c r="L12" s="121"/>
    </row>
    <row r="13" spans="2:12" s="1" customFormat="1" ht="18.75" x14ac:dyDescent="0.3">
      <c r="B13" s="83"/>
      <c r="C13" s="870"/>
      <c r="D13" s="876" t="s">
        <v>184</v>
      </c>
      <c r="E13" s="1346">
        <v>10006001009</v>
      </c>
      <c r="F13" s="1346"/>
      <c r="G13" s="1347" t="s">
        <v>266</v>
      </c>
      <c r="H13" s="1348"/>
      <c r="I13" s="392" t="s">
        <v>486</v>
      </c>
      <c r="J13" s="15"/>
      <c r="K13" s="875"/>
      <c r="L13" s="121"/>
    </row>
    <row r="14" spans="2:12" s="1" customFormat="1" ht="9.75" customHeight="1" x14ac:dyDescent="0.3">
      <c r="B14" s="83"/>
      <c r="C14" s="870"/>
      <c r="G14" s="874"/>
      <c r="J14" s="15"/>
      <c r="K14" s="875"/>
      <c r="L14" s="121"/>
    </row>
    <row r="15" spans="2:12" s="1" customFormat="1" ht="9" customHeight="1" x14ac:dyDescent="0.3">
      <c r="B15" s="83"/>
      <c r="C15" s="870"/>
      <c r="F15" s="15"/>
      <c r="G15" s="877"/>
      <c r="J15" s="878"/>
      <c r="K15" s="57"/>
      <c r="L15" s="121"/>
    </row>
    <row r="16" spans="2:12" s="193" customFormat="1" ht="28.5" x14ac:dyDescent="0.25">
      <c r="B16" s="197"/>
      <c r="C16" s="517" t="s">
        <v>68</v>
      </c>
      <c r="D16" s="518" t="s">
        <v>222</v>
      </c>
      <c r="E16" s="519" t="s">
        <v>185</v>
      </c>
      <c r="F16" s="518" t="s">
        <v>163</v>
      </c>
      <c r="G16" s="520" t="s">
        <v>267</v>
      </c>
      <c r="H16" s="521" t="s">
        <v>114</v>
      </c>
      <c r="I16" s="521" t="s">
        <v>115</v>
      </c>
      <c r="J16" s="522" t="s">
        <v>223</v>
      </c>
      <c r="K16" s="523" t="s">
        <v>56</v>
      </c>
      <c r="L16" s="198"/>
    </row>
    <row r="17" spans="2:12" s="1" customFormat="1" x14ac:dyDescent="0.25">
      <c r="B17" s="83"/>
      <c r="C17" s="648">
        <v>1</v>
      </c>
      <c r="D17" s="649" t="s">
        <v>361</v>
      </c>
      <c r="E17" s="965" t="s">
        <v>660</v>
      </c>
      <c r="F17" s="965" t="s">
        <v>610</v>
      </c>
      <c r="G17" s="1034" t="s">
        <v>715</v>
      </c>
      <c r="H17" s="652">
        <v>28369.87</v>
      </c>
      <c r="I17" s="652"/>
      <c r="J17" s="652" t="s">
        <v>671</v>
      </c>
      <c r="K17" s="653"/>
      <c r="L17" s="121"/>
    </row>
    <row r="18" spans="2:12" s="1" customFormat="1" x14ac:dyDescent="0.25">
      <c r="B18" s="83"/>
      <c r="C18" s="648">
        <v>2</v>
      </c>
      <c r="D18" s="649" t="s">
        <v>361</v>
      </c>
      <c r="E18" s="965"/>
      <c r="F18" s="1035" t="s">
        <v>491</v>
      </c>
      <c r="G18" s="1034" t="s">
        <v>492</v>
      </c>
      <c r="H18" s="652"/>
      <c r="I18" s="652">
        <v>28369.87</v>
      </c>
      <c r="J18" s="652" t="s">
        <v>671</v>
      </c>
      <c r="K18" s="653"/>
      <c r="L18" s="121"/>
    </row>
    <row r="19" spans="2:12" s="1" customFormat="1" ht="114" x14ac:dyDescent="0.25">
      <c r="B19" s="83"/>
      <c r="C19" s="648"/>
      <c r="D19" s="654"/>
      <c r="E19" s="655"/>
      <c r="F19" s="647" t="s">
        <v>728</v>
      </c>
      <c r="G19" s="647" t="s">
        <v>729</v>
      </c>
      <c r="H19" s="652"/>
      <c r="I19" s="652"/>
      <c r="J19" s="652"/>
      <c r="K19" s="653"/>
      <c r="L19" s="121"/>
    </row>
    <row r="20" spans="2:12" s="1" customFormat="1" ht="6.75" customHeight="1" x14ac:dyDescent="0.25">
      <c r="B20" s="83"/>
      <c r="C20" s="645"/>
      <c r="D20" s="199"/>
      <c r="E20" s="200"/>
      <c r="F20" s="386"/>
      <c r="G20" s="387"/>
      <c r="H20" s="388"/>
      <c r="I20" s="388"/>
      <c r="J20" s="389"/>
      <c r="K20" s="390"/>
      <c r="L20" s="121"/>
    </row>
    <row r="21" spans="2:12" s="1" customFormat="1" x14ac:dyDescent="0.25">
      <c r="B21" s="83"/>
      <c r="C21" s="739"/>
      <c r="D21" s="740"/>
      <c r="E21" s="740"/>
      <c r="F21" s="740"/>
      <c r="G21" s="763" t="s">
        <v>48</v>
      </c>
      <c r="H21" s="764">
        <f>SUM(H17:H18)</f>
        <v>28369.87</v>
      </c>
      <c r="I21" s="764">
        <f>SUM(I17:I18)</f>
        <v>28369.87</v>
      </c>
      <c r="J21" s="646"/>
      <c r="K21" s="741"/>
      <c r="L21" s="121"/>
    </row>
    <row r="22" spans="2:12" s="1" customFormat="1" x14ac:dyDescent="0.25">
      <c r="B22" s="83"/>
      <c r="C22" s="879"/>
      <c r="D22" s="871"/>
      <c r="E22" s="871"/>
      <c r="F22" s="871"/>
      <c r="G22" s="874"/>
      <c r="H22" s="880"/>
      <c r="I22" s="880"/>
      <c r="J22" s="880"/>
      <c r="K22" s="881" t="s">
        <v>121</v>
      </c>
      <c r="L22" s="121"/>
    </row>
    <row r="23" spans="2:12" s="1" customFormat="1" ht="12.75" x14ac:dyDescent="0.2">
      <c r="B23" s="83"/>
      <c r="C23" s="866"/>
      <c r="D23" s="30"/>
      <c r="E23" s="30"/>
      <c r="F23" s="30"/>
      <c r="G23" s="869"/>
      <c r="H23" s="30"/>
      <c r="I23" s="30"/>
      <c r="J23" s="30"/>
      <c r="K23" s="869"/>
      <c r="L23" s="121"/>
    </row>
    <row r="24" spans="2:12" s="1" customFormat="1" ht="15" customHeight="1" x14ac:dyDescent="0.25">
      <c r="B24" s="83"/>
      <c r="C24" s="866"/>
      <c r="D24" s="1220"/>
      <c r="E24" s="1220"/>
      <c r="F24" s="882"/>
      <c r="G24" s="1349"/>
      <c r="H24" s="1349"/>
      <c r="I24" s="15"/>
      <c r="J24" s="1220"/>
      <c r="K24" s="1220"/>
      <c r="L24" s="121"/>
    </row>
    <row r="25" spans="2:12" s="1" customFormat="1" ht="15" customHeight="1" x14ac:dyDescent="0.25">
      <c r="B25" s="83"/>
      <c r="C25" s="866"/>
      <c r="D25" s="1343" t="str">
        <f>'Datos Generales'!C16</f>
        <v>Preparado por</v>
      </c>
      <c r="E25" s="1343"/>
      <c r="F25" s="882"/>
      <c r="G25" s="1344" t="str">
        <f>'Datos Generales'!D16</f>
        <v>Revisado por</v>
      </c>
      <c r="H25" s="1344"/>
      <c r="J25" s="1336" t="str">
        <f>'Datos Generales'!E16</f>
        <v>Autorizado por</v>
      </c>
      <c r="K25" s="1336"/>
      <c r="L25" s="121"/>
    </row>
    <row r="26" spans="2:12" s="1" customFormat="1" ht="24" customHeight="1" x14ac:dyDescent="0.25">
      <c r="B26" s="83"/>
      <c r="C26" s="866"/>
      <c r="D26" s="1220"/>
      <c r="E26" s="1220"/>
      <c r="F26" s="882"/>
      <c r="G26" s="1349"/>
      <c r="H26" s="1349"/>
      <c r="I26" s="15"/>
      <c r="J26" s="1220"/>
      <c r="K26" s="1220"/>
      <c r="L26" s="121"/>
    </row>
    <row r="27" spans="2:12" s="1" customFormat="1" ht="15" customHeight="1" x14ac:dyDescent="0.25">
      <c r="B27" s="83"/>
      <c r="C27" s="866"/>
      <c r="D27" s="1343" t="str">
        <f>'Datos Generales'!C17</f>
        <v>Puesto que ocupa</v>
      </c>
      <c r="E27" s="1343"/>
      <c r="F27" s="882"/>
      <c r="G27" s="1344" t="str">
        <f>'Datos Generales'!D17</f>
        <v>Puesto que ocupa</v>
      </c>
      <c r="H27" s="1344"/>
      <c r="J27" s="1336" t="str">
        <f>'Datos Generales'!E17</f>
        <v>Puesto que ocupa</v>
      </c>
      <c r="K27" s="1336"/>
      <c r="L27" s="121"/>
    </row>
    <row r="28" spans="2:12" s="1" customFormat="1" ht="21" customHeight="1" x14ac:dyDescent="0.25">
      <c r="B28" s="83"/>
      <c r="C28" s="866"/>
      <c r="D28" s="1341"/>
      <c r="E28" s="1341"/>
      <c r="F28" s="882"/>
      <c r="G28" s="1341"/>
      <c r="H28" s="1341"/>
      <c r="I28" s="14"/>
      <c r="J28" s="1341"/>
      <c r="K28" s="1341"/>
      <c r="L28" s="121"/>
    </row>
    <row r="29" spans="2:12" s="1" customFormat="1" ht="15" customHeight="1" x14ac:dyDescent="0.25">
      <c r="B29" s="83"/>
      <c r="C29" s="866"/>
      <c r="D29" s="1343" t="s">
        <v>201</v>
      </c>
      <c r="E29" s="1343"/>
      <c r="F29" s="882"/>
      <c r="G29" s="1344" t="s">
        <v>202</v>
      </c>
      <c r="H29" s="1344"/>
      <c r="J29" s="1336" t="s">
        <v>209</v>
      </c>
      <c r="K29" s="1336"/>
      <c r="L29" s="121"/>
    </row>
    <row r="30" spans="2:12" x14ac:dyDescent="0.25">
      <c r="B30" s="98"/>
      <c r="C30" s="311"/>
      <c r="D30" s="201"/>
      <c r="E30" s="29"/>
      <c r="F30" s="201"/>
      <c r="G30" s="202"/>
      <c r="H30" s="201"/>
      <c r="I30" s="201"/>
      <c r="J30" s="201"/>
      <c r="K30" s="202"/>
      <c r="L30" s="100"/>
    </row>
    <row r="31" spans="2:12" x14ac:dyDescent="0.25">
      <c r="C31" s="2"/>
      <c r="D31" s="1"/>
      <c r="E31" s="1"/>
      <c r="F31" s="1"/>
      <c r="G31" s="41"/>
      <c r="H31" s="1"/>
      <c r="I31" s="1"/>
      <c r="J31" s="1"/>
      <c r="K31" s="41"/>
    </row>
    <row r="34" spans="3:3" customFormat="1" x14ac:dyDescent="0.25">
      <c r="C34" s="87"/>
    </row>
    <row r="35" spans="3:3" customFormat="1" x14ac:dyDescent="0.25">
      <c r="C35" s="87"/>
    </row>
    <row r="36" spans="3:3" customFormat="1" x14ac:dyDescent="0.25">
      <c r="C36" s="87"/>
    </row>
    <row r="37" spans="3:3" customFormat="1" x14ac:dyDescent="0.25">
      <c r="C37" s="87"/>
    </row>
    <row r="38" spans="3:3" customFormat="1" x14ac:dyDescent="0.25">
      <c r="C38" s="87"/>
    </row>
    <row r="39" spans="3:3" customFormat="1" x14ac:dyDescent="0.25">
      <c r="C39" s="87"/>
    </row>
    <row r="40" spans="3:3" customFormat="1" x14ac:dyDescent="0.25">
      <c r="C40" s="87"/>
    </row>
    <row r="41" spans="3:3" customFormat="1" x14ac:dyDescent="0.25">
      <c r="C41" s="87"/>
    </row>
    <row r="42" spans="3:3" customFormat="1" x14ac:dyDescent="0.25">
      <c r="C42" s="87"/>
    </row>
    <row r="43" spans="3:3" customFormat="1" x14ac:dyDescent="0.25">
      <c r="C43" s="87"/>
    </row>
  </sheetData>
  <sheetProtection formatColumns="0" insertRows="0"/>
  <mergeCells count="26">
    <mergeCell ref="D25:E25"/>
    <mergeCell ref="G25:H25"/>
    <mergeCell ref="J25:K25"/>
    <mergeCell ref="B4:L4"/>
    <mergeCell ref="C5:K5"/>
    <mergeCell ref="C6:K6"/>
    <mergeCell ref="C7:K7"/>
    <mergeCell ref="B8:L8"/>
    <mergeCell ref="F9:G9"/>
    <mergeCell ref="E13:F13"/>
    <mergeCell ref="G13:H13"/>
    <mergeCell ref="D24:E24"/>
    <mergeCell ref="G24:H24"/>
    <mergeCell ref="J24:K24"/>
    <mergeCell ref="D26:E26"/>
    <mergeCell ref="G26:H26"/>
    <mergeCell ref="J26:K26"/>
    <mergeCell ref="D27:E27"/>
    <mergeCell ref="G27:H27"/>
    <mergeCell ref="J27:K27"/>
    <mergeCell ref="D28:E28"/>
    <mergeCell ref="G28:H28"/>
    <mergeCell ref="J28:K28"/>
    <mergeCell ref="D29:E29"/>
    <mergeCell ref="G29:H29"/>
    <mergeCell ref="J29:K29"/>
  </mergeCells>
  <printOptions horizontalCentered="1"/>
  <pageMargins left="0" right="0" top="0.35433070866141736" bottom="0.35433070866141736" header="0.31496062992125984" footer="0.31496062992125984"/>
  <pageSetup scale="72" orientation="landscape" r:id="rId1"/>
  <headerFooter>
    <oddFooter>&amp;R&amp;P/&amp;N  &amp;D</oddFooter>
  </headerFooter>
  <drawing r:id="rId2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8AEC3-F60D-46C6-A1FB-4154406F0202}">
  <sheetPr>
    <tabColor rgb="FF92D050"/>
    <pageSetUpPr fitToPage="1"/>
  </sheetPr>
  <dimension ref="B2:L43"/>
  <sheetViews>
    <sheetView showGridLines="0" zoomScaleNormal="100" workbookViewId="0">
      <selection activeCell="F18" sqref="F18"/>
    </sheetView>
  </sheetViews>
  <sheetFormatPr baseColWidth="10" defaultColWidth="17.28515625" defaultRowHeight="15" x14ac:dyDescent="0.25"/>
  <cols>
    <col min="1" max="1" width="3" style="56" customWidth="1"/>
    <col min="2" max="2" width="1.7109375" style="56" customWidth="1"/>
    <col min="3" max="3" width="3.28515625" style="95" bestFit="1" customWidth="1"/>
    <col min="4" max="4" width="20.140625" style="56" customWidth="1"/>
    <col min="5" max="5" width="19.5703125" style="56" customWidth="1"/>
    <col min="6" max="6" width="17.7109375" style="56" customWidth="1"/>
    <col min="7" max="7" width="50.7109375" style="126" customWidth="1"/>
    <col min="8" max="8" width="16.140625" style="56" customWidth="1"/>
    <col min="9" max="9" width="15.5703125" style="56" customWidth="1"/>
    <col min="10" max="10" width="16" style="56" customWidth="1"/>
    <col min="11" max="11" width="26" style="126" customWidth="1"/>
    <col min="12" max="12" width="1.7109375" style="56" customWidth="1"/>
    <col min="13" max="16384" width="17.28515625" style="56"/>
  </cols>
  <sheetData>
    <row r="2" spans="2:12" x14ac:dyDescent="0.25">
      <c r="B2" s="194"/>
      <c r="C2" s="409"/>
      <c r="D2" s="189"/>
      <c r="E2" s="189"/>
      <c r="F2" s="189"/>
      <c r="G2" s="195"/>
      <c r="H2" s="189"/>
      <c r="I2" s="189"/>
      <c r="J2" s="189"/>
      <c r="K2" s="195"/>
      <c r="L2" s="196"/>
    </row>
    <row r="3" spans="2:12" s="1" customFormat="1" ht="12.75" x14ac:dyDescent="0.2">
      <c r="B3" s="83"/>
      <c r="C3" s="866"/>
      <c r="D3" s="30"/>
      <c r="E3" s="30"/>
      <c r="F3" s="867"/>
      <c r="G3" s="868"/>
      <c r="H3" s="30"/>
      <c r="I3" s="30"/>
      <c r="J3" s="30"/>
      <c r="K3" s="869"/>
      <c r="L3" s="121"/>
    </row>
    <row r="4" spans="2:12" s="1" customFormat="1" ht="18.75" x14ac:dyDescent="0.3">
      <c r="B4" s="1350"/>
      <c r="C4" s="1351"/>
      <c r="D4" s="1351"/>
      <c r="E4" s="1351"/>
      <c r="F4" s="1351"/>
      <c r="G4" s="1351"/>
      <c r="H4" s="1351"/>
      <c r="I4" s="1351"/>
      <c r="J4" s="1351"/>
      <c r="K4" s="1351"/>
      <c r="L4" s="1352"/>
    </row>
    <row r="5" spans="2:12" s="1" customFormat="1" ht="18.75" x14ac:dyDescent="0.3">
      <c r="B5" s="811"/>
      <c r="C5" s="1171" t="s">
        <v>19</v>
      </c>
      <c r="D5" s="1171"/>
      <c r="E5" s="1171"/>
      <c r="F5" s="1171"/>
      <c r="G5" s="1171"/>
      <c r="H5" s="1171"/>
      <c r="I5" s="1171"/>
      <c r="J5" s="1171"/>
      <c r="K5" s="1171"/>
      <c r="L5" s="812"/>
    </row>
    <row r="6" spans="2:12" s="1" customFormat="1" ht="15.75" x14ac:dyDescent="0.25">
      <c r="B6" s="864"/>
      <c r="C6" s="1356" t="s">
        <v>265</v>
      </c>
      <c r="D6" s="1356"/>
      <c r="E6" s="1356"/>
      <c r="F6" s="1356"/>
      <c r="G6" s="1356"/>
      <c r="H6" s="1356"/>
      <c r="I6" s="1356"/>
      <c r="J6" s="1356"/>
      <c r="K6" s="1356"/>
      <c r="L6" s="865"/>
    </row>
    <row r="7" spans="2:12" s="1" customFormat="1" ht="15.75" x14ac:dyDescent="0.25">
      <c r="B7" s="862"/>
      <c r="C7" s="1357" t="s">
        <v>120</v>
      </c>
      <c r="D7" s="1357"/>
      <c r="E7" s="1357"/>
      <c r="F7" s="1357"/>
      <c r="G7" s="1357"/>
      <c r="H7" s="1357"/>
      <c r="I7" s="1357"/>
      <c r="J7" s="1357"/>
      <c r="K7" s="1357"/>
      <c r="L7" s="863"/>
    </row>
    <row r="8" spans="2:12" s="1" customFormat="1" ht="15.75" x14ac:dyDescent="0.25">
      <c r="B8" s="1353"/>
      <c r="C8" s="1354"/>
      <c r="D8" s="1354"/>
      <c r="E8" s="1354"/>
      <c r="F8" s="1354"/>
      <c r="G8" s="1354"/>
      <c r="H8" s="1354"/>
      <c r="I8" s="1354"/>
      <c r="J8" s="1354"/>
      <c r="K8" s="1354"/>
      <c r="L8" s="1355"/>
    </row>
    <row r="9" spans="2:12" s="1" customFormat="1" ht="14.25" customHeight="1" x14ac:dyDescent="0.3">
      <c r="B9" s="83"/>
      <c r="C9" s="870"/>
      <c r="D9" s="25"/>
      <c r="E9" s="871" t="s">
        <v>24</v>
      </c>
      <c r="F9" s="1345" t="str">
        <f>'Datos Generales'!C7</f>
        <v>Dirección General de Presupuesto (DIGEPRES)</v>
      </c>
      <c r="G9" s="1345"/>
      <c r="H9" s="871" t="s">
        <v>175</v>
      </c>
      <c r="I9" s="392">
        <f>'Datos Generales'!C6</f>
        <v>45473</v>
      </c>
      <c r="J9" s="115"/>
      <c r="K9" s="872"/>
      <c r="L9" s="121"/>
    </row>
    <row r="10" spans="2:12" s="1" customFormat="1" ht="4.5" customHeight="1" x14ac:dyDescent="0.3">
      <c r="B10" s="83"/>
      <c r="C10" s="870"/>
      <c r="D10" s="25"/>
      <c r="E10" s="871"/>
      <c r="F10" s="385"/>
      <c r="G10" s="385"/>
      <c r="H10" s="871"/>
      <c r="I10" s="873"/>
      <c r="J10" s="115"/>
      <c r="K10" s="872"/>
      <c r="L10" s="121"/>
    </row>
    <row r="11" spans="2:12" s="1" customFormat="1" ht="15" customHeight="1" x14ac:dyDescent="0.3">
      <c r="B11" s="83"/>
      <c r="C11" s="870"/>
      <c r="D11" s="871" t="s">
        <v>14</v>
      </c>
      <c r="E11" s="883" t="str">
        <f>'Datos Generales'!C8</f>
        <v>0205</v>
      </c>
      <c r="F11" s="871" t="s">
        <v>20</v>
      </c>
      <c r="G11" s="883" t="str">
        <f>'Datos Generales'!C9</f>
        <v>01</v>
      </c>
      <c r="H11" s="871" t="s">
        <v>15</v>
      </c>
      <c r="I11" s="883" t="str">
        <f>'Datos Generales'!C10</f>
        <v>01</v>
      </c>
      <c r="J11" s="871" t="s">
        <v>16</v>
      </c>
      <c r="K11" s="883" t="str">
        <f>'Datos Generales'!C11</f>
        <v>0010</v>
      </c>
      <c r="L11" s="121"/>
    </row>
    <row r="12" spans="2:12" s="1" customFormat="1" ht="4.5" customHeight="1" x14ac:dyDescent="0.3">
      <c r="B12" s="83"/>
      <c r="C12" s="870"/>
      <c r="D12" s="25"/>
      <c r="E12" s="25"/>
      <c r="F12" s="25"/>
      <c r="G12" s="874"/>
      <c r="H12" s="25"/>
      <c r="I12" s="25"/>
      <c r="J12" s="15"/>
      <c r="K12" s="875"/>
      <c r="L12" s="121"/>
    </row>
    <row r="13" spans="2:12" s="1" customFormat="1" ht="18.75" x14ac:dyDescent="0.3">
      <c r="B13" s="83"/>
      <c r="C13" s="870"/>
      <c r="D13" s="876" t="s">
        <v>184</v>
      </c>
      <c r="E13" s="1346">
        <v>10006001009</v>
      </c>
      <c r="F13" s="1346"/>
      <c r="G13" s="1347" t="s">
        <v>266</v>
      </c>
      <c r="H13" s="1348"/>
      <c r="I13" s="392" t="s">
        <v>486</v>
      </c>
      <c r="J13" s="15"/>
      <c r="K13" s="875"/>
      <c r="L13" s="121"/>
    </row>
    <row r="14" spans="2:12" s="1" customFormat="1" ht="9.75" customHeight="1" x14ac:dyDescent="0.3">
      <c r="B14" s="83"/>
      <c r="C14" s="870"/>
      <c r="G14" s="874"/>
      <c r="J14" s="15"/>
      <c r="K14" s="875"/>
      <c r="L14" s="121"/>
    </row>
    <row r="15" spans="2:12" s="1" customFormat="1" ht="9" customHeight="1" x14ac:dyDescent="0.3">
      <c r="B15" s="83"/>
      <c r="C15" s="870"/>
      <c r="F15" s="15"/>
      <c r="G15" s="877"/>
      <c r="J15" s="878"/>
      <c r="K15" s="57"/>
      <c r="L15" s="121"/>
    </row>
    <row r="16" spans="2:12" s="193" customFormat="1" ht="28.5" x14ac:dyDescent="0.25">
      <c r="B16" s="197"/>
      <c r="C16" s="517" t="s">
        <v>68</v>
      </c>
      <c r="D16" s="518" t="s">
        <v>222</v>
      </c>
      <c r="E16" s="519" t="s">
        <v>185</v>
      </c>
      <c r="F16" s="518" t="s">
        <v>163</v>
      </c>
      <c r="G16" s="520" t="s">
        <v>267</v>
      </c>
      <c r="H16" s="521" t="s">
        <v>114</v>
      </c>
      <c r="I16" s="521" t="s">
        <v>115</v>
      </c>
      <c r="J16" s="522" t="s">
        <v>223</v>
      </c>
      <c r="K16" s="523" t="s">
        <v>56</v>
      </c>
      <c r="L16" s="198"/>
    </row>
    <row r="17" spans="2:12" s="1" customFormat="1" x14ac:dyDescent="0.25">
      <c r="B17" s="83"/>
      <c r="C17" s="648">
        <v>1</v>
      </c>
      <c r="D17" s="649" t="s">
        <v>361</v>
      </c>
      <c r="E17" s="965" t="s">
        <v>660</v>
      </c>
      <c r="F17" s="965" t="s">
        <v>610</v>
      </c>
      <c r="G17" s="1034" t="s">
        <v>715</v>
      </c>
      <c r="H17" s="652">
        <v>16877.14</v>
      </c>
      <c r="I17" s="652"/>
      <c r="J17" s="652" t="s">
        <v>671</v>
      </c>
      <c r="K17" s="653"/>
      <c r="L17" s="121"/>
    </row>
    <row r="18" spans="2:12" s="1" customFormat="1" x14ac:dyDescent="0.25">
      <c r="B18" s="83"/>
      <c r="C18" s="648">
        <v>2</v>
      </c>
      <c r="D18" s="649" t="s">
        <v>361</v>
      </c>
      <c r="E18" s="965"/>
      <c r="F18" s="1035" t="s">
        <v>491</v>
      </c>
      <c r="G18" s="1034" t="s">
        <v>492</v>
      </c>
      <c r="H18" s="652"/>
      <c r="I18" s="652">
        <v>16877.14</v>
      </c>
      <c r="J18" s="652" t="s">
        <v>671</v>
      </c>
      <c r="K18" s="653"/>
      <c r="L18" s="121"/>
    </row>
    <row r="19" spans="2:12" s="1" customFormat="1" ht="99.75" x14ac:dyDescent="0.25">
      <c r="B19" s="83"/>
      <c r="C19" s="648"/>
      <c r="D19" s="654"/>
      <c r="E19" s="655"/>
      <c r="F19" s="647" t="s">
        <v>730</v>
      </c>
      <c r="G19" s="647" t="s">
        <v>731</v>
      </c>
      <c r="H19" s="652"/>
      <c r="I19" s="652"/>
      <c r="J19" s="652"/>
      <c r="K19" s="653"/>
      <c r="L19" s="121"/>
    </row>
    <row r="20" spans="2:12" s="1" customFormat="1" ht="6.75" customHeight="1" x14ac:dyDescent="0.25">
      <c r="B20" s="83"/>
      <c r="C20" s="645"/>
      <c r="D20" s="199"/>
      <c r="E20" s="200"/>
      <c r="F20" s="386"/>
      <c r="G20" s="387"/>
      <c r="H20" s="388"/>
      <c r="I20" s="388"/>
      <c r="J20" s="389"/>
      <c r="K20" s="390"/>
      <c r="L20" s="121"/>
    </row>
    <row r="21" spans="2:12" s="1" customFormat="1" x14ac:dyDescent="0.25">
      <c r="B21" s="83"/>
      <c r="C21" s="739"/>
      <c r="D21" s="740"/>
      <c r="E21" s="740"/>
      <c r="F21" s="740"/>
      <c r="G21" s="763" t="s">
        <v>48</v>
      </c>
      <c r="H21" s="764">
        <f>SUM(H17:H18)</f>
        <v>16877.14</v>
      </c>
      <c r="I21" s="764">
        <f>SUM(I17:I18)</f>
        <v>16877.14</v>
      </c>
      <c r="J21" s="646"/>
      <c r="K21" s="741"/>
      <c r="L21" s="121"/>
    </row>
    <row r="22" spans="2:12" s="1" customFormat="1" x14ac:dyDescent="0.25">
      <c r="B22" s="83"/>
      <c r="C22" s="879"/>
      <c r="D22" s="871"/>
      <c r="E22" s="871"/>
      <c r="F22" s="871"/>
      <c r="G22" s="874"/>
      <c r="H22" s="880"/>
      <c r="I22" s="880"/>
      <c r="J22" s="880"/>
      <c r="K22" s="881" t="s">
        <v>121</v>
      </c>
      <c r="L22" s="121"/>
    </row>
    <row r="23" spans="2:12" s="1" customFormat="1" ht="12.75" x14ac:dyDescent="0.2">
      <c r="B23" s="83"/>
      <c r="C23" s="866"/>
      <c r="D23" s="30"/>
      <c r="E23" s="30"/>
      <c r="F23" s="30"/>
      <c r="G23" s="869"/>
      <c r="H23" s="30"/>
      <c r="I23" s="30"/>
      <c r="J23" s="30"/>
      <c r="K23" s="869"/>
      <c r="L23" s="121"/>
    </row>
    <row r="24" spans="2:12" s="1" customFormat="1" ht="15" customHeight="1" x14ac:dyDescent="0.25">
      <c r="B24" s="83"/>
      <c r="C24" s="866"/>
      <c r="D24" s="1220"/>
      <c r="E24" s="1220"/>
      <c r="F24" s="882"/>
      <c r="G24" s="1349"/>
      <c r="H24" s="1349"/>
      <c r="I24" s="15"/>
      <c r="J24" s="1220"/>
      <c r="K24" s="1220"/>
      <c r="L24" s="121"/>
    </row>
    <row r="25" spans="2:12" s="1" customFormat="1" ht="15" customHeight="1" x14ac:dyDescent="0.25">
      <c r="B25" s="83"/>
      <c r="C25" s="866"/>
      <c r="D25" s="1343" t="str">
        <f>'Datos Generales'!C16</f>
        <v>Preparado por</v>
      </c>
      <c r="E25" s="1343"/>
      <c r="F25" s="882"/>
      <c r="G25" s="1344" t="str">
        <f>'Datos Generales'!D16</f>
        <v>Revisado por</v>
      </c>
      <c r="H25" s="1344"/>
      <c r="J25" s="1336" t="str">
        <f>'Datos Generales'!E16</f>
        <v>Autorizado por</v>
      </c>
      <c r="K25" s="1336"/>
      <c r="L25" s="121"/>
    </row>
    <row r="26" spans="2:12" s="1" customFormat="1" ht="24" customHeight="1" x14ac:dyDescent="0.25">
      <c r="B26" s="83"/>
      <c r="C26" s="866"/>
      <c r="D26" s="1220"/>
      <c r="E26" s="1220"/>
      <c r="F26" s="882"/>
      <c r="G26" s="1349"/>
      <c r="H26" s="1349"/>
      <c r="I26" s="15"/>
      <c r="J26" s="1220"/>
      <c r="K26" s="1220"/>
      <c r="L26" s="121"/>
    </row>
    <row r="27" spans="2:12" s="1" customFormat="1" ht="15" customHeight="1" x14ac:dyDescent="0.25">
      <c r="B27" s="83"/>
      <c r="C27" s="866"/>
      <c r="D27" s="1343" t="str">
        <f>'Datos Generales'!C17</f>
        <v>Puesto que ocupa</v>
      </c>
      <c r="E27" s="1343"/>
      <c r="F27" s="882"/>
      <c r="G27" s="1344" t="str">
        <f>'Datos Generales'!D17</f>
        <v>Puesto que ocupa</v>
      </c>
      <c r="H27" s="1344"/>
      <c r="J27" s="1336" t="str">
        <f>'Datos Generales'!E17</f>
        <v>Puesto que ocupa</v>
      </c>
      <c r="K27" s="1336"/>
      <c r="L27" s="121"/>
    </row>
    <row r="28" spans="2:12" s="1" customFormat="1" ht="21" customHeight="1" x14ac:dyDescent="0.25">
      <c r="B28" s="83"/>
      <c r="C28" s="866"/>
      <c r="D28" s="1341"/>
      <c r="E28" s="1341"/>
      <c r="F28" s="882"/>
      <c r="G28" s="1341"/>
      <c r="H28" s="1341"/>
      <c r="I28" s="14"/>
      <c r="J28" s="1341"/>
      <c r="K28" s="1341"/>
      <c r="L28" s="121"/>
    </row>
    <row r="29" spans="2:12" s="1" customFormat="1" ht="15" customHeight="1" x14ac:dyDescent="0.25">
      <c r="B29" s="83"/>
      <c r="C29" s="866"/>
      <c r="D29" s="1343" t="s">
        <v>201</v>
      </c>
      <c r="E29" s="1343"/>
      <c r="F29" s="882"/>
      <c r="G29" s="1344" t="s">
        <v>202</v>
      </c>
      <c r="H29" s="1344"/>
      <c r="J29" s="1336" t="s">
        <v>209</v>
      </c>
      <c r="K29" s="1336"/>
      <c r="L29" s="121"/>
    </row>
    <row r="30" spans="2:12" x14ac:dyDescent="0.25">
      <c r="B30" s="98"/>
      <c r="C30" s="311"/>
      <c r="D30" s="201"/>
      <c r="E30" s="29"/>
      <c r="F30" s="201"/>
      <c r="G30" s="202"/>
      <c r="H30" s="201"/>
      <c r="I30" s="201"/>
      <c r="J30" s="201"/>
      <c r="K30" s="202"/>
      <c r="L30" s="100"/>
    </row>
    <row r="31" spans="2:12" x14ac:dyDescent="0.25">
      <c r="C31" s="2"/>
      <c r="D31" s="1"/>
      <c r="E31" s="1"/>
      <c r="F31" s="1"/>
      <c r="G31" s="41"/>
      <c r="H31" s="1"/>
      <c r="I31" s="1"/>
      <c r="J31" s="1"/>
      <c r="K31" s="41"/>
    </row>
    <row r="34" spans="3:3" customFormat="1" x14ac:dyDescent="0.25">
      <c r="C34" s="87"/>
    </row>
    <row r="35" spans="3:3" customFormat="1" x14ac:dyDescent="0.25">
      <c r="C35" s="87"/>
    </row>
    <row r="36" spans="3:3" customFormat="1" x14ac:dyDescent="0.25">
      <c r="C36" s="87"/>
    </row>
    <row r="37" spans="3:3" customFormat="1" x14ac:dyDescent="0.25">
      <c r="C37" s="87"/>
    </row>
    <row r="38" spans="3:3" customFormat="1" x14ac:dyDescent="0.25">
      <c r="C38" s="87"/>
    </row>
    <row r="39" spans="3:3" customFormat="1" x14ac:dyDescent="0.25">
      <c r="C39" s="87"/>
    </row>
    <row r="40" spans="3:3" customFormat="1" x14ac:dyDescent="0.25">
      <c r="C40" s="87"/>
    </row>
    <row r="41" spans="3:3" customFormat="1" x14ac:dyDescent="0.25">
      <c r="C41" s="87"/>
    </row>
    <row r="42" spans="3:3" customFormat="1" x14ac:dyDescent="0.25">
      <c r="C42" s="87"/>
    </row>
    <row r="43" spans="3:3" customFormat="1" x14ac:dyDescent="0.25">
      <c r="C43" s="87"/>
    </row>
  </sheetData>
  <sheetProtection formatColumns="0" insertRows="0"/>
  <mergeCells count="26">
    <mergeCell ref="D25:E25"/>
    <mergeCell ref="G25:H25"/>
    <mergeCell ref="J25:K25"/>
    <mergeCell ref="B4:L4"/>
    <mergeCell ref="C5:K5"/>
    <mergeCell ref="C6:K6"/>
    <mergeCell ref="C7:K7"/>
    <mergeCell ref="B8:L8"/>
    <mergeCell ref="F9:G9"/>
    <mergeCell ref="E13:F13"/>
    <mergeCell ref="G13:H13"/>
    <mergeCell ref="D24:E24"/>
    <mergeCell ref="G24:H24"/>
    <mergeCell ref="J24:K24"/>
    <mergeCell ref="D26:E26"/>
    <mergeCell ref="G26:H26"/>
    <mergeCell ref="J26:K26"/>
    <mergeCell ref="D27:E27"/>
    <mergeCell ref="G27:H27"/>
    <mergeCell ref="J27:K27"/>
    <mergeCell ref="D28:E28"/>
    <mergeCell ref="G28:H28"/>
    <mergeCell ref="J28:K28"/>
    <mergeCell ref="D29:E29"/>
    <mergeCell ref="G29:H29"/>
    <mergeCell ref="J29:K29"/>
  </mergeCells>
  <printOptions horizontalCentered="1"/>
  <pageMargins left="0" right="0" top="0.35433070866141736" bottom="0.35433070866141736" header="0.31496062992125984" footer="0.31496062992125984"/>
  <pageSetup scale="72" orientation="landscape" r:id="rId1"/>
  <headerFooter>
    <oddFooter>&amp;R&amp;P/&amp;N  &amp;D</oddFooter>
  </headerFooter>
  <drawing r:id="rId2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6B258-56B7-4E12-9A2F-46FA22116B23}">
  <sheetPr>
    <tabColor rgb="FF92D050"/>
    <pageSetUpPr fitToPage="1"/>
  </sheetPr>
  <dimension ref="B2:L43"/>
  <sheetViews>
    <sheetView showGridLines="0" zoomScaleNormal="100" workbookViewId="0">
      <selection activeCell="F18" sqref="F18"/>
    </sheetView>
  </sheetViews>
  <sheetFormatPr baseColWidth="10" defaultColWidth="17.28515625" defaultRowHeight="15" x14ac:dyDescent="0.25"/>
  <cols>
    <col min="1" max="1" width="3" style="56" customWidth="1"/>
    <col min="2" max="2" width="1.7109375" style="56" customWidth="1"/>
    <col min="3" max="3" width="3.28515625" style="95" bestFit="1" customWidth="1"/>
    <col min="4" max="4" width="20.140625" style="56" customWidth="1"/>
    <col min="5" max="5" width="19.5703125" style="56" customWidth="1"/>
    <col min="6" max="6" width="17.7109375" style="56" customWidth="1"/>
    <col min="7" max="7" width="50.7109375" style="126" customWidth="1"/>
    <col min="8" max="8" width="16.140625" style="56" customWidth="1"/>
    <col min="9" max="9" width="15.5703125" style="56" customWidth="1"/>
    <col min="10" max="10" width="16" style="56" customWidth="1"/>
    <col min="11" max="11" width="26" style="126" customWidth="1"/>
    <col min="12" max="12" width="1.7109375" style="56" customWidth="1"/>
    <col min="13" max="16384" width="17.28515625" style="56"/>
  </cols>
  <sheetData>
    <row r="2" spans="2:12" x14ac:dyDescent="0.25">
      <c r="B2" s="194"/>
      <c r="C2" s="409"/>
      <c r="D2" s="189"/>
      <c r="E2" s="189"/>
      <c r="F2" s="189"/>
      <c r="G2" s="195"/>
      <c r="H2" s="189"/>
      <c r="I2" s="189"/>
      <c r="J2" s="189"/>
      <c r="K2" s="195"/>
      <c r="L2" s="196"/>
    </row>
    <row r="3" spans="2:12" s="1" customFormat="1" ht="12.75" x14ac:dyDescent="0.2">
      <c r="B3" s="83"/>
      <c r="C3" s="866"/>
      <c r="D3" s="30"/>
      <c r="E3" s="30"/>
      <c r="F3" s="867"/>
      <c r="G3" s="868"/>
      <c r="H3" s="30"/>
      <c r="I3" s="30"/>
      <c r="J3" s="30"/>
      <c r="K3" s="869"/>
      <c r="L3" s="121"/>
    </row>
    <row r="4" spans="2:12" s="1" customFormat="1" ht="18.75" x14ac:dyDescent="0.3">
      <c r="B4" s="1350"/>
      <c r="C4" s="1351"/>
      <c r="D4" s="1351"/>
      <c r="E4" s="1351"/>
      <c r="F4" s="1351"/>
      <c r="G4" s="1351"/>
      <c r="H4" s="1351"/>
      <c r="I4" s="1351"/>
      <c r="J4" s="1351"/>
      <c r="K4" s="1351"/>
      <c r="L4" s="1352"/>
    </row>
    <row r="5" spans="2:12" s="1" customFormat="1" ht="18.75" x14ac:dyDescent="0.3">
      <c r="B5" s="811"/>
      <c r="C5" s="1171" t="s">
        <v>19</v>
      </c>
      <c r="D5" s="1171"/>
      <c r="E5" s="1171"/>
      <c r="F5" s="1171"/>
      <c r="G5" s="1171"/>
      <c r="H5" s="1171"/>
      <c r="I5" s="1171"/>
      <c r="J5" s="1171"/>
      <c r="K5" s="1171"/>
      <c r="L5" s="812"/>
    </row>
    <row r="6" spans="2:12" s="1" customFormat="1" ht="15.75" x14ac:dyDescent="0.25">
      <c r="B6" s="864"/>
      <c r="C6" s="1356" t="s">
        <v>265</v>
      </c>
      <c r="D6" s="1356"/>
      <c r="E6" s="1356"/>
      <c r="F6" s="1356"/>
      <c r="G6" s="1356"/>
      <c r="H6" s="1356"/>
      <c r="I6" s="1356"/>
      <c r="J6" s="1356"/>
      <c r="K6" s="1356"/>
      <c r="L6" s="865"/>
    </row>
    <row r="7" spans="2:12" s="1" customFormat="1" ht="15.75" x14ac:dyDescent="0.25">
      <c r="B7" s="862"/>
      <c r="C7" s="1357" t="s">
        <v>120</v>
      </c>
      <c r="D7" s="1357"/>
      <c r="E7" s="1357"/>
      <c r="F7" s="1357"/>
      <c r="G7" s="1357"/>
      <c r="H7" s="1357"/>
      <c r="I7" s="1357"/>
      <c r="J7" s="1357"/>
      <c r="K7" s="1357"/>
      <c r="L7" s="863"/>
    </row>
    <row r="8" spans="2:12" s="1" customFormat="1" ht="15.75" x14ac:dyDescent="0.25">
      <c r="B8" s="1353"/>
      <c r="C8" s="1354"/>
      <c r="D8" s="1354"/>
      <c r="E8" s="1354"/>
      <c r="F8" s="1354"/>
      <c r="G8" s="1354"/>
      <c r="H8" s="1354"/>
      <c r="I8" s="1354"/>
      <c r="J8" s="1354"/>
      <c r="K8" s="1354"/>
      <c r="L8" s="1355"/>
    </row>
    <row r="9" spans="2:12" s="1" customFormat="1" ht="14.25" customHeight="1" x14ac:dyDescent="0.3">
      <c r="B9" s="83"/>
      <c r="C9" s="870"/>
      <c r="D9" s="25"/>
      <c r="E9" s="871" t="s">
        <v>24</v>
      </c>
      <c r="F9" s="1345" t="str">
        <f>'Datos Generales'!C7</f>
        <v>Dirección General de Presupuesto (DIGEPRES)</v>
      </c>
      <c r="G9" s="1345"/>
      <c r="H9" s="871" t="s">
        <v>175</v>
      </c>
      <c r="I9" s="392">
        <f>'Datos Generales'!C6</f>
        <v>45473</v>
      </c>
      <c r="J9" s="115"/>
      <c r="K9" s="872"/>
      <c r="L9" s="121"/>
    </row>
    <row r="10" spans="2:12" s="1" customFormat="1" ht="4.5" customHeight="1" x14ac:dyDescent="0.3">
      <c r="B10" s="83"/>
      <c r="C10" s="870"/>
      <c r="D10" s="25"/>
      <c r="E10" s="871"/>
      <c r="F10" s="385"/>
      <c r="G10" s="385"/>
      <c r="H10" s="871"/>
      <c r="I10" s="873"/>
      <c r="J10" s="115"/>
      <c r="K10" s="872"/>
      <c r="L10" s="121"/>
    </row>
    <row r="11" spans="2:12" s="1" customFormat="1" ht="15" customHeight="1" x14ac:dyDescent="0.3">
      <c r="B11" s="83"/>
      <c r="C11" s="870"/>
      <c r="D11" s="871" t="s">
        <v>14</v>
      </c>
      <c r="E11" s="883" t="str">
        <f>'Datos Generales'!C8</f>
        <v>0205</v>
      </c>
      <c r="F11" s="871" t="s">
        <v>20</v>
      </c>
      <c r="G11" s="883" t="str">
        <f>'Datos Generales'!C9</f>
        <v>01</v>
      </c>
      <c r="H11" s="871" t="s">
        <v>15</v>
      </c>
      <c r="I11" s="883" t="str">
        <f>'Datos Generales'!C10</f>
        <v>01</v>
      </c>
      <c r="J11" s="871" t="s">
        <v>16</v>
      </c>
      <c r="K11" s="883" t="str">
        <f>'Datos Generales'!C11</f>
        <v>0010</v>
      </c>
      <c r="L11" s="121"/>
    </row>
    <row r="12" spans="2:12" s="1" customFormat="1" ht="4.5" customHeight="1" x14ac:dyDescent="0.3">
      <c r="B12" s="83"/>
      <c r="C12" s="870"/>
      <c r="D12" s="25"/>
      <c r="E12" s="25"/>
      <c r="F12" s="25"/>
      <c r="G12" s="874"/>
      <c r="H12" s="25"/>
      <c r="I12" s="25"/>
      <c r="J12" s="15"/>
      <c r="K12" s="875"/>
      <c r="L12" s="121"/>
    </row>
    <row r="13" spans="2:12" s="1" customFormat="1" ht="18.75" x14ac:dyDescent="0.3">
      <c r="B13" s="83"/>
      <c r="C13" s="870"/>
      <c r="D13" s="876" t="s">
        <v>184</v>
      </c>
      <c r="E13" s="1346">
        <v>10006001009</v>
      </c>
      <c r="F13" s="1346"/>
      <c r="G13" s="1347" t="s">
        <v>266</v>
      </c>
      <c r="H13" s="1348"/>
      <c r="I13" s="392" t="s">
        <v>486</v>
      </c>
      <c r="J13" s="15"/>
      <c r="K13" s="875"/>
      <c r="L13" s="121"/>
    </row>
    <row r="14" spans="2:12" s="1" customFormat="1" ht="9.75" customHeight="1" x14ac:dyDescent="0.3">
      <c r="B14" s="83"/>
      <c r="C14" s="870"/>
      <c r="G14" s="874"/>
      <c r="J14" s="15"/>
      <c r="K14" s="875"/>
      <c r="L14" s="121"/>
    </row>
    <row r="15" spans="2:12" s="1" customFormat="1" ht="9" customHeight="1" x14ac:dyDescent="0.3">
      <c r="B15" s="83"/>
      <c r="C15" s="870"/>
      <c r="F15" s="15"/>
      <c r="G15" s="877"/>
      <c r="J15" s="878"/>
      <c r="K15" s="57"/>
      <c r="L15" s="121"/>
    </row>
    <row r="16" spans="2:12" s="193" customFormat="1" ht="28.5" x14ac:dyDescent="0.25">
      <c r="B16" s="197"/>
      <c r="C16" s="517" t="s">
        <v>68</v>
      </c>
      <c r="D16" s="518" t="s">
        <v>222</v>
      </c>
      <c r="E16" s="519" t="s">
        <v>185</v>
      </c>
      <c r="F16" s="518" t="s">
        <v>163</v>
      </c>
      <c r="G16" s="520" t="s">
        <v>267</v>
      </c>
      <c r="H16" s="521" t="s">
        <v>114</v>
      </c>
      <c r="I16" s="521" t="s">
        <v>115</v>
      </c>
      <c r="J16" s="522" t="s">
        <v>223</v>
      </c>
      <c r="K16" s="523" t="s">
        <v>56</v>
      </c>
      <c r="L16" s="198"/>
    </row>
    <row r="17" spans="2:12" s="1" customFormat="1" x14ac:dyDescent="0.25">
      <c r="B17" s="83"/>
      <c r="C17" s="648">
        <v>1</v>
      </c>
      <c r="D17" s="649" t="s">
        <v>361</v>
      </c>
      <c r="E17" s="965" t="s">
        <v>660</v>
      </c>
      <c r="F17" s="965" t="s">
        <v>610</v>
      </c>
      <c r="G17" s="1034" t="s">
        <v>715</v>
      </c>
      <c r="H17" s="652">
        <v>1905.93</v>
      </c>
      <c r="I17" s="652"/>
      <c r="J17" s="652" t="s">
        <v>671</v>
      </c>
      <c r="K17" s="653"/>
      <c r="L17" s="121"/>
    </row>
    <row r="18" spans="2:12" s="1" customFormat="1" x14ac:dyDescent="0.25">
      <c r="B18" s="83"/>
      <c r="C18" s="648">
        <v>2</v>
      </c>
      <c r="D18" s="649" t="s">
        <v>361</v>
      </c>
      <c r="E18" s="965"/>
      <c r="F18" s="1035" t="s">
        <v>491</v>
      </c>
      <c r="G18" s="1034" t="s">
        <v>492</v>
      </c>
      <c r="H18" s="652"/>
      <c r="I18" s="652">
        <v>1905.93</v>
      </c>
      <c r="J18" s="652" t="s">
        <v>671</v>
      </c>
      <c r="K18" s="653"/>
      <c r="L18" s="121"/>
    </row>
    <row r="19" spans="2:12" s="1" customFormat="1" ht="99.75" x14ac:dyDescent="0.25">
      <c r="B19" s="83"/>
      <c r="C19" s="648"/>
      <c r="D19" s="654"/>
      <c r="E19" s="655"/>
      <c r="F19" s="647" t="s">
        <v>732</v>
      </c>
      <c r="G19" s="647" t="s">
        <v>733</v>
      </c>
      <c r="H19" s="652"/>
      <c r="I19" s="652"/>
      <c r="J19" s="652"/>
      <c r="K19" s="653"/>
      <c r="L19" s="121"/>
    </row>
    <row r="20" spans="2:12" s="1" customFormat="1" ht="6.75" customHeight="1" x14ac:dyDescent="0.25">
      <c r="B20" s="83"/>
      <c r="C20" s="645"/>
      <c r="D20" s="199"/>
      <c r="E20" s="200"/>
      <c r="F20" s="386"/>
      <c r="G20" s="387"/>
      <c r="H20" s="388"/>
      <c r="I20" s="388"/>
      <c r="J20" s="389"/>
      <c r="K20" s="390"/>
      <c r="L20" s="121"/>
    </row>
    <row r="21" spans="2:12" s="1" customFormat="1" x14ac:dyDescent="0.25">
      <c r="B21" s="83"/>
      <c r="C21" s="739"/>
      <c r="D21" s="740"/>
      <c r="E21" s="740"/>
      <c r="F21" s="740"/>
      <c r="G21" s="763" t="s">
        <v>48</v>
      </c>
      <c r="H21" s="764">
        <f>SUM(H17:H18)</f>
        <v>1905.93</v>
      </c>
      <c r="I21" s="764">
        <f>SUM(I17:I18)</f>
        <v>1905.93</v>
      </c>
      <c r="J21" s="646"/>
      <c r="K21" s="741"/>
      <c r="L21" s="121"/>
    </row>
    <row r="22" spans="2:12" s="1" customFormat="1" x14ac:dyDescent="0.25">
      <c r="B22" s="83"/>
      <c r="C22" s="879"/>
      <c r="D22" s="871"/>
      <c r="E22" s="871"/>
      <c r="F22" s="871"/>
      <c r="G22" s="874"/>
      <c r="H22" s="880"/>
      <c r="I22" s="880"/>
      <c r="J22" s="880"/>
      <c r="K22" s="881" t="s">
        <v>121</v>
      </c>
      <c r="L22" s="121"/>
    </row>
    <row r="23" spans="2:12" s="1" customFormat="1" ht="12.75" x14ac:dyDescent="0.2">
      <c r="B23" s="83"/>
      <c r="C23" s="866"/>
      <c r="D23" s="30"/>
      <c r="E23" s="30"/>
      <c r="F23" s="30"/>
      <c r="G23" s="869"/>
      <c r="H23" s="30"/>
      <c r="I23" s="30"/>
      <c r="J23" s="30"/>
      <c r="K23" s="869"/>
      <c r="L23" s="121"/>
    </row>
    <row r="24" spans="2:12" s="1" customFormat="1" ht="15" customHeight="1" x14ac:dyDescent="0.25">
      <c r="B24" s="83"/>
      <c r="C24" s="866"/>
      <c r="D24" s="1220"/>
      <c r="E24" s="1220"/>
      <c r="F24" s="882"/>
      <c r="G24" s="1349"/>
      <c r="H24" s="1349"/>
      <c r="I24" s="15"/>
      <c r="J24" s="1220"/>
      <c r="K24" s="1220"/>
      <c r="L24" s="121"/>
    </row>
    <row r="25" spans="2:12" s="1" customFormat="1" ht="15" customHeight="1" x14ac:dyDescent="0.25">
      <c r="B25" s="83"/>
      <c r="C25" s="866"/>
      <c r="D25" s="1343" t="str">
        <f>'Datos Generales'!C16</f>
        <v>Preparado por</v>
      </c>
      <c r="E25" s="1343"/>
      <c r="F25" s="882"/>
      <c r="G25" s="1344" t="str">
        <f>'Datos Generales'!D16</f>
        <v>Revisado por</v>
      </c>
      <c r="H25" s="1344"/>
      <c r="J25" s="1336" t="str">
        <f>'Datos Generales'!E16</f>
        <v>Autorizado por</v>
      </c>
      <c r="K25" s="1336"/>
      <c r="L25" s="121"/>
    </row>
    <row r="26" spans="2:12" s="1" customFormat="1" ht="24" customHeight="1" x14ac:dyDescent="0.25">
      <c r="B26" s="83"/>
      <c r="C26" s="866"/>
      <c r="D26" s="1220"/>
      <c r="E26" s="1220"/>
      <c r="F26" s="882"/>
      <c r="G26" s="1349"/>
      <c r="H26" s="1349"/>
      <c r="I26" s="15"/>
      <c r="J26" s="1220"/>
      <c r="K26" s="1220"/>
      <c r="L26" s="121"/>
    </row>
    <row r="27" spans="2:12" s="1" customFormat="1" ht="15" customHeight="1" x14ac:dyDescent="0.25">
      <c r="B27" s="83"/>
      <c r="C27" s="866"/>
      <c r="D27" s="1343" t="str">
        <f>'Datos Generales'!C17</f>
        <v>Puesto que ocupa</v>
      </c>
      <c r="E27" s="1343"/>
      <c r="F27" s="882"/>
      <c r="G27" s="1344" t="str">
        <f>'Datos Generales'!D17</f>
        <v>Puesto que ocupa</v>
      </c>
      <c r="H27" s="1344"/>
      <c r="J27" s="1336" t="str">
        <f>'Datos Generales'!E17</f>
        <v>Puesto que ocupa</v>
      </c>
      <c r="K27" s="1336"/>
      <c r="L27" s="121"/>
    </row>
    <row r="28" spans="2:12" s="1" customFormat="1" ht="21" customHeight="1" x14ac:dyDescent="0.25">
      <c r="B28" s="83"/>
      <c r="C28" s="866"/>
      <c r="D28" s="1341"/>
      <c r="E28" s="1341"/>
      <c r="F28" s="882"/>
      <c r="G28" s="1341"/>
      <c r="H28" s="1341"/>
      <c r="I28" s="14"/>
      <c r="J28" s="1341"/>
      <c r="K28" s="1341"/>
      <c r="L28" s="121"/>
    </row>
    <row r="29" spans="2:12" s="1" customFormat="1" ht="15" customHeight="1" x14ac:dyDescent="0.25">
      <c r="B29" s="83"/>
      <c r="C29" s="866"/>
      <c r="D29" s="1343" t="s">
        <v>201</v>
      </c>
      <c r="E29" s="1343"/>
      <c r="F29" s="882"/>
      <c r="G29" s="1344" t="s">
        <v>202</v>
      </c>
      <c r="H29" s="1344"/>
      <c r="J29" s="1336" t="s">
        <v>209</v>
      </c>
      <c r="K29" s="1336"/>
      <c r="L29" s="121"/>
    </row>
    <row r="30" spans="2:12" x14ac:dyDescent="0.25">
      <c r="B30" s="98"/>
      <c r="C30" s="311"/>
      <c r="D30" s="201"/>
      <c r="E30" s="29"/>
      <c r="F30" s="201"/>
      <c r="G30" s="202"/>
      <c r="H30" s="201"/>
      <c r="I30" s="201"/>
      <c r="J30" s="201"/>
      <c r="K30" s="202"/>
      <c r="L30" s="100"/>
    </row>
    <row r="31" spans="2:12" x14ac:dyDescent="0.25">
      <c r="C31" s="2"/>
      <c r="D31" s="1"/>
      <c r="E31" s="1"/>
      <c r="F31" s="1"/>
      <c r="G31" s="41"/>
      <c r="H31" s="1"/>
      <c r="I31" s="1"/>
      <c r="J31" s="1"/>
      <c r="K31" s="41"/>
    </row>
    <row r="34" spans="3:3" customFormat="1" x14ac:dyDescent="0.25">
      <c r="C34" s="87"/>
    </row>
    <row r="35" spans="3:3" customFormat="1" x14ac:dyDescent="0.25">
      <c r="C35" s="87"/>
    </row>
    <row r="36" spans="3:3" customFormat="1" x14ac:dyDescent="0.25">
      <c r="C36" s="87"/>
    </row>
    <row r="37" spans="3:3" customFormat="1" x14ac:dyDescent="0.25">
      <c r="C37" s="87"/>
    </row>
    <row r="38" spans="3:3" customFormat="1" x14ac:dyDescent="0.25">
      <c r="C38" s="87"/>
    </row>
    <row r="39" spans="3:3" customFormat="1" x14ac:dyDescent="0.25">
      <c r="C39" s="87"/>
    </row>
    <row r="40" spans="3:3" customFormat="1" x14ac:dyDescent="0.25">
      <c r="C40" s="87"/>
    </row>
    <row r="41" spans="3:3" customFormat="1" x14ac:dyDescent="0.25">
      <c r="C41" s="87"/>
    </row>
    <row r="42" spans="3:3" customFormat="1" x14ac:dyDescent="0.25">
      <c r="C42" s="87"/>
    </row>
    <row r="43" spans="3:3" customFormat="1" x14ac:dyDescent="0.25">
      <c r="C43" s="87"/>
    </row>
  </sheetData>
  <sheetProtection formatColumns="0" insertRows="0"/>
  <mergeCells count="26">
    <mergeCell ref="D25:E25"/>
    <mergeCell ref="G25:H25"/>
    <mergeCell ref="J25:K25"/>
    <mergeCell ref="B4:L4"/>
    <mergeCell ref="C5:K5"/>
    <mergeCell ref="C6:K6"/>
    <mergeCell ref="C7:K7"/>
    <mergeCell ref="B8:L8"/>
    <mergeCell ref="F9:G9"/>
    <mergeCell ref="E13:F13"/>
    <mergeCell ref="G13:H13"/>
    <mergeCell ref="D24:E24"/>
    <mergeCell ref="G24:H24"/>
    <mergeCell ref="J24:K24"/>
    <mergeCell ref="D26:E26"/>
    <mergeCell ref="G26:H26"/>
    <mergeCell ref="J26:K26"/>
    <mergeCell ref="D27:E27"/>
    <mergeCell ref="G27:H27"/>
    <mergeCell ref="J27:K27"/>
    <mergeCell ref="D28:E28"/>
    <mergeCell ref="G28:H28"/>
    <mergeCell ref="J28:K28"/>
    <mergeCell ref="D29:E29"/>
    <mergeCell ref="G29:H29"/>
    <mergeCell ref="J29:K29"/>
  </mergeCells>
  <printOptions horizontalCentered="1"/>
  <pageMargins left="0" right="0" top="0.35433070866141736" bottom="0.35433070866141736" header="0.31496062992125984" footer="0.31496062992125984"/>
  <pageSetup scale="72" orientation="landscape" r:id="rId1"/>
  <headerFooter>
    <oddFooter>&amp;R&amp;P/&amp;N  &amp;D</oddFooter>
  </headerFooter>
  <drawing r:id="rId2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9ED44-C84B-4468-A615-EA8DE86F9F35}">
  <sheetPr>
    <tabColor rgb="FF92D050"/>
    <pageSetUpPr fitToPage="1"/>
  </sheetPr>
  <dimension ref="B2:L43"/>
  <sheetViews>
    <sheetView showGridLines="0" zoomScaleNormal="100" workbookViewId="0">
      <selection activeCell="F18" sqref="F18"/>
    </sheetView>
  </sheetViews>
  <sheetFormatPr baseColWidth="10" defaultColWidth="17.28515625" defaultRowHeight="15" x14ac:dyDescent="0.25"/>
  <cols>
    <col min="1" max="1" width="3" style="56" customWidth="1"/>
    <col min="2" max="2" width="1.7109375" style="56" customWidth="1"/>
    <col min="3" max="3" width="3.28515625" style="95" bestFit="1" customWidth="1"/>
    <col min="4" max="4" width="20.140625" style="56" customWidth="1"/>
    <col min="5" max="5" width="19.5703125" style="56" customWidth="1"/>
    <col min="6" max="6" width="17.7109375" style="56" customWidth="1"/>
    <col min="7" max="7" width="50.7109375" style="126" customWidth="1"/>
    <col min="8" max="8" width="16.140625" style="56" customWidth="1"/>
    <col min="9" max="9" width="15.5703125" style="56" customWidth="1"/>
    <col min="10" max="10" width="16" style="56" customWidth="1"/>
    <col min="11" max="11" width="26" style="126" customWidth="1"/>
    <col min="12" max="12" width="1.7109375" style="56" customWidth="1"/>
    <col min="13" max="16384" width="17.28515625" style="56"/>
  </cols>
  <sheetData>
    <row r="2" spans="2:12" x14ac:dyDescent="0.25">
      <c r="B2" s="194"/>
      <c r="C2" s="409"/>
      <c r="D2" s="189"/>
      <c r="E2" s="189"/>
      <c r="F2" s="189"/>
      <c r="G2" s="195"/>
      <c r="H2" s="189"/>
      <c r="I2" s="189"/>
      <c r="J2" s="189"/>
      <c r="K2" s="195"/>
      <c r="L2" s="196"/>
    </row>
    <row r="3" spans="2:12" s="1" customFormat="1" ht="12.75" x14ac:dyDescent="0.2">
      <c r="B3" s="83"/>
      <c r="C3" s="866"/>
      <c r="D3" s="30"/>
      <c r="E3" s="30"/>
      <c r="F3" s="867"/>
      <c r="G3" s="868"/>
      <c r="H3" s="30"/>
      <c r="I3" s="30"/>
      <c r="J3" s="30"/>
      <c r="K3" s="869"/>
      <c r="L3" s="121"/>
    </row>
    <row r="4" spans="2:12" s="1" customFormat="1" ht="18.75" x14ac:dyDescent="0.3">
      <c r="B4" s="1350"/>
      <c r="C4" s="1351"/>
      <c r="D4" s="1351"/>
      <c r="E4" s="1351"/>
      <c r="F4" s="1351"/>
      <c r="G4" s="1351"/>
      <c r="H4" s="1351"/>
      <c r="I4" s="1351"/>
      <c r="J4" s="1351"/>
      <c r="K4" s="1351"/>
      <c r="L4" s="1352"/>
    </row>
    <row r="5" spans="2:12" s="1" customFormat="1" ht="18.75" x14ac:dyDescent="0.3">
      <c r="B5" s="811"/>
      <c r="C5" s="1171" t="s">
        <v>19</v>
      </c>
      <c r="D5" s="1171"/>
      <c r="E5" s="1171"/>
      <c r="F5" s="1171"/>
      <c r="G5" s="1171"/>
      <c r="H5" s="1171"/>
      <c r="I5" s="1171"/>
      <c r="J5" s="1171"/>
      <c r="K5" s="1171"/>
      <c r="L5" s="812"/>
    </row>
    <row r="6" spans="2:12" s="1" customFormat="1" ht="15.75" x14ac:dyDescent="0.25">
      <c r="B6" s="864"/>
      <c r="C6" s="1356" t="s">
        <v>265</v>
      </c>
      <c r="D6" s="1356"/>
      <c r="E6" s="1356"/>
      <c r="F6" s="1356"/>
      <c r="G6" s="1356"/>
      <c r="H6" s="1356"/>
      <c r="I6" s="1356"/>
      <c r="J6" s="1356"/>
      <c r="K6" s="1356"/>
      <c r="L6" s="865"/>
    </row>
    <row r="7" spans="2:12" s="1" customFormat="1" ht="15.75" x14ac:dyDescent="0.25">
      <c r="B7" s="862"/>
      <c r="C7" s="1357" t="s">
        <v>120</v>
      </c>
      <c r="D7" s="1357"/>
      <c r="E7" s="1357"/>
      <c r="F7" s="1357"/>
      <c r="G7" s="1357"/>
      <c r="H7" s="1357"/>
      <c r="I7" s="1357"/>
      <c r="J7" s="1357"/>
      <c r="K7" s="1357"/>
      <c r="L7" s="863"/>
    </row>
    <row r="8" spans="2:12" s="1" customFormat="1" ht="15.75" x14ac:dyDescent="0.25">
      <c r="B8" s="1353"/>
      <c r="C8" s="1354"/>
      <c r="D8" s="1354"/>
      <c r="E8" s="1354"/>
      <c r="F8" s="1354"/>
      <c r="G8" s="1354"/>
      <c r="H8" s="1354"/>
      <c r="I8" s="1354"/>
      <c r="J8" s="1354"/>
      <c r="K8" s="1354"/>
      <c r="L8" s="1355"/>
    </row>
    <row r="9" spans="2:12" s="1" customFormat="1" ht="14.25" customHeight="1" x14ac:dyDescent="0.3">
      <c r="B9" s="83"/>
      <c r="C9" s="870"/>
      <c r="D9" s="25"/>
      <c r="E9" s="871" t="s">
        <v>24</v>
      </c>
      <c r="F9" s="1345" t="str">
        <f>'Datos Generales'!C7</f>
        <v>Dirección General de Presupuesto (DIGEPRES)</v>
      </c>
      <c r="G9" s="1345"/>
      <c r="H9" s="871" t="s">
        <v>175</v>
      </c>
      <c r="I9" s="392">
        <f>'Datos Generales'!C6</f>
        <v>45473</v>
      </c>
      <c r="J9" s="115"/>
      <c r="K9" s="872"/>
      <c r="L9" s="121"/>
    </row>
    <row r="10" spans="2:12" s="1" customFormat="1" ht="4.5" customHeight="1" x14ac:dyDescent="0.3">
      <c r="B10" s="83"/>
      <c r="C10" s="870"/>
      <c r="D10" s="25"/>
      <c r="E10" s="871"/>
      <c r="F10" s="385"/>
      <c r="G10" s="385"/>
      <c r="H10" s="871"/>
      <c r="I10" s="873"/>
      <c r="J10" s="115"/>
      <c r="K10" s="872"/>
      <c r="L10" s="121"/>
    </row>
    <row r="11" spans="2:12" s="1" customFormat="1" ht="15" customHeight="1" x14ac:dyDescent="0.3">
      <c r="B11" s="83"/>
      <c r="C11" s="870"/>
      <c r="D11" s="871" t="s">
        <v>14</v>
      </c>
      <c r="E11" s="883" t="str">
        <f>'Datos Generales'!C8</f>
        <v>0205</v>
      </c>
      <c r="F11" s="871" t="s">
        <v>20</v>
      </c>
      <c r="G11" s="883" t="str">
        <f>'Datos Generales'!C9</f>
        <v>01</v>
      </c>
      <c r="H11" s="871" t="s">
        <v>15</v>
      </c>
      <c r="I11" s="883" t="str">
        <f>'Datos Generales'!C10</f>
        <v>01</v>
      </c>
      <c r="J11" s="871" t="s">
        <v>16</v>
      </c>
      <c r="K11" s="883" t="str">
        <f>'Datos Generales'!C11</f>
        <v>0010</v>
      </c>
      <c r="L11" s="121"/>
    </row>
    <row r="12" spans="2:12" s="1" customFormat="1" ht="4.5" customHeight="1" x14ac:dyDescent="0.3">
      <c r="B12" s="83"/>
      <c r="C12" s="870"/>
      <c r="D12" s="25"/>
      <c r="E12" s="25"/>
      <c r="F12" s="25"/>
      <c r="G12" s="874"/>
      <c r="H12" s="25"/>
      <c r="I12" s="25"/>
      <c r="J12" s="15"/>
      <c r="K12" s="875"/>
      <c r="L12" s="121"/>
    </row>
    <row r="13" spans="2:12" s="1" customFormat="1" ht="18.75" x14ac:dyDescent="0.3">
      <c r="B13" s="83"/>
      <c r="C13" s="870"/>
      <c r="D13" s="876" t="s">
        <v>184</v>
      </c>
      <c r="E13" s="1346">
        <v>10006001009</v>
      </c>
      <c r="F13" s="1346"/>
      <c r="G13" s="1347" t="s">
        <v>266</v>
      </c>
      <c r="H13" s="1348"/>
      <c r="I13" s="392" t="s">
        <v>486</v>
      </c>
      <c r="J13" s="15"/>
      <c r="K13" s="875"/>
      <c r="L13" s="121"/>
    </row>
    <row r="14" spans="2:12" s="1" customFormat="1" ht="9.75" customHeight="1" x14ac:dyDescent="0.3">
      <c r="B14" s="83"/>
      <c r="C14" s="870"/>
      <c r="G14" s="874"/>
      <c r="J14" s="15"/>
      <c r="K14" s="875"/>
      <c r="L14" s="121"/>
    </row>
    <row r="15" spans="2:12" s="1" customFormat="1" ht="9" customHeight="1" x14ac:dyDescent="0.3">
      <c r="B15" s="83"/>
      <c r="C15" s="870"/>
      <c r="F15" s="15"/>
      <c r="G15" s="877"/>
      <c r="J15" s="878"/>
      <c r="K15" s="57"/>
      <c r="L15" s="121"/>
    </row>
    <row r="16" spans="2:12" s="193" customFormat="1" ht="28.5" x14ac:dyDescent="0.25">
      <c r="B16" s="197"/>
      <c r="C16" s="517" t="s">
        <v>68</v>
      </c>
      <c r="D16" s="518" t="s">
        <v>222</v>
      </c>
      <c r="E16" s="519" t="s">
        <v>185</v>
      </c>
      <c r="F16" s="518" t="s">
        <v>163</v>
      </c>
      <c r="G16" s="520" t="s">
        <v>267</v>
      </c>
      <c r="H16" s="521" t="s">
        <v>114</v>
      </c>
      <c r="I16" s="521" t="s">
        <v>115</v>
      </c>
      <c r="J16" s="522" t="s">
        <v>223</v>
      </c>
      <c r="K16" s="523" t="s">
        <v>56</v>
      </c>
      <c r="L16" s="198"/>
    </row>
    <row r="17" spans="2:12" s="1" customFormat="1" x14ac:dyDescent="0.25">
      <c r="B17" s="83"/>
      <c r="C17" s="648">
        <v>1</v>
      </c>
      <c r="D17" s="649" t="s">
        <v>361</v>
      </c>
      <c r="E17" s="965" t="s">
        <v>660</v>
      </c>
      <c r="F17" s="965" t="s">
        <v>610</v>
      </c>
      <c r="G17" s="1034" t="s">
        <v>715</v>
      </c>
      <c r="H17" s="652">
        <v>27560.27</v>
      </c>
      <c r="I17" s="652"/>
      <c r="J17" s="652" t="s">
        <v>671</v>
      </c>
      <c r="K17" s="653"/>
      <c r="L17" s="121"/>
    </row>
    <row r="18" spans="2:12" s="1" customFormat="1" x14ac:dyDescent="0.25">
      <c r="B18" s="83"/>
      <c r="C18" s="648">
        <v>2</v>
      </c>
      <c r="D18" s="649" t="s">
        <v>361</v>
      </c>
      <c r="E18" s="965"/>
      <c r="F18" s="1035" t="s">
        <v>491</v>
      </c>
      <c r="G18" s="1034" t="s">
        <v>492</v>
      </c>
      <c r="H18" s="652"/>
      <c r="I18" s="652">
        <v>27560.27</v>
      </c>
      <c r="J18" s="652" t="s">
        <v>671</v>
      </c>
      <c r="K18" s="653"/>
      <c r="L18" s="121"/>
    </row>
    <row r="19" spans="2:12" s="1" customFormat="1" ht="99.75" x14ac:dyDescent="0.25">
      <c r="B19" s="83"/>
      <c r="C19" s="648"/>
      <c r="D19" s="654"/>
      <c r="E19" s="655"/>
      <c r="F19" s="647" t="s">
        <v>735</v>
      </c>
      <c r="G19" s="647" t="s">
        <v>734</v>
      </c>
      <c r="H19" s="652"/>
      <c r="I19" s="652"/>
      <c r="J19" s="652"/>
      <c r="K19" s="653"/>
      <c r="L19" s="121"/>
    </row>
    <row r="20" spans="2:12" s="1" customFormat="1" ht="6.75" customHeight="1" x14ac:dyDescent="0.25">
      <c r="B20" s="83"/>
      <c r="C20" s="645"/>
      <c r="D20" s="199"/>
      <c r="E20" s="200"/>
      <c r="F20" s="386"/>
      <c r="G20" s="387"/>
      <c r="H20" s="388"/>
      <c r="I20" s="388"/>
      <c r="J20" s="389"/>
      <c r="K20" s="390"/>
      <c r="L20" s="121"/>
    </row>
    <row r="21" spans="2:12" s="1" customFormat="1" x14ac:dyDescent="0.25">
      <c r="B21" s="83"/>
      <c r="C21" s="739"/>
      <c r="D21" s="740"/>
      <c r="E21" s="740"/>
      <c r="F21" s="740"/>
      <c r="G21" s="763" t="s">
        <v>48</v>
      </c>
      <c r="H21" s="764">
        <f>SUM(H17:H18)</f>
        <v>27560.27</v>
      </c>
      <c r="I21" s="764">
        <f>SUM(I17:I18)</f>
        <v>27560.27</v>
      </c>
      <c r="J21" s="646"/>
      <c r="K21" s="741"/>
      <c r="L21" s="121"/>
    </row>
    <row r="22" spans="2:12" s="1" customFormat="1" x14ac:dyDescent="0.25">
      <c r="B22" s="83"/>
      <c r="C22" s="879"/>
      <c r="D22" s="871"/>
      <c r="E22" s="871"/>
      <c r="F22" s="871"/>
      <c r="G22" s="874"/>
      <c r="H22" s="880"/>
      <c r="I22" s="880"/>
      <c r="J22" s="880"/>
      <c r="K22" s="881" t="s">
        <v>121</v>
      </c>
      <c r="L22" s="121"/>
    </row>
    <row r="23" spans="2:12" s="1" customFormat="1" ht="12.75" x14ac:dyDescent="0.2">
      <c r="B23" s="83"/>
      <c r="C23" s="866"/>
      <c r="D23" s="30"/>
      <c r="E23" s="30"/>
      <c r="F23" s="30"/>
      <c r="G23" s="869"/>
      <c r="H23" s="30"/>
      <c r="I23" s="30"/>
      <c r="J23" s="30"/>
      <c r="K23" s="869"/>
      <c r="L23" s="121"/>
    </row>
    <row r="24" spans="2:12" s="1" customFormat="1" ht="15" customHeight="1" x14ac:dyDescent="0.25">
      <c r="B24" s="83"/>
      <c r="C24" s="866"/>
      <c r="D24" s="1220"/>
      <c r="E24" s="1220"/>
      <c r="F24" s="882"/>
      <c r="G24" s="1349"/>
      <c r="H24" s="1349"/>
      <c r="I24" s="15"/>
      <c r="J24" s="1220"/>
      <c r="K24" s="1220"/>
      <c r="L24" s="121"/>
    </row>
    <row r="25" spans="2:12" s="1" customFormat="1" ht="15" customHeight="1" x14ac:dyDescent="0.25">
      <c r="B25" s="83"/>
      <c r="C25" s="866"/>
      <c r="D25" s="1343" t="str">
        <f>'Datos Generales'!C16</f>
        <v>Preparado por</v>
      </c>
      <c r="E25" s="1343"/>
      <c r="F25" s="882"/>
      <c r="G25" s="1344" t="str">
        <f>'Datos Generales'!D16</f>
        <v>Revisado por</v>
      </c>
      <c r="H25" s="1344"/>
      <c r="J25" s="1336" t="str">
        <f>'Datos Generales'!E16</f>
        <v>Autorizado por</v>
      </c>
      <c r="K25" s="1336"/>
      <c r="L25" s="121"/>
    </row>
    <row r="26" spans="2:12" s="1" customFormat="1" ht="24" customHeight="1" x14ac:dyDescent="0.25">
      <c r="B26" s="83"/>
      <c r="C26" s="866"/>
      <c r="D26" s="1220"/>
      <c r="E26" s="1220"/>
      <c r="F26" s="882"/>
      <c r="G26" s="1349"/>
      <c r="H26" s="1349"/>
      <c r="I26" s="15"/>
      <c r="J26" s="1220"/>
      <c r="K26" s="1220"/>
      <c r="L26" s="121"/>
    </row>
    <row r="27" spans="2:12" s="1" customFormat="1" ht="15" customHeight="1" x14ac:dyDescent="0.25">
      <c r="B27" s="83"/>
      <c r="C27" s="866"/>
      <c r="D27" s="1343" t="str">
        <f>'Datos Generales'!C17</f>
        <v>Puesto que ocupa</v>
      </c>
      <c r="E27" s="1343"/>
      <c r="F27" s="882"/>
      <c r="G27" s="1344" t="str">
        <f>'Datos Generales'!D17</f>
        <v>Puesto que ocupa</v>
      </c>
      <c r="H27" s="1344"/>
      <c r="J27" s="1336" t="str">
        <f>'Datos Generales'!E17</f>
        <v>Puesto que ocupa</v>
      </c>
      <c r="K27" s="1336"/>
      <c r="L27" s="121"/>
    </row>
    <row r="28" spans="2:12" s="1" customFormat="1" ht="21" customHeight="1" x14ac:dyDescent="0.25">
      <c r="B28" s="83"/>
      <c r="C28" s="866"/>
      <c r="D28" s="1341"/>
      <c r="E28" s="1341"/>
      <c r="F28" s="882"/>
      <c r="G28" s="1341"/>
      <c r="H28" s="1341"/>
      <c r="I28" s="14"/>
      <c r="J28" s="1341"/>
      <c r="K28" s="1341"/>
      <c r="L28" s="121"/>
    </row>
    <row r="29" spans="2:12" s="1" customFormat="1" ht="15" customHeight="1" x14ac:dyDescent="0.25">
      <c r="B29" s="83"/>
      <c r="C29" s="866"/>
      <c r="D29" s="1343" t="s">
        <v>201</v>
      </c>
      <c r="E29" s="1343"/>
      <c r="F29" s="882"/>
      <c r="G29" s="1344" t="s">
        <v>202</v>
      </c>
      <c r="H29" s="1344"/>
      <c r="J29" s="1336" t="s">
        <v>209</v>
      </c>
      <c r="K29" s="1336"/>
      <c r="L29" s="121"/>
    </row>
    <row r="30" spans="2:12" x14ac:dyDescent="0.25">
      <c r="B30" s="98"/>
      <c r="C30" s="311"/>
      <c r="D30" s="201"/>
      <c r="E30" s="29"/>
      <c r="F30" s="201"/>
      <c r="G30" s="202"/>
      <c r="H30" s="201"/>
      <c r="I30" s="201"/>
      <c r="J30" s="201"/>
      <c r="K30" s="202"/>
      <c r="L30" s="100"/>
    </row>
    <row r="31" spans="2:12" x14ac:dyDescent="0.25">
      <c r="C31" s="2"/>
      <c r="D31" s="1"/>
      <c r="E31" s="1"/>
      <c r="F31" s="1"/>
      <c r="G31" s="41"/>
      <c r="H31" s="1"/>
      <c r="I31" s="1"/>
      <c r="J31" s="1"/>
      <c r="K31" s="41"/>
    </row>
    <row r="34" spans="3:3" customFormat="1" x14ac:dyDescent="0.25">
      <c r="C34" s="87"/>
    </row>
    <row r="35" spans="3:3" customFormat="1" x14ac:dyDescent="0.25">
      <c r="C35" s="87"/>
    </row>
    <row r="36" spans="3:3" customFormat="1" x14ac:dyDescent="0.25">
      <c r="C36" s="87"/>
    </row>
    <row r="37" spans="3:3" customFormat="1" x14ac:dyDescent="0.25">
      <c r="C37" s="87"/>
    </row>
    <row r="38" spans="3:3" customFormat="1" x14ac:dyDescent="0.25">
      <c r="C38" s="87"/>
    </row>
    <row r="39" spans="3:3" customFormat="1" x14ac:dyDescent="0.25">
      <c r="C39" s="87"/>
    </row>
    <row r="40" spans="3:3" customFormat="1" x14ac:dyDescent="0.25">
      <c r="C40" s="87"/>
    </row>
    <row r="41" spans="3:3" customFormat="1" x14ac:dyDescent="0.25">
      <c r="C41" s="87"/>
    </row>
    <row r="42" spans="3:3" customFormat="1" x14ac:dyDescent="0.25">
      <c r="C42" s="87"/>
    </row>
    <row r="43" spans="3:3" customFormat="1" x14ac:dyDescent="0.25">
      <c r="C43" s="87"/>
    </row>
  </sheetData>
  <sheetProtection formatColumns="0" insertRows="0"/>
  <mergeCells count="26">
    <mergeCell ref="D25:E25"/>
    <mergeCell ref="G25:H25"/>
    <mergeCell ref="J25:K25"/>
    <mergeCell ref="B4:L4"/>
    <mergeCell ref="C5:K5"/>
    <mergeCell ref="C6:K6"/>
    <mergeCell ref="C7:K7"/>
    <mergeCell ref="B8:L8"/>
    <mergeCell ref="F9:G9"/>
    <mergeCell ref="E13:F13"/>
    <mergeCell ref="G13:H13"/>
    <mergeCell ref="D24:E24"/>
    <mergeCell ref="G24:H24"/>
    <mergeCell ref="J24:K24"/>
    <mergeCell ref="D26:E26"/>
    <mergeCell ref="G26:H26"/>
    <mergeCell ref="J26:K26"/>
    <mergeCell ref="D27:E27"/>
    <mergeCell ref="G27:H27"/>
    <mergeCell ref="J27:K27"/>
    <mergeCell ref="D28:E28"/>
    <mergeCell ref="G28:H28"/>
    <mergeCell ref="J28:K28"/>
    <mergeCell ref="D29:E29"/>
    <mergeCell ref="G29:H29"/>
    <mergeCell ref="J29:K29"/>
  </mergeCells>
  <printOptions horizontalCentered="1"/>
  <pageMargins left="0" right="0" top="0.35433070866141736" bottom="0.35433070866141736" header="0.31496062992125984" footer="0.31496062992125984"/>
  <pageSetup scale="72" orientation="landscape" r:id="rId1"/>
  <headerFooter>
    <oddFooter>&amp;R&amp;P/&amp;N  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rgb="FF92D050"/>
  </sheetPr>
  <dimension ref="B3:AA43"/>
  <sheetViews>
    <sheetView showGridLines="0" zoomScale="85" zoomScaleNormal="85" zoomScaleSheetLayoutView="70" workbookViewId="0">
      <selection activeCell="C8" sqref="C8:V8"/>
    </sheetView>
  </sheetViews>
  <sheetFormatPr baseColWidth="10" defaultRowHeight="12.75" x14ac:dyDescent="0.2"/>
  <cols>
    <col min="1" max="1" width="3.5703125" style="284" customWidth="1"/>
    <col min="2" max="2" width="2.7109375" style="284" customWidth="1"/>
    <col min="3" max="3" width="6.5703125" style="284" customWidth="1"/>
    <col min="4" max="4" width="8.85546875" style="284" customWidth="1"/>
    <col min="5" max="5" width="12.7109375" style="284" bestFit="1" customWidth="1"/>
    <col min="6" max="6" width="11" style="284" bestFit="1" customWidth="1"/>
    <col min="7" max="7" width="9.28515625" style="286" customWidth="1"/>
    <col min="8" max="8" width="8.42578125" style="286" customWidth="1"/>
    <col min="9" max="9" width="11.42578125" style="284" customWidth="1"/>
    <col min="10" max="10" width="10.42578125" style="284" customWidth="1"/>
    <col min="11" max="11" width="19.7109375" style="331" customWidth="1"/>
    <col min="12" max="12" width="16.42578125" style="284" customWidth="1"/>
    <col min="13" max="13" width="15.140625" style="284" customWidth="1"/>
    <col min="14" max="14" width="11.28515625" style="284" customWidth="1"/>
    <col min="15" max="15" width="10.42578125" style="284" customWidth="1"/>
    <col min="16" max="16" width="19" style="284" customWidth="1"/>
    <col min="17" max="17" width="16.7109375" style="284" customWidth="1"/>
    <col min="18" max="18" width="16" style="284" customWidth="1"/>
    <col min="19" max="19" width="21" style="284" customWidth="1"/>
    <col min="20" max="20" width="19.42578125" style="284" customWidth="1"/>
    <col min="21" max="21" width="17.5703125" style="284" customWidth="1"/>
    <col min="22" max="22" width="26" style="331" customWidth="1"/>
    <col min="23" max="23" width="2.140625" style="284" customWidth="1"/>
    <col min="24" max="24" width="26.5703125" style="284" hidden="1" customWidth="1"/>
    <col min="25" max="252" width="11.42578125" style="284"/>
    <col min="253" max="253" width="5.42578125" style="284" customWidth="1"/>
    <col min="254" max="254" width="13.42578125" style="284" customWidth="1"/>
    <col min="255" max="255" width="8" style="284" bestFit="1" customWidth="1"/>
    <col min="256" max="256" width="6.42578125" style="284" customWidth="1"/>
    <col min="257" max="257" width="5.28515625" style="284" customWidth="1"/>
    <col min="258" max="258" width="23" style="284" customWidth="1"/>
    <col min="259" max="259" width="9.42578125" style="284" customWidth="1"/>
    <col min="260" max="260" width="10.28515625" style="284" customWidth="1"/>
    <col min="261" max="261" width="16.85546875" style="284" customWidth="1"/>
    <col min="262" max="262" width="10" style="284" bestFit="1" customWidth="1"/>
    <col min="263" max="263" width="13.5703125" style="284" customWidth="1"/>
    <col min="264" max="264" width="8.42578125" style="284" bestFit="1" customWidth="1"/>
    <col min="265" max="265" width="12.140625" style="284" customWidth="1"/>
    <col min="266" max="266" width="14.42578125" style="284" customWidth="1"/>
    <col min="267" max="267" width="23.140625" style="284" customWidth="1"/>
    <col min="268" max="271" width="16.140625" style="284" customWidth="1"/>
    <col min="272" max="276" width="18.7109375" style="284" customWidth="1"/>
    <col min="277" max="277" width="33.140625" style="284" customWidth="1"/>
    <col min="278" max="508" width="11.42578125" style="284"/>
    <col min="509" max="509" width="5.42578125" style="284" customWidth="1"/>
    <col min="510" max="510" width="13.42578125" style="284" customWidth="1"/>
    <col min="511" max="511" width="8" style="284" bestFit="1" customWidth="1"/>
    <col min="512" max="512" width="6.42578125" style="284" customWidth="1"/>
    <col min="513" max="513" width="5.28515625" style="284" customWidth="1"/>
    <col min="514" max="514" width="23" style="284" customWidth="1"/>
    <col min="515" max="515" width="9.42578125" style="284" customWidth="1"/>
    <col min="516" max="516" width="10.28515625" style="284" customWidth="1"/>
    <col min="517" max="517" width="16.85546875" style="284" customWidth="1"/>
    <col min="518" max="518" width="10" style="284" bestFit="1" customWidth="1"/>
    <col min="519" max="519" width="13.5703125" style="284" customWidth="1"/>
    <col min="520" max="520" width="8.42578125" style="284" bestFit="1" customWidth="1"/>
    <col min="521" max="521" width="12.140625" style="284" customWidth="1"/>
    <col min="522" max="522" width="14.42578125" style="284" customWidth="1"/>
    <col min="523" max="523" width="23.140625" style="284" customWidth="1"/>
    <col min="524" max="527" width="16.140625" style="284" customWidth="1"/>
    <col min="528" max="532" width="18.7109375" style="284" customWidth="1"/>
    <col min="533" max="533" width="33.140625" style="284" customWidth="1"/>
    <col min="534" max="764" width="11.42578125" style="284"/>
    <col min="765" max="765" width="5.42578125" style="284" customWidth="1"/>
    <col min="766" max="766" width="13.42578125" style="284" customWidth="1"/>
    <col min="767" max="767" width="8" style="284" bestFit="1" customWidth="1"/>
    <col min="768" max="768" width="6.42578125" style="284" customWidth="1"/>
    <col min="769" max="769" width="5.28515625" style="284" customWidth="1"/>
    <col min="770" max="770" width="23" style="284" customWidth="1"/>
    <col min="771" max="771" width="9.42578125" style="284" customWidth="1"/>
    <col min="772" max="772" width="10.28515625" style="284" customWidth="1"/>
    <col min="773" max="773" width="16.85546875" style="284" customWidth="1"/>
    <col min="774" max="774" width="10" style="284" bestFit="1" customWidth="1"/>
    <col min="775" max="775" width="13.5703125" style="284" customWidth="1"/>
    <col min="776" max="776" width="8.42578125" style="284" bestFit="1" customWidth="1"/>
    <col min="777" max="777" width="12.140625" style="284" customWidth="1"/>
    <col min="778" max="778" width="14.42578125" style="284" customWidth="1"/>
    <col min="779" max="779" width="23.140625" style="284" customWidth="1"/>
    <col min="780" max="783" width="16.140625" style="284" customWidth="1"/>
    <col min="784" max="788" width="18.7109375" style="284" customWidth="1"/>
    <col min="789" max="789" width="33.140625" style="284" customWidth="1"/>
    <col min="790" max="1020" width="11.42578125" style="284"/>
    <col min="1021" max="1021" width="5.42578125" style="284" customWidth="1"/>
    <col min="1022" max="1022" width="13.42578125" style="284" customWidth="1"/>
    <col min="1023" max="1023" width="8" style="284" bestFit="1" customWidth="1"/>
    <col min="1024" max="1024" width="6.42578125" style="284" customWidth="1"/>
    <col min="1025" max="1025" width="5.28515625" style="284" customWidth="1"/>
    <col min="1026" max="1026" width="23" style="284" customWidth="1"/>
    <col min="1027" max="1027" width="9.42578125" style="284" customWidth="1"/>
    <col min="1028" max="1028" width="10.28515625" style="284" customWidth="1"/>
    <col min="1029" max="1029" width="16.85546875" style="284" customWidth="1"/>
    <col min="1030" max="1030" width="10" style="284" bestFit="1" customWidth="1"/>
    <col min="1031" max="1031" width="13.5703125" style="284" customWidth="1"/>
    <col min="1032" max="1032" width="8.42578125" style="284" bestFit="1" customWidth="1"/>
    <col min="1033" max="1033" width="12.140625" style="284" customWidth="1"/>
    <col min="1034" max="1034" width="14.42578125" style="284" customWidth="1"/>
    <col min="1035" max="1035" width="23.140625" style="284" customWidth="1"/>
    <col min="1036" max="1039" width="16.140625" style="284" customWidth="1"/>
    <col min="1040" max="1044" width="18.7109375" style="284" customWidth="1"/>
    <col min="1045" max="1045" width="33.140625" style="284" customWidth="1"/>
    <col min="1046" max="1276" width="11.42578125" style="284"/>
    <col min="1277" max="1277" width="5.42578125" style="284" customWidth="1"/>
    <col min="1278" max="1278" width="13.42578125" style="284" customWidth="1"/>
    <col min="1279" max="1279" width="8" style="284" bestFit="1" customWidth="1"/>
    <col min="1280" max="1280" width="6.42578125" style="284" customWidth="1"/>
    <col min="1281" max="1281" width="5.28515625" style="284" customWidth="1"/>
    <col min="1282" max="1282" width="23" style="284" customWidth="1"/>
    <col min="1283" max="1283" width="9.42578125" style="284" customWidth="1"/>
    <col min="1284" max="1284" width="10.28515625" style="284" customWidth="1"/>
    <col min="1285" max="1285" width="16.85546875" style="284" customWidth="1"/>
    <col min="1286" max="1286" width="10" style="284" bestFit="1" customWidth="1"/>
    <col min="1287" max="1287" width="13.5703125" style="284" customWidth="1"/>
    <col min="1288" max="1288" width="8.42578125" style="284" bestFit="1" customWidth="1"/>
    <col min="1289" max="1289" width="12.140625" style="284" customWidth="1"/>
    <col min="1290" max="1290" width="14.42578125" style="284" customWidth="1"/>
    <col min="1291" max="1291" width="23.140625" style="284" customWidth="1"/>
    <col min="1292" max="1295" width="16.140625" style="284" customWidth="1"/>
    <col min="1296" max="1300" width="18.7109375" style="284" customWidth="1"/>
    <col min="1301" max="1301" width="33.140625" style="284" customWidth="1"/>
    <col min="1302" max="1532" width="11.42578125" style="284"/>
    <col min="1533" max="1533" width="5.42578125" style="284" customWidth="1"/>
    <col min="1534" max="1534" width="13.42578125" style="284" customWidth="1"/>
    <col min="1535" max="1535" width="8" style="284" bestFit="1" customWidth="1"/>
    <col min="1536" max="1536" width="6.42578125" style="284" customWidth="1"/>
    <col min="1537" max="1537" width="5.28515625" style="284" customWidth="1"/>
    <col min="1538" max="1538" width="23" style="284" customWidth="1"/>
    <col min="1539" max="1539" width="9.42578125" style="284" customWidth="1"/>
    <col min="1540" max="1540" width="10.28515625" style="284" customWidth="1"/>
    <col min="1541" max="1541" width="16.85546875" style="284" customWidth="1"/>
    <col min="1542" max="1542" width="10" style="284" bestFit="1" customWidth="1"/>
    <col min="1543" max="1543" width="13.5703125" style="284" customWidth="1"/>
    <col min="1544" max="1544" width="8.42578125" style="284" bestFit="1" customWidth="1"/>
    <col min="1545" max="1545" width="12.140625" style="284" customWidth="1"/>
    <col min="1546" max="1546" width="14.42578125" style="284" customWidth="1"/>
    <col min="1547" max="1547" width="23.140625" style="284" customWidth="1"/>
    <col min="1548" max="1551" width="16.140625" style="284" customWidth="1"/>
    <col min="1552" max="1556" width="18.7109375" style="284" customWidth="1"/>
    <col min="1557" max="1557" width="33.140625" style="284" customWidth="1"/>
    <col min="1558" max="1788" width="11.42578125" style="284"/>
    <col min="1789" max="1789" width="5.42578125" style="284" customWidth="1"/>
    <col min="1790" max="1790" width="13.42578125" style="284" customWidth="1"/>
    <col min="1791" max="1791" width="8" style="284" bestFit="1" customWidth="1"/>
    <col min="1792" max="1792" width="6.42578125" style="284" customWidth="1"/>
    <col min="1793" max="1793" width="5.28515625" style="284" customWidth="1"/>
    <col min="1794" max="1794" width="23" style="284" customWidth="1"/>
    <col min="1795" max="1795" width="9.42578125" style="284" customWidth="1"/>
    <col min="1796" max="1796" width="10.28515625" style="284" customWidth="1"/>
    <col min="1797" max="1797" width="16.85546875" style="284" customWidth="1"/>
    <col min="1798" max="1798" width="10" style="284" bestFit="1" customWidth="1"/>
    <col min="1799" max="1799" width="13.5703125" style="284" customWidth="1"/>
    <col min="1800" max="1800" width="8.42578125" style="284" bestFit="1" customWidth="1"/>
    <col min="1801" max="1801" width="12.140625" style="284" customWidth="1"/>
    <col min="1802" max="1802" width="14.42578125" style="284" customWidth="1"/>
    <col min="1803" max="1803" width="23.140625" style="284" customWidth="1"/>
    <col min="1804" max="1807" width="16.140625" style="284" customWidth="1"/>
    <col min="1808" max="1812" width="18.7109375" style="284" customWidth="1"/>
    <col min="1813" max="1813" width="33.140625" style="284" customWidth="1"/>
    <col min="1814" max="2044" width="11.42578125" style="284"/>
    <col min="2045" max="2045" width="5.42578125" style="284" customWidth="1"/>
    <col min="2046" max="2046" width="13.42578125" style="284" customWidth="1"/>
    <col min="2047" max="2047" width="8" style="284" bestFit="1" customWidth="1"/>
    <col min="2048" max="2048" width="6.42578125" style="284" customWidth="1"/>
    <col min="2049" max="2049" width="5.28515625" style="284" customWidth="1"/>
    <col min="2050" max="2050" width="23" style="284" customWidth="1"/>
    <col min="2051" max="2051" width="9.42578125" style="284" customWidth="1"/>
    <col min="2052" max="2052" width="10.28515625" style="284" customWidth="1"/>
    <col min="2053" max="2053" width="16.85546875" style="284" customWidth="1"/>
    <col min="2054" max="2054" width="10" style="284" bestFit="1" customWidth="1"/>
    <col min="2055" max="2055" width="13.5703125" style="284" customWidth="1"/>
    <col min="2056" max="2056" width="8.42578125" style="284" bestFit="1" customWidth="1"/>
    <col min="2057" max="2057" width="12.140625" style="284" customWidth="1"/>
    <col min="2058" max="2058" width="14.42578125" style="284" customWidth="1"/>
    <col min="2059" max="2059" width="23.140625" style="284" customWidth="1"/>
    <col min="2060" max="2063" width="16.140625" style="284" customWidth="1"/>
    <col min="2064" max="2068" width="18.7109375" style="284" customWidth="1"/>
    <col min="2069" max="2069" width="33.140625" style="284" customWidth="1"/>
    <col min="2070" max="2300" width="11.42578125" style="284"/>
    <col min="2301" max="2301" width="5.42578125" style="284" customWidth="1"/>
    <col min="2302" max="2302" width="13.42578125" style="284" customWidth="1"/>
    <col min="2303" max="2303" width="8" style="284" bestFit="1" customWidth="1"/>
    <col min="2304" max="2304" width="6.42578125" style="284" customWidth="1"/>
    <col min="2305" max="2305" width="5.28515625" style="284" customWidth="1"/>
    <col min="2306" max="2306" width="23" style="284" customWidth="1"/>
    <col min="2307" max="2307" width="9.42578125" style="284" customWidth="1"/>
    <col min="2308" max="2308" width="10.28515625" style="284" customWidth="1"/>
    <col min="2309" max="2309" width="16.85546875" style="284" customWidth="1"/>
    <col min="2310" max="2310" width="10" style="284" bestFit="1" customWidth="1"/>
    <col min="2311" max="2311" width="13.5703125" style="284" customWidth="1"/>
    <col min="2312" max="2312" width="8.42578125" style="284" bestFit="1" customWidth="1"/>
    <col min="2313" max="2313" width="12.140625" style="284" customWidth="1"/>
    <col min="2314" max="2314" width="14.42578125" style="284" customWidth="1"/>
    <col min="2315" max="2315" width="23.140625" style="284" customWidth="1"/>
    <col min="2316" max="2319" width="16.140625" style="284" customWidth="1"/>
    <col min="2320" max="2324" width="18.7109375" style="284" customWidth="1"/>
    <col min="2325" max="2325" width="33.140625" style="284" customWidth="1"/>
    <col min="2326" max="2556" width="11.42578125" style="284"/>
    <col min="2557" max="2557" width="5.42578125" style="284" customWidth="1"/>
    <col min="2558" max="2558" width="13.42578125" style="284" customWidth="1"/>
    <col min="2559" max="2559" width="8" style="284" bestFit="1" customWidth="1"/>
    <col min="2560" max="2560" width="6.42578125" style="284" customWidth="1"/>
    <col min="2561" max="2561" width="5.28515625" style="284" customWidth="1"/>
    <col min="2562" max="2562" width="23" style="284" customWidth="1"/>
    <col min="2563" max="2563" width="9.42578125" style="284" customWidth="1"/>
    <col min="2564" max="2564" width="10.28515625" style="284" customWidth="1"/>
    <col min="2565" max="2565" width="16.85546875" style="284" customWidth="1"/>
    <col min="2566" max="2566" width="10" style="284" bestFit="1" customWidth="1"/>
    <col min="2567" max="2567" width="13.5703125" style="284" customWidth="1"/>
    <col min="2568" max="2568" width="8.42578125" style="284" bestFit="1" customWidth="1"/>
    <col min="2569" max="2569" width="12.140625" style="284" customWidth="1"/>
    <col min="2570" max="2570" width="14.42578125" style="284" customWidth="1"/>
    <col min="2571" max="2571" width="23.140625" style="284" customWidth="1"/>
    <col min="2572" max="2575" width="16.140625" style="284" customWidth="1"/>
    <col min="2576" max="2580" width="18.7109375" style="284" customWidth="1"/>
    <col min="2581" max="2581" width="33.140625" style="284" customWidth="1"/>
    <col min="2582" max="2812" width="11.42578125" style="284"/>
    <col min="2813" max="2813" width="5.42578125" style="284" customWidth="1"/>
    <col min="2814" max="2814" width="13.42578125" style="284" customWidth="1"/>
    <col min="2815" max="2815" width="8" style="284" bestFit="1" customWidth="1"/>
    <col min="2816" max="2816" width="6.42578125" style="284" customWidth="1"/>
    <col min="2817" max="2817" width="5.28515625" style="284" customWidth="1"/>
    <col min="2818" max="2818" width="23" style="284" customWidth="1"/>
    <col min="2819" max="2819" width="9.42578125" style="284" customWidth="1"/>
    <col min="2820" max="2820" width="10.28515625" style="284" customWidth="1"/>
    <col min="2821" max="2821" width="16.85546875" style="284" customWidth="1"/>
    <col min="2822" max="2822" width="10" style="284" bestFit="1" customWidth="1"/>
    <col min="2823" max="2823" width="13.5703125" style="284" customWidth="1"/>
    <col min="2824" max="2824" width="8.42578125" style="284" bestFit="1" customWidth="1"/>
    <col min="2825" max="2825" width="12.140625" style="284" customWidth="1"/>
    <col min="2826" max="2826" width="14.42578125" style="284" customWidth="1"/>
    <col min="2827" max="2827" width="23.140625" style="284" customWidth="1"/>
    <col min="2828" max="2831" width="16.140625" style="284" customWidth="1"/>
    <col min="2832" max="2836" width="18.7109375" style="284" customWidth="1"/>
    <col min="2837" max="2837" width="33.140625" style="284" customWidth="1"/>
    <col min="2838" max="3068" width="11.42578125" style="284"/>
    <col min="3069" max="3069" width="5.42578125" style="284" customWidth="1"/>
    <col min="3070" max="3070" width="13.42578125" style="284" customWidth="1"/>
    <col min="3071" max="3071" width="8" style="284" bestFit="1" customWidth="1"/>
    <col min="3072" max="3072" width="6.42578125" style="284" customWidth="1"/>
    <col min="3073" max="3073" width="5.28515625" style="284" customWidth="1"/>
    <col min="3074" max="3074" width="23" style="284" customWidth="1"/>
    <col min="3075" max="3075" width="9.42578125" style="284" customWidth="1"/>
    <col min="3076" max="3076" width="10.28515625" style="284" customWidth="1"/>
    <col min="3077" max="3077" width="16.85546875" style="284" customWidth="1"/>
    <col min="3078" max="3078" width="10" style="284" bestFit="1" customWidth="1"/>
    <col min="3079" max="3079" width="13.5703125" style="284" customWidth="1"/>
    <col min="3080" max="3080" width="8.42578125" style="284" bestFit="1" customWidth="1"/>
    <col min="3081" max="3081" width="12.140625" style="284" customWidth="1"/>
    <col min="3082" max="3082" width="14.42578125" style="284" customWidth="1"/>
    <col min="3083" max="3083" width="23.140625" style="284" customWidth="1"/>
    <col min="3084" max="3087" width="16.140625" style="284" customWidth="1"/>
    <col min="3088" max="3092" width="18.7109375" style="284" customWidth="1"/>
    <col min="3093" max="3093" width="33.140625" style="284" customWidth="1"/>
    <col min="3094" max="3324" width="11.42578125" style="284"/>
    <col min="3325" max="3325" width="5.42578125" style="284" customWidth="1"/>
    <col min="3326" max="3326" width="13.42578125" style="284" customWidth="1"/>
    <col min="3327" max="3327" width="8" style="284" bestFit="1" customWidth="1"/>
    <col min="3328" max="3328" width="6.42578125" style="284" customWidth="1"/>
    <col min="3329" max="3329" width="5.28515625" style="284" customWidth="1"/>
    <col min="3330" max="3330" width="23" style="284" customWidth="1"/>
    <col min="3331" max="3331" width="9.42578125" style="284" customWidth="1"/>
    <col min="3332" max="3332" width="10.28515625" style="284" customWidth="1"/>
    <col min="3333" max="3333" width="16.85546875" style="284" customWidth="1"/>
    <col min="3334" max="3334" width="10" style="284" bestFit="1" customWidth="1"/>
    <col min="3335" max="3335" width="13.5703125" style="284" customWidth="1"/>
    <col min="3336" max="3336" width="8.42578125" style="284" bestFit="1" customWidth="1"/>
    <col min="3337" max="3337" width="12.140625" style="284" customWidth="1"/>
    <col min="3338" max="3338" width="14.42578125" style="284" customWidth="1"/>
    <col min="3339" max="3339" width="23.140625" style="284" customWidth="1"/>
    <col min="3340" max="3343" width="16.140625" style="284" customWidth="1"/>
    <col min="3344" max="3348" width="18.7109375" style="284" customWidth="1"/>
    <col min="3349" max="3349" width="33.140625" style="284" customWidth="1"/>
    <col min="3350" max="3580" width="11.42578125" style="284"/>
    <col min="3581" max="3581" width="5.42578125" style="284" customWidth="1"/>
    <col min="3582" max="3582" width="13.42578125" style="284" customWidth="1"/>
    <col min="3583" max="3583" width="8" style="284" bestFit="1" customWidth="1"/>
    <col min="3584" max="3584" width="6.42578125" style="284" customWidth="1"/>
    <col min="3585" max="3585" width="5.28515625" style="284" customWidth="1"/>
    <col min="3586" max="3586" width="23" style="284" customWidth="1"/>
    <col min="3587" max="3587" width="9.42578125" style="284" customWidth="1"/>
    <col min="3588" max="3588" width="10.28515625" style="284" customWidth="1"/>
    <col min="3589" max="3589" width="16.85546875" style="284" customWidth="1"/>
    <col min="3590" max="3590" width="10" style="284" bestFit="1" customWidth="1"/>
    <col min="3591" max="3591" width="13.5703125" style="284" customWidth="1"/>
    <col min="3592" max="3592" width="8.42578125" style="284" bestFit="1" customWidth="1"/>
    <col min="3593" max="3593" width="12.140625" style="284" customWidth="1"/>
    <col min="3594" max="3594" width="14.42578125" style="284" customWidth="1"/>
    <col min="3595" max="3595" width="23.140625" style="284" customWidth="1"/>
    <col min="3596" max="3599" width="16.140625" style="284" customWidth="1"/>
    <col min="3600" max="3604" width="18.7109375" style="284" customWidth="1"/>
    <col min="3605" max="3605" width="33.140625" style="284" customWidth="1"/>
    <col min="3606" max="3836" width="11.42578125" style="284"/>
    <col min="3837" max="3837" width="5.42578125" style="284" customWidth="1"/>
    <col min="3838" max="3838" width="13.42578125" style="284" customWidth="1"/>
    <col min="3839" max="3839" width="8" style="284" bestFit="1" customWidth="1"/>
    <col min="3840" max="3840" width="6.42578125" style="284" customWidth="1"/>
    <col min="3841" max="3841" width="5.28515625" style="284" customWidth="1"/>
    <col min="3842" max="3842" width="23" style="284" customWidth="1"/>
    <col min="3843" max="3843" width="9.42578125" style="284" customWidth="1"/>
    <col min="3844" max="3844" width="10.28515625" style="284" customWidth="1"/>
    <col min="3845" max="3845" width="16.85546875" style="284" customWidth="1"/>
    <col min="3846" max="3846" width="10" style="284" bestFit="1" customWidth="1"/>
    <col min="3847" max="3847" width="13.5703125" style="284" customWidth="1"/>
    <col min="3848" max="3848" width="8.42578125" style="284" bestFit="1" customWidth="1"/>
    <col min="3849" max="3849" width="12.140625" style="284" customWidth="1"/>
    <col min="3850" max="3850" width="14.42578125" style="284" customWidth="1"/>
    <col min="3851" max="3851" width="23.140625" style="284" customWidth="1"/>
    <col min="3852" max="3855" width="16.140625" style="284" customWidth="1"/>
    <col min="3856" max="3860" width="18.7109375" style="284" customWidth="1"/>
    <col min="3861" max="3861" width="33.140625" style="284" customWidth="1"/>
    <col min="3862" max="4092" width="11.42578125" style="284"/>
    <col min="4093" max="4093" width="5.42578125" style="284" customWidth="1"/>
    <col min="4094" max="4094" width="13.42578125" style="284" customWidth="1"/>
    <col min="4095" max="4095" width="8" style="284" bestFit="1" customWidth="1"/>
    <col min="4096" max="4096" width="6.42578125" style="284" customWidth="1"/>
    <col min="4097" max="4097" width="5.28515625" style="284" customWidth="1"/>
    <col min="4098" max="4098" width="23" style="284" customWidth="1"/>
    <col min="4099" max="4099" width="9.42578125" style="284" customWidth="1"/>
    <col min="4100" max="4100" width="10.28515625" style="284" customWidth="1"/>
    <col min="4101" max="4101" width="16.85546875" style="284" customWidth="1"/>
    <col min="4102" max="4102" width="10" style="284" bestFit="1" customWidth="1"/>
    <col min="4103" max="4103" width="13.5703125" style="284" customWidth="1"/>
    <col min="4104" max="4104" width="8.42578125" style="284" bestFit="1" customWidth="1"/>
    <col min="4105" max="4105" width="12.140625" style="284" customWidth="1"/>
    <col min="4106" max="4106" width="14.42578125" style="284" customWidth="1"/>
    <col min="4107" max="4107" width="23.140625" style="284" customWidth="1"/>
    <col min="4108" max="4111" width="16.140625" style="284" customWidth="1"/>
    <col min="4112" max="4116" width="18.7109375" style="284" customWidth="1"/>
    <col min="4117" max="4117" width="33.140625" style="284" customWidth="1"/>
    <col min="4118" max="4348" width="11.42578125" style="284"/>
    <col min="4349" max="4349" width="5.42578125" style="284" customWidth="1"/>
    <col min="4350" max="4350" width="13.42578125" style="284" customWidth="1"/>
    <col min="4351" max="4351" width="8" style="284" bestFit="1" customWidth="1"/>
    <col min="4352" max="4352" width="6.42578125" style="284" customWidth="1"/>
    <col min="4353" max="4353" width="5.28515625" style="284" customWidth="1"/>
    <col min="4354" max="4354" width="23" style="284" customWidth="1"/>
    <col min="4355" max="4355" width="9.42578125" style="284" customWidth="1"/>
    <col min="4356" max="4356" width="10.28515625" style="284" customWidth="1"/>
    <col min="4357" max="4357" width="16.85546875" style="284" customWidth="1"/>
    <col min="4358" max="4358" width="10" style="284" bestFit="1" customWidth="1"/>
    <col min="4359" max="4359" width="13.5703125" style="284" customWidth="1"/>
    <col min="4360" max="4360" width="8.42578125" style="284" bestFit="1" customWidth="1"/>
    <col min="4361" max="4361" width="12.140625" style="284" customWidth="1"/>
    <col min="4362" max="4362" width="14.42578125" style="284" customWidth="1"/>
    <col min="4363" max="4363" width="23.140625" style="284" customWidth="1"/>
    <col min="4364" max="4367" width="16.140625" style="284" customWidth="1"/>
    <col min="4368" max="4372" width="18.7109375" style="284" customWidth="1"/>
    <col min="4373" max="4373" width="33.140625" style="284" customWidth="1"/>
    <col min="4374" max="4604" width="11.42578125" style="284"/>
    <col min="4605" max="4605" width="5.42578125" style="284" customWidth="1"/>
    <col min="4606" max="4606" width="13.42578125" style="284" customWidth="1"/>
    <col min="4607" max="4607" width="8" style="284" bestFit="1" customWidth="1"/>
    <col min="4608" max="4608" width="6.42578125" style="284" customWidth="1"/>
    <col min="4609" max="4609" width="5.28515625" style="284" customWidth="1"/>
    <col min="4610" max="4610" width="23" style="284" customWidth="1"/>
    <col min="4611" max="4611" width="9.42578125" style="284" customWidth="1"/>
    <col min="4612" max="4612" width="10.28515625" style="284" customWidth="1"/>
    <col min="4613" max="4613" width="16.85546875" style="284" customWidth="1"/>
    <col min="4614" max="4614" width="10" style="284" bestFit="1" customWidth="1"/>
    <col min="4615" max="4615" width="13.5703125" style="284" customWidth="1"/>
    <col min="4616" max="4616" width="8.42578125" style="284" bestFit="1" customWidth="1"/>
    <col min="4617" max="4617" width="12.140625" style="284" customWidth="1"/>
    <col min="4618" max="4618" width="14.42578125" style="284" customWidth="1"/>
    <col min="4619" max="4619" width="23.140625" style="284" customWidth="1"/>
    <col min="4620" max="4623" width="16.140625" style="284" customWidth="1"/>
    <col min="4624" max="4628" width="18.7109375" style="284" customWidth="1"/>
    <col min="4629" max="4629" width="33.140625" style="284" customWidth="1"/>
    <col min="4630" max="4860" width="11.42578125" style="284"/>
    <col min="4861" max="4861" width="5.42578125" style="284" customWidth="1"/>
    <col min="4862" max="4862" width="13.42578125" style="284" customWidth="1"/>
    <col min="4863" max="4863" width="8" style="284" bestFit="1" customWidth="1"/>
    <col min="4864" max="4864" width="6.42578125" style="284" customWidth="1"/>
    <col min="4865" max="4865" width="5.28515625" style="284" customWidth="1"/>
    <col min="4866" max="4866" width="23" style="284" customWidth="1"/>
    <col min="4867" max="4867" width="9.42578125" style="284" customWidth="1"/>
    <col min="4868" max="4868" width="10.28515625" style="284" customWidth="1"/>
    <col min="4869" max="4869" width="16.85546875" style="284" customWidth="1"/>
    <col min="4870" max="4870" width="10" style="284" bestFit="1" customWidth="1"/>
    <col min="4871" max="4871" width="13.5703125" style="284" customWidth="1"/>
    <col min="4872" max="4872" width="8.42578125" style="284" bestFit="1" customWidth="1"/>
    <col min="4873" max="4873" width="12.140625" style="284" customWidth="1"/>
    <col min="4874" max="4874" width="14.42578125" style="284" customWidth="1"/>
    <col min="4875" max="4875" width="23.140625" style="284" customWidth="1"/>
    <col min="4876" max="4879" width="16.140625" style="284" customWidth="1"/>
    <col min="4880" max="4884" width="18.7109375" style="284" customWidth="1"/>
    <col min="4885" max="4885" width="33.140625" style="284" customWidth="1"/>
    <col min="4886" max="5116" width="11.42578125" style="284"/>
    <col min="5117" max="5117" width="5.42578125" style="284" customWidth="1"/>
    <col min="5118" max="5118" width="13.42578125" style="284" customWidth="1"/>
    <col min="5119" max="5119" width="8" style="284" bestFit="1" customWidth="1"/>
    <col min="5120" max="5120" width="6.42578125" style="284" customWidth="1"/>
    <col min="5121" max="5121" width="5.28515625" style="284" customWidth="1"/>
    <col min="5122" max="5122" width="23" style="284" customWidth="1"/>
    <col min="5123" max="5123" width="9.42578125" style="284" customWidth="1"/>
    <col min="5124" max="5124" width="10.28515625" style="284" customWidth="1"/>
    <col min="5125" max="5125" width="16.85546875" style="284" customWidth="1"/>
    <col min="5126" max="5126" width="10" style="284" bestFit="1" customWidth="1"/>
    <col min="5127" max="5127" width="13.5703125" style="284" customWidth="1"/>
    <col min="5128" max="5128" width="8.42578125" style="284" bestFit="1" customWidth="1"/>
    <col min="5129" max="5129" width="12.140625" style="284" customWidth="1"/>
    <col min="5130" max="5130" width="14.42578125" style="284" customWidth="1"/>
    <col min="5131" max="5131" width="23.140625" style="284" customWidth="1"/>
    <col min="5132" max="5135" width="16.140625" style="284" customWidth="1"/>
    <col min="5136" max="5140" width="18.7109375" style="284" customWidth="1"/>
    <col min="5141" max="5141" width="33.140625" style="284" customWidth="1"/>
    <col min="5142" max="5372" width="11.42578125" style="284"/>
    <col min="5373" max="5373" width="5.42578125" style="284" customWidth="1"/>
    <col min="5374" max="5374" width="13.42578125" style="284" customWidth="1"/>
    <col min="5375" max="5375" width="8" style="284" bestFit="1" customWidth="1"/>
    <col min="5376" max="5376" width="6.42578125" style="284" customWidth="1"/>
    <col min="5377" max="5377" width="5.28515625" style="284" customWidth="1"/>
    <col min="5378" max="5378" width="23" style="284" customWidth="1"/>
    <col min="5379" max="5379" width="9.42578125" style="284" customWidth="1"/>
    <col min="5380" max="5380" width="10.28515625" style="284" customWidth="1"/>
    <col min="5381" max="5381" width="16.85546875" style="284" customWidth="1"/>
    <col min="5382" max="5382" width="10" style="284" bestFit="1" customWidth="1"/>
    <col min="5383" max="5383" width="13.5703125" style="284" customWidth="1"/>
    <col min="5384" max="5384" width="8.42578125" style="284" bestFit="1" customWidth="1"/>
    <col min="5385" max="5385" width="12.140625" style="284" customWidth="1"/>
    <col min="5386" max="5386" width="14.42578125" style="284" customWidth="1"/>
    <col min="5387" max="5387" width="23.140625" style="284" customWidth="1"/>
    <col min="5388" max="5391" width="16.140625" style="284" customWidth="1"/>
    <col min="5392" max="5396" width="18.7109375" style="284" customWidth="1"/>
    <col min="5397" max="5397" width="33.140625" style="284" customWidth="1"/>
    <col min="5398" max="5628" width="11.42578125" style="284"/>
    <col min="5629" max="5629" width="5.42578125" style="284" customWidth="1"/>
    <col min="5630" max="5630" width="13.42578125" style="284" customWidth="1"/>
    <col min="5631" max="5631" width="8" style="284" bestFit="1" customWidth="1"/>
    <col min="5632" max="5632" width="6.42578125" style="284" customWidth="1"/>
    <col min="5633" max="5633" width="5.28515625" style="284" customWidth="1"/>
    <col min="5634" max="5634" width="23" style="284" customWidth="1"/>
    <col min="5635" max="5635" width="9.42578125" style="284" customWidth="1"/>
    <col min="5636" max="5636" width="10.28515625" style="284" customWidth="1"/>
    <col min="5637" max="5637" width="16.85546875" style="284" customWidth="1"/>
    <col min="5638" max="5638" width="10" style="284" bestFit="1" customWidth="1"/>
    <col min="5639" max="5639" width="13.5703125" style="284" customWidth="1"/>
    <col min="5640" max="5640" width="8.42578125" style="284" bestFit="1" customWidth="1"/>
    <col min="5641" max="5641" width="12.140625" style="284" customWidth="1"/>
    <col min="5642" max="5642" width="14.42578125" style="284" customWidth="1"/>
    <col min="5643" max="5643" width="23.140625" style="284" customWidth="1"/>
    <col min="5644" max="5647" width="16.140625" style="284" customWidth="1"/>
    <col min="5648" max="5652" width="18.7109375" style="284" customWidth="1"/>
    <col min="5653" max="5653" width="33.140625" style="284" customWidth="1"/>
    <col min="5654" max="5884" width="11.42578125" style="284"/>
    <col min="5885" max="5885" width="5.42578125" style="284" customWidth="1"/>
    <col min="5886" max="5886" width="13.42578125" style="284" customWidth="1"/>
    <col min="5887" max="5887" width="8" style="284" bestFit="1" customWidth="1"/>
    <col min="5888" max="5888" width="6.42578125" style="284" customWidth="1"/>
    <col min="5889" max="5889" width="5.28515625" style="284" customWidth="1"/>
    <col min="5890" max="5890" width="23" style="284" customWidth="1"/>
    <col min="5891" max="5891" width="9.42578125" style="284" customWidth="1"/>
    <col min="5892" max="5892" width="10.28515625" style="284" customWidth="1"/>
    <col min="5893" max="5893" width="16.85546875" style="284" customWidth="1"/>
    <col min="5894" max="5894" width="10" style="284" bestFit="1" customWidth="1"/>
    <col min="5895" max="5895" width="13.5703125" style="284" customWidth="1"/>
    <col min="5896" max="5896" width="8.42578125" style="284" bestFit="1" customWidth="1"/>
    <col min="5897" max="5897" width="12.140625" style="284" customWidth="1"/>
    <col min="5898" max="5898" width="14.42578125" style="284" customWidth="1"/>
    <col min="5899" max="5899" width="23.140625" style="284" customWidth="1"/>
    <col min="5900" max="5903" width="16.140625" style="284" customWidth="1"/>
    <col min="5904" max="5908" width="18.7109375" style="284" customWidth="1"/>
    <col min="5909" max="5909" width="33.140625" style="284" customWidth="1"/>
    <col min="5910" max="6140" width="11.42578125" style="284"/>
    <col min="6141" max="6141" width="5.42578125" style="284" customWidth="1"/>
    <col min="6142" max="6142" width="13.42578125" style="284" customWidth="1"/>
    <col min="6143" max="6143" width="8" style="284" bestFit="1" customWidth="1"/>
    <col min="6144" max="6144" width="6.42578125" style="284" customWidth="1"/>
    <col min="6145" max="6145" width="5.28515625" style="284" customWidth="1"/>
    <col min="6146" max="6146" width="23" style="284" customWidth="1"/>
    <col min="6147" max="6147" width="9.42578125" style="284" customWidth="1"/>
    <col min="6148" max="6148" width="10.28515625" style="284" customWidth="1"/>
    <col min="6149" max="6149" width="16.85546875" style="284" customWidth="1"/>
    <col min="6150" max="6150" width="10" style="284" bestFit="1" customWidth="1"/>
    <col min="6151" max="6151" width="13.5703125" style="284" customWidth="1"/>
    <col min="6152" max="6152" width="8.42578125" style="284" bestFit="1" customWidth="1"/>
    <col min="6153" max="6153" width="12.140625" style="284" customWidth="1"/>
    <col min="6154" max="6154" width="14.42578125" style="284" customWidth="1"/>
    <col min="6155" max="6155" width="23.140625" style="284" customWidth="1"/>
    <col min="6156" max="6159" width="16.140625" style="284" customWidth="1"/>
    <col min="6160" max="6164" width="18.7109375" style="284" customWidth="1"/>
    <col min="6165" max="6165" width="33.140625" style="284" customWidth="1"/>
    <col min="6166" max="6396" width="11.42578125" style="284"/>
    <col min="6397" max="6397" width="5.42578125" style="284" customWidth="1"/>
    <col min="6398" max="6398" width="13.42578125" style="284" customWidth="1"/>
    <col min="6399" max="6399" width="8" style="284" bestFit="1" customWidth="1"/>
    <col min="6400" max="6400" width="6.42578125" style="284" customWidth="1"/>
    <col min="6401" max="6401" width="5.28515625" style="284" customWidth="1"/>
    <col min="6402" max="6402" width="23" style="284" customWidth="1"/>
    <col min="6403" max="6403" width="9.42578125" style="284" customWidth="1"/>
    <col min="6404" max="6404" width="10.28515625" style="284" customWidth="1"/>
    <col min="6405" max="6405" width="16.85546875" style="284" customWidth="1"/>
    <col min="6406" max="6406" width="10" style="284" bestFit="1" customWidth="1"/>
    <col min="6407" max="6407" width="13.5703125" style="284" customWidth="1"/>
    <col min="6408" max="6408" width="8.42578125" style="284" bestFit="1" customWidth="1"/>
    <col min="6409" max="6409" width="12.140625" style="284" customWidth="1"/>
    <col min="6410" max="6410" width="14.42578125" style="284" customWidth="1"/>
    <col min="6411" max="6411" width="23.140625" style="284" customWidth="1"/>
    <col min="6412" max="6415" width="16.140625" style="284" customWidth="1"/>
    <col min="6416" max="6420" width="18.7109375" style="284" customWidth="1"/>
    <col min="6421" max="6421" width="33.140625" style="284" customWidth="1"/>
    <col min="6422" max="6652" width="11.42578125" style="284"/>
    <col min="6653" max="6653" width="5.42578125" style="284" customWidth="1"/>
    <col min="6654" max="6654" width="13.42578125" style="284" customWidth="1"/>
    <col min="6655" max="6655" width="8" style="284" bestFit="1" customWidth="1"/>
    <col min="6656" max="6656" width="6.42578125" style="284" customWidth="1"/>
    <col min="6657" max="6657" width="5.28515625" style="284" customWidth="1"/>
    <col min="6658" max="6658" width="23" style="284" customWidth="1"/>
    <col min="6659" max="6659" width="9.42578125" style="284" customWidth="1"/>
    <col min="6660" max="6660" width="10.28515625" style="284" customWidth="1"/>
    <col min="6661" max="6661" width="16.85546875" style="284" customWidth="1"/>
    <col min="6662" max="6662" width="10" style="284" bestFit="1" customWidth="1"/>
    <col min="6663" max="6663" width="13.5703125" style="284" customWidth="1"/>
    <col min="6664" max="6664" width="8.42578125" style="284" bestFit="1" customWidth="1"/>
    <col min="6665" max="6665" width="12.140625" style="284" customWidth="1"/>
    <col min="6666" max="6666" width="14.42578125" style="284" customWidth="1"/>
    <col min="6667" max="6667" width="23.140625" style="284" customWidth="1"/>
    <col min="6668" max="6671" width="16.140625" style="284" customWidth="1"/>
    <col min="6672" max="6676" width="18.7109375" style="284" customWidth="1"/>
    <col min="6677" max="6677" width="33.140625" style="284" customWidth="1"/>
    <col min="6678" max="6908" width="11.42578125" style="284"/>
    <col min="6909" max="6909" width="5.42578125" style="284" customWidth="1"/>
    <col min="6910" max="6910" width="13.42578125" style="284" customWidth="1"/>
    <col min="6911" max="6911" width="8" style="284" bestFit="1" customWidth="1"/>
    <col min="6912" max="6912" width="6.42578125" style="284" customWidth="1"/>
    <col min="6913" max="6913" width="5.28515625" style="284" customWidth="1"/>
    <col min="6914" max="6914" width="23" style="284" customWidth="1"/>
    <col min="6915" max="6915" width="9.42578125" style="284" customWidth="1"/>
    <col min="6916" max="6916" width="10.28515625" style="284" customWidth="1"/>
    <col min="6917" max="6917" width="16.85546875" style="284" customWidth="1"/>
    <col min="6918" max="6918" width="10" style="284" bestFit="1" customWidth="1"/>
    <col min="6919" max="6919" width="13.5703125" style="284" customWidth="1"/>
    <col min="6920" max="6920" width="8.42578125" style="284" bestFit="1" customWidth="1"/>
    <col min="6921" max="6921" width="12.140625" style="284" customWidth="1"/>
    <col min="6922" max="6922" width="14.42578125" style="284" customWidth="1"/>
    <col min="6923" max="6923" width="23.140625" style="284" customWidth="1"/>
    <col min="6924" max="6927" width="16.140625" style="284" customWidth="1"/>
    <col min="6928" max="6932" width="18.7109375" style="284" customWidth="1"/>
    <col min="6933" max="6933" width="33.140625" style="284" customWidth="1"/>
    <col min="6934" max="7164" width="11.42578125" style="284"/>
    <col min="7165" max="7165" width="5.42578125" style="284" customWidth="1"/>
    <col min="7166" max="7166" width="13.42578125" style="284" customWidth="1"/>
    <col min="7167" max="7167" width="8" style="284" bestFit="1" customWidth="1"/>
    <col min="7168" max="7168" width="6.42578125" style="284" customWidth="1"/>
    <col min="7169" max="7169" width="5.28515625" style="284" customWidth="1"/>
    <col min="7170" max="7170" width="23" style="284" customWidth="1"/>
    <col min="7171" max="7171" width="9.42578125" style="284" customWidth="1"/>
    <col min="7172" max="7172" width="10.28515625" style="284" customWidth="1"/>
    <col min="7173" max="7173" width="16.85546875" style="284" customWidth="1"/>
    <col min="7174" max="7174" width="10" style="284" bestFit="1" customWidth="1"/>
    <col min="7175" max="7175" width="13.5703125" style="284" customWidth="1"/>
    <col min="7176" max="7176" width="8.42578125" style="284" bestFit="1" customWidth="1"/>
    <col min="7177" max="7177" width="12.140625" style="284" customWidth="1"/>
    <col min="7178" max="7178" width="14.42578125" style="284" customWidth="1"/>
    <col min="7179" max="7179" width="23.140625" style="284" customWidth="1"/>
    <col min="7180" max="7183" width="16.140625" style="284" customWidth="1"/>
    <col min="7184" max="7188" width="18.7109375" style="284" customWidth="1"/>
    <col min="7189" max="7189" width="33.140625" style="284" customWidth="1"/>
    <col min="7190" max="7420" width="11.42578125" style="284"/>
    <col min="7421" max="7421" width="5.42578125" style="284" customWidth="1"/>
    <col min="7422" max="7422" width="13.42578125" style="284" customWidth="1"/>
    <col min="7423" max="7423" width="8" style="284" bestFit="1" customWidth="1"/>
    <col min="7424" max="7424" width="6.42578125" style="284" customWidth="1"/>
    <col min="7425" max="7425" width="5.28515625" style="284" customWidth="1"/>
    <col min="7426" max="7426" width="23" style="284" customWidth="1"/>
    <col min="7427" max="7427" width="9.42578125" style="284" customWidth="1"/>
    <col min="7428" max="7428" width="10.28515625" style="284" customWidth="1"/>
    <col min="7429" max="7429" width="16.85546875" style="284" customWidth="1"/>
    <col min="7430" max="7430" width="10" style="284" bestFit="1" customWidth="1"/>
    <col min="7431" max="7431" width="13.5703125" style="284" customWidth="1"/>
    <col min="7432" max="7432" width="8.42578125" style="284" bestFit="1" customWidth="1"/>
    <col min="7433" max="7433" width="12.140625" style="284" customWidth="1"/>
    <col min="7434" max="7434" width="14.42578125" style="284" customWidth="1"/>
    <col min="7435" max="7435" width="23.140625" style="284" customWidth="1"/>
    <col min="7436" max="7439" width="16.140625" style="284" customWidth="1"/>
    <col min="7440" max="7444" width="18.7109375" style="284" customWidth="1"/>
    <col min="7445" max="7445" width="33.140625" style="284" customWidth="1"/>
    <col min="7446" max="7676" width="11.42578125" style="284"/>
    <col min="7677" max="7677" width="5.42578125" style="284" customWidth="1"/>
    <col min="7678" max="7678" width="13.42578125" style="284" customWidth="1"/>
    <col min="7679" max="7679" width="8" style="284" bestFit="1" customWidth="1"/>
    <col min="7680" max="7680" width="6.42578125" style="284" customWidth="1"/>
    <col min="7681" max="7681" width="5.28515625" style="284" customWidth="1"/>
    <col min="7682" max="7682" width="23" style="284" customWidth="1"/>
    <col min="7683" max="7683" width="9.42578125" style="284" customWidth="1"/>
    <col min="7684" max="7684" width="10.28515625" style="284" customWidth="1"/>
    <col min="7685" max="7685" width="16.85546875" style="284" customWidth="1"/>
    <col min="7686" max="7686" width="10" style="284" bestFit="1" customWidth="1"/>
    <col min="7687" max="7687" width="13.5703125" style="284" customWidth="1"/>
    <col min="7688" max="7688" width="8.42578125" style="284" bestFit="1" customWidth="1"/>
    <col min="7689" max="7689" width="12.140625" style="284" customWidth="1"/>
    <col min="7690" max="7690" width="14.42578125" style="284" customWidth="1"/>
    <col min="7691" max="7691" width="23.140625" style="284" customWidth="1"/>
    <col min="7692" max="7695" width="16.140625" style="284" customWidth="1"/>
    <col min="7696" max="7700" width="18.7109375" style="284" customWidth="1"/>
    <col min="7701" max="7701" width="33.140625" style="284" customWidth="1"/>
    <col min="7702" max="7932" width="11.42578125" style="284"/>
    <col min="7933" max="7933" width="5.42578125" style="284" customWidth="1"/>
    <col min="7934" max="7934" width="13.42578125" style="284" customWidth="1"/>
    <col min="7935" max="7935" width="8" style="284" bestFit="1" customWidth="1"/>
    <col min="7936" max="7936" width="6.42578125" style="284" customWidth="1"/>
    <col min="7937" max="7937" width="5.28515625" style="284" customWidth="1"/>
    <col min="7938" max="7938" width="23" style="284" customWidth="1"/>
    <col min="7939" max="7939" width="9.42578125" style="284" customWidth="1"/>
    <col min="7940" max="7940" width="10.28515625" style="284" customWidth="1"/>
    <col min="7941" max="7941" width="16.85546875" style="284" customWidth="1"/>
    <col min="7942" max="7942" width="10" style="284" bestFit="1" customWidth="1"/>
    <col min="7943" max="7943" width="13.5703125" style="284" customWidth="1"/>
    <col min="7944" max="7944" width="8.42578125" style="284" bestFit="1" customWidth="1"/>
    <col min="7945" max="7945" width="12.140625" style="284" customWidth="1"/>
    <col min="7946" max="7946" width="14.42578125" style="284" customWidth="1"/>
    <col min="7947" max="7947" width="23.140625" style="284" customWidth="1"/>
    <col min="7948" max="7951" width="16.140625" style="284" customWidth="1"/>
    <col min="7952" max="7956" width="18.7109375" style="284" customWidth="1"/>
    <col min="7957" max="7957" width="33.140625" style="284" customWidth="1"/>
    <col min="7958" max="8188" width="11.42578125" style="284"/>
    <col min="8189" max="8189" width="5.42578125" style="284" customWidth="1"/>
    <col min="8190" max="8190" width="13.42578125" style="284" customWidth="1"/>
    <col min="8191" max="8191" width="8" style="284" bestFit="1" customWidth="1"/>
    <col min="8192" max="8192" width="6.42578125" style="284" customWidth="1"/>
    <col min="8193" max="8193" width="5.28515625" style="284" customWidth="1"/>
    <col min="8194" max="8194" width="23" style="284" customWidth="1"/>
    <col min="8195" max="8195" width="9.42578125" style="284" customWidth="1"/>
    <col min="8196" max="8196" width="10.28515625" style="284" customWidth="1"/>
    <col min="8197" max="8197" width="16.85546875" style="284" customWidth="1"/>
    <col min="8198" max="8198" width="10" style="284" bestFit="1" customWidth="1"/>
    <col min="8199" max="8199" width="13.5703125" style="284" customWidth="1"/>
    <col min="8200" max="8200" width="8.42578125" style="284" bestFit="1" customWidth="1"/>
    <col min="8201" max="8201" width="12.140625" style="284" customWidth="1"/>
    <col min="8202" max="8202" width="14.42578125" style="284" customWidth="1"/>
    <col min="8203" max="8203" width="23.140625" style="284" customWidth="1"/>
    <col min="8204" max="8207" width="16.140625" style="284" customWidth="1"/>
    <col min="8208" max="8212" width="18.7109375" style="284" customWidth="1"/>
    <col min="8213" max="8213" width="33.140625" style="284" customWidth="1"/>
    <col min="8214" max="8444" width="11.42578125" style="284"/>
    <col min="8445" max="8445" width="5.42578125" style="284" customWidth="1"/>
    <col min="8446" max="8446" width="13.42578125" style="284" customWidth="1"/>
    <col min="8447" max="8447" width="8" style="284" bestFit="1" customWidth="1"/>
    <col min="8448" max="8448" width="6.42578125" style="284" customWidth="1"/>
    <col min="8449" max="8449" width="5.28515625" style="284" customWidth="1"/>
    <col min="8450" max="8450" width="23" style="284" customWidth="1"/>
    <col min="8451" max="8451" width="9.42578125" style="284" customWidth="1"/>
    <col min="8452" max="8452" width="10.28515625" style="284" customWidth="1"/>
    <col min="8453" max="8453" width="16.85546875" style="284" customWidth="1"/>
    <col min="8454" max="8454" width="10" style="284" bestFit="1" customWidth="1"/>
    <col min="8455" max="8455" width="13.5703125" style="284" customWidth="1"/>
    <col min="8456" max="8456" width="8.42578125" style="284" bestFit="1" customWidth="1"/>
    <col min="8457" max="8457" width="12.140625" style="284" customWidth="1"/>
    <col min="8458" max="8458" width="14.42578125" style="284" customWidth="1"/>
    <col min="8459" max="8459" width="23.140625" style="284" customWidth="1"/>
    <col min="8460" max="8463" width="16.140625" style="284" customWidth="1"/>
    <col min="8464" max="8468" width="18.7109375" style="284" customWidth="1"/>
    <col min="8469" max="8469" width="33.140625" style="284" customWidth="1"/>
    <col min="8470" max="8700" width="11.42578125" style="284"/>
    <col min="8701" max="8701" width="5.42578125" style="284" customWidth="1"/>
    <col min="8702" max="8702" width="13.42578125" style="284" customWidth="1"/>
    <col min="8703" max="8703" width="8" style="284" bestFit="1" customWidth="1"/>
    <col min="8704" max="8704" width="6.42578125" style="284" customWidth="1"/>
    <col min="8705" max="8705" width="5.28515625" style="284" customWidth="1"/>
    <col min="8706" max="8706" width="23" style="284" customWidth="1"/>
    <col min="8707" max="8707" width="9.42578125" style="284" customWidth="1"/>
    <col min="8708" max="8708" width="10.28515625" style="284" customWidth="1"/>
    <col min="8709" max="8709" width="16.85546875" style="284" customWidth="1"/>
    <col min="8710" max="8710" width="10" style="284" bestFit="1" customWidth="1"/>
    <col min="8711" max="8711" width="13.5703125" style="284" customWidth="1"/>
    <col min="8712" max="8712" width="8.42578125" style="284" bestFit="1" customWidth="1"/>
    <col min="8713" max="8713" width="12.140625" style="284" customWidth="1"/>
    <col min="8714" max="8714" width="14.42578125" style="284" customWidth="1"/>
    <col min="8715" max="8715" width="23.140625" style="284" customWidth="1"/>
    <col min="8716" max="8719" width="16.140625" style="284" customWidth="1"/>
    <col min="8720" max="8724" width="18.7109375" style="284" customWidth="1"/>
    <col min="8725" max="8725" width="33.140625" style="284" customWidth="1"/>
    <col min="8726" max="8956" width="11.42578125" style="284"/>
    <col min="8957" max="8957" width="5.42578125" style="284" customWidth="1"/>
    <col min="8958" max="8958" width="13.42578125" style="284" customWidth="1"/>
    <col min="8959" max="8959" width="8" style="284" bestFit="1" customWidth="1"/>
    <col min="8960" max="8960" width="6.42578125" style="284" customWidth="1"/>
    <col min="8961" max="8961" width="5.28515625" style="284" customWidth="1"/>
    <col min="8962" max="8962" width="23" style="284" customWidth="1"/>
    <col min="8963" max="8963" width="9.42578125" style="284" customWidth="1"/>
    <col min="8964" max="8964" width="10.28515625" style="284" customWidth="1"/>
    <col min="8965" max="8965" width="16.85546875" style="284" customWidth="1"/>
    <col min="8966" max="8966" width="10" style="284" bestFit="1" customWidth="1"/>
    <col min="8967" max="8967" width="13.5703125" style="284" customWidth="1"/>
    <col min="8968" max="8968" width="8.42578125" style="284" bestFit="1" customWidth="1"/>
    <col min="8969" max="8969" width="12.140625" style="284" customWidth="1"/>
    <col min="8970" max="8970" width="14.42578125" style="284" customWidth="1"/>
    <col min="8971" max="8971" width="23.140625" style="284" customWidth="1"/>
    <col min="8972" max="8975" width="16.140625" style="284" customWidth="1"/>
    <col min="8976" max="8980" width="18.7109375" style="284" customWidth="1"/>
    <col min="8981" max="8981" width="33.140625" style="284" customWidth="1"/>
    <col min="8982" max="9212" width="11.42578125" style="284"/>
    <col min="9213" max="9213" width="5.42578125" style="284" customWidth="1"/>
    <col min="9214" max="9214" width="13.42578125" style="284" customWidth="1"/>
    <col min="9215" max="9215" width="8" style="284" bestFit="1" customWidth="1"/>
    <col min="9216" max="9216" width="6.42578125" style="284" customWidth="1"/>
    <col min="9217" max="9217" width="5.28515625" style="284" customWidth="1"/>
    <col min="9218" max="9218" width="23" style="284" customWidth="1"/>
    <col min="9219" max="9219" width="9.42578125" style="284" customWidth="1"/>
    <col min="9220" max="9220" width="10.28515625" style="284" customWidth="1"/>
    <col min="9221" max="9221" width="16.85546875" style="284" customWidth="1"/>
    <col min="9222" max="9222" width="10" style="284" bestFit="1" customWidth="1"/>
    <col min="9223" max="9223" width="13.5703125" style="284" customWidth="1"/>
    <col min="9224" max="9224" width="8.42578125" style="284" bestFit="1" customWidth="1"/>
    <col min="9225" max="9225" width="12.140625" style="284" customWidth="1"/>
    <col min="9226" max="9226" width="14.42578125" style="284" customWidth="1"/>
    <col min="9227" max="9227" width="23.140625" style="284" customWidth="1"/>
    <col min="9228" max="9231" width="16.140625" style="284" customWidth="1"/>
    <col min="9232" max="9236" width="18.7109375" style="284" customWidth="1"/>
    <col min="9237" max="9237" width="33.140625" style="284" customWidth="1"/>
    <col min="9238" max="9468" width="11.42578125" style="284"/>
    <col min="9469" max="9469" width="5.42578125" style="284" customWidth="1"/>
    <col min="9470" max="9470" width="13.42578125" style="284" customWidth="1"/>
    <col min="9471" max="9471" width="8" style="284" bestFit="1" customWidth="1"/>
    <col min="9472" max="9472" width="6.42578125" style="284" customWidth="1"/>
    <col min="9473" max="9473" width="5.28515625" style="284" customWidth="1"/>
    <col min="9474" max="9474" width="23" style="284" customWidth="1"/>
    <col min="9475" max="9475" width="9.42578125" style="284" customWidth="1"/>
    <col min="9476" max="9476" width="10.28515625" style="284" customWidth="1"/>
    <col min="9477" max="9477" width="16.85546875" style="284" customWidth="1"/>
    <col min="9478" max="9478" width="10" style="284" bestFit="1" customWidth="1"/>
    <col min="9479" max="9479" width="13.5703125" style="284" customWidth="1"/>
    <col min="9480" max="9480" width="8.42578125" style="284" bestFit="1" customWidth="1"/>
    <col min="9481" max="9481" width="12.140625" style="284" customWidth="1"/>
    <col min="9482" max="9482" width="14.42578125" style="284" customWidth="1"/>
    <col min="9483" max="9483" width="23.140625" style="284" customWidth="1"/>
    <col min="9484" max="9487" width="16.140625" style="284" customWidth="1"/>
    <col min="9488" max="9492" width="18.7109375" style="284" customWidth="1"/>
    <col min="9493" max="9493" width="33.140625" style="284" customWidth="1"/>
    <col min="9494" max="9724" width="11.42578125" style="284"/>
    <col min="9725" max="9725" width="5.42578125" style="284" customWidth="1"/>
    <col min="9726" max="9726" width="13.42578125" style="284" customWidth="1"/>
    <col min="9727" max="9727" width="8" style="284" bestFit="1" customWidth="1"/>
    <col min="9728" max="9728" width="6.42578125" style="284" customWidth="1"/>
    <col min="9729" max="9729" width="5.28515625" style="284" customWidth="1"/>
    <col min="9730" max="9730" width="23" style="284" customWidth="1"/>
    <col min="9731" max="9731" width="9.42578125" style="284" customWidth="1"/>
    <col min="9732" max="9732" width="10.28515625" style="284" customWidth="1"/>
    <col min="9733" max="9733" width="16.85546875" style="284" customWidth="1"/>
    <col min="9734" max="9734" width="10" style="284" bestFit="1" customWidth="1"/>
    <col min="9735" max="9735" width="13.5703125" style="284" customWidth="1"/>
    <col min="9736" max="9736" width="8.42578125" style="284" bestFit="1" customWidth="1"/>
    <col min="9737" max="9737" width="12.140625" style="284" customWidth="1"/>
    <col min="9738" max="9738" width="14.42578125" style="284" customWidth="1"/>
    <col min="9739" max="9739" width="23.140625" style="284" customWidth="1"/>
    <col min="9740" max="9743" width="16.140625" style="284" customWidth="1"/>
    <col min="9744" max="9748" width="18.7109375" style="284" customWidth="1"/>
    <col min="9749" max="9749" width="33.140625" style="284" customWidth="1"/>
    <col min="9750" max="9980" width="11.42578125" style="284"/>
    <col min="9981" max="9981" width="5.42578125" style="284" customWidth="1"/>
    <col min="9982" max="9982" width="13.42578125" style="284" customWidth="1"/>
    <col min="9983" max="9983" width="8" style="284" bestFit="1" customWidth="1"/>
    <col min="9984" max="9984" width="6.42578125" style="284" customWidth="1"/>
    <col min="9985" max="9985" width="5.28515625" style="284" customWidth="1"/>
    <col min="9986" max="9986" width="23" style="284" customWidth="1"/>
    <col min="9987" max="9987" width="9.42578125" style="284" customWidth="1"/>
    <col min="9988" max="9988" width="10.28515625" style="284" customWidth="1"/>
    <col min="9989" max="9989" width="16.85546875" style="284" customWidth="1"/>
    <col min="9990" max="9990" width="10" style="284" bestFit="1" customWidth="1"/>
    <col min="9991" max="9991" width="13.5703125" style="284" customWidth="1"/>
    <col min="9992" max="9992" width="8.42578125" style="284" bestFit="1" customWidth="1"/>
    <col min="9993" max="9993" width="12.140625" style="284" customWidth="1"/>
    <col min="9994" max="9994" width="14.42578125" style="284" customWidth="1"/>
    <col min="9995" max="9995" width="23.140625" style="284" customWidth="1"/>
    <col min="9996" max="9999" width="16.140625" style="284" customWidth="1"/>
    <col min="10000" max="10004" width="18.7109375" style="284" customWidth="1"/>
    <col min="10005" max="10005" width="33.140625" style="284" customWidth="1"/>
    <col min="10006" max="10236" width="11.42578125" style="284"/>
    <col min="10237" max="10237" width="5.42578125" style="284" customWidth="1"/>
    <col min="10238" max="10238" width="13.42578125" style="284" customWidth="1"/>
    <col min="10239" max="10239" width="8" style="284" bestFit="1" customWidth="1"/>
    <col min="10240" max="10240" width="6.42578125" style="284" customWidth="1"/>
    <col min="10241" max="10241" width="5.28515625" style="284" customWidth="1"/>
    <col min="10242" max="10242" width="23" style="284" customWidth="1"/>
    <col min="10243" max="10243" width="9.42578125" style="284" customWidth="1"/>
    <col min="10244" max="10244" width="10.28515625" style="284" customWidth="1"/>
    <col min="10245" max="10245" width="16.85546875" style="284" customWidth="1"/>
    <col min="10246" max="10246" width="10" style="284" bestFit="1" customWidth="1"/>
    <col min="10247" max="10247" width="13.5703125" style="284" customWidth="1"/>
    <col min="10248" max="10248" width="8.42578125" style="284" bestFit="1" customWidth="1"/>
    <col min="10249" max="10249" width="12.140625" style="284" customWidth="1"/>
    <col min="10250" max="10250" width="14.42578125" style="284" customWidth="1"/>
    <col min="10251" max="10251" width="23.140625" style="284" customWidth="1"/>
    <col min="10252" max="10255" width="16.140625" style="284" customWidth="1"/>
    <col min="10256" max="10260" width="18.7109375" style="284" customWidth="1"/>
    <col min="10261" max="10261" width="33.140625" style="284" customWidth="1"/>
    <col min="10262" max="10492" width="11.42578125" style="284"/>
    <col min="10493" max="10493" width="5.42578125" style="284" customWidth="1"/>
    <col min="10494" max="10494" width="13.42578125" style="284" customWidth="1"/>
    <col min="10495" max="10495" width="8" style="284" bestFit="1" customWidth="1"/>
    <col min="10496" max="10496" width="6.42578125" style="284" customWidth="1"/>
    <col min="10497" max="10497" width="5.28515625" style="284" customWidth="1"/>
    <col min="10498" max="10498" width="23" style="284" customWidth="1"/>
    <col min="10499" max="10499" width="9.42578125" style="284" customWidth="1"/>
    <col min="10500" max="10500" width="10.28515625" style="284" customWidth="1"/>
    <col min="10501" max="10501" width="16.85546875" style="284" customWidth="1"/>
    <col min="10502" max="10502" width="10" style="284" bestFit="1" customWidth="1"/>
    <col min="10503" max="10503" width="13.5703125" style="284" customWidth="1"/>
    <col min="10504" max="10504" width="8.42578125" style="284" bestFit="1" customWidth="1"/>
    <col min="10505" max="10505" width="12.140625" style="284" customWidth="1"/>
    <col min="10506" max="10506" width="14.42578125" style="284" customWidth="1"/>
    <col min="10507" max="10507" width="23.140625" style="284" customWidth="1"/>
    <col min="10508" max="10511" width="16.140625" style="284" customWidth="1"/>
    <col min="10512" max="10516" width="18.7109375" style="284" customWidth="1"/>
    <col min="10517" max="10517" width="33.140625" style="284" customWidth="1"/>
    <col min="10518" max="10748" width="11.42578125" style="284"/>
    <col min="10749" max="10749" width="5.42578125" style="284" customWidth="1"/>
    <col min="10750" max="10750" width="13.42578125" style="284" customWidth="1"/>
    <col min="10751" max="10751" width="8" style="284" bestFit="1" customWidth="1"/>
    <col min="10752" max="10752" width="6.42578125" style="284" customWidth="1"/>
    <col min="10753" max="10753" width="5.28515625" style="284" customWidth="1"/>
    <col min="10754" max="10754" width="23" style="284" customWidth="1"/>
    <col min="10755" max="10755" width="9.42578125" style="284" customWidth="1"/>
    <col min="10756" max="10756" width="10.28515625" style="284" customWidth="1"/>
    <col min="10757" max="10757" width="16.85546875" style="284" customWidth="1"/>
    <col min="10758" max="10758" width="10" style="284" bestFit="1" customWidth="1"/>
    <col min="10759" max="10759" width="13.5703125" style="284" customWidth="1"/>
    <col min="10760" max="10760" width="8.42578125" style="284" bestFit="1" customWidth="1"/>
    <col min="10761" max="10761" width="12.140625" style="284" customWidth="1"/>
    <col min="10762" max="10762" width="14.42578125" style="284" customWidth="1"/>
    <col min="10763" max="10763" width="23.140625" style="284" customWidth="1"/>
    <col min="10764" max="10767" width="16.140625" style="284" customWidth="1"/>
    <col min="10768" max="10772" width="18.7109375" style="284" customWidth="1"/>
    <col min="10773" max="10773" width="33.140625" style="284" customWidth="1"/>
    <col min="10774" max="11004" width="11.42578125" style="284"/>
    <col min="11005" max="11005" width="5.42578125" style="284" customWidth="1"/>
    <col min="11006" max="11006" width="13.42578125" style="284" customWidth="1"/>
    <col min="11007" max="11007" width="8" style="284" bestFit="1" customWidth="1"/>
    <col min="11008" max="11008" width="6.42578125" style="284" customWidth="1"/>
    <col min="11009" max="11009" width="5.28515625" style="284" customWidth="1"/>
    <col min="11010" max="11010" width="23" style="284" customWidth="1"/>
    <col min="11011" max="11011" width="9.42578125" style="284" customWidth="1"/>
    <col min="11012" max="11012" width="10.28515625" style="284" customWidth="1"/>
    <col min="11013" max="11013" width="16.85546875" style="284" customWidth="1"/>
    <col min="11014" max="11014" width="10" style="284" bestFit="1" customWidth="1"/>
    <col min="11015" max="11015" width="13.5703125" style="284" customWidth="1"/>
    <col min="11016" max="11016" width="8.42578125" style="284" bestFit="1" customWidth="1"/>
    <col min="11017" max="11017" width="12.140625" style="284" customWidth="1"/>
    <col min="11018" max="11018" width="14.42578125" style="284" customWidth="1"/>
    <col min="11019" max="11019" width="23.140625" style="284" customWidth="1"/>
    <col min="11020" max="11023" width="16.140625" style="284" customWidth="1"/>
    <col min="11024" max="11028" width="18.7109375" style="284" customWidth="1"/>
    <col min="11029" max="11029" width="33.140625" style="284" customWidth="1"/>
    <col min="11030" max="11260" width="11.42578125" style="284"/>
    <col min="11261" max="11261" width="5.42578125" style="284" customWidth="1"/>
    <col min="11262" max="11262" width="13.42578125" style="284" customWidth="1"/>
    <col min="11263" max="11263" width="8" style="284" bestFit="1" customWidth="1"/>
    <col min="11264" max="11264" width="6.42578125" style="284" customWidth="1"/>
    <col min="11265" max="11265" width="5.28515625" style="284" customWidth="1"/>
    <col min="11266" max="11266" width="23" style="284" customWidth="1"/>
    <col min="11267" max="11267" width="9.42578125" style="284" customWidth="1"/>
    <col min="11268" max="11268" width="10.28515625" style="284" customWidth="1"/>
    <col min="11269" max="11269" width="16.85546875" style="284" customWidth="1"/>
    <col min="11270" max="11270" width="10" style="284" bestFit="1" customWidth="1"/>
    <col min="11271" max="11271" width="13.5703125" style="284" customWidth="1"/>
    <col min="11272" max="11272" width="8.42578125" style="284" bestFit="1" customWidth="1"/>
    <col min="11273" max="11273" width="12.140625" style="284" customWidth="1"/>
    <col min="11274" max="11274" width="14.42578125" style="284" customWidth="1"/>
    <col min="11275" max="11275" width="23.140625" style="284" customWidth="1"/>
    <col min="11276" max="11279" width="16.140625" style="284" customWidth="1"/>
    <col min="11280" max="11284" width="18.7109375" style="284" customWidth="1"/>
    <col min="11285" max="11285" width="33.140625" style="284" customWidth="1"/>
    <col min="11286" max="11516" width="11.42578125" style="284"/>
    <col min="11517" max="11517" width="5.42578125" style="284" customWidth="1"/>
    <col min="11518" max="11518" width="13.42578125" style="284" customWidth="1"/>
    <col min="11519" max="11519" width="8" style="284" bestFit="1" customWidth="1"/>
    <col min="11520" max="11520" width="6.42578125" style="284" customWidth="1"/>
    <col min="11521" max="11521" width="5.28515625" style="284" customWidth="1"/>
    <col min="11522" max="11522" width="23" style="284" customWidth="1"/>
    <col min="11523" max="11523" width="9.42578125" style="284" customWidth="1"/>
    <col min="11524" max="11524" width="10.28515625" style="284" customWidth="1"/>
    <col min="11525" max="11525" width="16.85546875" style="284" customWidth="1"/>
    <col min="11526" max="11526" width="10" style="284" bestFit="1" customWidth="1"/>
    <col min="11527" max="11527" width="13.5703125" style="284" customWidth="1"/>
    <col min="11528" max="11528" width="8.42578125" style="284" bestFit="1" customWidth="1"/>
    <col min="11529" max="11529" width="12.140625" style="284" customWidth="1"/>
    <col min="11530" max="11530" width="14.42578125" style="284" customWidth="1"/>
    <col min="11531" max="11531" width="23.140625" style="284" customWidth="1"/>
    <col min="11532" max="11535" width="16.140625" style="284" customWidth="1"/>
    <col min="11536" max="11540" width="18.7109375" style="284" customWidth="1"/>
    <col min="11541" max="11541" width="33.140625" style="284" customWidth="1"/>
    <col min="11542" max="11772" width="11.42578125" style="284"/>
    <col min="11773" max="11773" width="5.42578125" style="284" customWidth="1"/>
    <col min="11774" max="11774" width="13.42578125" style="284" customWidth="1"/>
    <col min="11775" max="11775" width="8" style="284" bestFit="1" customWidth="1"/>
    <col min="11776" max="11776" width="6.42578125" style="284" customWidth="1"/>
    <col min="11777" max="11777" width="5.28515625" style="284" customWidth="1"/>
    <col min="11778" max="11778" width="23" style="284" customWidth="1"/>
    <col min="11779" max="11779" width="9.42578125" style="284" customWidth="1"/>
    <col min="11780" max="11780" width="10.28515625" style="284" customWidth="1"/>
    <col min="11781" max="11781" width="16.85546875" style="284" customWidth="1"/>
    <col min="11782" max="11782" width="10" style="284" bestFit="1" customWidth="1"/>
    <col min="11783" max="11783" width="13.5703125" style="284" customWidth="1"/>
    <col min="11784" max="11784" width="8.42578125" style="284" bestFit="1" customWidth="1"/>
    <col min="11785" max="11785" width="12.140625" style="284" customWidth="1"/>
    <col min="11786" max="11786" width="14.42578125" style="284" customWidth="1"/>
    <col min="11787" max="11787" width="23.140625" style="284" customWidth="1"/>
    <col min="11788" max="11791" width="16.140625" style="284" customWidth="1"/>
    <col min="11792" max="11796" width="18.7109375" style="284" customWidth="1"/>
    <col min="11797" max="11797" width="33.140625" style="284" customWidth="1"/>
    <col min="11798" max="12028" width="11.42578125" style="284"/>
    <col min="12029" max="12029" width="5.42578125" style="284" customWidth="1"/>
    <col min="12030" max="12030" width="13.42578125" style="284" customWidth="1"/>
    <col min="12031" max="12031" width="8" style="284" bestFit="1" customWidth="1"/>
    <col min="12032" max="12032" width="6.42578125" style="284" customWidth="1"/>
    <col min="12033" max="12033" width="5.28515625" style="284" customWidth="1"/>
    <col min="12034" max="12034" width="23" style="284" customWidth="1"/>
    <col min="12035" max="12035" width="9.42578125" style="284" customWidth="1"/>
    <col min="12036" max="12036" width="10.28515625" style="284" customWidth="1"/>
    <col min="12037" max="12037" width="16.85546875" style="284" customWidth="1"/>
    <col min="12038" max="12038" width="10" style="284" bestFit="1" customWidth="1"/>
    <col min="12039" max="12039" width="13.5703125" style="284" customWidth="1"/>
    <col min="12040" max="12040" width="8.42578125" style="284" bestFit="1" customWidth="1"/>
    <col min="12041" max="12041" width="12.140625" style="284" customWidth="1"/>
    <col min="12042" max="12042" width="14.42578125" style="284" customWidth="1"/>
    <col min="12043" max="12043" width="23.140625" style="284" customWidth="1"/>
    <col min="12044" max="12047" width="16.140625" style="284" customWidth="1"/>
    <col min="12048" max="12052" width="18.7109375" style="284" customWidth="1"/>
    <col min="12053" max="12053" width="33.140625" style="284" customWidth="1"/>
    <col min="12054" max="12284" width="11.42578125" style="284"/>
    <col min="12285" max="12285" width="5.42578125" style="284" customWidth="1"/>
    <col min="12286" max="12286" width="13.42578125" style="284" customWidth="1"/>
    <col min="12287" max="12287" width="8" style="284" bestFit="1" customWidth="1"/>
    <col min="12288" max="12288" width="6.42578125" style="284" customWidth="1"/>
    <col min="12289" max="12289" width="5.28515625" style="284" customWidth="1"/>
    <col min="12290" max="12290" width="23" style="284" customWidth="1"/>
    <col min="12291" max="12291" width="9.42578125" style="284" customWidth="1"/>
    <col min="12292" max="12292" width="10.28515625" style="284" customWidth="1"/>
    <col min="12293" max="12293" width="16.85546875" style="284" customWidth="1"/>
    <col min="12294" max="12294" width="10" style="284" bestFit="1" customWidth="1"/>
    <col min="12295" max="12295" width="13.5703125" style="284" customWidth="1"/>
    <col min="12296" max="12296" width="8.42578125" style="284" bestFit="1" customWidth="1"/>
    <col min="12297" max="12297" width="12.140625" style="284" customWidth="1"/>
    <col min="12298" max="12298" width="14.42578125" style="284" customWidth="1"/>
    <col min="12299" max="12299" width="23.140625" style="284" customWidth="1"/>
    <col min="12300" max="12303" width="16.140625" style="284" customWidth="1"/>
    <col min="12304" max="12308" width="18.7109375" style="284" customWidth="1"/>
    <col min="12309" max="12309" width="33.140625" style="284" customWidth="1"/>
    <col min="12310" max="12540" width="11.42578125" style="284"/>
    <col min="12541" max="12541" width="5.42578125" style="284" customWidth="1"/>
    <col min="12542" max="12542" width="13.42578125" style="284" customWidth="1"/>
    <col min="12543" max="12543" width="8" style="284" bestFit="1" customWidth="1"/>
    <col min="12544" max="12544" width="6.42578125" style="284" customWidth="1"/>
    <col min="12545" max="12545" width="5.28515625" style="284" customWidth="1"/>
    <col min="12546" max="12546" width="23" style="284" customWidth="1"/>
    <col min="12547" max="12547" width="9.42578125" style="284" customWidth="1"/>
    <col min="12548" max="12548" width="10.28515625" style="284" customWidth="1"/>
    <col min="12549" max="12549" width="16.85546875" style="284" customWidth="1"/>
    <col min="12550" max="12550" width="10" style="284" bestFit="1" customWidth="1"/>
    <col min="12551" max="12551" width="13.5703125" style="284" customWidth="1"/>
    <col min="12552" max="12552" width="8.42578125" style="284" bestFit="1" customWidth="1"/>
    <col min="12553" max="12553" width="12.140625" style="284" customWidth="1"/>
    <col min="12554" max="12554" width="14.42578125" style="284" customWidth="1"/>
    <col min="12555" max="12555" width="23.140625" style="284" customWidth="1"/>
    <col min="12556" max="12559" width="16.140625" style="284" customWidth="1"/>
    <col min="12560" max="12564" width="18.7109375" style="284" customWidth="1"/>
    <col min="12565" max="12565" width="33.140625" style="284" customWidth="1"/>
    <col min="12566" max="12796" width="11.42578125" style="284"/>
    <col min="12797" max="12797" width="5.42578125" style="284" customWidth="1"/>
    <col min="12798" max="12798" width="13.42578125" style="284" customWidth="1"/>
    <col min="12799" max="12799" width="8" style="284" bestFit="1" customWidth="1"/>
    <col min="12800" max="12800" width="6.42578125" style="284" customWidth="1"/>
    <col min="12801" max="12801" width="5.28515625" style="284" customWidth="1"/>
    <col min="12802" max="12802" width="23" style="284" customWidth="1"/>
    <col min="12803" max="12803" width="9.42578125" style="284" customWidth="1"/>
    <col min="12804" max="12804" width="10.28515625" style="284" customWidth="1"/>
    <col min="12805" max="12805" width="16.85546875" style="284" customWidth="1"/>
    <col min="12806" max="12806" width="10" style="284" bestFit="1" customWidth="1"/>
    <col min="12807" max="12807" width="13.5703125" style="284" customWidth="1"/>
    <col min="12808" max="12808" width="8.42578125" style="284" bestFit="1" customWidth="1"/>
    <col min="12809" max="12809" width="12.140625" style="284" customWidth="1"/>
    <col min="12810" max="12810" width="14.42578125" style="284" customWidth="1"/>
    <col min="12811" max="12811" width="23.140625" style="284" customWidth="1"/>
    <col min="12812" max="12815" width="16.140625" style="284" customWidth="1"/>
    <col min="12816" max="12820" width="18.7109375" style="284" customWidth="1"/>
    <col min="12821" max="12821" width="33.140625" style="284" customWidth="1"/>
    <col min="12822" max="13052" width="11.42578125" style="284"/>
    <col min="13053" max="13053" width="5.42578125" style="284" customWidth="1"/>
    <col min="13054" max="13054" width="13.42578125" style="284" customWidth="1"/>
    <col min="13055" max="13055" width="8" style="284" bestFit="1" customWidth="1"/>
    <col min="13056" max="13056" width="6.42578125" style="284" customWidth="1"/>
    <col min="13057" max="13057" width="5.28515625" style="284" customWidth="1"/>
    <col min="13058" max="13058" width="23" style="284" customWidth="1"/>
    <col min="13059" max="13059" width="9.42578125" style="284" customWidth="1"/>
    <col min="13060" max="13060" width="10.28515625" style="284" customWidth="1"/>
    <col min="13061" max="13061" width="16.85546875" style="284" customWidth="1"/>
    <col min="13062" max="13062" width="10" style="284" bestFit="1" customWidth="1"/>
    <col min="13063" max="13063" width="13.5703125" style="284" customWidth="1"/>
    <col min="13064" max="13064" width="8.42578125" style="284" bestFit="1" customWidth="1"/>
    <col min="13065" max="13065" width="12.140625" style="284" customWidth="1"/>
    <col min="13066" max="13066" width="14.42578125" style="284" customWidth="1"/>
    <col min="13067" max="13067" width="23.140625" style="284" customWidth="1"/>
    <col min="13068" max="13071" width="16.140625" style="284" customWidth="1"/>
    <col min="13072" max="13076" width="18.7109375" style="284" customWidth="1"/>
    <col min="13077" max="13077" width="33.140625" style="284" customWidth="1"/>
    <col min="13078" max="13308" width="11.42578125" style="284"/>
    <col min="13309" max="13309" width="5.42578125" style="284" customWidth="1"/>
    <col min="13310" max="13310" width="13.42578125" style="284" customWidth="1"/>
    <col min="13311" max="13311" width="8" style="284" bestFit="1" customWidth="1"/>
    <col min="13312" max="13312" width="6.42578125" style="284" customWidth="1"/>
    <col min="13313" max="13313" width="5.28515625" style="284" customWidth="1"/>
    <col min="13314" max="13314" width="23" style="284" customWidth="1"/>
    <col min="13315" max="13315" width="9.42578125" style="284" customWidth="1"/>
    <col min="13316" max="13316" width="10.28515625" style="284" customWidth="1"/>
    <col min="13317" max="13317" width="16.85546875" style="284" customWidth="1"/>
    <col min="13318" max="13318" width="10" style="284" bestFit="1" customWidth="1"/>
    <col min="13319" max="13319" width="13.5703125" style="284" customWidth="1"/>
    <col min="13320" max="13320" width="8.42578125" style="284" bestFit="1" customWidth="1"/>
    <col min="13321" max="13321" width="12.140625" style="284" customWidth="1"/>
    <col min="13322" max="13322" width="14.42578125" style="284" customWidth="1"/>
    <col min="13323" max="13323" width="23.140625" style="284" customWidth="1"/>
    <col min="13324" max="13327" width="16.140625" style="284" customWidth="1"/>
    <col min="13328" max="13332" width="18.7109375" style="284" customWidth="1"/>
    <col min="13333" max="13333" width="33.140625" style="284" customWidth="1"/>
    <col min="13334" max="13564" width="11.42578125" style="284"/>
    <col min="13565" max="13565" width="5.42578125" style="284" customWidth="1"/>
    <col min="13566" max="13566" width="13.42578125" style="284" customWidth="1"/>
    <col min="13567" max="13567" width="8" style="284" bestFit="1" customWidth="1"/>
    <col min="13568" max="13568" width="6.42578125" style="284" customWidth="1"/>
    <col min="13569" max="13569" width="5.28515625" style="284" customWidth="1"/>
    <col min="13570" max="13570" width="23" style="284" customWidth="1"/>
    <col min="13571" max="13571" width="9.42578125" style="284" customWidth="1"/>
    <col min="13572" max="13572" width="10.28515625" style="284" customWidth="1"/>
    <col min="13573" max="13573" width="16.85546875" style="284" customWidth="1"/>
    <col min="13574" max="13574" width="10" style="284" bestFit="1" customWidth="1"/>
    <col min="13575" max="13575" width="13.5703125" style="284" customWidth="1"/>
    <col min="13576" max="13576" width="8.42578125" style="284" bestFit="1" customWidth="1"/>
    <col min="13577" max="13577" width="12.140625" style="284" customWidth="1"/>
    <col min="13578" max="13578" width="14.42578125" style="284" customWidth="1"/>
    <col min="13579" max="13579" width="23.140625" style="284" customWidth="1"/>
    <col min="13580" max="13583" width="16.140625" style="284" customWidth="1"/>
    <col min="13584" max="13588" width="18.7109375" style="284" customWidth="1"/>
    <col min="13589" max="13589" width="33.140625" style="284" customWidth="1"/>
    <col min="13590" max="13820" width="11.42578125" style="284"/>
    <col min="13821" max="13821" width="5.42578125" style="284" customWidth="1"/>
    <col min="13822" max="13822" width="13.42578125" style="284" customWidth="1"/>
    <col min="13823" max="13823" width="8" style="284" bestFit="1" customWidth="1"/>
    <col min="13824" max="13824" width="6.42578125" style="284" customWidth="1"/>
    <col min="13825" max="13825" width="5.28515625" style="284" customWidth="1"/>
    <col min="13826" max="13826" width="23" style="284" customWidth="1"/>
    <col min="13827" max="13827" width="9.42578125" style="284" customWidth="1"/>
    <col min="13828" max="13828" width="10.28515625" style="284" customWidth="1"/>
    <col min="13829" max="13829" width="16.85546875" style="284" customWidth="1"/>
    <col min="13830" max="13830" width="10" style="284" bestFit="1" customWidth="1"/>
    <col min="13831" max="13831" width="13.5703125" style="284" customWidth="1"/>
    <col min="13832" max="13832" width="8.42578125" style="284" bestFit="1" customWidth="1"/>
    <col min="13833" max="13833" width="12.140625" style="284" customWidth="1"/>
    <col min="13834" max="13834" width="14.42578125" style="284" customWidth="1"/>
    <col min="13835" max="13835" width="23.140625" style="284" customWidth="1"/>
    <col min="13836" max="13839" width="16.140625" style="284" customWidth="1"/>
    <col min="13840" max="13844" width="18.7109375" style="284" customWidth="1"/>
    <col min="13845" max="13845" width="33.140625" style="284" customWidth="1"/>
    <col min="13846" max="14076" width="11.42578125" style="284"/>
    <col min="14077" max="14077" width="5.42578125" style="284" customWidth="1"/>
    <col min="14078" max="14078" width="13.42578125" style="284" customWidth="1"/>
    <col min="14079" max="14079" width="8" style="284" bestFit="1" customWidth="1"/>
    <col min="14080" max="14080" width="6.42578125" style="284" customWidth="1"/>
    <col min="14081" max="14081" width="5.28515625" style="284" customWidth="1"/>
    <col min="14082" max="14082" width="23" style="284" customWidth="1"/>
    <col min="14083" max="14083" width="9.42578125" style="284" customWidth="1"/>
    <col min="14084" max="14084" width="10.28515625" style="284" customWidth="1"/>
    <col min="14085" max="14085" width="16.85546875" style="284" customWidth="1"/>
    <col min="14086" max="14086" width="10" style="284" bestFit="1" customWidth="1"/>
    <col min="14087" max="14087" width="13.5703125" style="284" customWidth="1"/>
    <col min="14088" max="14088" width="8.42578125" style="284" bestFit="1" customWidth="1"/>
    <col min="14089" max="14089" width="12.140625" style="284" customWidth="1"/>
    <col min="14090" max="14090" width="14.42578125" style="284" customWidth="1"/>
    <col min="14091" max="14091" width="23.140625" style="284" customWidth="1"/>
    <col min="14092" max="14095" width="16.140625" style="284" customWidth="1"/>
    <col min="14096" max="14100" width="18.7109375" style="284" customWidth="1"/>
    <col min="14101" max="14101" width="33.140625" style="284" customWidth="1"/>
    <col min="14102" max="14332" width="11.42578125" style="284"/>
    <col min="14333" max="14333" width="5.42578125" style="284" customWidth="1"/>
    <col min="14334" max="14334" width="13.42578125" style="284" customWidth="1"/>
    <col min="14335" max="14335" width="8" style="284" bestFit="1" customWidth="1"/>
    <col min="14336" max="14336" width="6.42578125" style="284" customWidth="1"/>
    <col min="14337" max="14337" width="5.28515625" style="284" customWidth="1"/>
    <col min="14338" max="14338" width="23" style="284" customWidth="1"/>
    <col min="14339" max="14339" width="9.42578125" style="284" customWidth="1"/>
    <col min="14340" max="14340" width="10.28515625" style="284" customWidth="1"/>
    <col min="14341" max="14341" width="16.85546875" style="284" customWidth="1"/>
    <col min="14342" max="14342" width="10" style="284" bestFit="1" customWidth="1"/>
    <col min="14343" max="14343" width="13.5703125" style="284" customWidth="1"/>
    <col min="14344" max="14344" width="8.42578125" style="284" bestFit="1" customWidth="1"/>
    <col min="14345" max="14345" width="12.140625" style="284" customWidth="1"/>
    <col min="14346" max="14346" width="14.42578125" style="284" customWidth="1"/>
    <col min="14347" max="14347" width="23.140625" style="284" customWidth="1"/>
    <col min="14348" max="14351" width="16.140625" style="284" customWidth="1"/>
    <col min="14352" max="14356" width="18.7109375" style="284" customWidth="1"/>
    <col min="14357" max="14357" width="33.140625" style="284" customWidth="1"/>
    <col min="14358" max="14588" width="11.42578125" style="284"/>
    <col min="14589" max="14589" width="5.42578125" style="284" customWidth="1"/>
    <col min="14590" max="14590" width="13.42578125" style="284" customWidth="1"/>
    <col min="14591" max="14591" width="8" style="284" bestFit="1" customWidth="1"/>
    <col min="14592" max="14592" width="6.42578125" style="284" customWidth="1"/>
    <col min="14593" max="14593" width="5.28515625" style="284" customWidth="1"/>
    <col min="14594" max="14594" width="23" style="284" customWidth="1"/>
    <col min="14595" max="14595" width="9.42578125" style="284" customWidth="1"/>
    <col min="14596" max="14596" width="10.28515625" style="284" customWidth="1"/>
    <col min="14597" max="14597" width="16.85546875" style="284" customWidth="1"/>
    <col min="14598" max="14598" width="10" style="284" bestFit="1" customWidth="1"/>
    <col min="14599" max="14599" width="13.5703125" style="284" customWidth="1"/>
    <col min="14600" max="14600" width="8.42578125" style="284" bestFit="1" customWidth="1"/>
    <col min="14601" max="14601" width="12.140625" style="284" customWidth="1"/>
    <col min="14602" max="14602" width="14.42578125" style="284" customWidth="1"/>
    <col min="14603" max="14603" width="23.140625" style="284" customWidth="1"/>
    <col min="14604" max="14607" width="16.140625" style="284" customWidth="1"/>
    <col min="14608" max="14612" width="18.7109375" style="284" customWidth="1"/>
    <col min="14613" max="14613" width="33.140625" style="284" customWidth="1"/>
    <col min="14614" max="14844" width="11.42578125" style="284"/>
    <col min="14845" max="14845" width="5.42578125" style="284" customWidth="1"/>
    <col min="14846" max="14846" width="13.42578125" style="284" customWidth="1"/>
    <col min="14847" max="14847" width="8" style="284" bestFit="1" customWidth="1"/>
    <col min="14848" max="14848" width="6.42578125" style="284" customWidth="1"/>
    <col min="14849" max="14849" width="5.28515625" style="284" customWidth="1"/>
    <col min="14850" max="14850" width="23" style="284" customWidth="1"/>
    <col min="14851" max="14851" width="9.42578125" style="284" customWidth="1"/>
    <col min="14852" max="14852" width="10.28515625" style="284" customWidth="1"/>
    <col min="14853" max="14853" width="16.85546875" style="284" customWidth="1"/>
    <col min="14854" max="14854" width="10" style="284" bestFit="1" customWidth="1"/>
    <col min="14855" max="14855" width="13.5703125" style="284" customWidth="1"/>
    <col min="14856" max="14856" width="8.42578125" style="284" bestFit="1" customWidth="1"/>
    <col min="14857" max="14857" width="12.140625" style="284" customWidth="1"/>
    <col min="14858" max="14858" width="14.42578125" style="284" customWidth="1"/>
    <col min="14859" max="14859" width="23.140625" style="284" customWidth="1"/>
    <col min="14860" max="14863" width="16.140625" style="284" customWidth="1"/>
    <col min="14864" max="14868" width="18.7109375" style="284" customWidth="1"/>
    <col min="14869" max="14869" width="33.140625" style="284" customWidth="1"/>
    <col min="14870" max="15100" width="11.42578125" style="284"/>
    <col min="15101" max="15101" width="5.42578125" style="284" customWidth="1"/>
    <col min="15102" max="15102" width="13.42578125" style="284" customWidth="1"/>
    <col min="15103" max="15103" width="8" style="284" bestFit="1" customWidth="1"/>
    <col min="15104" max="15104" width="6.42578125" style="284" customWidth="1"/>
    <col min="15105" max="15105" width="5.28515625" style="284" customWidth="1"/>
    <col min="15106" max="15106" width="23" style="284" customWidth="1"/>
    <col min="15107" max="15107" width="9.42578125" style="284" customWidth="1"/>
    <col min="15108" max="15108" width="10.28515625" style="284" customWidth="1"/>
    <col min="15109" max="15109" width="16.85546875" style="284" customWidth="1"/>
    <col min="15110" max="15110" width="10" style="284" bestFit="1" customWidth="1"/>
    <col min="15111" max="15111" width="13.5703125" style="284" customWidth="1"/>
    <col min="15112" max="15112" width="8.42578125" style="284" bestFit="1" customWidth="1"/>
    <col min="15113" max="15113" width="12.140625" style="284" customWidth="1"/>
    <col min="15114" max="15114" width="14.42578125" style="284" customWidth="1"/>
    <col min="15115" max="15115" width="23.140625" style="284" customWidth="1"/>
    <col min="15116" max="15119" width="16.140625" style="284" customWidth="1"/>
    <col min="15120" max="15124" width="18.7109375" style="284" customWidth="1"/>
    <col min="15125" max="15125" width="33.140625" style="284" customWidth="1"/>
    <col min="15126" max="15356" width="11.42578125" style="284"/>
    <col min="15357" max="15357" width="5.42578125" style="284" customWidth="1"/>
    <col min="15358" max="15358" width="13.42578125" style="284" customWidth="1"/>
    <col min="15359" max="15359" width="8" style="284" bestFit="1" customWidth="1"/>
    <col min="15360" max="15360" width="6.42578125" style="284" customWidth="1"/>
    <col min="15361" max="15361" width="5.28515625" style="284" customWidth="1"/>
    <col min="15362" max="15362" width="23" style="284" customWidth="1"/>
    <col min="15363" max="15363" width="9.42578125" style="284" customWidth="1"/>
    <col min="15364" max="15364" width="10.28515625" style="284" customWidth="1"/>
    <col min="15365" max="15365" width="16.85546875" style="284" customWidth="1"/>
    <col min="15366" max="15366" width="10" style="284" bestFit="1" customWidth="1"/>
    <col min="15367" max="15367" width="13.5703125" style="284" customWidth="1"/>
    <col min="15368" max="15368" width="8.42578125" style="284" bestFit="1" customWidth="1"/>
    <col min="15369" max="15369" width="12.140625" style="284" customWidth="1"/>
    <col min="15370" max="15370" width="14.42578125" style="284" customWidth="1"/>
    <col min="15371" max="15371" width="23.140625" style="284" customWidth="1"/>
    <col min="15372" max="15375" width="16.140625" style="284" customWidth="1"/>
    <col min="15376" max="15380" width="18.7109375" style="284" customWidth="1"/>
    <col min="15381" max="15381" width="33.140625" style="284" customWidth="1"/>
    <col min="15382" max="15612" width="11.42578125" style="284"/>
    <col min="15613" max="15613" width="5.42578125" style="284" customWidth="1"/>
    <col min="15614" max="15614" width="13.42578125" style="284" customWidth="1"/>
    <col min="15615" max="15615" width="8" style="284" bestFit="1" customWidth="1"/>
    <col min="15616" max="15616" width="6.42578125" style="284" customWidth="1"/>
    <col min="15617" max="15617" width="5.28515625" style="284" customWidth="1"/>
    <col min="15618" max="15618" width="23" style="284" customWidth="1"/>
    <col min="15619" max="15619" width="9.42578125" style="284" customWidth="1"/>
    <col min="15620" max="15620" width="10.28515625" style="284" customWidth="1"/>
    <col min="15621" max="15621" width="16.85546875" style="284" customWidth="1"/>
    <col min="15622" max="15622" width="10" style="284" bestFit="1" customWidth="1"/>
    <col min="15623" max="15623" width="13.5703125" style="284" customWidth="1"/>
    <col min="15624" max="15624" width="8.42578125" style="284" bestFit="1" customWidth="1"/>
    <col min="15625" max="15625" width="12.140625" style="284" customWidth="1"/>
    <col min="15626" max="15626" width="14.42578125" style="284" customWidth="1"/>
    <col min="15627" max="15627" width="23.140625" style="284" customWidth="1"/>
    <col min="15628" max="15631" width="16.140625" style="284" customWidth="1"/>
    <col min="15632" max="15636" width="18.7109375" style="284" customWidth="1"/>
    <col min="15637" max="15637" width="33.140625" style="284" customWidth="1"/>
    <col min="15638" max="15868" width="11.42578125" style="284"/>
    <col min="15869" max="15869" width="5.42578125" style="284" customWidth="1"/>
    <col min="15870" max="15870" width="13.42578125" style="284" customWidth="1"/>
    <col min="15871" max="15871" width="8" style="284" bestFit="1" customWidth="1"/>
    <col min="15872" max="15872" width="6.42578125" style="284" customWidth="1"/>
    <col min="15873" max="15873" width="5.28515625" style="284" customWidth="1"/>
    <col min="15874" max="15874" width="23" style="284" customWidth="1"/>
    <col min="15875" max="15875" width="9.42578125" style="284" customWidth="1"/>
    <col min="15876" max="15876" width="10.28515625" style="284" customWidth="1"/>
    <col min="15877" max="15877" width="16.85546875" style="284" customWidth="1"/>
    <col min="15878" max="15878" width="10" style="284" bestFit="1" customWidth="1"/>
    <col min="15879" max="15879" width="13.5703125" style="284" customWidth="1"/>
    <col min="15880" max="15880" width="8.42578125" style="284" bestFit="1" customWidth="1"/>
    <col min="15881" max="15881" width="12.140625" style="284" customWidth="1"/>
    <col min="15882" max="15882" width="14.42578125" style="284" customWidth="1"/>
    <col min="15883" max="15883" width="23.140625" style="284" customWidth="1"/>
    <col min="15884" max="15887" width="16.140625" style="284" customWidth="1"/>
    <col min="15888" max="15892" width="18.7109375" style="284" customWidth="1"/>
    <col min="15893" max="15893" width="33.140625" style="284" customWidth="1"/>
    <col min="15894" max="16124" width="11.42578125" style="284"/>
    <col min="16125" max="16125" width="5.42578125" style="284" customWidth="1"/>
    <col min="16126" max="16126" width="13.42578125" style="284" customWidth="1"/>
    <col min="16127" max="16127" width="8" style="284" bestFit="1" customWidth="1"/>
    <col min="16128" max="16128" width="6.42578125" style="284" customWidth="1"/>
    <col min="16129" max="16129" width="5.28515625" style="284" customWidth="1"/>
    <col min="16130" max="16130" width="23" style="284" customWidth="1"/>
    <col min="16131" max="16131" width="9.42578125" style="284" customWidth="1"/>
    <col min="16132" max="16132" width="10.28515625" style="284" customWidth="1"/>
    <col min="16133" max="16133" width="16.85546875" style="284" customWidth="1"/>
    <col min="16134" max="16134" width="10" style="284" bestFit="1" customWidth="1"/>
    <col min="16135" max="16135" width="13.5703125" style="284" customWidth="1"/>
    <col min="16136" max="16136" width="8.42578125" style="284" bestFit="1" customWidth="1"/>
    <col min="16137" max="16137" width="12.140625" style="284" customWidth="1"/>
    <col min="16138" max="16138" width="14.42578125" style="284" customWidth="1"/>
    <col min="16139" max="16139" width="23.140625" style="284" customWidth="1"/>
    <col min="16140" max="16143" width="16.140625" style="284" customWidth="1"/>
    <col min="16144" max="16148" width="18.7109375" style="284" customWidth="1"/>
    <col min="16149" max="16149" width="33.140625" style="284" customWidth="1"/>
    <col min="16150" max="16384" width="11.42578125" style="284"/>
  </cols>
  <sheetData>
    <row r="3" spans="2:27" ht="6.75" customHeight="1" x14ac:dyDescent="0.2">
      <c r="B3" s="332"/>
      <c r="C3" s="333"/>
      <c r="D3" s="333"/>
      <c r="E3" s="333"/>
      <c r="F3" s="333"/>
      <c r="G3" s="334"/>
      <c r="H3" s="334"/>
      <c r="I3" s="333"/>
      <c r="J3" s="333"/>
      <c r="K3" s="335"/>
      <c r="L3" s="333"/>
      <c r="M3" s="333"/>
      <c r="N3" s="333"/>
      <c r="O3" s="333"/>
      <c r="P3" s="333"/>
      <c r="Q3" s="333"/>
      <c r="R3" s="333"/>
      <c r="S3" s="333"/>
      <c r="T3" s="333"/>
      <c r="U3" s="333"/>
      <c r="V3" s="335"/>
      <c r="W3" s="336"/>
    </row>
    <row r="4" spans="2:27" x14ac:dyDescent="0.2">
      <c r="B4" s="337"/>
      <c r="W4" s="338"/>
    </row>
    <row r="5" spans="2:27" s="340" customFormat="1" ht="18.75" customHeight="1" x14ac:dyDescent="0.3">
      <c r="B5" s="339"/>
      <c r="G5" s="341"/>
      <c r="H5" s="341"/>
      <c r="K5" s="342"/>
      <c r="V5" s="343"/>
      <c r="W5" s="344"/>
    </row>
    <row r="6" spans="2:27" s="340" customFormat="1" ht="18.75" customHeight="1" x14ac:dyDescent="0.3">
      <c r="B6" s="339"/>
      <c r="G6" s="341"/>
      <c r="H6" s="341"/>
      <c r="K6" s="342"/>
      <c r="V6" s="343"/>
      <c r="W6" s="344"/>
    </row>
    <row r="7" spans="2:27" s="340" customFormat="1" ht="17.25" customHeight="1" x14ac:dyDescent="0.3">
      <c r="B7" s="339"/>
      <c r="C7" s="1264" t="s">
        <v>19</v>
      </c>
      <c r="D7" s="1264"/>
      <c r="E7" s="1264"/>
      <c r="F7" s="1264"/>
      <c r="G7" s="1264"/>
      <c r="H7" s="1264"/>
      <c r="I7" s="1264"/>
      <c r="J7" s="1264"/>
      <c r="K7" s="1264"/>
      <c r="L7" s="1264"/>
      <c r="M7" s="1264"/>
      <c r="N7" s="1264"/>
      <c r="O7" s="1264"/>
      <c r="P7" s="1264"/>
      <c r="Q7" s="1264"/>
      <c r="R7" s="1264"/>
      <c r="S7" s="1264"/>
      <c r="T7" s="1264"/>
      <c r="U7" s="1264"/>
      <c r="V7" s="1264"/>
      <c r="W7" s="344"/>
    </row>
    <row r="8" spans="2:27" s="340" customFormat="1" ht="15" customHeight="1" x14ac:dyDescent="0.3">
      <c r="B8" s="339"/>
      <c r="C8" s="1265" t="s">
        <v>351</v>
      </c>
      <c r="D8" s="1265"/>
      <c r="E8" s="1265"/>
      <c r="F8" s="1265"/>
      <c r="G8" s="1265"/>
      <c r="H8" s="1265"/>
      <c r="I8" s="1265"/>
      <c r="J8" s="1265"/>
      <c r="K8" s="1265"/>
      <c r="L8" s="1265"/>
      <c r="M8" s="1265"/>
      <c r="N8" s="1265"/>
      <c r="O8" s="1265"/>
      <c r="P8" s="1265"/>
      <c r="Q8" s="1265"/>
      <c r="R8" s="1265"/>
      <c r="S8" s="1265"/>
      <c r="T8" s="1265"/>
      <c r="U8" s="1265"/>
      <c r="V8" s="1265"/>
      <c r="W8" s="344"/>
    </row>
    <row r="9" spans="2:27" s="340" customFormat="1" ht="20.25" x14ac:dyDescent="0.3">
      <c r="B9" s="339"/>
      <c r="C9" s="1266" t="s">
        <v>0</v>
      </c>
      <c r="D9" s="1266"/>
      <c r="E9" s="1266"/>
      <c r="F9" s="1266"/>
      <c r="G9" s="1266"/>
      <c r="H9" s="1266"/>
      <c r="I9" s="1266"/>
      <c r="J9" s="1266"/>
      <c r="K9" s="1266"/>
      <c r="L9" s="1266"/>
      <c r="M9" s="1266"/>
      <c r="N9" s="1266"/>
      <c r="O9" s="1266"/>
      <c r="P9" s="1266"/>
      <c r="Q9" s="1266"/>
      <c r="R9" s="1266"/>
      <c r="S9" s="1266"/>
      <c r="T9" s="1266"/>
      <c r="U9" s="1266"/>
      <c r="V9" s="1266"/>
      <c r="W9" s="344"/>
    </row>
    <row r="10" spans="2:27" s="340" customFormat="1" ht="20.25" x14ac:dyDescent="0.3">
      <c r="B10" s="339"/>
      <c r="J10" s="345"/>
      <c r="K10" s="346"/>
      <c r="N10" s="347"/>
      <c r="V10" s="342"/>
      <c r="W10" s="344"/>
    </row>
    <row r="11" spans="2:27" s="340" customFormat="1" ht="20.25" x14ac:dyDescent="0.3">
      <c r="B11" s="339"/>
      <c r="D11" s="399" t="s">
        <v>175</v>
      </c>
      <c r="E11" s="509">
        <f>'Datos Generales'!C6</f>
        <v>45473</v>
      </c>
      <c r="F11" s="504"/>
      <c r="G11" s="399" t="s">
        <v>24</v>
      </c>
      <c r="H11" s="1272" t="str">
        <f>'Datos Generales'!C7</f>
        <v>Dirección General de Presupuesto (DIGEPRES)</v>
      </c>
      <c r="I11" s="1272"/>
      <c r="J11" s="1272"/>
      <c r="K11" s="1272"/>
      <c r="L11" s="399" t="s">
        <v>14</v>
      </c>
      <c r="M11" s="801" t="str">
        <f>'Datos Generales'!C8</f>
        <v>0205</v>
      </c>
      <c r="N11" s="504"/>
      <c r="O11" s="399" t="s">
        <v>212</v>
      </c>
      <c r="P11" s="801" t="str">
        <f>'Datos Generales'!C9</f>
        <v>01</v>
      </c>
      <c r="Q11" s="348"/>
      <c r="R11" s="38" t="s">
        <v>15</v>
      </c>
      <c r="S11" s="801" t="str">
        <f>'Datos Generales'!C10</f>
        <v>01</v>
      </c>
      <c r="T11" s="38" t="s">
        <v>16</v>
      </c>
      <c r="U11" s="801" t="str">
        <f>'Datos Generales'!C11</f>
        <v>0010</v>
      </c>
      <c r="V11" s="342"/>
      <c r="W11" s="344"/>
      <c r="X11" s="56"/>
      <c r="Y11" s="56"/>
      <c r="Z11" s="56"/>
      <c r="AA11" s="56"/>
    </row>
    <row r="12" spans="2:27" s="340" customFormat="1" ht="20.25" x14ac:dyDescent="0.3">
      <c r="B12" s="339"/>
      <c r="F12" s="167"/>
      <c r="G12" s="14"/>
      <c r="H12" s="14"/>
      <c r="I12" s="14"/>
      <c r="R12" s="348"/>
      <c r="S12" s="348"/>
      <c r="T12" s="348"/>
      <c r="U12" s="348"/>
      <c r="V12" s="342"/>
      <c r="W12" s="344"/>
      <c r="X12" s="56"/>
      <c r="Y12" s="56"/>
      <c r="Z12" s="56"/>
      <c r="AA12" s="56"/>
    </row>
    <row r="13" spans="2:27" ht="26.25" customHeight="1" x14ac:dyDescent="0.25">
      <c r="B13" s="337"/>
      <c r="C13" s="1267" t="s">
        <v>12</v>
      </c>
      <c r="D13" s="1268"/>
      <c r="E13" s="1268"/>
      <c r="F13" s="1268"/>
      <c r="G13" s="1268"/>
      <c r="H13" s="1268"/>
      <c r="I13" s="1268"/>
      <c r="J13" s="1269"/>
      <c r="K13" s="1267" t="s">
        <v>8</v>
      </c>
      <c r="L13" s="1268"/>
      <c r="M13" s="1268"/>
      <c r="N13" s="1268"/>
      <c r="O13" s="1268"/>
      <c r="P13" s="1270" t="s">
        <v>328</v>
      </c>
      <c r="Q13" s="1270" t="s">
        <v>319</v>
      </c>
      <c r="R13" s="1267" t="s">
        <v>305</v>
      </c>
      <c r="S13" s="1268"/>
      <c r="T13" s="1268"/>
      <c r="U13" s="1268"/>
      <c r="V13" s="1270" t="s">
        <v>56</v>
      </c>
      <c r="W13" s="113"/>
      <c r="X13" s="417"/>
      <c r="Y13" s="56"/>
    </row>
    <row r="14" spans="2:27" s="350" customFormat="1" ht="63" x14ac:dyDescent="0.25">
      <c r="B14" s="349"/>
      <c r="C14" s="572" t="s">
        <v>100</v>
      </c>
      <c r="D14" s="572" t="s">
        <v>71</v>
      </c>
      <c r="E14" s="572" t="s">
        <v>70</v>
      </c>
      <c r="F14" s="572" t="s">
        <v>44</v>
      </c>
      <c r="G14" s="572" t="s">
        <v>45</v>
      </c>
      <c r="H14" s="572" t="s">
        <v>57</v>
      </c>
      <c r="I14" s="572" t="s">
        <v>59</v>
      </c>
      <c r="J14" s="572" t="s">
        <v>65</v>
      </c>
      <c r="K14" s="539" t="s">
        <v>176</v>
      </c>
      <c r="L14" s="572" t="s">
        <v>72</v>
      </c>
      <c r="M14" s="572" t="s">
        <v>75</v>
      </c>
      <c r="N14" s="572" t="s">
        <v>76</v>
      </c>
      <c r="O14" s="573" t="s">
        <v>77</v>
      </c>
      <c r="P14" s="1271"/>
      <c r="Q14" s="1271"/>
      <c r="R14" s="572" t="s">
        <v>331</v>
      </c>
      <c r="S14" s="572" t="s">
        <v>334</v>
      </c>
      <c r="T14" s="572" t="s">
        <v>332</v>
      </c>
      <c r="U14" s="572" t="s">
        <v>333</v>
      </c>
      <c r="V14" s="1271"/>
      <c r="W14" s="113"/>
      <c r="X14" s="417"/>
      <c r="Y14" s="56"/>
    </row>
    <row r="15" spans="2:27" s="352" customFormat="1" ht="15" x14ac:dyDescent="0.25">
      <c r="B15" s="351"/>
      <c r="C15" s="574"/>
      <c r="D15" s="574"/>
      <c r="E15" s="574"/>
      <c r="F15" s="574"/>
      <c r="G15" s="574"/>
      <c r="H15" s="574"/>
      <c r="I15" s="574"/>
      <c r="J15" s="574"/>
      <c r="K15" s="575"/>
      <c r="L15" s="577"/>
      <c r="M15" s="576"/>
      <c r="N15" s="576"/>
      <c r="O15" s="578"/>
      <c r="P15" s="576"/>
      <c r="Q15" s="577"/>
      <c r="R15" s="580"/>
      <c r="S15" s="576"/>
      <c r="T15" s="579"/>
      <c r="U15" s="579"/>
      <c r="V15" s="948" t="s">
        <v>369</v>
      </c>
      <c r="W15" s="113"/>
      <c r="X15" s="417"/>
      <c r="Y15" s="56"/>
    </row>
    <row r="16" spans="2:27" s="352" customFormat="1" ht="15" x14ac:dyDescent="0.25">
      <c r="B16" s="351"/>
      <c r="C16" s="574"/>
      <c r="D16" s="574"/>
      <c r="E16" s="574"/>
      <c r="F16" s="574"/>
      <c r="G16" s="574"/>
      <c r="H16" s="574"/>
      <c r="I16" s="574"/>
      <c r="J16" s="574"/>
      <c r="K16" s="575"/>
      <c r="L16" s="577"/>
      <c r="M16" s="576"/>
      <c r="N16" s="576"/>
      <c r="O16" s="578"/>
      <c r="P16" s="576"/>
      <c r="Q16" s="577"/>
      <c r="R16" s="580"/>
      <c r="S16" s="576"/>
      <c r="T16" s="579"/>
      <c r="U16" s="579"/>
      <c r="V16" s="581"/>
      <c r="W16" s="353"/>
      <c r="X16" s="417"/>
    </row>
    <row r="17" spans="2:24" s="352" customFormat="1" ht="15" x14ac:dyDescent="0.25">
      <c r="B17" s="351"/>
      <c r="C17" s="574"/>
      <c r="D17" s="574"/>
      <c r="E17" s="574"/>
      <c r="F17" s="574"/>
      <c r="G17" s="574"/>
      <c r="H17" s="574"/>
      <c r="I17" s="574"/>
      <c r="J17" s="574"/>
      <c r="K17" s="575"/>
      <c r="L17" s="577"/>
      <c r="M17" s="576"/>
      <c r="N17" s="576"/>
      <c r="O17" s="578"/>
      <c r="P17" s="576"/>
      <c r="Q17" s="577"/>
      <c r="R17" s="580"/>
      <c r="S17" s="576"/>
      <c r="T17" s="579"/>
      <c r="U17" s="579"/>
      <c r="V17" s="581"/>
      <c r="W17" s="353"/>
      <c r="X17" s="417"/>
    </row>
    <row r="18" spans="2:24" s="352" customFormat="1" ht="15" x14ac:dyDescent="0.25">
      <c r="B18" s="351"/>
      <c r="C18" s="574"/>
      <c r="D18" s="574"/>
      <c r="E18" s="574"/>
      <c r="F18" s="574"/>
      <c r="G18" s="574"/>
      <c r="H18" s="574"/>
      <c r="I18" s="574"/>
      <c r="J18" s="574"/>
      <c r="K18" s="575"/>
      <c r="L18" s="577"/>
      <c r="M18" s="576"/>
      <c r="N18" s="576"/>
      <c r="O18" s="578"/>
      <c r="P18" s="576"/>
      <c r="Q18" s="577"/>
      <c r="R18" s="580"/>
      <c r="S18" s="576"/>
      <c r="T18" s="579"/>
      <c r="U18" s="579"/>
      <c r="V18" s="582"/>
      <c r="W18" s="353"/>
      <c r="X18" s="417"/>
    </row>
    <row r="19" spans="2:24" s="352" customFormat="1" ht="15" x14ac:dyDescent="0.25">
      <c r="B19" s="351"/>
      <c r="C19" s="574"/>
      <c r="D19" s="574"/>
      <c r="E19" s="574"/>
      <c r="F19" s="574"/>
      <c r="G19" s="574"/>
      <c r="H19" s="574"/>
      <c r="I19" s="574"/>
      <c r="J19" s="574"/>
      <c r="K19" s="575"/>
      <c r="L19" s="577"/>
      <c r="M19" s="576"/>
      <c r="N19" s="576"/>
      <c r="O19" s="578"/>
      <c r="P19" s="576"/>
      <c r="Q19" s="577"/>
      <c r="R19" s="580"/>
      <c r="S19" s="576"/>
      <c r="T19" s="579"/>
      <c r="U19" s="579"/>
      <c r="V19" s="582"/>
      <c r="W19" s="353"/>
      <c r="X19" s="417"/>
    </row>
    <row r="20" spans="2:24" s="352" customFormat="1" ht="15" x14ac:dyDescent="0.25">
      <c r="B20" s="351"/>
      <c r="C20" s="574"/>
      <c r="D20" s="574"/>
      <c r="E20" s="574"/>
      <c r="F20" s="574"/>
      <c r="G20" s="574"/>
      <c r="H20" s="574"/>
      <c r="I20" s="574"/>
      <c r="J20" s="574"/>
      <c r="K20" s="575"/>
      <c r="L20" s="577"/>
      <c r="M20" s="576"/>
      <c r="N20" s="576"/>
      <c r="O20" s="578"/>
      <c r="P20" s="576"/>
      <c r="Q20" s="577"/>
      <c r="R20" s="580"/>
      <c r="S20" s="576"/>
      <c r="T20" s="579"/>
      <c r="U20" s="579"/>
      <c r="V20" s="582"/>
      <c r="W20" s="353"/>
      <c r="X20" s="417"/>
    </row>
    <row r="21" spans="2:24" s="352" customFormat="1" ht="15" x14ac:dyDescent="0.25">
      <c r="B21" s="351"/>
      <c r="C21" s="574"/>
      <c r="D21" s="574"/>
      <c r="E21" s="574"/>
      <c r="F21" s="574"/>
      <c r="G21" s="574"/>
      <c r="H21" s="574"/>
      <c r="I21" s="574"/>
      <c r="J21" s="574"/>
      <c r="K21" s="575"/>
      <c r="L21" s="577"/>
      <c r="M21" s="576"/>
      <c r="N21" s="576"/>
      <c r="O21" s="578"/>
      <c r="P21" s="576"/>
      <c r="Q21" s="577"/>
      <c r="R21" s="580"/>
      <c r="S21" s="576"/>
      <c r="T21" s="579"/>
      <c r="U21" s="579"/>
      <c r="V21" s="582"/>
      <c r="W21" s="353"/>
      <c r="X21" s="417"/>
    </row>
    <row r="22" spans="2:24" s="352" customFormat="1" ht="15" x14ac:dyDescent="0.25">
      <c r="B22" s="351"/>
      <c r="C22" s="574"/>
      <c r="D22" s="574"/>
      <c r="E22" s="574"/>
      <c r="F22" s="574"/>
      <c r="G22" s="574"/>
      <c r="H22" s="574"/>
      <c r="I22" s="574"/>
      <c r="J22" s="574"/>
      <c r="K22" s="575"/>
      <c r="L22" s="577"/>
      <c r="M22" s="576"/>
      <c r="N22" s="576"/>
      <c r="O22" s="578"/>
      <c r="P22" s="576"/>
      <c r="Q22" s="577"/>
      <c r="R22" s="580"/>
      <c r="S22" s="576"/>
      <c r="T22" s="579"/>
      <c r="U22" s="579"/>
      <c r="V22" s="582"/>
      <c r="W22" s="353"/>
      <c r="X22" s="417"/>
    </row>
    <row r="23" spans="2:24" s="352" customFormat="1" ht="15" x14ac:dyDescent="0.25">
      <c r="B23" s="351"/>
      <c r="C23" s="574"/>
      <c r="D23" s="574"/>
      <c r="E23" s="574"/>
      <c r="F23" s="574"/>
      <c r="G23" s="574"/>
      <c r="H23" s="574"/>
      <c r="I23" s="574"/>
      <c r="J23" s="574"/>
      <c r="K23" s="575"/>
      <c r="L23" s="577"/>
      <c r="M23" s="576"/>
      <c r="N23" s="576"/>
      <c r="O23" s="578"/>
      <c r="P23" s="576"/>
      <c r="Q23" s="577"/>
      <c r="R23" s="580"/>
      <c r="S23" s="576"/>
      <c r="T23" s="579"/>
      <c r="U23" s="579"/>
      <c r="V23" s="582"/>
      <c r="W23" s="353"/>
      <c r="X23" s="417"/>
    </row>
    <row r="24" spans="2:24" s="352" customFormat="1" ht="15" x14ac:dyDescent="0.25">
      <c r="B24" s="351"/>
      <c r="C24" s="574"/>
      <c r="D24" s="574"/>
      <c r="E24" s="574"/>
      <c r="F24" s="574"/>
      <c r="G24" s="574"/>
      <c r="H24" s="574"/>
      <c r="I24" s="574"/>
      <c r="J24" s="574"/>
      <c r="K24" s="575"/>
      <c r="L24" s="577"/>
      <c r="M24" s="576"/>
      <c r="N24" s="576"/>
      <c r="O24" s="578"/>
      <c r="P24" s="576"/>
      <c r="Q24" s="577"/>
      <c r="R24" s="580"/>
      <c r="S24" s="576"/>
      <c r="T24" s="579"/>
      <c r="U24" s="579"/>
      <c r="V24" s="582"/>
      <c r="W24" s="353"/>
      <c r="X24" s="417"/>
    </row>
    <row r="25" spans="2:24" s="352" customFormat="1" ht="15" x14ac:dyDescent="0.25">
      <c r="B25" s="351"/>
      <c r="C25" s="574"/>
      <c r="D25" s="574"/>
      <c r="E25" s="574"/>
      <c r="F25" s="574"/>
      <c r="G25" s="574"/>
      <c r="H25" s="574"/>
      <c r="I25" s="574"/>
      <c r="J25" s="574"/>
      <c r="K25" s="575"/>
      <c r="L25" s="577"/>
      <c r="M25" s="576"/>
      <c r="N25" s="576"/>
      <c r="O25" s="578"/>
      <c r="P25" s="576"/>
      <c r="Q25" s="577"/>
      <c r="R25" s="580"/>
      <c r="S25" s="576"/>
      <c r="T25" s="579"/>
      <c r="U25" s="579"/>
      <c r="V25" s="582"/>
      <c r="W25" s="353"/>
      <c r="X25" s="416" t="s">
        <v>331</v>
      </c>
    </row>
    <row r="26" spans="2:24" s="352" customFormat="1" ht="15" x14ac:dyDescent="0.25">
      <c r="B26" s="351"/>
      <c r="C26" s="574"/>
      <c r="D26" s="574"/>
      <c r="E26" s="574"/>
      <c r="F26" s="574"/>
      <c r="G26" s="574"/>
      <c r="H26" s="574"/>
      <c r="I26" s="574"/>
      <c r="J26" s="574"/>
      <c r="K26" s="575"/>
      <c r="L26" s="577"/>
      <c r="M26" s="576"/>
      <c r="N26" s="576"/>
      <c r="O26" s="578"/>
      <c r="P26" s="576"/>
      <c r="Q26" s="577"/>
      <c r="R26" s="580"/>
      <c r="S26" s="576"/>
      <c r="T26" s="579"/>
      <c r="U26" s="579"/>
      <c r="V26" s="582"/>
      <c r="W26" s="353"/>
      <c r="X26" s="352" t="s">
        <v>258</v>
      </c>
    </row>
    <row r="27" spans="2:24" s="352" customFormat="1" ht="15" x14ac:dyDescent="0.25">
      <c r="B27" s="351"/>
      <c r="C27" s="574"/>
      <c r="D27" s="574"/>
      <c r="E27" s="574"/>
      <c r="F27" s="574"/>
      <c r="G27" s="574"/>
      <c r="H27" s="574"/>
      <c r="I27" s="574"/>
      <c r="J27" s="574"/>
      <c r="K27" s="575"/>
      <c r="L27" s="577"/>
      <c r="M27" s="576"/>
      <c r="N27" s="576"/>
      <c r="O27" s="578"/>
      <c r="P27" s="576"/>
      <c r="Q27" s="577"/>
      <c r="R27" s="580"/>
      <c r="S27" s="576"/>
      <c r="T27" s="579"/>
      <c r="U27" s="579"/>
      <c r="V27" s="582"/>
      <c r="W27" s="353"/>
      <c r="X27" s="352" t="s">
        <v>257</v>
      </c>
    </row>
    <row r="28" spans="2:24" s="352" customFormat="1" ht="15" x14ac:dyDescent="0.25">
      <c r="B28" s="351"/>
      <c r="C28" s="574"/>
      <c r="D28" s="574"/>
      <c r="E28" s="574"/>
      <c r="F28" s="574"/>
      <c r="G28" s="574"/>
      <c r="H28" s="574"/>
      <c r="I28" s="574"/>
      <c r="J28" s="574"/>
      <c r="K28" s="575"/>
      <c r="L28" s="577"/>
      <c r="M28" s="576"/>
      <c r="N28" s="576"/>
      <c r="O28" s="578"/>
      <c r="P28" s="576"/>
      <c r="Q28" s="577"/>
      <c r="R28" s="580"/>
      <c r="S28" s="576"/>
      <c r="T28" s="579"/>
      <c r="U28" s="579"/>
      <c r="V28" s="582"/>
      <c r="W28" s="353"/>
      <c r="X28" s="352" t="s">
        <v>259</v>
      </c>
    </row>
    <row r="29" spans="2:24" s="352" customFormat="1" ht="15" x14ac:dyDescent="0.25">
      <c r="B29" s="351"/>
      <c r="C29" s="574"/>
      <c r="D29" s="574"/>
      <c r="E29" s="574"/>
      <c r="F29" s="574"/>
      <c r="G29" s="574"/>
      <c r="H29" s="574"/>
      <c r="I29" s="574"/>
      <c r="J29" s="574"/>
      <c r="K29" s="575"/>
      <c r="L29" s="577"/>
      <c r="M29" s="576"/>
      <c r="N29" s="576"/>
      <c r="O29" s="578"/>
      <c r="P29" s="576"/>
      <c r="Q29" s="577"/>
      <c r="R29" s="580"/>
      <c r="S29" s="576"/>
      <c r="T29" s="579"/>
      <c r="U29" s="579"/>
      <c r="V29" s="582"/>
      <c r="W29" s="353"/>
      <c r="X29" s="352" t="s">
        <v>145</v>
      </c>
    </row>
    <row r="30" spans="2:24" s="352" customFormat="1" ht="15" x14ac:dyDescent="0.25">
      <c r="B30" s="351"/>
      <c r="C30" s="574"/>
      <c r="D30" s="574"/>
      <c r="E30" s="574"/>
      <c r="F30" s="574"/>
      <c r="G30" s="574"/>
      <c r="H30" s="574"/>
      <c r="I30" s="574"/>
      <c r="J30" s="574"/>
      <c r="K30" s="575"/>
      <c r="L30" s="577"/>
      <c r="M30" s="576"/>
      <c r="N30" s="576"/>
      <c r="O30" s="578"/>
      <c r="P30" s="576"/>
      <c r="Q30" s="577"/>
      <c r="R30" s="580"/>
      <c r="S30" s="576"/>
      <c r="T30" s="579"/>
      <c r="U30" s="579"/>
      <c r="V30" s="582"/>
      <c r="W30" s="353"/>
    </row>
    <row r="31" spans="2:24" s="352" customFormat="1" ht="15" x14ac:dyDescent="0.25">
      <c r="B31" s="351"/>
      <c r="C31" s="574"/>
      <c r="D31" s="574"/>
      <c r="E31" s="574"/>
      <c r="F31" s="574"/>
      <c r="G31" s="574"/>
      <c r="H31" s="574"/>
      <c r="I31" s="574"/>
      <c r="J31" s="574"/>
      <c r="K31" s="575"/>
      <c r="L31" s="577"/>
      <c r="M31" s="576"/>
      <c r="N31" s="576"/>
      <c r="O31" s="578"/>
      <c r="P31" s="576"/>
      <c r="Q31" s="577"/>
      <c r="R31" s="580"/>
      <c r="S31" s="576"/>
      <c r="T31" s="579"/>
      <c r="U31" s="579"/>
      <c r="V31" s="582"/>
      <c r="W31" s="353"/>
    </row>
    <row r="32" spans="2:24" s="352" customFormat="1" ht="15.75" x14ac:dyDescent="0.25">
      <c r="B32" s="351"/>
      <c r="C32" s="584"/>
      <c r="D32" s="585"/>
      <c r="E32" s="586"/>
      <c r="F32" s="585"/>
      <c r="G32" s="586"/>
      <c r="H32" s="586"/>
      <c r="I32" s="587"/>
      <c r="J32" s="588"/>
      <c r="K32" s="589"/>
      <c r="L32" s="590"/>
      <c r="M32" s="590"/>
      <c r="N32" s="590"/>
      <c r="O32" s="591">
        <f>SUM(O15:O31)</f>
        <v>0</v>
      </c>
      <c r="P32" s="747"/>
      <c r="Q32" s="747"/>
      <c r="R32" s="747"/>
      <c r="S32" s="747"/>
      <c r="T32" s="747"/>
      <c r="U32" s="591">
        <f>SUM(U15:U31)</f>
        <v>0</v>
      </c>
      <c r="V32" s="592"/>
      <c r="W32" s="353"/>
    </row>
    <row r="33" spans="2:23" x14ac:dyDescent="0.2">
      <c r="B33" s="337"/>
      <c r="V33" s="354" t="s">
        <v>193</v>
      </c>
      <c r="W33" s="338"/>
    </row>
    <row r="34" spans="2:23" x14ac:dyDescent="0.2">
      <c r="B34" s="337"/>
      <c r="V34" s="354"/>
      <c r="W34" s="338"/>
    </row>
    <row r="35" spans="2:23" x14ac:dyDescent="0.2">
      <c r="B35" s="337"/>
      <c r="V35" s="354"/>
      <c r="W35" s="338"/>
    </row>
    <row r="36" spans="2:23" ht="15" x14ac:dyDescent="0.25">
      <c r="B36" s="337"/>
      <c r="F36" s="1258"/>
      <c r="G36" s="1258"/>
      <c r="H36" s="1258"/>
      <c r="I36" s="1258"/>
      <c r="J36" s="1258"/>
      <c r="K36" s="583"/>
      <c r="L36" s="1260"/>
      <c r="M36" s="1260"/>
      <c r="N36" s="1260"/>
      <c r="O36" s="1260"/>
      <c r="P36" s="1260"/>
      <c r="Q36" s="504"/>
      <c r="R36" s="97"/>
      <c r="S36" s="1258"/>
      <c r="T36" s="1258"/>
      <c r="U36" s="1258"/>
      <c r="W36" s="338"/>
    </row>
    <row r="37" spans="2:23" s="97" customFormat="1" ht="15" customHeight="1" x14ac:dyDescent="0.2">
      <c r="B37" s="266"/>
      <c r="D37" s="355"/>
      <c r="E37" s="355"/>
      <c r="F37" s="1257" t="str">
        <f>'Datos Generales'!C16</f>
        <v>Preparado por</v>
      </c>
      <c r="G37" s="1257"/>
      <c r="H37" s="1257"/>
      <c r="I37" s="1257"/>
      <c r="J37" s="1257"/>
      <c r="L37" s="1255" t="str">
        <f>'Datos Generales'!D16</f>
        <v>Revisado por</v>
      </c>
      <c r="M37" s="1255"/>
      <c r="N37" s="1255"/>
      <c r="O37" s="1255"/>
      <c r="P37" s="1255"/>
      <c r="S37" s="1255" t="str">
        <f>'Datos Generales'!E16</f>
        <v>Autorizado por</v>
      </c>
      <c r="T37" s="1255"/>
      <c r="U37" s="1255"/>
      <c r="V37" s="267"/>
      <c r="W37" s="268"/>
    </row>
    <row r="38" spans="2:23" s="56" customFormat="1" ht="22.5" customHeight="1" x14ac:dyDescent="0.25">
      <c r="B38" s="133"/>
      <c r="D38" s="504"/>
      <c r="F38" s="1258"/>
      <c r="G38" s="1258"/>
      <c r="H38" s="1258"/>
      <c r="I38" s="1258"/>
      <c r="J38" s="1258"/>
      <c r="L38" s="1261"/>
      <c r="M38" s="1261"/>
      <c r="N38" s="1261"/>
      <c r="O38" s="1261"/>
      <c r="P38" s="1261"/>
      <c r="S38" s="1259"/>
      <c r="T38" s="1259"/>
      <c r="U38" s="1259"/>
      <c r="V38" s="126"/>
      <c r="W38" s="113"/>
    </row>
    <row r="39" spans="2:23" s="97" customFormat="1" ht="15" customHeight="1" x14ac:dyDescent="0.2">
      <c r="B39" s="266"/>
      <c r="D39" s="355"/>
      <c r="F39" s="1255" t="str">
        <f>'Datos Generales'!C17</f>
        <v>Puesto que ocupa</v>
      </c>
      <c r="G39" s="1255"/>
      <c r="H39" s="1255"/>
      <c r="I39" s="1255"/>
      <c r="J39" s="1255"/>
      <c r="L39" s="1255" t="str">
        <f>'Datos Generales'!D17</f>
        <v>Puesto que ocupa</v>
      </c>
      <c r="M39" s="1255"/>
      <c r="N39" s="1255"/>
      <c r="O39" s="1255"/>
      <c r="P39" s="1255"/>
      <c r="S39" s="1255" t="str">
        <f>'Datos Generales'!E17</f>
        <v>Puesto que ocupa</v>
      </c>
      <c r="T39" s="1255"/>
      <c r="U39" s="1255"/>
      <c r="V39" s="267"/>
      <c r="W39" s="268"/>
    </row>
    <row r="40" spans="2:23" s="97" customFormat="1" ht="21" customHeight="1" x14ac:dyDescent="0.25">
      <c r="B40" s="266"/>
      <c r="F40" s="1263"/>
      <c r="G40" s="1263"/>
      <c r="H40" s="1263"/>
      <c r="I40" s="1263"/>
      <c r="J40" s="1263"/>
      <c r="K40" s="270"/>
      <c r="L40" s="1262"/>
      <c r="M40" s="1262"/>
      <c r="N40" s="1262"/>
      <c r="O40" s="1262"/>
      <c r="P40" s="1262"/>
      <c r="Q40" s="270"/>
      <c r="S40" s="1256"/>
      <c r="T40" s="1256"/>
      <c r="U40" s="1256"/>
      <c r="V40" s="267"/>
      <c r="W40" s="268"/>
    </row>
    <row r="41" spans="2:23" s="270" customFormat="1" ht="15" customHeight="1" x14ac:dyDescent="0.2">
      <c r="B41" s="269"/>
      <c r="F41" s="1257" t="s">
        <v>201</v>
      </c>
      <c r="G41" s="1257"/>
      <c r="H41" s="1257"/>
      <c r="I41" s="1257"/>
      <c r="J41" s="1257"/>
      <c r="K41" s="97"/>
      <c r="L41" s="1255" t="s">
        <v>202</v>
      </c>
      <c r="M41" s="1255"/>
      <c r="N41" s="1255"/>
      <c r="O41" s="1255"/>
      <c r="P41" s="1255"/>
      <c r="Q41" s="97"/>
      <c r="S41" s="1255" t="s">
        <v>209</v>
      </c>
      <c r="T41" s="1255"/>
      <c r="U41" s="1255"/>
      <c r="V41" s="271"/>
      <c r="W41" s="272"/>
    </row>
    <row r="42" spans="2:23" s="97" customFormat="1" ht="14.25" x14ac:dyDescent="0.2">
      <c r="B42" s="266"/>
      <c r="V42" s="267"/>
      <c r="W42" s="268"/>
    </row>
    <row r="43" spans="2:23" s="56" customFormat="1" ht="15" x14ac:dyDescent="0.25">
      <c r="B43" s="98"/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135"/>
      <c r="W43" s="100"/>
    </row>
  </sheetData>
  <sheetProtection formatColumns="0" formatRows="0" insertColumns="0" insertRows="0"/>
  <mergeCells count="28">
    <mergeCell ref="F38:J38"/>
    <mergeCell ref="F40:J40"/>
    <mergeCell ref="C7:V7"/>
    <mergeCell ref="C8:V8"/>
    <mergeCell ref="C9:V9"/>
    <mergeCell ref="C13:J13"/>
    <mergeCell ref="P13:P14"/>
    <mergeCell ref="R13:U13"/>
    <mergeCell ref="V13:V14"/>
    <mergeCell ref="H11:K11"/>
    <mergeCell ref="Q13:Q14"/>
    <mergeCell ref="K13:O13"/>
    <mergeCell ref="S41:U41"/>
    <mergeCell ref="S40:U40"/>
    <mergeCell ref="F37:J37"/>
    <mergeCell ref="F39:J39"/>
    <mergeCell ref="S36:U36"/>
    <mergeCell ref="S39:U39"/>
    <mergeCell ref="S38:U38"/>
    <mergeCell ref="L37:P37"/>
    <mergeCell ref="L36:P36"/>
    <mergeCell ref="L39:P39"/>
    <mergeCell ref="L38:P38"/>
    <mergeCell ref="L40:P40"/>
    <mergeCell ref="F41:J41"/>
    <mergeCell ref="L41:P41"/>
    <mergeCell ref="S37:U37"/>
    <mergeCell ref="F36:J36"/>
  </mergeCells>
  <dataValidations disablePrompts="1" count="2">
    <dataValidation type="list" allowBlank="1" showInputMessage="1" showErrorMessage="1" sqref="R15:R31" xr:uid="{00000000-0002-0000-0800-000000000000}">
      <formula1>"Institución Pública Gobierno Central,Institución Pública Descentralizada,Institución del Gobierno Central,Persona Física"</formula1>
    </dataValidation>
    <dataValidation type="list" allowBlank="1" showInputMessage="1" showErrorMessage="1" errorTitle="Entrada no válida" error="Selecciona la entidad/persona de la lista" promptTitle="Tipo de entidad/persona" prompt="Seleccione el tipo de entidad/persona" sqref="R14" xr:uid="{00000000-0002-0000-0800-000001000000}">
      <formula1>$X$25:$X$29</formula1>
    </dataValidation>
  </dataValidations>
  <printOptions horizontalCentered="1"/>
  <pageMargins left="0.11811023622047245" right="0.11811023622047245" top="0.74803149606299213" bottom="0.74803149606299213" header="0.11811023622047245" footer="0.11811023622047245"/>
  <pageSetup scale="46" orientation="landscape" r:id="rId1"/>
  <headerFooter>
    <oddFooter>&amp;R&amp;P/&amp;N  &amp;D  &amp;T</oddFooter>
  </headerFooter>
  <ignoredErrors>
    <ignoredError sqref="O32" unlockedFormula="1"/>
  </ignoredErrors>
  <drawing r:id="rId2"/>
  <legacyDrawing r:id="rId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71">
    <tabColor rgb="FF92D050"/>
    <pageSetUpPr fitToPage="1"/>
  </sheetPr>
  <dimension ref="B2:AB36"/>
  <sheetViews>
    <sheetView showGridLines="0" zoomScale="70" zoomScaleNormal="70" zoomScaleSheetLayoutView="70" workbookViewId="0">
      <selection activeCell="A16" sqref="A16"/>
    </sheetView>
  </sheetViews>
  <sheetFormatPr baseColWidth="10" defaultColWidth="11.42578125" defaultRowHeight="12" x14ac:dyDescent="0.2"/>
  <cols>
    <col min="1" max="1" width="2.42578125" style="137" customWidth="1"/>
    <col min="2" max="2" width="3.42578125" style="137" customWidth="1"/>
    <col min="3" max="3" width="16.5703125" style="137" customWidth="1"/>
    <col min="4" max="4" width="21.42578125" style="221" customWidth="1"/>
    <col min="5" max="5" width="12.5703125" style="137" bestFit="1" customWidth="1"/>
    <col min="6" max="6" width="20.7109375" style="137" customWidth="1"/>
    <col min="7" max="7" width="15.5703125" style="222" customWidth="1"/>
    <col min="8" max="8" width="18.7109375" style="137" customWidth="1"/>
    <col min="9" max="9" width="19.28515625" style="137" customWidth="1"/>
    <col min="10" max="10" width="12.85546875" style="137" customWidth="1"/>
    <col min="11" max="11" width="19.42578125" style="137" customWidth="1"/>
    <col min="12" max="12" width="12" style="137" customWidth="1"/>
    <col min="13" max="13" width="18.28515625" style="137" customWidth="1"/>
    <col min="14" max="14" width="17.42578125" style="137" customWidth="1"/>
    <col min="15" max="15" width="14.85546875" style="137" customWidth="1"/>
    <col min="16" max="16" width="17.28515625" style="137" customWidth="1"/>
    <col min="17" max="18" width="18.28515625" style="137" customWidth="1"/>
    <col min="19" max="19" width="18.28515625" style="216" customWidth="1"/>
    <col min="20" max="20" width="19.42578125" style="137" customWidth="1"/>
    <col min="21" max="21" width="17.85546875" style="137" customWidth="1"/>
    <col min="22" max="22" width="18" style="137" bestFit="1" customWidth="1"/>
    <col min="23" max="23" width="18.28515625" style="137" customWidth="1"/>
    <col min="24" max="24" width="14.140625" style="137" customWidth="1"/>
    <col min="25" max="25" width="19.140625" style="137" customWidth="1"/>
    <col min="26" max="26" width="30.5703125" style="221" customWidth="1"/>
    <col min="27" max="27" width="22.140625" style="221" customWidth="1"/>
    <col min="28" max="28" width="3.28515625" style="137" customWidth="1"/>
    <col min="29" max="16384" width="11.42578125" style="137"/>
  </cols>
  <sheetData>
    <row r="2" spans="2:28" x14ac:dyDescent="0.2">
      <c r="B2" s="224"/>
      <c r="C2" s="226"/>
      <c r="D2" s="225"/>
      <c r="E2" s="226"/>
      <c r="F2" s="226"/>
      <c r="G2" s="227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8"/>
      <c r="T2" s="226"/>
      <c r="U2" s="226"/>
      <c r="V2" s="226"/>
      <c r="W2" s="226"/>
      <c r="X2" s="226"/>
      <c r="Y2" s="226"/>
      <c r="Z2" s="225"/>
      <c r="AA2" s="225"/>
      <c r="AB2" s="229"/>
    </row>
    <row r="3" spans="2:28" x14ac:dyDescent="0.2">
      <c r="B3" s="142"/>
      <c r="D3" s="217"/>
      <c r="E3" s="218"/>
      <c r="F3" s="218"/>
      <c r="G3" s="219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20"/>
      <c r="T3" s="218"/>
      <c r="U3" s="218"/>
      <c r="V3" s="218"/>
      <c r="W3" s="218"/>
      <c r="X3" s="218"/>
      <c r="Y3" s="218"/>
      <c r="Z3" s="217"/>
      <c r="AA3" s="217"/>
      <c r="AB3" s="145"/>
    </row>
    <row r="4" spans="2:28" ht="12.75" customHeight="1" x14ac:dyDescent="0.2">
      <c r="B4" s="142"/>
      <c r="D4" s="217"/>
      <c r="E4" s="218"/>
      <c r="F4" s="218"/>
      <c r="G4" s="219"/>
      <c r="H4" s="218"/>
      <c r="I4" s="218"/>
      <c r="J4" s="218"/>
      <c r="K4" s="218"/>
      <c r="L4" s="230"/>
      <c r="M4" s="230"/>
      <c r="N4" s="218"/>
      <c r="O4" s="218"/>
      <c r="P4" s="218"/>
      <c r="Q4" s="218"/>
      <c r="S4" s="220"/>
      <c r="T4" s="218"/>
      <c r="U4" s="218"/>
      <c r="V4" s="218"/>
      <c r="W4" s="218"/>
      <c r="X4" s="218"/>
      <c r="Y4" s="218"/>
      <c r="Z4" s="217"/>
      <c r="AA4" s="217"/>
      <c r="AB4" s="145"/>
    </row>
    <row r="5" spans="2:28" ht="12.75" customHeight="1" x14ac:dyDescent="0.2">
      <c r="B5" s="142"/>
      <c r="D5" s="217"/>
      <c r="E5" s="218"/>
      <c r="F5" s="218"/>
      <c r="G5" s="219"/>
      <c r="H5" s="218"/>
      <c r="I5" s="218"/>
      <c r="J5" s="218"/>
      <c r="K5" s="218"/>
      <c r="L5" s="230"/>
      <c r="M5" s="230"/>
      <c r="N5" s="218"/>
      <c r="O5" s="218"/>
      <c r="P5" s="218"/>
      <c r="Q5" s="218"/>
      <c r="R5" s="218"/>
      <c r="S5" s="220"/>
      <c r="T5" s="218"/>
      <c r="U5" s="218"/>
      <c r="V5" s="218"/>
      <c r="W5" s="218"/>
      <c r="X5" s="218"/>
      <c r="Y5" s="218"/>
      <c r="Z5" s="217"/>
      <c r="AA5" s="217"/>
      <c r="AB5" s="145"/>
    </row>
    <row r="6" spans="2:28" ht="12.75" customHeight="1" x14ac:dyDescent="0.2">
      <c r="B6" s="142"/>
      <c r="D6" s="217"/>
      <c r="E6" s="218"/>
      <c r="F6" s="218"/>
      <c r="G6" s="219"/>
      <c r="H6" s="218"/>
      <c r="I6" s="218"/>
      <c r="J6" s="218"/>
      <c r="K6" s="218"/>
      <c r="L6" s="230"/>
      <c r="M6" s="230"/>
      <c r="N6" s="218"/>
      <c r="O6" s="218"/>
      <c r="P6" s="218"/>
      <c r="Q6" s="218"/>
      <c r="R6" s="218"/>
      <c r="S6" s="220"/>
      <c r="T6" s="218"/>
      <c r="U6" s="218"/>
      <c r="V6" s="218"/>
      <c r="W6" s="218"/>
      <c r="X6" s="218"/>
      <c r="Y6" s="218"/>
      <c r="Z6" s="217"/>
      <c r="AA6" s="217"/>
      <c r="AB6" s="145"/>
    </row>
    <row r="7" spans="2:28" ht="18.75" x14ac:dyDescent="0.2">
      <c r="B7" s="899"/>
      <c r="C7" s="1368" t="s">
        <v>19</v>
      </c>
      <c r="D7" s="1368"/>
      <c r="E7" s="1368"/>
      <c r="F7" s="1368"/>
      <c r="G7" s="1368"/>
      <c r="H7" s="1368"/>
      <c r="I7" s="1368"/>
      <c r="J7" s="1368"/>
      <c r="K7" s="1368"/>
      <c r="L7" s="1368"/>
      <c r="M7" s="1368"/>
      <c r="N7" s="1368"/>
      <c r="O7" s="1368"/>
      <c r="P7" s="1368"/>
      <c r="Q7" s="1368"/>
      <c r="R7" s="1368"/>
      <c r="S7" s="1368"/>
      <c r="T7" s="1368"/>
      <c r="U7" s="1368"/>
      <c r="V7" s="1368"/>
      <c r="W7" s="1368"/>
      <c r="X7" s="1368"/>
      <c r="Y7" s="1368"/>
      <c r="Z7" s="1368"/>
      <c r="AA7" s="1368"/>
      <c r="AB7" s="900"/>
    </row>
    <row r="8" spans="2:28" ht="18.75" x14ac:dyDescent="0.2">
      <c r="B8" s="901"/>
      <c r="C8" s="1373" t="s">
        <v>350</v>
      </c>
      <c r="D8" s="1373"/>
      <c r="E8" s="1373"/>
      <c r="F8" s="1373"/>
      <c r="G8" s="1373"/>
      <c r="H8" s="1373"/>
      <c r="I8" s="1373"/>
      <c r="J8" s="1373"/>
      <c r="K8" s="1373"/>
      <c r="L8" s="1373"/>
      <c r="M8" s="1373"/>
      <c r="N8" s="1373"/>
      <c r="O8" s="1373"/>
      <c r="P8" s="1373"/>
      <c r="Q8" s="1373"/>
      <c r="R8" s="1373"/>
      <c r="S8" s="1373"/>
      <c r="T8" s="1373"/>
      <c r="U8" s="1373"/>
      <c r="V8" s="1373"/>
      <c r="W8" s="1373"/>
      <c r="X8" s="1373"/>
      <c r="Y8" s="1373"/>
      <c r="Z8" s="1373"/>
      <c r="AA8" s="1373"/>
      <c r="AB8" s="902"/>
    </row>
    <row r="9" spans="2:28" ht="15.75" x14ac:dyDescent="0.2">
      <c r="B9" s="903"/>
      <c r="C9" s="1374" t="s">
        <v>120</v>
      </c>
      <c r="D9" s="1374"/>
      <c r="E9" s="1374"/>
      <c r="F9" s="1374"/>
      <c r="G9" s="1374"/>
      <c r="H9" s="1374"/>
      <c r="I9" s="1374"/>
      <c r="J9" s="1374"/>
      <c r="K9" s="1374"/>
      <c r="L9" s="1374"/>
      <c r="M9" s="1374"/>
      <c r="N9" s="1374"/>
      <c r="O9" s="1374"/>
      <c r="P9" s="1374"/>
      <c r="Q9" s="1374"/>
      <c r="R9" s="1374"/>
      <c r="S9" s="1374"/>
      <c r="T9" s="1374"/>
      <c r="U9" s="1374"/>
      <c r="V9" s="1374"/>
      <c r="W9" s="1374"/>
      <c r="X9" s="1374"/>
      <c r="Y9" s="1374"/>
      <c r="Z9" s="1374"/>
      <c r="AA9" s="1374"/>
      <c r="AB9" s="904"/>
    </row>
    <row r="10" spans="2:28" ht="12.75" customHeight="1" x14ac:dyDescent="0.2">
      <c r="B10" s="142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81"/>
      <c r="Z10" s="181"/>
      <c r="AA10" s="181"/>
      <c r="AB10" s="145"/>
    </row>
    <row r="11" spans="2:28" s="294" customFormat="1" ht="18" customHeight="1" x14ac:dyDescent="0.25">
      <c r="B11" s="293"/>
      <c r="M11" s="884"/>
      <c r="N11" s="181"/>
      <c r="O11" s="181"/>
      <c r="R11" s="885"/>
      <c r="S11" s="886"/>
      <c r="X11" s="181"/>
      <c r="Y11" s="181"/>
      <c r="Z11" s="181"/>
      <c r="AA11" s="181"/>
      <c r="AB11" s="295"/>
    </row>
    <row r="12" spans="2:28" ht="16.5" customHeight="1" x14ac:dyDescent="0.25">
      <c r="B12" s="142"/>
      <c r="G12" s="399" t="s">
        <v>175</v>
      </c>
      <c r="H12" s="897">
        <f>'Datos Generales'!C6</f>
        <v>45473</v>
      </c>
      <c r="I12" s="287"/>
      <c r="J12" s="656" t="s">
        <v>24</v>
      </c>
      <c r="K12" s="1365" t="str">
        <f>'Datos Generales'!C7</f>
        <v>Dirección General de Presupuesto (DIGEPRES)</v>
      </c>
      <c r="L12" s="1366"/>
      <c r="M12" s="1367"/>
      <c r="N12" s="887"/>
      <c r="O12" s="656" t="s">
        <v>14</v>
      </c>
      <c r="P12" s="898" t="str">
        <f>'Datos Generales'!C8</f>
        <v>0205</v>
      </c>
      <c r="Q12" s="287"/>
      <c r="R12" s="399" t="s">
        <v>187</v>
      </c>
      <c r="S12" s="898" t="str">
        <f>'Datos Generales'!C9</f>
        <v>01</v>
      </c>
      <c r="T12" s="287"/>
      <c r="U12" s="656" t="s">
        <v>182</v>
      </c>
      <c r="V12" s="898" t="str">
        <f>'Datos Generales'!C10</f>
        <v>01</v>
      </c>
      <c r="W12" s="399" t="s">
        <v>16</v>
      </c>
      <c r="X12" s="898" t="str">
        <f>'Datos Generales'!C11</f>
        <v>0010</v>
      </c>
      <c r="AA12" s="181"/>
      <c r="AB12" s="145"/>
    </row>
    <row r="13" spans="2:28" ht="12.75" customHeight="1" x14ac:dyDescent="0.2">
      <c r="B13" s="142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181"/>
      <c r="X13" s="181"/>
      <c r="Y13" s="181"/>
      <c r="Z13" s="181"/>
      <c r="AA13" s="181"/>
      <c r="AB13" s="145"/>
    </row>
    <row r="14" spans="2:28" ht="15.75" customHeight="1" x14ac:dyDescent="0.25">
      <c r="B14" s="142"/>
      <c r="C14" s="1375" t="s">
        <v>337</v>
      </c>
      <c r="D14" s="1375"/>
      <c r="E14" s="1375"/>
      <c r="F14" s="1375"/>
      <c r="G14" s="1375"/>
      <c r="H14" s="1375"/>
      <c r="I14" s="1375"/>
      <c r="J14" s="1375"/>
      <c r="K14" s="1375"/>
      <c r="L14" s="1375"/>
      <c r="M14" s="1375"/>
      <c r="N14" s="1375" t="s">
        <v>268</v>
      </c>
      <c r="O14" s="1375"/>
      <c r="P14" s="1375"/>
      <c r="Q14" s="1375"/>
      <c r="R14" s="1375"/>
      <c r="S14" s="1375"/>
      <c r="T14" s="1375"/>
      <c r="U14" s="1375"/>
      <c r="V14" s="1375"/>
      <c r="W14" s="1376" t="s">
        <v>185</v>
      </c>
      <c r="X14" s="1378" t="s">
        <v>222</v>
      </c>
      <c r="Y14" s="1378" t="s">
        <v>280</v>
      </c>
      <c r="Z14" s="1378" t="s">
        <v>612</v>
      </c>
      <c r="AA14" s="1364" t="s">
        <v>56</v>
      </c>
      <c r="AB14" s="113"/>
    </row>
    <row r="15" spans="2:28" s="294" customFormat="1" ht="47.25" x14ac:dyDescent="0.25">
      <c r="B15" s="293"/>
      <c r="C15" s="544" t="s">
        <v>215</v>
      </c>
      <c r="D15" s="544" t="s">
        <v>269</v>
      </c>
      <c r="E15" s="544" t="s">
        <v>270</v>
      </c>
      <c r="F15" s="544" t="s">
        <v>271</v>
      </c>
      <c r="G15" s="544" t="s">
        <v>272</v>
      </c>
      <c r="H15" s="544" t="s">
        <v>273</v>
      </c>
      <c r="I15" s="544" t="s">
        <v>274</v>
      </c>
      <c r="J15" s="544" t="s">
        <v>250</v>
      </c>
      <c r="K15" s="544" t="s">
        <v>251</v>
      </c>
      <c r="L15" s="544" t="s">
        <v>252</v>
      </c>
      <c r="M15" s="544" t="s">
        <v>224</v>
      </c>
      <c r="N15" s="544" t="s">
        <v>275</v>
      </c>
      <c r="O15" s="543" t="s">
        <v>276</v>
      </c>
      <c r="P15" s="543" t="s">
        <v>95</v>
      </c>
      <c r="Q15" s="543" t="s">
        <v>277</v>
      </c>
      <c r="R15" s="543" t="s">
        <v>97</v>
      </c>
      <c r="S15" s="543" t="s">
        <v>98</v>
      </c>
      <c r="T15" s="543" t="s">
        <v>278</v>
      </c>
      <c r="U15" s="543" t="s">
        <v>281</v>
      </c>
      <c r="V15" s="544" t="s">
        <v>279</v>
      </c>
      <c r="W15" s="1377"/>
      <c r="X15" s="1379"/>
      <c r="Y15" s="1379"/>
      <c r="Z15" s="1379"/>
      <c r="AA15" s="1364"/>
      <c r="AB15" s="134"/>
    </row>
    <row r="16" spans="2:28" s="223" customFormat="1" ht="15.75" x14ac:dyDescent="0.2">
      <c r="B16" s="231">
        <v>1</v>
      </c>
      <c r="C16" s="660" t="s">
        <v>605</v>
      </c>
      <c r="D16" s="660" t="s">
        <v>606</v>
      </c>
      <c r="E16" s="661" t="s">
        <v>478</v>
      </c>
      <c r="F16" s="660" t="s">
        <v>607</v>
      </c>
      <c r="G16" s="663">
        <v>138000</v>
      </c>
      <c r="H16" s="663">
        <v>0</v>
      </c>
      <c r="I16" s="663">
        <v>0</v>
      </c>
      <c r="J16" s="664">
        <v>44924</v>
      </c>
      <c r="K16" s="673" t="s">
        <v>608</v>
      </c>
      <c r="L16" s="666" t="s">
        <v>609</v>
      </c>
      <c r="M16" s="667">
        <v>138000</v>
      </c>
      <c r="N16" s="668">
        <v>44924</v>
      </c>
      <c r="O16" s="669">
        <v>45655</v>
      </c>
      <c r="P16" s="669">
        <v>45322</v>
      </c>
      <c r="Q16" s="670">
        <f t="shared" ref="Q16:Q21" si="0">+O16-N16</f>
        <v>731</v>
      </c>
      <c r="R16" s="966">
        <f t="shared" ref="R16:R21" si="1">+M16/Q16</f>
        <v>188.78248974008207</v>
      </c>
      <c r="S16" s="671">
        <f t="shared" ref="S16:S21" si="2">+P16-N16</f>
        <v>398</v>
      </c>
      <c r="T16" s="968">
        <v>69283.173734610114</v>
      </c>
      <c r="U16" s="968">
        <f t="shared" ref="U16:U21" si="3">S16*R16-T16</f>
        <v>5852.2571819425502</v>
      </c>
      <c r="V16" s="969">
        <f t="shared" ref="V16:V21" si="4">M16-T16-U16</f>
        <v>62864.569083447335</v>
      </c>
      <c r="W16" s="673" t="s">
        <v>490</v>
      </c>
      <c r="X16" s="673" t="s">
        <v>361</v>
      </c>
      <c r="Y16" s="673" t="s">
        <v>610</v>
      </c>
      <c r="Z16" s="674" t="s">
        <v>611</v>
      </c>
      <c r="AA16" s="675"/>
      <c r="AB16" s="232"/>
    </row>
    <row r="17" spans="2:28" s="223" customFormat="1" ht="15.75" x14ac:dyDescent="0.2">
      <c r="B17" s="231">
        <v>2</v>
      </c>
      <c r="C17" s="660" t="s">
        <v>605</v>
      </c>
      <c r="D17" s="660" t="s">
        <v>606</v>
      </c>
      <c r="E17" s="661" t="s">
        <v>478</v>
      </c>
      <c r="F17" s="660" t="s">
        <v>607</v>
      </c>
      <c r="G17" s="663">
        <v>138000</v>
      </c>
      <c r="H17" s="663">
        <v>0</v>
      </c>
      <c r="I17" s="663">
        <v>0</v>
      </c>
      <c r="J17" s="664">
        <v>44924</v>
      </c>
      <c r="K17" s="673" t="s">
        <v>608</v>
      </c>
      <c r="L17" s="666" t="s">
        <v>609</v>
      </c>
      <c r="M17" s="667">
        <v>138000</v>
      </c>
      <c r="N17" s="668">
        <v>44924</v>
      </c>
      <c r="O17" s="669">
        <v>45655</v>
      </c>
      <c r="P17" s="669">
        <v>45351</v>
      </c>
      <c r="Q17" s="670">
        <f t="shared" si="0"/>
        <v>731</v>
      </c>
      <c r="R17" s="966">
        <f t="shared" si="1"/>
        <v>188.78248974008207</v>
      </c>
      <c r="S17" s="671">
        <f t="shared" si="2"/>
        <v>427</v>
      </c>
      <c r="T17" s="672">
        <f t="shared" ref="T17:T21" si="5">+T16+U16</f>
        <v>75135.430916552665</v>
      </c>
      <c r="U17" s="968">
        <f t="shared" si="3"/>
        <v>5474.6922024623782</v>
      </c>
      <c r="V17" s="969">
        <f t="shared" si="4"/>
        <v>57389.876880984957</v>
      </c>
      <c r="W17" s="673" t="s">
        <v>490</v>
      </c>
      <c r="X17" s="673" t="s">
        <v>361</v>
      </c>
      <c r="Y17" s="673" t="s">
        <v>610</v>
      </c>
      <c r="Z17" s="674" t="s">
        <v>611</v>
      </c>
      <c r="AA17" s="675"/>
      <c r="AB17" s="232"/>
    </row>
    <row r="18" spans="2:28" s="223" customFormat="1" ht="15.75" x14ac:dyDescent="0.2">
      <c r="B18" s="231">
        <v>3</v>
      </c>
      <c r="C18" s="660" t="s">
        <v>605</v>
      </c>
      <c r="D18" s="660" t="s">
        <v>606</v>
      </c>
      <c r="E18" s="661" t="s">
        <v>478</v>
      </c>
      <c r="F18" s="660" t="s">
        <v>607</v>
      </c>
      <c r="G18" s="663">
        <v>138000</v>
      </c>
      <c r="H18" s="663">
        <v>0</v>
      </c>
      <c r="I18" s="663">
        <v>0</v>
      </c>
      <c r="J18" s="664">
        <v>44924</v>
      </c>
      <c r="K18" s="673" t="s">
        <v>608</v>
      </c>
      <c r="L18" s="666" t="s">
        <v>609</v>
      </c>
      <c r="M18" s="667">
        <v>138000</v>
      </c>
      <c r="N18" s="668">
        <v>44924</v>
      </c>
      <c r="O18" s="669">
        <v>45655</v>
      </c>
      <c r="P18" s="669">
        <v>45382</v>
      </c>
      <c r="Q18" s="670">
        <f t="shared" si="0"/>
        <v>731</v>
      </c>
      <c r="R18" s="966">
        <f t="shared" si="1"/>
        <v>188.78248974008207</v>
      </c>
      <c r="S18" s="671">
        <f t="shared" si="2"/>
        <v>458</v>
      </c>
      <c r="T18" s="672">
        <f t="shared" si="5"/>
        <v>80610.123119015043</v>
      </c>
      <c r="U18" s="968">
        <f t="shared" si="3"/>
        <v>5852.2571819425502</v>
      </c>
      <c r="V18" s="969">
        <f t="shared" si="4"/>
        <v>51537.619699042407</v>
      </c>
      <c r="W18" s="673" t="s">
        <v>490</v>
      </c>
      <c r="X18" s="673" t="s">
        <v>361</v>
      </c>
      <c r="Y18" s="673" t="s">
        <v>610</v>
      </c>
      <c r="Z18" s="674" t="s">
        <v>611</v>
      </c>
      <c r="AA18" s="675"/>
      <c r="AB18" s="232"/>
    </row>
    <row r="19" spans="2:28" s="223" customFormat="1" ht="15.75" x14ac:dyDescent="0.2">
      <c r="B19" s="231">
        <v>4</v>
      </c>
      <c r="C19" s="660" t="s">
        <v>605</v>
      </c>
      <c r="D19" s="660" t="s">
        <v>606</v>
      </c>
      <c r="E19" s="661" t="s">
        <v>478</v>
      </c>
      <c r="F19" s="660" t="s">
        <v>607</v>
      </c>
      <c r="G19" s="663">
        <v>138000</v>
      </c>
      <c r="H19" s="663">
        <v>0</v>
      </c>
      <c r="I19" s="663">
        <v>0</v>
      </c>
      <c r="J19" s="664">
        <v>44924</v>
      </c>
      <c r="K19" s="673" t="s">
        <v>608</v>
      </c>
      <c r="L19" s="666" t="s">
        <v>609</v>
      </c>
      <c r="M19" s="667">
        <v>138000</v>
      </c>
      <c r="N19" s="668">
        <v>44924</v>
      </c>
      <c r="O19" s="669">
        <v>45655</v>
      </c>
      <c r="P19" s="669">
        <v>45412</v>
      </c>
      <c r="Q19" s="670">
        <f t="shared" si="0"/>
        <v>731</v>
      </c>
      <c r="R19" s="966">
        <f t="shared" si="1"/>
        <v>188.78248974008207</v>
      </c>
      <c r="S19" s="671">
        <f t="shared" si="2"/>
        <v>488</v>
      </c>
      <c r="T19" s="672">
        <f t="shared" si="5"/>
        <v>86462.380300957593</v>
      </c>
      <c r="U19" s="968">
        <f t="shared" si="3"/>
        <v>5663.4746922024642</v>
      </c>
      <c r="V19" s="969">
        <f t="shared" si="4"/>
        <v>45874.145006839943</v>
      </c>
      <c r="W19" s="673" t="s">
        <v>490</v>
      </c>
      <c r="X19" s="673" t="s">
        <v>361</v>
      </c>
      <c r="Y19" s="673" t="s">
        <v>610</v>
      </c>
      <c r="Z19" s="674" t="s">
        <v>611</v>
      </c>
      <c r="AA19" s="675"/>
      <c r="AB19" s="232"/>
    </row>
    <row r="20" spans="2:28" s="223" customFormat="1" ht="15.75" x14ac:dyDescent="0.2">
      <c r="B20" s="231">
        <v>5</v>
      </c>
      <c r="C20" s="660" t="s">
        <v>605</v>
      </c>
      <c r="D20" s="660" t="s">
        <v>606</v>
      </c>
      <c r="E20" s="661" t="s">
        <v>478</v>
      </c>
      <c r="F20" s="660" t="s">
        <v>607</v>
      </c>
      <c r="G20" s="663">
        <v>138000</v>
      </c>
      <c r="H20" s="663">
        <v>0</v>
      </c>
      <c r="I20" s="663">
        <v>0</v>
      </c>
      <c r="J20" s="664">
        <v>44924</v>
      </c>
      <c r="K20" s="673" t="s">
        <v>608</v>
      </c>
      <c r="L20" s="666" t="s">
        <v>609</v>
      </c>
      <c r="M20" s="667">
        <v>138000</v>
      </c>
      <c r="N20" s="668">
        <v>44924</v>
      </c>
      <c r="O20" s="669">
        <v>45655</v>
      </c>
      <c r="P20" s="669">
        <v>45443</v>
      </c>
      <c r="Q20" s="670">
        <f t="shared" si="0"/>
        <v>731</v>
      </c>
      <c r="R20" s="966">
        <f t="shared" si="1"/>
        <v>188.78248974008207</v>
      </c>
      <c r="S20" s="671">
        <f t="shared" si="2"/>
        <v>519</v>
      </c>
      <c r="T20" s="672">
        <f t="shared" si="5"/>
        <v>92125.854993160057</v>
      </c>
      <c r="U20" s="968">
        <f t="shared" si="3"/>
        <v>5852.2571819425357</v>
      </c>
      <c r="V20" s="969">
        <f t="shared" si="4"/>
        <v>40021.887824897407</v>
      </c>
      <c r="W20" s="673" t="s">
        <v>490</v>
      </c>
      <c r="X20" s="673" t="s">
        <v>361</v>
      </c>
      <c r="Y20" s="673" t="s">
        <v>610</v>
      </c>
      <c r="Z20" s="674" t="s">
        <v>611</v>
      </c>
      <c r="AA20" s="676"/>
      <c r="AB20" s="232"/>
    </row>
    <row r="21" spans="2:28" s="223" customFormat="1" ht="15.75" x14ac:dyDescent="0.2">
      <c r="B21" s="231">
        <v>6</v>
      </c>
      <c r="C21" s="660" t="s">
        <v>605</v>
      </c>
      <c r="D21" s="660" t="s">
        <v>606</v>
      </c>
      <c r="E21" s="661" t="s">
        <v>478</v>
      </c>
      <c r="F21" s="660" t="s">
        <v>607</v>
      </c>
      <c r="G21" s="663">
        <v>138000</v>
      </c>
      <c r="H21" s="663">
        <v>0</v>
      </c>
      <c r="I21" s="663">
        <v>0</v>
      </c>
      <c r="J21" s="664">
        <v>44924</v>
      </c>
      <c r="K21" s="673" t="s">
        <v>608</v>
      </c>
      <c r="L21" s="666" t="s">
        <v>609</v>
      </c>
      <c r="M21" s="667">
        <v>138000</v>
      </c>
      <c r="N21" s="668">
        <v>44924</v>
      </c>
      <c r="O21" s="669">
        <v>45655</v>
      </c>
      <c r="P21" s="669">
        <v>45473</v>
      </c>
      <c r="Q21" s="670">
        <f t="shared" si="0"/>
        <v>731</v>
      </c>
      <c r="R21" s="966">
        <f t="shared" si="1"/>
        <v>188.78248974008207</v>
      </c>
      <c r="S21" s="671">
        <f t="shared" si="2"/>
        <v>549</v>
      </c>
      <c r="T21" s="672">
        <f t="shared" si="5"/>
        <v>97978.112175102593</v>
      </c>
      <c r="U21" s="968">
        <f t="shared" si="3"/>
        <v>5663.4746922024642</v>
      </c>
      <c r="V21" s="969">
        <f t="shared" si="4"/>
        <v>34358.413132694943</v>
      </c>
      <c r="W21" s="673" t="s">
        <v>490</v>
      </c>
      <c r="X21" s="673" t="s">
        <v>361</v>
      </c>
      <c r="Y21" s="673" t="s">
        <v>610</v>
      </c>
      <c r="Z21" s="674" t="s">
        <v>611</v>
      </c>
      <c r="AA21" s="676"/>
      <c r="AB21" s="232"/>
    </row>
    <row r="22" spans="2:28" ht="15.75" customHeight="1" x14ac:dyDescent="0.25">
      <c r="B22" s="142"/>
      <c r="C22" s="1369"/>
      <c r="D22" s="1369"/>
      <c r="E22" s="1369"/>
      <c r="F22" s="1369"/>
      <c r="G22" s="1369"/>
      <c r="H22" s="1369"/>
      <c r="I22" s="1369"/>
      <c r="J22" s="1369"/>
      <c r="K22" s="1369"/>
      <c r="L22" s="1369"/>
      <c r="M22" s="1369"/>
      <c r="N22" s="1369"/>
      <c r="O22" s="1369"/>
      <c r="P22" s="1369"/>
      <c r="Q22" s="1369"/>
      <c r="R22" s="1369"/>
      <c r="S22" s="1369"/>
      <c r="T22" s="738" t="s">
        <v>46</v>
      </c>
      <c r="U22" s="659">
        <f>SUM(U16:U21)</f>
        <v>34358.413132694943</v>
      </c>
      <c r="V22" s="659">
        <f>SUM(V16:V21)</f>
        <v>292046.51162790699</v>
      </c>
      <c r="W22" s="1370"/>
      <c r="X22" s="1371"/>
      <c r="Y22" s="1371"/>
      <c r="Z22" s="1371"/>
      <c r="AA22" s="1372"/>
      <c r="AB22" s="145"/>
    </row>
    <row r="23" spans="2:28" ht="12.75" x14ac:dyDescent="0.2">
      <c r="B23" s="142"/>
      <c r="D23" s="217"/>
      <c r="E23" s="218"/>
      <c r="F23" s="218"/>
      <c r="G23" s="219"/>
      <c r="H23" s="218"/>
      <c r="I23" s="218"/>
      <c r="J23" s="218"/>
      <c r="K23" s="218"/>
      <c r="L23" s="218"/>
      <c r="M23" s="218"/>
      <c r="N23" s="218"/>
      <c r="O23" s="218"/>
      <c r="P23" s="218"/>
      <c r="Q23" s="218"/>
      <c r="R23" s="218"/>
      <c r="S23" s="220"/>
      <c r="T23" s="218"/>
      <c r="U23" s="218"/>
      <c r="V23" s="218"/>
      <c r="W23" s="218"/>
      <c r="X23" s="218"/>
      <c r="Y23" s="218"/>
      <c r="Z23" s="217"/>
      <c r="AA23" s="190" t="s">
        <v>188</v>
      </c>
      <c r="AB23" s="145"/>
    </row>
    <row r="24" spans="2:28" ht="12.75" x14ac:dyDescent="0.2">
      <c r="B24" s="142"/>
      <c r="D24" s="217"/>
      <c r="E24" s="218"/>
      <c r="F24" s="218"/>
      <c r="G24" s="219"/>
      <c r="H24" s="218"/>
      <c r="I24" s="218"/>
      <c r="J24" s="218"/>
      <c r="K24" s="218"/>
      <c r="L24" s="218"/>
      <c r="M24" s="218"/>
      <c r="N24" s="218"/>
      <c r="O24" s="218"/>
      <c r="P24" s="218"/>
      <c r="Q24" s="218"/>
      <c r="R24" s="218"/>
      <c r="S24" s="220"/>
      <c r="T24" s="218"/>
      <c r="U24" s="218"/>
      <c r="V24" s="218"/>
      <c r="W24" s="218"/>
      <c r="X24" s="218"/>
      <c r="Y24" s="218"/>
      <c r="Z24" s="217"/>
      <c r="AA24" s="190"/>
      <c r="AB24" s="145"/>
    </row>
    <row r="25" spans="2:28" ht="12.75" x14ac:dyDescent="0.2">
      <c r="B25" s="142"/>
      <c r="D25" s="217"/>
      <c r="E25" s="218"/>
      <c r="F25" s="218"/>
      <c r="G25" s="219"/>
      <c r="H25" s="218"/>
      <c r="I25" s="218"/>
      <c r="J25" s="218"/>
      <c r="K25" s="218"/>
      <c r="L25" s="218"/>
      <c r="M25" s="218"/>
      <c r="N25" s="218"/>
      <c r="O25" s="218"/>
      <c r="P25" s="218"/>
      <c r="Q25" s="218"/>
      <c r="R25" s="218"/>
      <c r="S25" s="220"/>
      <c r="T25" s="218"/>
      <c r="U25" s="218"/>
      <c r="V25" s="218"/>
      <c r="W25" s="218"/>
      <c r="X25" s="218"/>
      <c r="Y25" s="218"/>
      <c r="Z25" s="217"/>
      <c r="AA25" s="190"/>
      <c r="AB25" s="145"/>
    </row>
    <row r="26" spans="2:28" ht="12.75" x14ac:dyDescent="0.2">
      <c r="B26" s="142"/>
      <c r="D26" s="217"/>
      <c r="E26" s="218"/>
      <c r="F26" s="218"/>
      <c r="G26" s="219"/>
      <c r="H26" s="218"/>
      <c r="I26" s="218"/>
      <c r="J26" s="218"/>
      <c r="K26" s="218"/>
      <c r="L26" s="218"/>
      <c r="M26" s="218"/>
      <c r="N26" s="218"/>
      <c r="O26" s="218"/>
      <c r="P26" s="218"/>
      <c r="Q26" s="218"/>
      <c r="R26" s="218"/>
      <c r="S26" s="220"/>
      <c r="T26" s="218"/>
      <c r="U26" s="218"/>
      <c r="V26" s="218"/>
      <c r="W26" s="218"/>
      <c r="X26" s="218"/>
      <c r="Y26" s="218"/>
      <c r="Z26" s="217"/>
      <c r="AA26" s="190"/>
      <c r="AB26" s="145"/>
    </row>
    <row r="27" spans="2:28" s="658" customFormat="1" ht="15.75" x14ac:dyDescent="0.25">
      <c r="B27" s="401"/>
      <c r="D27" s="770"/>
      <c r="E27" s="770"/>
      <c r="F27" s="1360"/>
      <c r="G27" s="1360"/>
      <c r="H27" s="1360"/>
      <c r="I27" s="1360"/>
      <c r="L27" s="888"/>
      <c r="M27" s="888"/>
      <c r="N27" s="1360"/>
      <c r="O27" s="1360"/>
      <c r="P27" s="1360"/>
      <c r="Q27" s="1360"/>
      <c r="R27" s="1360"/>
      <c r="S27" s="888"/>
      <c r="T27" s="888"/>
      <c r="U27" s="1362"/>
      <c r="V27" s="1362"/>
      <c r="W27" s="1362"/>
      <c r="X27" s="1362"/>
      <c r="Y27" s="889"/>
      <c r="Z27" s="889"/>
      <c r="AA27" s="889"/>
      <c r="AB27" s="895"/>
    </row>
    <row r="28" spans="2:28" s="287" customFormat="1" ht="15.75" x14ac:dyDescent="0.25">
      <c r="B28" s="657"/>
      <c r="D28" s="243"/>
      <c r="E28" s="243"/>
      <c r="F28" s="1361" t="str">
        <f>'Datos Generales'!C16</f>
        <v>Preparado por</v>
      </c>
      <c r="G28" s="1361"/>
      <c r="H28" s="1361"/>
      <c r="I28" s="1361"/>
      <c r="N28" s="1361" t="str">
        <f>'Datos Generales'!D16</f>
        <v>Revisado por</v>
      </c>
      <c r="O28" s="1361"/>
      <c r="P28" s="1361"/>
      <c r="Q28" s="1361"/>
      <c r="R28" s="1361"/>
      <c r="S28" s="658"/>
      <c r="U28" s="1361" t="str">
        <f>'Datos Generales'!E16</f>
        <v>Autorizado por</v>
      </c>
      <c r="V28" s="1361"/>
      <c r="W28" s="1361"/>
      <c r="X28" s="1361"/>
      <c r="Y28" s="118"/>
      <c r="Z28" s="118"/>
      <c r="AA28" s="118"/>
      <c r="AB28" s="688"/>
    </row>
    <row r="29" spans="2:28" s="287" customFormat="1" ht="15.75" x14ac:dyDescent="0.25">
      <c r="B29" s="657"/>
      <c r="D29" s="243"/>
      <c r="E29" s="243"/>
      <c r="G29" s="890"/>
      <c r="H29" s="277"/>
      <c r="I29" s="277"/>
      <c r="O29" s="277"/>
      <c r="P29" s="277"/>
      <c r="Q29" s="118"/>
      <c r="R29" s="118"/>
      <c r="S29" s="658"/>
      <c r="U29" s="277"/>
      <c r="V29" s="277"/>
      <c r="W29" s="118"/>
      <c r="X29" s="118"/>
      <c r="Y29" s="118"/>
      <c r="Z29" s="118"/>
      <c r="AA29" s="118"/>
      <c r="AB29" s="688"/>
    </row>
    <row r="30" spans="2:28" s="658" customFormat="1" ht="23.25" customHeight="1" x14ac:dyDescent="0.25">
      <c r="B30" s="401"/>
      <c r="D30" s="770"/>
      <c r="E30" s="770"/>
      <c r="F30" s="1360"/>
      <c r="G30" s="1360"/>
      <c r="H30" s="1360"/>
      <c r="I30" s="1360"/>
      <c r="N30" s="1359"/>
      <c r="O30" s="1359"/>
      <c r="P30" s="1359"/>
      <c r="Q30" s="1359"/>
      <c r="R30" s="1359"/>
      <c r="U30" s="1363"/>
      <c r="V30" s="1363"/>
      <c r="W30" s="1363"/>
      <c r="X30" s="1363"/>
      <c r="Y30" s="541"/>
      <c r="Z30" s="541"/>
      <c r="AA30" s="770"/>
      <c r="AB30" s="895"/>
    </row>
    <row r="31" spans="2:28" s="287" customFormat="1" ht="15.75" x14ac:dyDescent="0.25">
      <c r="B31" s="657"/>
      <c r="D31" s="243"/>
      <c r="E31" s="243"/>
      <c r="F31" s="1361" t="str">
        <f>'Datos Generales'!C17</f>
        <v>Puesto que ocupa</v>
      </c>
      <c r="G31" s="1361"/>
      <c r="H31" s="1361"/>
      <c r="I31" s="1361"/>
      <c r="N31" s="1361" t="str">
        <f>'Datos Generales'!D17</f>
        <v>Puesto que ocupa</v>
      </c>
      <c r="O31" s="1361"/>
      <c r="P31" s="1361"/>
      <c r="Q31" s="1361"/>
      <c r="R31" s="1361"/>
      <c r="U31" s="1361" t="str">
        <f>'Datos Generales'!E17</f>
        <v>Puesto que ocupa</v>
      </c>
      <c r="V31" s="1361"/>
      <c r="W31" s="1361"/>
      <c r="X31" s="1361"/>
      <c r="AB31" s="688"/>
    </row>
    <row r="32" spans="2:28" s="287" customFormat="1" ht="15.75" x14ac:dyDescent="0.25">
      <c r="B32" s="657"/>
      <c r="D32" s="243"/>
      <c r="E32" s="243"/>
      <c r="H32" s="277"/>
      <c r="I32" s="277"/>
      <c r="O32" s="277"/>
      <c r="P32" s="277"/>
      <c r="Q32" s="603"/>
      <c r="R32" s="603"/>
      <c r="U32" s="277"/>
      <c r="V32" s="277"/>
      <c r="AB32" s="688"/>
    </row>
    <row r="33" spans="2:28" s="658" customFormat="1" ht="22.5" customHeight="1" x14ac:dyDescent="0.25">
      <c r="B33" s="401"/>
      <c r="D33" s="770"/>
      <c r="E33" s="770"/>
      <c r="F33" s="1359"/>
      <c r="G33" s="1359"/>
      <c r="H33" s="1359"/>
      <c r="I33" s="1359"/>
      <c r="N33" s="1359"/>
      <c r="O33" s="1359"/>
      <c r="P33" s="1359"/>
      <c r="Q33" s="1359"/>
      <c r="R33" s="1359"/>
      <c r="U33" s="1277"/>
      <c r="V33" s="1277"/>
      <c r="W33" s="1277"/>
      <c r="X33" s="1277"/>
      <c r="AB33" s="895"/>
    </row>
    <row r="34" spans="2:28" s="287" customFormat="1" ht="15.75" x14ac:dyDescent="0.25">
      <c r="B34" s="657"/>
      <c r="D34" s="243"/>
      <c r="E34" s="243"/>
      <c r="F34" s="1358" t="s">
        <v>201</v>
      </c>
      <c r="G34" s="1358"/>
      <c r="H34" s="1358"/>
      <c r="I34" s="1358"/>
      <c r="N34" s="1358" t="s">
        <v>202</v>
      </c>
      <c r="O34" s="1358"/>
      <c r="P34" s="1358"/>
      <c r="Q34" s="1358"/>
      <c r="R34" s="1358"/>
      <c r="S34" s="658"/>
      <c r="U34" s="1358" t="s">
        <v>209</v>
      </c>
      <c r="V34" s="1358"/>
      <c r="W34" s="1358"/>
      <c r="X34" s="1358"/>
      <c r="AB34" s="688"/>
    </row>
    <row r="35" spans="2:28" x14ac:dyDescent="0.2">
      <c r="B35" s="142"/>
      <c r="G35" s="891"/>
      <c r="AB35" s="145"/>
    </row>
    <row r="36" spans="2:28" x14ac:dyDescent="0.2">
      <c r="B36" s="233"/>
      <c r="C36" s="400"/>
      <c r="D36" s="892"/>
      <c r="E36" s="400"/>
      <c r="F36" s="400"/>
      <c r="G36" s="893"/>
      <c r="H36" s="400"/>
      <c r="I36" s="400"/>
      <c r="J36" s="400"/>
      <c r="K36" s="400"/>
      <c r="L36" s="400"/>
      <c r="M36" s="400"/>
      <c r="N36" s="400"/>
      <c r="O36" s="400"/>
      <c r="P36" s="400"/>
      <c r="Q36" s="400"/>
      <c r="R36" s="400"/>
      <c r="S36" s="894"/>
      <c r="T36" s="400"/>
      <c r="U36" s="400"/>
      <c r="V36" s="400"/>
      <c r="W36" s="400"/>
      <c r="X36" s="400"/>
      <c r="Y36" s="400"/>
      <c r="Z36" s="892"/>
      <c r="AA36" s="892"/>
      <c r="AB36" s="896"/>
    </row>
  </sheetData>
  <sheetProtection formatColumns="0" insertColumns="0" insertRows="0"/>
  <mergeCells count="31">
    <mergeCell ref="AA14:AA15"/>
    <mergeCell ref="K12:M12"/>
    <mergeCell ref="C7:AA7"/>
    <mergeCell ref="C22:S22"/>
    <mergeCell ref="W22:AA22"/>
    <mergeCell ref="C8:AA8"/>
    <mergeCell ref="C9:AA9"/>
    <mergeCell ref="N14:V14"/>
    <mergeCell ref="W14:W15"/>
    <mergeCell ref="X14:X15"/>
    <mergeCell ref="Y14:Y15"/>
    <mergeCell ref="Z14:Z15"/>
    <mergeCell ref="C14:M14"/>
    <mergeCell ref="F27:I27"/>
    <mergeCell ref="F28:I28"/>
    <mergeCell ref="F31:I31"/>
    <mergeCell ref="F30:I30"/>
    <mergeCell ref="U28:X28"/>
    <mergeCell ref="U27:X27"/>
    <mergeCell ref="U31:X31"/>
    <mergeCell ref="U30:X30"/>
    <mergeCell ref="N27:R27"/>
    <mergeCell ref="N31:R31"/>
    <mergeCell ref="N30:R30"/>
    <mergeCell ref="N28:R28"/>
    <mergeCell ref="N34:R34"/>
    <mergeCell ref="N33:R33"/>
    <mergeCell ref="U34:X34"/>
    <mergeCell ref="U33:X33"/>
    <mergeCell ref="F34:I34"/>
    <mergeCell ref="F33:I33"/>
  </mergeCells>
  <printOptions horizontalCentered="1"/>
  <pageMargins left="0.25" right="0.25" top="0.75" bottom="0.75" header="0.3" footer="0.3"/>
  <pageSetup paperSize="5" scale="38" orientation="landscape" r:id="rId1"/>
  <headerFooter>
    <oddFooter>&amp;R&amp;P/&amp;N  &amp;D  &amp;T</oddFooter>
  </headerFooter>
  <ignoredErrors>
    <ignoredError sqref="W22:AA22 AA16:AA21" evalError="1"/>
    <ignoredError sqref="C22:S22 T22 U16:V21 Q17:S21 Q16:S16 U22:V22" evalError="1" unlockedFormula="1"/>
  </ignoredErrors>
  <drawing r:id="rId2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08444-D135-4158-B46E-BB8CA89E5C18}">
  <sheetPr codeName="Hoja72">
    <tabColor rgb="FF92D050"/>
    <pageSetUpPr fitToPage="1"/>
  </sheetPr>
  <dimension ref="B2:AB36"/>
  <sheetViews>
    <sheetView showGridLines="0" zoomScale="85" zoomScaleNormal="85" zoomScaleSheetLayoutView="70" workbookViewId="0">
      <selection activeCell="A16" sqref="A16"/>
    </sheetView>
  </sheetViews>
  <sheetFormatPr baseColWidth="10" defaultColWidth="11.42578125" defaultRowHeight="12" x14ac:dyDescent="0.2"/>
  <cols>
    <col min="1" max="1" width="2.42578125" style="137" customWidth="1"/>
    <col min="2" max="2" width="3.42578125" style="137" customWidth="1"/>
    <col min="3" max="3" width="16.5703125" style="137" customWidth="1"/>
    <col min="4" max="4" width="22.7109375" style="221" customWidth="1"/>
    <col min="5" max="5" width="12.5703125" style="137" bestFit="1" customWidth="1"/>
    <col min="6" max="6" width="21.5703125" style="137" customWidth="1"/>
    <col min="7" max="7" width="16.7109375" style="222" customWidth="1"/>
    <col min="8" max="8" width="18.7109375" style="137" customWidth="1"/>
    <col min="9" max="9" width="19.28515625" style="137" customWidth="1"/>
    <col min="10" max="10" width="12.85546875" style="137" customWidth="1"/>
    <col min="11" max="11" width="19.42578125" style="137" customWidth="1"/>
    <col min="12" max="12" width="13.28515625" style="137" customWidth="1"/>
    <col min="13" max="13" width="18.28515625" style="137" customWidth="1"/>
    <col min="14" max="14" width="17.42578125" style="137" customWidth="1"/>
    <col min="15" max="15" width="14.85546875" style="137" customWidth="1"/>
    <col min="16" max="16" width="17.28515625" style="137" customWidth="1"/>
    <col min="17" max="18" width="18.28515625" style="137" customWidth="1"/>
    <col min="19" max="19" width="18.28515625" style="216" customWidth="1"/>
    <col min="20" max="20" width="19.42578125" style="137" customWidth="1"/>
    <col min="21" max="21" width="17.85546875" style="137" customWidth="1"/>
    <col min="22" max="22" width="18" style="137" bestFit="1" customWidth="1"/>
    <col min="23" max="23" width="18.28515625" style="137" customWidth="1"/>
    <col min="24" max="24" width="14.140625" style="137" customWidth="1"/>
    <col min="25" max="25" width="19.140625" style="137" customWidth="1"/>
    <col min="26" max="26" width="27.7109375" style="221" bestFit="1" customWidth="1"/>
    <col min="27" max="27" width="22.140625" style="221" customWidth="1"/>
    <col min="28" max="28" width="3.28515625" style="137" customWidth="1"/>
    <col min="29" max="16384" width="11.42578125" style="137"/>
  </cols>
  <sheetData>
    <row r="2" spans="2:28" x14ac:dyDescent="0.2">
      <c r="B2" s="224"/>
      <c r="C2" s="226"/>
      <c r="D2" s="225"/>
      <c r="E2" s="226"/>
      <c r="F2" s="226"/>
      <c r="G2" s="227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8"/>
      <c r="T2" s="226"/>
      <c r="U2" s="226"/>
      <c r="V2" s="226"/>
      <c r="W2" s="226"/>
      <c r="X2" s="226"/>
      <c r="Y2" s="226"/>
      <c r="Z2" s="225"/>
      <c r="AA2" s="225"/>
      <c r="AB2" s="229"/>
    </row>
    <row r="3" spans="2:28" x14ac:dyDescent="0.2">
      <c r="B3" s="142"/>
      <c r="D3" s="217"/>
      <c r="E3" s="218"/>
      <c r="F3" s="218"/>
      <c r="G3" s="219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20"/>
      <c r="T3" s="218"/>
      <c r="U3" s="218"/>
      <c r="V3" s="218"/>
      <c r="W3" s="218"/>
      <c r="X3" s="218"/>
      <c r="Y3" s="218"/>
      <c r="Z3" s="217"/>
      <c r="AA3" s="217"/>
      <c r="AB3" s="145"/>
    </row>
    <row r="4" spans="2:28" ht="12.75" customHeight="1" x14ac:dyDescent="0.2">
      <c r="B4" s="142"/>
      <c r="D4" s="217"/>
      <c r="E4" s="218"/>
      <c r="F4" s="218"/>
      <c r="G4" s="219"/>
      <c r="H4" s="218"/>
      <c r="I4" s="218"/>
      <c r="J4" s="218"/>
      <c r="K4" s="218"/>
      <c r="L4" s="230"/>
      <c r="M4" s="230"/>
      <c r="N4" s="218"/>
      <c r="O4" s="218"/>
      <c r="P4" s="218"/>
      <c r="Q4" s="218"/>
      <c r="S4" s="220"/>
      <c r="T4" s="218"/>
      <c r="U4" s="218"/>
      <c r="V4" s="218"/>
      <c r="W4" s="218"/>
      <c r="X4" s="218"/>
      <c r="Y4" s="218"/>
      <c r="Z4" s="217"/>
      <c r="AA4" s="217"/>
      <c r="AB4" s="145"/>
    </row>
    <row r="5" spans="2:28" ht="12.75" customHeight="1" x14ac:dyDescent="0.2">
      <c r="B5" s="142"/>
      <c r="D5" s="217"/>
      <c r="E5" s="218"/>
      <c r="F5" s="218"/>
      <c r="G5" s="219"/>
      <c r="H5" s="218"/>
      <c r="I5" s="218"/>
      <c r="J5" s="218"/>
      <c r="K5" s="218"/>
      <c r="L5" s="230"/>
      <c r="M5" s="230"/>
      <c r="N5" s="218"/>
      <c r="O5" s="218"/>
      <c r="P5" s="218"/>
      <c r="Q5" s="218"/>
      <c r="R5" s="218"/>
      <c r="S5" s="220"/>
      <c r="T5" s="218"/>
      <c r="U5" s="218"/>
      <c r="V5" s="218"/>
      <c r="W5" s="218"/>
      <c r="X5" s="218"/>
      <c r="Y5" s="218"/>
      <c r="Z5" s="217"/>
      <c r="AA5" s="217"/>
      <c r="AB5" s="145"/>
    </row>
    <row r="6" spans="2:28" ht="12.75" customHeight="1" x14ac:dyDescent="0.2">
      <c r="B6" s="142"/>
      <c r="D6" s="217"/>
      <c r="E6" s="218"/>
      <c r="F6" s="218"/>
      <c r="G6" s="219"/>
      <c r="H6" s="218"/>
      <c r="I6" s="218"/>
      <c r="J6" s="218"/>
      <c r="K6" s="218"/>
      <c r="L6" s="230"/>
      <c r="M6" s="230"/>
      <c r="N6" s="218"/>
      <c r="O6" s="218"/>
      <c r="P6" s="218"/>
      <c r="Q6" s="218"/>
      <c r="R6" s="218"/>
      <c r="S6" s="220"/>
      <c r="T6" s="218"/>
      <c r="U6" s="218"/>
      <c r="V6" s="218"/>
      <c r="W6" s="218"/>
      <c r="X6" s="218"/>
      <c r="Y6" s="218"/>
      <c r="Z6" s="217"/>
      <c r="AA6" s="217"/>
      <c r="AB6" s="145"/>
    </row>
    <row r="7" spans="2:28" ht="18.75" x14ac:dyDescent="0.2">
      <c r="B7" s="899"/>
      <c r="C7" s="1368" t="s">
        <v>19</v>
      </c>
      <c r="D7" s="1368"/>
      <c r="E7" s="1368"/>
      <c r="F7" s="1368"/>
      <c r="G7" s="1368"/>
      <c r="H7" s="1368"/>
      <c r="I7" s="1368"/>
      <c r="J7" s="1368"/>
      <c r="K7" s="1368"/>
      <c r="L7" s="1368"/>
      <c r="M7" s="1368"/>
      <c r="N7" s="1368"/>
      <c r="O7" s="1368"/>
      <c r="P7" s="1368"/>
      <c r="Q7" s="1368"/>
      <c r="R7" s="1368"/>
      <c r="S7" s="1368"/>
      <c r="T7" s="1368"/>
      <c r="U7" s="1368"/>
      <c r="V7" s="1368"/>
      <c r="W7" s="1368"/>
      <c r="X7" s="1368"/>
      <c r="Y7" s="1368"/>
      <c r="Z7" s="1368"/>
      <c r="AA7" s="1368"/>
      <c r="AB7" s="900"/>
    </row>
    <row r="8" spans="2:28" ht="18.75" x14ac:dyDescent="0.2">
      <c r="B8" s="901"/>
      <c r="C8" s="1373" t="s">
        <v>350</v>
      </c>
      <c r="D8" s="1373"/>
      <c r="E8" s="1373"/>
      <c r="F8" s="1373"/>
      <c r="G8" s="1373"/>
      <c r="H8" s="1373"/>
      <c r="I8" s="1373"/>
      <c r="J8" s="1373"/>
      <c r="K8" s="1373"/>
      <c r="L8" s="1373"/>
      <c r="M8" s="1373"/>
      <c r="N8" s="1373"/>
      <c r="O8" s="1373"/>
      <c r="P8" s="1373"/>
      <c r="Q8" s="1373"/>
      <c r="R8" s="1373"/>
      <c r="S8" s="1373"/>
      <c r="T8" s="1373"/>
      <c r="U8" s="1373"/>
      <c r="V8" s="1373"/>
      <c r="W8" s="1373"/>
      <c r="X8" s="1373"/>
      <c r="Y8" s="1373"/>
      <c r="Z8" s="1373"/>
      <c r="AA8" s="1373"/>
      <c r="AB8" s="902"/>
    </row>
    <row r="9" spans="2:28" ht="15.75" x14ac:dyDescent="0.2">
      <c r="B9" s="903"/>
      <c r="C9" s="1374" t="s">
        <v>120</v>
      </c>
      <c r="D9" s="1374"/>
      <c r="E9" s="1374"/>
      <c r="F9" s="1374"/>
      <c r="G9" s="1374"/>
      <c r="H9" s="1374"/>
      <c r="I9" s="1374"/>
      <c r="J9" s="1374"/>
      <c r="K9" s="1374"/>
      <c r="L9" s="1374"/>
      <c r="M9" s="1374"/>
      <c r="N9" s="1374"/>
      <c r="O9" s="1374"/>
      <c r="P9" s="1374"/>
      <c r="Q9" s="1374"/>
      <c r="R9" s="1374"/>
      <c r="S9" s="1374"/>
      <c r="T9" s="1374"/>
      <c r="U9" s="1374"/>
      <c r="V9" s="1374"/>
      <c r="W9" s="1374"/>
      <c r="X9" s="1374"/>
      <c r="Y9" s="1374"/>
      <c r="Z9" s="1374"/>
      <c r="AA9" s="1374"/>
      <c r="AB9" s="904"/>
    </row>
    <row r="10" spans="2:28" ht="12.75" customHeight="1" x14ac:dyDescent="0.2">
      <c r="B10" s="142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81"/>
      <c r="Z10" s="181"/>
      <c r="AA10" s="181"/>
      <c r="AB10" s="145"/>
    </row>
    <row r="11" spans="2:28" s="294" customFormat="1" ht="18" customHeight="1" x14ac:dyDescent="0.25">
      <c r="B11" s="293"/>
      <c r="M11" s="884"/>
      <c r="N11" s="181"/>
      <c r="O11" s="181"/>
      <c r="R11" s="885"/>
      <c r="S11" s="886"/>
      <c r="X11" s="181"/>
      <c r="Y11" s="181"/>
      <c r="Z11" s="181"/>
      <c r="AA11" s="181"/>
      <c r="AB11" s="295"/>
    </row>
    <row r="12" spans="2:28" ht="16.5" customHeight="1" x14ac:dyDescent="0.25">
      <c r="B12" s="142"/>
      <c r="G12" s="399" t="s">
        <v>175</v>
      </c>
      <c r="H12" s="897">
        <f>'Datos Generales'!C6</f>
        <v>45473</v>
      </c>
      <c r="I12" s="287"/>
      <c r="J12" s="656" t="s">
        <v>24</v>
      </c>
      <c r="K12" s="1365" t="str">
        <f>'Datos Generales'!C7</f>
        <v>Dirección General de Presupuesto (DIGEPRES)</v>
      </c>
      <c r="L12" s="1366"/>
      <c r="M12" s="1367"/>
      <c r="N12" s="887"/>
      <c r="O12" s="656" t="s">
        <v>14</v>
      </c>
      <c r="P12" s="898" t="str">
        <f>'Datos Generales'!C8</f>
        <v>0205</v>
      </c>
      <c r="Q12" s="287"/>
      <c r="R12" s="399" t="s">
        <v>187</v>
      </c>
      <c r="S12" s="898" t="str">
        <f>'Datos Generales'!C9</f>
        <v>01</v>
      </c>
      <c r="T12" s="287"/>
      <c r="U12" s="656" t="s">
        <v>182</v>
      </c>
      <c r="V12" s="898" t="str">
        <f>'Datos Generales'!C10</f>
        <v>01</v>
      </c>
      <c r="W12" s="399" t="s">
        <v>16</v>
      </c>
      <c r="X12" s="898" t="str">
        <f>'Datos Generales'!C11</f>
        <v>0010</v>
      </c>
      <c r="AA12" s="181"/>
      <c r="AB12" s="145"/>
    </row>
    <row r="13" spans="2:28" ht="12.75" customHeight="1" x14ac:dyDescent="0.2">
      <c r="B13" s="142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181"/>
      <c r="X13" s="181"/>
      <c r="Y13" s="181"/>
      <c r="Z13" s="181"/>
      <c r="AA13" s="181"/>
      <c r="AB13" s="145"/>
    </row>
    <row r="14" spans="2:28" ht="15.75" customHeight="1" x14ac:dyDescent="0.25">
      <c r="B14" s="142"/>
      <c r="C14" s="1375" t="s">
        <v>337</v>
      </c>
      <c r="D14" s="1375"/>
      <c r="E14" s="1375"/>
      <c r="F14" s="1375"/>
      <c r="G14" s="1375"/>
      <c r="H14" s="1375"/>
      <c r="I14" s="1375"/>
      <c r="J14" s="1375"/>
      <c r="K14" s="1375"/>
      <c r="L14" s="1375"/>
      <c r="M14" s="1375"/>
      <c r="N14" s="1375" t="s">
        <v>268</v>
      </c>
      <c r="O14" s="1375"/>
      <c r="P14" s="1375"/>
      <c r="Q14" s="1375"/>
      <c r="R14" s="1375"/>
      <c r="S14" s="1375"/>
      <c r="T14" s="1375"/>
      <c r="U14" s="1375"/>
      <c r="V14" s="1375"/>
      <c r="W14" s="1376" t="s">
        <v>185</v>
      </c>
      <c r="X14" s="1378" t="s">
        <v>222</v>
      </c>
      <c r="Y14" s="1378" t="s">
        <v>280</v>
      </c>
      <c r="Z14" s="1378" t="s">
        <v>612</v>
      </c>
      <c r="AA14" s="1364" t="s">
        <v>56</v>
      </c>
      <c r="AB14" s="113"/>
    </row>
    <row r="15" spans="2:28" s="294" customFormat="1" ht="47.25" x14ac:dyDescent="0.25">
      <c r="B15" s="293"/>
      <c r="C15" s="544" t="s">
        <v>215</v>
      </c>
      <c r="D15" s="544" t="s">
        <v>269</v>
      </c>
      <c r="E15" s="544" t="s">
        <v>270</v>
      </c>
      <c r="F15" s="544" t="s">
        <v>271</v>
      </c>
      <c r="G15" s="544" t="s">
        <v>272</v>
      </c>
      <c r="H15" s="544" t="s">
        <v>273</v>
      </c>
      <c r="I15" s="544" t="s">
        <v>274</v>
      </c>
      <c r="J15" s="544" t="s">
        <v>250</v>
      </c>
      <c r="K15" s="544" t="s">
        <v>251</v>
      </c>
      <c r="L15" s="544" t="s">
        <v>252</v>
      </c>
      <c r="M15" s="544" t="s">
        <v>224</v>
      </c>
      <c r="N15" s="544" t="s">
        <v>275</v>
      </c>
      <c r="O15" s="543" t="s">
        <v>276</v>
      </c>
      <c r="P15" s="543" t="s">
        <v>95</v>
      </c>
      <c r="Q15" s="543" t="s">
        <v>277</v>
      </c>
      <c r="R15" s="543" t="s">
        <v>97</v>
      </c>
      <c r="S15" s="543" t="s">
        <v>98</v>
      </c>
      <c r="T15" s="543" t="s">
        <v>278</v>
      </c>
      <c r="U15" s="543" t="s">
        <v>281</v>
      </c>
      <c r="V15" s="544" t="s">
        <v>279</v>
      </c>
      <c r="W15" s="1377"/>
      <c r="X15" s="1379"/>
      <c r="Y15" s="1379"/>
      <c r="Z15" s="1379"/>
      <c r="AA15" s="1364"/>
      <c r="AB15" s="134"/>
    </row>
    <row r="16" spans="2:28" s="223" customFormat="1" ht="15.75" x14ac:dyDescent="0.2">
      <c r="B16" s="231">
        <v>1</v>
      </c>
      <c r="C16" s="660" t="s">
        <v>605</v>
      </c>
      <c r="D16" s="660" t="s">
        <v>606</v>
      </c>
      <c r="E16" s="661" t="s">
        <v>478</v>
      </c>
      <c r="F16" s="660" t="s">
        <v>613</v>
      </c>
      <c r="G16" s="663">
        <v>640000</v>
      </c>
      <c r="H16" s="663">
        <v>0</v>
      </c>
      <c r="I16" s="663">
        <v>0</v>
      </c>
      <c r="J16" s="664">
        <v>44924</v>
      </c>
      <c r="K16" s="673" t="s">
        <v>608</v>
      </c>
      <c r="L16" s="666" t="s">
        <v>609</v>
      </c>
      <c r="M16" s="667">
        <v>640000</v>
      </c>
      <c r="N16" s="668">
        <v>44924</v>
      </c>
      <c r="O16" s="669">
        <v>45655</v>
      </c>
      <c r="P16" s="669">
        <v>45322</v>
      </c>
      <c r="Q16" s="670">
        <f t="shared" ref="Q16:Q21" si="0">+O16-N16</f>
        <v>731</v>
      </c>
      <c r="R16" s="966">
        <f t="shared" ref="R16:R21" si="1">+M16/Q16</f>
        <v>875.51299589603286</v>
      </c>
      <c r="S16" s="671">
        <f t="shared" ref="S16:S21" si="2">+P16-N16</f>
        <v>398</v>
      </c>
      <c r="T16" s="968">
        <v>321313.26949384407</v>
      </c>
      <c r="U16" s="968">
        <f t="shared" ref="U16:U21" si="3">S16*R16-T16</f>
        <v>27140.90287277702</v>
      </c>
      <c r="V16" s="969">
        <f t="shared" ref="V16:V21" si="4">M16-T16-U16</f>
        <v>291545.82763337891</v>
      </c>
      <c r="W16" s="673" t="s">
        <v>490</v>
      </c>
      <c r="X16" s="673" t="s">
        <v>361</v>
      </c>
      <c r="Y16" s="673" t="s">
        <v>610</v>
      </c>
      <c r="Z16" s="674" t="s">
        <v>611</v>
      </c>
      <c r="AA16" s="675"/>
      <c r="AB16" s="232"/>
    </row>
    <row r="17" spans="2:28" s="223" customFormat="1" ht="15.75" x14ac:dyDescent="0.2">
      <c r="B17" s="231">
        <v>2</v>
      </c>
      <c r="C17" s="660" t="s">
        <v>605</v>
      </c>
      <c r="D17" s="660" t="s">
        <v>606</v>
      </c>
      <c r="E17" s="661" t="s">
        <v>478</v>
      </c>
      <c r="F17" s="660" t="s">
        <v>613</v>
      </c>
      <c r="G17" s="663">
        <v>640000</v>
      </c>
      <c r="H17" s="663">
        <v>0</v>
      </c>
      <c r="I17" s="663">
        <v>0</v>
      </c>
      <c r="J17" s="664">
        <v>44924</v>
      </c>
      <c r="K17" s="673" t="s">
        <v>608</v>
      </c>
      <c r="L17" s="666" t="s">
        <v>609</v>
      </c>
      <c r="M17" s="667">
        <v>640000</v>
      </c>
      <c r="N17" s="668">
        <v>44924</v>
      </c>
      <c r="O17" s="669">
        <v>45655</v>
      </c>
      <c r="P17" s="669">
        <v>45351</v>
      </c>
      <c r="Q17" s="670">
        <f t="shared" si="0"/>
        <v>731</v>
      </c>
      <c r="R17" s="966">
        <f t="shared" si="1"/>
        <v>875.51299589603286</v>
      </c>
      <c r="S17" s="671">
        <f t="shared" si="2"/>
        <v>427</v>
      </c>
      <c r="T17" s="672">
        <f t="shared" ref="T17:T21" si="5">+T16+U16</f>
        <v>348454.17236662109</v>
      </c>
      <c r="U17" s="968">
        <f t="shared" si="3"/>
        <v>25389.876880984928</v>
      </c>
      <c r="V17" s="969">
        <f t="shared" si="4"/>
        <v>266155.95075239398</v>
      </c>
      <c r="W17" s="673" t="s">
        <v>490</v>
      </c>
      <c r="X17" s="673" t="s">
        <v>361</v>
      </c>
      <c r="Y17" s="673" t="s">
        <v>610</v>
      </c>
      <c r="Z17" s="674" t="s">
        <v>611</v>
      </c>
      <c r="AA17" s="675"/>
      <c r="AB17" s="232"/>
    </row>
    <row r="18" spans="2:28" s="223" customFormat="1" ht="15.75" x14ac:dyDescent="0.2">
      <c r="B18" s="231">
        <v>3</v>
      </c>
      <c r="C18" s="660" t="s">
        <v>605</v>
      </c>
      <c r="D18" s="660" t="s">
        <v>606</v>
      </c>
      <c r="E18" s="661" t="s">
        <v>478</v>
      </c>
      <c r="F18" s="660" t="s">
        <v>613</v>
      </c>
      <c r="G18" s="663">
        <v>640000</v>
      </c>
      <c r="H18" s="663">
        <v>0</v>
      </c>
      <c r="I18" s="663">
        <v>0</v>
      </c>
      <c r="J18" s="664">
        <v>44924</v>
      </c>
      <c r="K18" s="673" t="s">
        <v>608</v>
      </c>
      <c r="L18" s="666" t="s">
        <v>609</v>
      </c>
      <c r="M18" s="667">
        <v>640000</v>
      </c>
      <c r="N18" s="668">
        <v>44924</v>
      </c>
      <c r="O18" s="669">
        <v>45655</v>
      </c>
      <c r="P18" s="669">
        <v>45382</v>
      </c>
      <c r="Q18" s="670">
        <f t="shared" si="0"/>
        <v>731</v>
      </c>
      <c r="R18" s="966">
        <f t="shared" si="1"/>
        <v>875.51299589603286</v>
      </c>
      <c r="S18" s="671">
        <f t="shared" si="2"/>
        <v>458</v>
      </c>
      <c r="T18" s="672">
        <f t="shared" si="5"/>
        <v>373844.04924760602</v>
      </c>
      <c r="U18" s="968">
        <f t="shared" si="3"/>
        <v>27140.90287277702</v>
      </c>
      <c r="V18" s="969">
        <f t="shared" si="4"/>
        <v>239015.04787961696</v>
      </c>
      <c r="W18" s="673" t="s">
        <v>490</v>
      </c>
      <c r="X18" s="673" t="s">
        <v>361</v>
      </c>
      <c r="Y18" s="673" t="s">
        <v>610</v>
      </c>
      <c r="Z18" s="674" t="s">
        <v>611</v>
      </c>
      <c r="AA18" s="675"/>
      <c r="AB18" s="232"/>
    </row>
    <row r="19" spans="2:28" s="223" customFormat="1" ht="15.75" x14ac:dyDescent="0.2">
      <c r="B19" s="231">
        <v>4</v>
      </c>
      <c r="C19" s="660" t="s">
        <v>605</v>
      </c>
      <c r="D19" s="660" t="s">
        <v>606</v>
      </c>
      <c r="E19" s="661" t="s">
        <v>478</v>
      </c>
      <c r="F19" s="660" t="s">
        <v>613</v>
      </c>
      <c r="G19" s="663">
        <v>640000</v>
      </c>
      <c r="H19" s="663">
        <v>0</v>
      </c>
      <c r="I19" s="663">
        <v>0</v>
      </c>
      <c r="J19" s="664">
        <v>44924</v>
      </c>
      <c r="K19" s="673" t="s">
        <v>608</v>
      </c>
      <c r="L19" s="666" t="s">
        <v>609</v>
      </c>
      <c r="M19" s="667">
        <v>640000</v>
      </c>
      <c r="N19" s="668">
        <v>44924</v>
      </c>
      <c r="O19" s="669">
        <v>45655</v>
      </c>
      <c r="P19" s="669">
        <v>45412</v>
      </c>
      <c r="Q19" s="670">
        <f t="shared" si="0"/>
        <v>731</v>
      </c>
      <c r="R19" s="966">
        <f t="shared" si="1"/>
        <v>875.51299589603286</v>
      </c>
      <c r="S19" s="671">
        <f t="shared" si="2"/>
        <v>488</v>
      </c>
      <c r="T19" s="672">
        <f t="shared" si="5"/>
        <v>400984.95212038304</v>
      </c>
      <c r="U19" s="968">
        <f t="shared" si="3"/>
        <v>26265.389876880974</v>
      </c>
      <c r="V19" s="969">
        <f t="shared" si="4"/>
        <v>212749.65800273599</v>
      </c>
      <c r="W19" s="673" t="s">
        <v>490</v>
      </c>
      <c r="X19" s="673" t="s">
        <v>361</v>
      </c>
      <c r="Y19" s="673" t="s">
        <v>610</v>
      </c>
      <c r="Z19" s="674" t="s">
        <v>611</v>
      </c>
      <c r="AA19" s="675"/>
      <c r="AB19" s="232"/>
    </row>
    <row r="20" spans="2:28" s="223" customFormat="1" ht="15.75" x14ac:dyDescent="0.2">
      <c r="B20" s="231">
        <v>5</v>
      </c>
      <c r="C20" s="660" t="s">
        <v>605</v>
      </c>
      <c r="D20" s="660" t="s">
        <v>606</v>
      </c>
      <c r="E20" s="661" t="s">
        <v>478</v>
      </c>
      <c r="F20" s="660" t="s">
        <v>613</v>
      </c>
      <c r="G20" s="663">
        <v>640000</v>
      </c>
      <c r="H20" s="663">
        <v>0</v>
      </c>
      <c r="I20" s="663">
        <v>0</v>
      </c>
      <c r="J20" s="664">
        <v>44924</v>
      </c>
      <c r="K20" s="673" t="s">
        <v>608</v>
      </c>
      <c r="L20" s="666" t="s">
        <v>609</v>
      </c>
      <c r="M20" s="667">
        <v>640000</v>
      </c>
      <c r="N20" s="668">
        <v>44924</v>
      </c>
      <c r="O20" s="669">
        <v>45655</v>
      </c>
      <c r="P20" s="669">
        <v>45443</v>
      </c>
      <c r="Q20" s="670">
        <f t="shared" si="0"/>
        <v>731</v>
      </c>
      <c r="R20" s="966">
        <f t="shared" si="1"/>
        <v>875.51299589603286</v>
      </c>
      <c r="S20" s="671">
        <f t="shared" si="2"/>
        <v>519</v>
      </c>
      <c r="T20" s="672">
        <f t="shared" si="5"/>
        <v>427250.34199726401</v>
      </c>
      <c r="U20" s="968">
        <f t="shared" si="3"/>
        <v>27140.90287277702</v>
      </c>
      <c r="V20" s="969">
        <f t="shared" si="4"/>
        <v>185608.75512995897</v>
      </c>
      <c r="W20" s="673" t="s">
        <v>490</v>
      </c>
      <c r="X20" s="673" t="s">
        <v>361</v>
      </c>
      <c r="Y20" s="673" t="s">
        <v>610</v>
      </c>
      <c r="Z20" s="674" t="s">
        <v>611</v>
      </c>
      <c r="AA20" s="676"/>
      <c r="AB20" s="232"/>
    </row>
    <row r="21" spans="2:28" s="223" customFormat="1" ht="15.75" x14ac:dyDescent="0.2">
      <c r="B21" s="231">
        <v>6</v>
      </c>
      <c r="C21" s="660" t="s">
        <v>605</v>
      </c>
      <c r="D21" s="660" t="s">
        <v>606</v>
      </c>
      <c r="E21" s="661" t="s">
        <v>478</v>
      </c>
      <c r="F21" s="660" t="s">
        <v>613</v>
      </c>
      <c r="G21" s="663">
        <v>640000</v>
      </c>
      <c r="H21" s="663">
        <v>0</v>
      </c>
      <c r="I21" s="663">
        <v>0</v>
      </c>
      <c r="J21" s="664">
        <v>44924</v>
      </c>
      <c r="K21" s="673" t="s">
        <v>608</v>
      </c>
      <c r="L21" s="666" t="s">
        <v>609</v>
      </c>
      <c r="M21" s="667">
        <v>640000</v>
      </c>
      <c r="N21" s="668">
        <v>44924</v>
      </c>
      <c r="O21" s="669">
        <v>45655</v>
      </c>
      <c r="P21" s="669">
        <v>45473</v>
      </c>
      <c r="Q21" s="670">
        <f t="shared" si="0"/>
        <v>731</v>
      </c>
      <c r="R21" s="966">
        <f t="shared" si="1"/>
        <v>875.51299589603286</v>
      </c>
      <c r="S21" s="671">
        <f t="shared" si="2"/>
        <v>549</v>
      </c>
      <c r="T21" s="672">
        <f t="shared" si="5"/>
        <v>454391.24487004103</v>
      </c>
      <c r="U21" s="968">
        <f t="shared" si="3"/>
        <v>26265.389876881032</v>
      </c>
      <c r="V21" s="969">
        <f t="shared" si="4"/>
        <v>159343.36525307794</v>
      </c>
      <c r="W21" s="673" t="s">
        <v>490</v>
      </c>
      <c r="X21" s="673" t="s">
        <v>361</v>
      </c>
      <c r="Y21" s="673" t="s">
        <v>610</v>
      </c>
      <c r="Z21" s="674" t="s">
        <v>611</v>
      </c>
      <c r="AA21" s="676"/>
      <c r="AB21" s="232"/>
    </row>
    <row r="22" spans="2:28" ht="15.75" customHeight="1" x14ac:dyDescent="0.25">
      <c r="B22" s="142"/>
      <c r="C22" s="1369"/>
      <c r="D22" s="1369"/>
      <c r="E22" s="1369"/>
      <c r="F22" s="1369"/>
      <c r="G22" s="1369"/>
      <c r="H22" s="1369"/>
      <c r="I22" s="1369"/>
      <c r="J22" s="1369"/>
      <c r="K22" s="1369"/>
      <c r="L22" s="1369"/>
      <c r="M22" s="1369"/>
      <c r="N22" s="1369"/>
      <c r="O22" s="1369"/>
      <c r="P22" s="1369"/>
      <c r="Q22" s="1369"/>
      <c r="R22" s="1369"/>
      <c r="S22" s="1369"/>
      <c r="T22" s="738" t="s">
        <v>46</v>
      </c>
      <c r="U22" s="659">
        <f>SUM(U16:U21)</f>
        <v>159343.36525307799</v>
      </c>
      <c r="V22" s="659">
        <f>SUM(V16:V21)</f>
        <v>1354418.6046511629</v>
      </c>
      <c r="W22" s="1370"/>
      <c r="X22" s="1371"/>
      <c r="Y22" s="1371"/>
      <c r="Z22" s="1371"/>
      <c r="AA22" s="1372"/>
      <c r="AB22" s="145"/>
    </row>
    <row r="23" spans="2:28" ht="12.75" x14ac:dyDescent="0.2">
      <c r="B23" s="142"/>
      <c r="D23" s="217"/>
      <c r="E23" s="218"/>
      <c r="F23" s="218"/>
      <c r="G23" s="219"/>
      <c r="H23" s="218"/>
      <c r="I23" s="218"/>
      <c r="J23" s="218"/>
      <c r="K23" s="218"/>
      <c r="L23" s="218"/>
      <c r="M23" s="218"/>
      <c r="N23" s="218"/>
      <c r="O23" s="218"/>
      <c r="P23" s="218"/>
      <c r="Q23" s="218"/>
      <c r="R23" s="218"/>
      <c r="S23" s="220"/>
      <c r="T23" s="218"/>
      <c r="U23" s="218"/>
      <c r="V23" s="218"/>
      <c r="W23" s="218"/>
      <c r="X23" s="218"/>
      <c r="Y23" s="218"/>
      <c r="Z23" s="217"/>
      <c r="AA23" s="190" t="s">
        <v>188</v>
      </c>
      <c r="AB23" s="145"/>
    </row>
    <row r="24" spans="2:28" ht="12.75" x14ac:dyDescent="0.2">
      <c r="B24" s="142"/>
      <c r="D24" s="217"/>
      <c r="E24" s="218"/>
      <c r="F24" s="218"/>
      <c r="G24" s="219"/>
      <c r="H24" s="218"/>
      <c r="I24" s="218"/>
      <c r="J24" s="218"/>
      <c r="K24" s="218"/>
      <c r="L24" s="218"/>
      <c r="M24" s="218"/>
      <c r="N24" s="218"/>
      <c r="O24" s="218"/>
      <c r="P24" s="218"/>
      <c r="Q24" s="218"/>
      <c r="R24" s="218"/>
      <c r="S24" s="220"/>
      <c r="T24" s="218"/>
      <c r="U24" s="218"/>
      <c r="V24" s="218"/>
      <c r="W24" s="218"/>
      <c r="X24" s="218"/>
      <c r="Y24" s="218"/>
      <c r="Z24" s="217"/>
      <c r="AA24" s="190"/>
      <c r="AB24" s="145"/>
    </row>
    <row r="25" spans="2:28" ht="12.75" x14ac:dyDescent="0.2">
      <c r="B25" s="142"/>
      <c r="D25" s="217"/>
      <c r="E25" s="218"/>
      <c r="F25" s="218"/>
      <c r="G25" s="219"/>
      <c r="H25" s="218"/>
      <c r="I25" s="218"/>
      <c r="J25" s="218"/>
      <c r="K25" s="218"/>
      <c r="L25" s="218"/>
      <c r="M25" s="218"/>
      <c r="N25" s="218"/>
      <c r="O25" s="218"/>
      <c r="P25" s="218"/>
      <c r="Q25" s="218"/>
      <c r="R25" s="218"/>
      <c r="S25" s="220"/>
      <c r="T25" s="218"/>
      <c r="U25" s="218"/>
      <c r="V25" s="218"/>
      <c r="W25" s="218"/>
      <c r="X25" s="218"/>
      <c r="Y25" s="218"/>
      <c r="Z25" s="217"/>
      <c r="AA25" s="190"/>
      <c r="AB25" s="145"/>
    </row>
    <row r="26" spans="2:28" ht="12.75" x14ac:dyDescent="0.2">
      <c r="B26" s="142"/>
      <c r="D26" s="217"/>
      <c r="E26" s="218"/>
      <c r="F26" s="218"/>
      <c r="G26" s="219"/>
      <c r="H26" s="218"/>
      <c r="I26" s="218"/>
      <c r="J26" s="218"/>
      <c r="K26" s="218"/>
      <c r="L26" s="218"/>
      <c r="M26" s="218"/>
      <c r="N26" s="218"/>
      <c r="O26" s="218"/>
      <c r="P26" s="218"/>
      <c r="Q26" s="218"/>
      <c r="R26" s="218"/>
      <c r="S26" s="220"/>
      <c r="T26" s="218"/>
      <c r="U26" s="218"/>
      <c r="V26" s="218"/>
      <c r="W26" s="218"/>
      <c r="X26" s="218"/>
      <c r="Y26" s="218"/>
      <c r="Z26" s="217"/>
      <c r="AA26" s="190"/>
      <c r="AB26" s="145"/>
    </row>
    <row r="27" spans="2:28" s="658" customFormat="1" ht="15.75" x14ac:dyDescent="0.25">
      <c r="B27" s="401"/>
      <c r="D27" s="770"/>
      <c r="E27" s="770"/>
      <c r="F27" s="1360"/>
      <c r="G27" s="1360"/>
      <c r="H27" s="1360"/>
      <c r="I27" s="1360"/>
      <c r="L27" s="888"/>
      <c r="M27" s="888"/>
      <c r="N27" s="1360"/>
      <c r="O27" s="1360"/>
      <c r="P27" s="1360"/>
      <c r="Q27" s="1360"/>
      <c r="R27" s="1360"/>
      <c r="S27" s="888"/>
      <c r="T27" s="888"/>
      <c r="U27" s="1362"/>
      <c r="V27" s="1362"/>
      <c r="W27" s="1362"/>
      <c r="X27" s="1362"/>
      <c r="Y27" s="889"/>
      <c r="Z27" s="889"/>
      <c r="AA27" s="889"/>
      <c r="AB27" s="895"/>
    </row>
    <row r="28" spans="2:28" s="287" customFormat="1" ht="15.75" x14ac:dyDescent="0.25">
      <c r="B28" s="657"/>
      <c r="D28" s="243"/>
      <c r="E28" s="243"/>
      <c r="F28" s="1361" t="str">
        <f>'Datos Generales'!C16</f>
        <v>Preparado por</v>
      </c>
      <c r="G28" s="1361"/>
      <c r="H28" s="1361"/>
      <c r="I28" s="1361"/>
      <c r="N28" s="1361" t="str">
        <f>'Datos Generales'!D16</f>
        <v>Revisado por</v>
      </c>
      <c r="O28" s="1361"/>
      <c r="P28" s="1361"/>
      <c r="Q28" s="1361"/>
      <c r="R28" s="1361"/>
      <c r="S28" s="658"/>
      <c r="U28" s="1361" t="str">
        <f>'Datos Generales'!E16</f>
        <v>Autorizado por</v>
      </c>
      <c r="V28" s="1361"/>
      <c r="W28" s="1361"/>
      <c r="X28" s="1361"/>
      <c r="Y28" s="118"/>
      <c r="Z28" s="118"/>
      <c r="AA28" s="118"/>
      <c r="AB28" s="688"/>
    </row>
    <row r="29" spans="2:28" s="287" customFormat="1" ht="15.75" x14ac:dyDescent="0.25">
      <c r="B29" s="657"/>
      <c r="D29" s="243"/>
      <c r="E29" s="243"/>
      <c r="G29" s="890"/>
      <c r="H29" s="277"/>
      <c r="I29" s="277"/>
      <c r="O29" s="277"/>
      <c r="P29" s="277"/>
      <c r="Q29" s="118"/>
      <c r="R29" s="118"/>
      <c r="S29" s="658"/>
      <c r="U29" s="277"/>
      <c r="V29" s="277"/>
      <c r="W29" s="118"/>
      <c r="X29" s="118"/>
      <c r="Y29" s="118"/>
      <c r="Z29" s="118"/>
      <c r="AA29" s="118"/>
      <c r="AB29" s="688"/>
    </row>
    <row r="30" spans="2:28" s="658" customFormat="1" ht="23.25" customHeight="1" x14ac:dyDescent="0.25">
      <c r="B30" s="401"/>
      <c r="D30" s="770"/>
      <c r="E30" s="770"/>
      <c r="F30" s="1360"/>
      <c r="G30" s="1360"/>
      <c r="H30" s="1360"/>
      <c r="I30" s="1360"/>
      <c r="N30" s="1359"/>
      <c r="O30" s="1359"/>
      <c r="P30" s="1359"/>
      <c r="Q30" s="1359"/>
      <c r="R30" s="1359"/>
      <c r="U30" s="1363"/>
      <c r="V30" s="1363"/>
      <c r="W30" s="1363"/>
      <c r="X30" s="1363"/>
      <c r="Y30" s="541"/>
      <c r="Z30" s="541"/>
      <c r="AA30" s="770"/>
      <c r="AB30" s="895"/>
    </row>
    <row r="31" spans="2:28" s="287" customFormat="1" ht="15.75" x14ac:dyDescent="0.25">
      <c r="B31" s="657"/>
      <c r="D31" s="243"/>
      <c r="E31" s="243"/>
      <c r="F31" s="1361" t="str">
        <f>'Datos Generales'!C17</f>
        <v>Puesto que ocupa</v>
      </c>
      <c r="G31" s="1361"/>
      <c r="H31" s="1361"/>
      <c r="I31" s="1361"/>
      <c r="N31" s="1361" t="str">
        <f>'Datos Generales'!D17</f>
        <v>Puesto que ocupa</v>
      </c>
      <c r="O31" s="1361"/>
      <c r="P31" s="1361"/>
      <c r="Q31" s="1361"/>
      <c r="R31" s="1361"/>
      <c r="U31" s="1361" t="str">
        <f>'Datos Generales'!E17</f>
        <v>Puesto que ocupa</v>
      </c>
      <c r="V31" s="1361"/>
      <c r="W31" s="1361"/>
      <c r="X31" s="1361"/>
      <c r="AB31" s="688"/>
    </row>
    <row r="32" spans="2:28" s="287" customFormat="1" ht="15.75" x14ac:dyDescent="0.25">
      <c r="B32" s="657"/>
      <c r="D32" s="243"/>
      <c r="E32" s="243"/>
      <c r="H32" s="277"/>
      <c r="I32" s="277"/>
      <c r="O32" s="277"/>
      <c r="P32" s="277"/>
      <c r="Q32" s="603"/>
      <c r="R32" s="603"/>
      <c r="U32" s="277"/>
      <c r="V32" s="277"/>
      <c r="AB32" s="688"/>
    </row>
    <row r="33" spans="2:28" s="658" customFormat="1" ht="22.5" customHeight="1" x14ac:dyDescent="0.25">
      <c r="B33" s="401"/>
      <c r="D33" s="770"/>
      <c r="E33" s="770"/>
      <c r="F33" s="1359"/>
      <c r="G33" s="1359"/>
      <c r="H33" s="1359"/>
      <c r="I33" s="1359"/>
      <c r="N33" s="1359"/>
      <c r="O33" s="1359"/>
      <c r="P33" s="1359"/>
      <c r="Q33" s="1359"/>
      <c r="R33" s="1359"/>
      <c r="U33" s="1277"/>
      <c r="V33" s="1277"/>
      <c r="W33" s="1277"/>
      <c r="X33" s="1277"/>
      <c r="AB33" s="895"/>
    </row>
    <row r="34" spans="2:28" s="287" customFormat="1" ht="15.75" x14ac:dyDescent="0.25">
      <c r="B34" s="657"/>
      <c r="D34" s="243"/>
      <c r="E34" s="243"/>
      <c r="F34" s="1358" t="s">
        <v>201</v>
      </c>
      <c r="G34" s="1358"/>
      <c r="H34" s="1358"/>
      <c r="I34" s="1358"/>
      <c r="N34" s="1358" t="s">
        <v>202</v>
      </c>
      <c r="O34" s="1358"/>
      <c r="P34" s="1358"/>
      <c r="Q34" s="1358"/>
      <c r="R34" s="1358"/>
      <c r="S34" s="658"/>
      <c r="U34" s="1358" t="s">
        <v>209</v>
      </c>
      <c r="V34" s="1358"/>
      <c r="W34" s="1358"/>
      <c r="X34" s="1358"/>
      <c r="AB34" s="688"/>
    </row>
    <row r="35" spans="2:28" x14ac:dyDescent="0.2">
      <c r="B35" s="142"/>
      <c r="G35" s="891"/>
      <c r="AB35" s="145"/>
    </row>
    <row r="36" spans="2:28" x14ac:dyDescent="0.2">
      <c r="B36" s="233"/>
      <c r="C36" s="400"/>
      <c r="D36" s="892"/>
      <c r="E36" s="400"/>
      <c r="F36" s="400"/>
      <c r="G36" s="893"/>
      <c r="H36" s="400"/>
      <c r="I36" s="400"/>
      <c r="J36" s="400"/>
      <c r="K36" s="400"/>
      <c r="L36" s="400"/>
      <c r="M36" s="400"/>
      <c r="N36" s="400"/>
      <c r="O36" s="400"/>
      <c r="P36" s="400"/>
      <c r="Q36" s="400"/>
      <c r="R36" s="400"/>
      <c r="S36" s="894"/>
      <c r="T36" s="400"/>
      <c r="U36" s="400"/>
      <c r="V36" s="400"/>
      <c r="W36" s="400"/>
      <c r="X36" s="400"/>
      <c r="Y36" s="400"/>
      <c r="Z36" s="892"/>
      <c r="AA36" s="892"/>
      <c r="AB36" s="896"/>
    </row>
  </sheetData>
  <sheetProtection formatColumns="0" insertColumns="0" insertRows="0"/>
  <mergeCells count="31">
    <mergeCell ref="C7:AA7"/>
    <mergeCell ref="C8:AA8"/>
    <mergeCell ref="C9:AA9"/>
    <mergeCell ref="K12:M12"/>
    <mergeCell ref="C14:M14"/>
    <mergeCell ref="N14:V14"/>
    <mergeCell ref="W14:W15"/>
    <mergeCell ref="X14:X15"/>
    <mergeCell ref="Y14:Y15"/>
    <mergeCell ref="Z14:Z15"/>
    <mergeCell ref="AA14:AA15"/>
    <mergeCell ref="C22:S22"/>
    <mergeCell ref="W22:AA22"/>
    <mergeCell ref="F27:I27"/>
    <mergeCell ref="N27:R27"/>
    <mergeCell ref="U27:X27"/>
    <mergeCell ref="F28:I28"/>
    <mergeCell ref="N28:R28"/>
    <mergeCell ref="U28:X28"/>
    <mergeCell ref="F30:I30"/>
    <mergeCell ref="N30:R30"/>
    <mergeCell ref="U30:X30"/>
    <mergeCell ref="F34:I34"/>
    <mergeCell ref="N34:R34"/>
    <mergeCell ref="U34:X34"/>
    <mergeCell ref="F31:I31"/>
    <mergeCell ref="N31:R31"/>
    <mergeCell ref="U31:X31"/>
    <mergeCell ref="F33:I33"/>
    <mergeCell ref="N33:R33"/>
    <mergeCell ref="U33:X33"/>
  </mergeCells>
  <printOptions horizontalCentered="1"/>
  <pageMargins left="0.25" right="0.25" top="0.75" bottom="0.75" header="0.3" footer="0.3"/>
  <pageSetup paperSize="5" scale="37" orientation="landscape" r:id="rId1"/>
  <headerFooter>
    <oddFooter>&amp;R&amp;P/&amp;N  &amp;D  &amp;T</oddFooter>
  </headerFooter>
  <drawing r:id="rId2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72787-C76A-4F75-B9A5-A18FE77D7298}">
  <sheetPr codeName="Hoja73">
    <tabColor rgb="FF92D050"/>
    <pageSetUpPr fitToPage="1"/>
  </sheetPr>
  <dimension ref="B2:AB36"/>
  <sheetViews>
    <sheetView showGridLines="0" zoomScale="85" zoomScaleNormal="85" zoomScaleSheetLayoutView="70" workbookViewId="0">
      <selection activeCell="A16" sqref="A16"/>
    </sheetView>
  </sheetViews>
  <sheetFormatPr baseColWidth="10" defaultColWidth="11.42578125" defaultRowHeight="12" x14ac:dyDescent="0.2"/>
  <cols>
    <col min="1" max="1" width="2.42578125" style="137" customWidth="1"/>
    <col min="2" max="2" width="3.42578125" style="137" customWidth="1"/>
    <col min="3" max="3" width="16.5703125" style="137" customWidth="1"/>
    <col min="4" max="4" width="22.7109375" style="221" customWidth="1"/>
    <col min="5" max="5" width="12.5703125" style="137" bestFit="1" customWidth="1"/>
    <col min="6" max="6" width="21.5703125" style="137" customWidth="1"/>
    <col min="7" max="7" width="16.7109375" style="222" customWidth="1"/>
    <col min="8" max="8" width="18.7109375" style="137" customWidth="1"/>
    <col min="9" max="9" width="19.28515625" style="137" customWidth="1"/>
    <col min="10" max="10" width="12.85546875" style="137" customWidth="1"/>
    <col min="11" max="11" width="19.42578125" style="137" customWidth="1"/>
    <col min="12" max="12" width="12.85546875" style="137" customWidth="1"/>
    <col min="13" max="13" width="18.28515625" style="137" customWidth="1"/>
    <col min="14" max="14" width="17.42578125" style="137" customWidth="1"/>
    <col min="15" max="15" width="14.85546875" style="137" customWidth="1"/>
    <col min="16" max="16" width="17.28515625" style="137" customWidth="1"/>
    <col min="17" max="18" width="18.28515625" style="137" customWidth="1"/>
    <col min="19" max="19" width="18.28515625" style="216" customWidth="1"/>
    <col min="20" max="20" width="19.42578125" style="137" customWidth="1"/>
    <col min="21" max="21" width="17.85546875" style="137" customWidth="1"/>
    <col min="22" max="22" width="18" style="137" bestFit="1" customWidth="1"/>
    <col min="23" max="23" width="18.28515625" style="137" customWidth="1"/>
    <col min="24" max="24" width="14.140625" style="137" customWidth="1"/>
    <col min="25" max="25" width="19.140625" style="137" customWidth="1"/>
    <col min="26" max="26" width="27.7109375" style="221" bestFit="1" customWidth="1"/>
    <col min="27" max="27" width="22.140625" style="221" customWidth="1"/>
    <col min="28" max="28" width="3.28515625" style="137" customWidth="1"/>
    <col min="29" max="16384" width="11.42578125" style="137"/>
  </cols>
  <sheetData>
    <row r="2" spans="2:28" x14ac:dyDescent="0.2">
      <c r="B2" s="224"/>
      <c r="C2" s="226"/>
      <c r="D2" s="225"/>
      <c r="E2" s="226"/>
      <c r="F2" s="226"/>
      <c r="G2" s="227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8"/>
      <c r="T2" s="226"/>
      <c r="U2" s="226"/>
      <c r="V2" s="226"/>
      <c r="W2" s="226"/>
      <c r="X2" s="226"/>
      <c r="Y2" s="226"/>
      <c r="Z2" s="225"/>
      <c r="AA2" s="225"/>
      <c r="AB2" s="229"/>
    </row>
    <row r="3" spans="2:28" x14ac:dyDescent="0.2">
      <c r="B3" s="142"/>
      <c r="D3" s="217"/>
      <c r="E3" s="218"/>
      <c r="F3" s="218"/>
      <c r="G3" s="219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20"/>
      <c r="T3" s="218"/>
      <c r="U3" s="218"/>
      <c r="V3" s="218"/>
      <c r="W3" s="218"/>
      <c r="X3" s="218"/>
      <c r="Y3" s="218"/>
      <c r="Z3" s="217"/>
      <c r="AA3" s="217"/>
      <c r="AB3" s="145"/>
    </row>
    <row r="4" spans="2:28" ht="12.75" customHeight="1" x14ac:dyDescent="0.2">
      <c r="B4" s="142"/>
      <c r="D4" s="217"/>
      <c r="E4" s="218"/>
      <c r="F4" s="218"/>
      <c r="G4" s="219"/>
      <c r="H4" s="218"/>
      <c r="I4" s="218"/>
      <c r="J4" s="218"/>
      <c r="K4" s="218"/>
      <c r="L4" s="230"/>
      <c r="M4" s="230"/>
      <c r="N4" s="218"/>
      <c r="O4" s="218"/>
      <c r="P4" s="218"/>
      <c r="Q4" s="218"/>
      <c r="S4" s="220"/>
      <c r="T4" s="218"/>
      <c r="U4" s="218"/>
      <c r="V4" s="218"/>
      <c r="W4" s="218"/>
      <c r="X4" s="218"/>
      <c r="Y4" s="218"/>
      <c r="Z4" s="217"/>
      <c r="AA4" s="217"/>
      <c r="AB4" s="145"/>
    </row>
    <row r="5" spans="2:28" ht="12.75" customHeight="1" x14ac:dyDescent="0.2">
      <c r="B5" s="142"/>
      <c r="D5" s="217"/>
      <c r="E5" s="218"/>
      <c r="F5" s="218"/>
      <c r="G5" s="219"/>
      <c r="H5" s="218"/>
      <c r="I5" s="218"/>
      <c r="J5" s="218"/>
      <c r="K5" s="218"/>
      <c r="L5" s="230"/>
      <c r="M5" s="230"/>
      <c r="N5" s="218"/>
      <c r="O5" s="218"/>
      <c r="P5" s="218"/>
      <c r="Q5" s="218"/>
      <c r="R5" s="218"/>
      <c r="S5" s="220"/>
      <c r="T5" s="218"/>
      <c r="U5" s="218"/>
      <c r="V5" s="218"/>
      <c r="W5" s="218"/>
      <c r="X5" s="218"/>
      <c r="Y5" s="218"/>
      <c r="Z5" s="217"/>
      <c r="AA5" s="217"/>
      <c r="AB5" s="145"/>
    </row>
    <row r="6" spans="2:28" ht="12.75" customHeight="1" x14ac:dyDescent="0.2">
      <c r="B6" s="142"/>
      <c r="D6" s="217"/>
      <c r="E6" s="218"/>
      <c r="F6" s="218"/>
      <c r="G6" s="219"/>
      <c r="H6" s="218"/>
      <c r="I6" s="218"/>
      <c r="J6" s="218"/>
      <c r="K6" s="218"/>
      <c r="L6" s="230"/>
      <c r="M6" s="230"/>
      <c r="N6" s="218"/>
      <c r="O6" s="218"/>
      <c r="P6" s="218"/>
      <c r="Q6" s="218"/>
      <c r="R6" s="218"/>
      <c r="S6" s="220"/>
      <c r="T6" s="218"/>
      <c r="U6" s="218"/>
      <c r="V6" s="218"/>
      <c r="W6" s="218"/>
      <c r="X6" s="218"/>
      <c r="Y6" s="218"/>
      <c r="Z6" s="217"/>
      <c r="AA6" s="217"/>
      <c r="AB6" s="145"/>
    </row>
    <row r="7" spans="2:28" ht="18.75" x14ac:dyDescent="0.2">
      <c r="B7" s="899"/>
      <c r="C7" s="1368" t="s">
        <v>19</v>
      </c>
      <c r="D7" s="1368"/>
      <c r="E7" s="1368"/>
      <c r="F7" s="1368"/>
      <c r="G7" s="1368"/>
      <c r="H7" s="1368"/>
      <c r="I7" s="1368"/>
      <c r="J7" s="1368"/>
      <c r="K7" s="1368"/>
      <c r="L7" s="1368"/>
      <c r="M7" s="1368"/>
      <c r="N7" s="1368"/>
      <c r="O7" s="1368"/>
      <c r="P7" s="1368"/>
      <c r="Q7" s="1368"/>
      <c r="R7" s="1368"/>
      <c r="S7" s="1368"/>
      <c r="T7" s="1368"/>
      <c r="U7" s="1368"/>
      <c r="V7" s="1368"/>
      <c r="W7" s="1368"/>
      <c r="X7" s="1368"/>
      <c r="Y7" s="1368"/>
      <c r="Z7" s="1368"/>
      <c r="AA7" s="1368"/>
      <c r="AB7" s="900"/>
    </row>
    <row r="8" spans="2:28" ht="18.75" x14ac:dyDescent="0.2">
      <c r="B8" s="901"/>
      <c r="C8" s="1373" t="s">
        <v>350</v>
      </c>
      <c r="D8" s="1373"/>
      <c r="E8" s="1373"/>
      <c r="F8" s="1373"/>
      <c r="G8" s="1373"/>
      <c r="H8" s="1373"/>
      <c r="I8" s="1373"/>
      <c r="J8" s="1373"/>
      <c r="K8" s="1373"/>
      <c r="L8" s="1373"/>
      <c r="M8" s="1373"/>
      <c r="N8" s="1373"/>
      <c r="O8" s="1373"/>
      <c r="P8" s="1373"/>
      <c r="Q8" s="1373"/>
      <c r="R8" s="1373"/>
      <c r="S8" s="1373"/>
      <c r="T8" s="1373"/>
      <c r="U8" s="1373"/>
      <c r="V8" s="1373"/>
      <c r="W8" s="1373"/>
      <c r="X8" s="1373"/>
      <c r="Y8" s="1373"/>
      <c r="Z8" s="1373"/>
      <c r="AA8" s="1373"/>
      <c r="AB8" s="902"/>
    </row>
    <row r="9" spans="2:28" ht="15.75" x14ac:dyDescent="0.2">
      <c r="B9" s="903"/>
      <c r="C9" s="1374" t="s">
        <v>120</v>
      </c>
      <c r="D9" s="1374"/>
      <c r="E9" s="1374"/>
      <c r="F9" s="1374"/>
      <c r="G9" s="1374"/>
      <c r="H9" s="1374"/>
      <c r="I9" s="1374"/>
      <c r="J9" s="1374"/>
      <c r="K9" s="1374"/>
      <c r="L9" s="1374"/>
      <c r="M9" s="1374"/>
      <c r="N9" s="1374"/>
      <c r="O9" s="1374"/>
      <c r="P9" s="1374"/>
      <c r="Q9" s="1374"/>
      <c r="R9" s="1374"/>
      <c r="S9" s="1374"/>
      <c r="T9" s="1374"/>
      <c r="U9" s="1374"/>
      <c r="V9" s="1374"/>
      <c r="W9" s="1374"/>
      <c r="X9" s="1374"/>
      <c r="Y9" s="1374"/>
      <c r="Z9" s="1374"/>
      <c r="AA9" s="1374"/>
      <c r="AB9" s="904"/>
    </row>
    <row r="10" spans="2:28" ht="12.75" customHeight="1" x14ac:dyDescent="0.2">
      <c r="B10" s="142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81"/>
      <c r="Z10" s="181"/>
      <c r="AA10" s="181"/>
      <c r="AB10" s="145"/>
    </row>
    <row r="11" spans="2:28" s="294" customFormat="1" ht="18" customHeight="1" x14ac:dyDescent="0.25">
      <c r="B11" s="293"/>
      <c r="M11" s="884"/>
      <c r="N11" s="181"/>
      <c r="O11" s="181"/>
      <c r="R11" s="885"/>
      <c r="S11" s="886"/>
      <c r="X11" s="181"/>
      <c r="Y11" s="181"/>
      <c r="Z11" s="181"/>
      <c r="AA11" s="181"/>
      <c r="AB11" s="295"/>
    </row>
    <row r="12" spans="2:28" ht="16.5" customHeight="1" x14ac:dyDescent="0.25">
      <c r="B12" s="142"/>
      <c r="G12" s="399" t="s">
        <v>175</v>
      </c>
      <c r="H12" s="897">
        <f>'Datos Generales'!C6</f>
        <v>45473</v>
      </c>
      <c r="I12" s="287"/>
      <c r="J12" s="656" t="s">
        <v>24</v>
      </c>
      <c r="K12" s="1365" t="str">
        <f>'Datos Generales'!C7</f>
        <v>Dirección General de Presupuesto (DIGEPRES)</v>
      </c>
      <c r="L12" s="1366"/>
      <c r="M12" s="1367"/>
      <c r="N12" s="887"/>
      <c r="O12" s="656" t="s">
        <v>14</v>
      </c>
      <c r="P12" s="898" t="str">
        <f>'Datos Generales'!C8</f>
        <v>0205</v>
      </c>
      <c r="Q12" s="287"/>
      <c r="R12" s="399" t="s">
        <v>187</v>
      </c>
      <c r="S12" s="898" t="str">
        <f>'Datos Generales'!C9</f>
        <v>01</v>
      </c>
      <c r="T12" s="287"/>
      <c r="U12" s="656" t="s">
        <v>182</v>
      </c>
      <c r="V12" s="898" t="str">
        <f>'Datos Generales'!C10</f>
        <v>01</v>
      </c>
      <c r="W12" s="399" t="s">
        <v>16</v>
      </c>
      <c r="X12" s="898" t="str">
        <f>'Datos Generales'!C11</f>
        <v>0010</v>
      </c>
      <c r="AA12" s="181"/>
      <c r="AB12" s="145"/>
    </row>
    <row r="13" spans="2:28" ht="12.75" customHeight="1" x14ac:dyDescent="0.2">
      <c r="B13" s="142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181"/>
      <c r="X13" s="181"/>
      <c r="Y13" s="181"/>
      <c r="Z13" s="181"/>
      <c r="AA13" s="181"/>
      <c r="AB13" s="145"/>
    </row>
    <row r="14" spans="2:28" ht="15.75" customHeight="1" x14ac:dyDescent="0.25">
      <c r="B14" s="142"/>
      <c r="C14" s="1375" t="s">
        <v>337</v>
      </c>
      <c r="D14" s="1375"/>
      <c r="E14" s="1375"/>
      <c r="F14" s="1375"/>
      <c r="G14" s="1375"/>
      <c r="H14" s="1375"/>
      <c r="I14" s="1375"/>
      <c r="J14" s="1375"/>
      <c r="K14" s="1375"/>
      <c r="L14" s="1375"/>
      <c r="M14" s="1375"/>
      <c r="N14" s="1375" t="s">
        <v>268</v>
      </c>
      <c r="O14" s="1375"/>
      <c r="P14" s="1375"/>
      <c r="Q14" s="1375"/>
      <c r="R14" s="1375"/>
      <c r="S14" s="1375"/>
      <c r="T14" s="1375"/>
      <c r="U14" s="1375"/>
      <c r="V14" s="1375"/>
      <c r="W14" s="1376" t="s">
        <v>185</v>
      </c>
      <c r="X14" s="1378" t="s">
        <v>222</v>
      </c>
      <c r="Y14" s="1378" t="s">
        <v>280</v>
      </c>
      <c r="Z14" s="1378" t="s">
        <v>612</v>
      </c>
      <c r="AA14" s="1364" t="s">
        <v>56</v>
      </c>
      <c r="AB14" s="113"/>
    </row>
    <row r="15" spans="2:28" s="294" customFormat="1" ht="47.25" x14ac:dyDescent="0.25">
      <c r="B15" s="293"/>
      <c r="C15" s="544" t="s">
        <v>215</v>
      </c>
      <c r="D15" s="544" t="s">
        <v>269</v>
      </c>
      <c r="E15" s="544" t="s">
        <v>270</v>
      </c>
      <c r="F15" s="544" t="s">
        <v>271</v>
      </c>
      <c r="G15" s="544" t="s">
        <v>272</v>
      </c>
      <c r="H15" s="544" t="s">
        <v>273</v>
      </c>
      <c r="I15" s="544" t="s">
        <v>274</v>
      </c>
      <c r="J15" s="544" t="s">
        <v>250</v>
      </c>
      <c r="K15" s="544" t="s">
        <v>251</v>
      </c>
      <c r="L15" s="544" t="s">
        <v>252</v>
      </c>
      <c r="M15" s="544" t="s">
        <v>224</v>
      </c>
      <c r="N15" s="544" t="s">
        <v>275</v>
      </c>
      <c r="O15" s="543" t="s">
        <v>276</v>
      </c>
      <c r="P15" s="543" t="s">
        <v>95</v>
      </c>
      <c r="Q15" s="543" t="s">
        <v>277</v>
      </c>
      <c r="R15" s="543" t="s">
        <v>97</v>
      </c>
      <c r="S15" s="543" t="s">
        <v>98</v>
      </c>
      <c r="T15" s="543" t="s">
        <v>278</v>
      </c>
      <c r="U15" s="543" t="s">
        <v>281</v>
      </c>
      <c r="V15" s="544" t="s">
        <v>279</v>
      </c>
      <c r="W15" s="1377"/>
      <c r="X15" s="1379"/>
      <c r="Y15" s="1379"/>
      <c r="Z15" s="1379"/>
      <c r="AA15" s="1364"/>
      <c r="AB15" s="134"/>
    </row>
    <row r="16" spans="2:28" s="223" customFormat="1" ht="15.75" x14ac:dyDescent="0.2">
      <c r="B16" s="231">
        <v>1</v>
      </c>
      <c r="C16" s="660" t="s">
        <v>605</v>
      </c>
      <c r="D16" s="660" t="s">
        <v>606</v>
      </c>
      <c r="E16" s="661" t="s">
        <v>478</v>
      </c>
      <c r="F16" s="660" t="s">
        <v>614</v>
      </c>
      <c r="G16" s="663">
        <v>610000</v>
      </c>
      <c r="H16" s="663">
        <v>0</v>
      </c>
      <c r="I16" s="663">
        <v>0</v>
      </c>
      <c r="J16" s="664">
        <v>44924</v>
      </c>
      <c r="K16" s="673" t="s">
        <v>608</v>
      </c>
      <c r="L16" s="666" t="s">
        <v>609</v>
      </c>
      <c r="M16" s="667">
        <v>610000</v>
      </c>
      <c r="N16" s="668">
        <v>44924</v>
      </c>
      <c r="O16" s="669">
        <v>45655</v>
      </c>
      <c r="P16" s="669">
        <v>45322</v>
      </c>
      <c r="Q16" s="670">
        <f t="shared" ref="Q16:Q21" si="0">+O16-N16</f>
        <v>731</v>
      </c>
      <c r="R16" s="966">
        <f t="shared" ref="R16:R21" si="1">+M16/Q16</f>
        <v>834.47332421340627</v>
      </c>
      <c r="S16" s="671">
        <f t="shared" ref="S16:S21" si="2">+P16-N16</f>
        <v>398</v>
      </c>
      <c r="T16" s="968">
        <v>306251.70998632011</v>
      </c>
      <c r="U16" s="968">
        <f t="shared" ref="U16:U21" si="3">S16*R16-T16</f>
        <v>25868.673050615587</v>
      </c>
      <c r="V16" s="969">
        <f t="shared" ref="V16:V21" si="4">M16-T16-U16</f>
        <v>277879.6169630643</v>
      </c>
      <c r="W16" s="673" t="s">
        <v>490</v>
      </c>
      <c r="X16" s="673" t="s">
        <v>361</v>
      </c>
      <c r="Y16" s="673" t="s">
        <v>610</v>
      </c>
      <c r="Z16" s="674" t="s">
        <v>611</v>
      </c>
      <c r="AA16" s="675"/>
      <c r="AB16" s="232"/>
    </row>
    <row r="17" spans="2:28" s="223" customFormat="1" ht="15.75" x14ac:dyDescent="0.2">
      <c r="B17" s="231">
        <v>2</v>
      </c>
      <c r="C17" s="660" t="s">
        <v>605</v>
      </c>
      <c r="D17" s="660" t="s">
        <v>606</v>
      </c>
      <c r="E17" s="661" t="s">
        <v>478</v>
      </c>
      <c r="F17" s="660" t="s">
        <v>614</v>
      </c>
      <c r="G17" s="663">
        <v>610000</v>
      </c>
      <c r="H17" s="663">
        <v>0</v>
      </c>
      <c r="I17" s="663">
        <v>0</v>
      </c>
      <c r="J17" s="664">
        <v>44924</v>
      </c>
      <c r="K17" s="673" t="s">
        <v>608</v>
      </c>
      <c r="L17" s="666" t="s">
        <v>609</v>
      </c>
      <c r="M17" s="667">
        <v>610000</v>
      </c>
      <c r="N17" s="668">
        <v>44924</v>
      </c>
      <c r="O17" s="669">
        <v>45655</v>
      </c>
      <c r="P17" s="669">
        <v>45351</v>
      </c>
      <c r="Q17" s="670">
        <f t="shared" si="0"/>
        <v>731</v>
      </c>
      <c r="R17" s="966">
        <f t="shared" si="1"/>
        <v>834.47332421340627</v>
      </c>
      <c r="S17" s="671">
        <f t="shared" si="2"/>
        <v>427</v>
      </c>
      <c r="T17" s="672">
        <f t="shared" ref="T17:T21" si="5">+T16+U16</f>
        <v>332120.3830369357</v>
      </c>
      <c r="U17" s="968">
        <f t="shared" si="3"/>
        <v>24199.726402188768</v>
      </c>
      <c r="V17" s="969">
        <f t="shared" si="4"/>
        <v>253679.89056087553</v>
      </c>
      <c r="W17" s="673" t="s">
        <v>490</v>
      </c>
      <c r="X17" s="673" t="s">
        <v>361</v>
      </c>
      <c r="Y17" s="673" t="s">
        <v>610</v>
      </c>
      <c r="Z17" s="674" t="s">
        <v>611</v>
      </c>
      <c r="AA17" s="675"/>
      <c r="AB17" s="232"/>
    </row>
    <row r="18" spans="2:28" s="223" customFormat="1" ht="15.75" x14ac:dyDescent="0.2">
      <c r="B18" s="231">
        <v>3</v>
      </c>
      <c r="C18" s="660" t="s">
        <v>605</v>
      </c>
      <c r="D18" s="660" t="s">
        <v>606</v>
      </c>
      <c r="E18" s="661" t="s">
        <v>478</v>
      </c>
      <c r="F18" s="660" t="s">
        <v>614</v>
      </c>
      <c r="G18" s="663">
        <v>610000</v>
      </c>
      <c r="H18" s="663">
        <v>0</v>
      </c>
      <c r="I18" s="663">
        <v>0</v>
      </c>
      <c r="J18" s="664">
        <v>44924</v>
      </c>
      <c r="K18" s="673" t="s">
        <v>608</v>
      </c>
      <c r="L18" s="666" t="s">
        <v>609</v>
      </c>
      <c r="M18" s="667">
        <v>610000</v>
      </c>
      <c r="N18" s="668">
        <v>44924</v>
      </c>
      <c r="O18" s="669">
        <v>45655</v>
      </c>
      <c r="P18" s="669">
        <v>45382</v>
      </c>
      <c r="Q18" s="670">
        <f t="shared" si="0"/>
        <v>731</v>
      </c>
      <c r="R18" s="966">
        <f t="shared" si="1"/>
        <v>834.47332421340627</v>
      </c>
      <c r="S18" s="671">
        <f t="shared" si="2"/>
        <v>458</v>
      </c>
      <c r="T18" s="672">
        <f t="shared" si="5"/>
        <v>356320.10943912447</v>
      </c>
      <c r="U18" s="968">
        <f t="shared" si="3"/>
        <v>25868.673050615587</v>
      </c>
      <c r="V18" s="969">
        <f t="shared" si="4"/>
        <v>227811.21751025994</v>
      </c>
      <c r="W18" s="673" t="s">
        <v>490</v>
      </c>
      <c r="X18" s="673" t="s">
        <v>361</v>
      </c>
      <c r="Y18" s="673" t="s">
        <v>610</v>
      </c>
      <c r="Z18" s="674" t="s">
        <v>611</v>
      </c>
      <c r="AA18" s="675"/>
      <c r="AB18" s="232"/>
    </row>
    <row r="19" spans="2:28" s="223" customFormat="1" ht="15.75" x14ac:dyDescent="0.2">
      <c r="B19" s="231">
        <v>4</v>
      </c>
      <c r="C19" s="660" t="s">
        <v>605</v>
      </c>
      <c r="D19" s="660" t="s">
        <v>606</v>
      </c>
      <c r="E19" s="661" t="s">
        <v>478</v>
      </c>
      <c r="F19" s="660" t="s">
        <v>614</v>
      </c>
      <c r="G19" s="663">
        <v>610000</v>
      </c>
      <c r="H19" s="663">
        <v>0</v>
      </c>
      <c r="I19" s="663">
        <v>0</v>
      </c>
      <c r="J19" s="664">
        <v>44924</v>
      </c>
      <c r="K19" s="673" t="s">
        <v>608</v>
      </c>
      <c r="L19" s="666" t="s">
        <v>609</v>
      </c>
      <c r="M19" s="667">
        <v>610000</v>
      </c>
      <c r="N19" s="668">
        <v>44924</v>
      </c>
      <c r="O19" s="669">
        <v>45655</v>
      </c>
      <c r="P19" s="669">
        <v>45412</v>
      </c>
      <c r="Q19" s="670">
        <f t="shared" si="0"/>
        <v>731</v>
      </c>
      <c r="R19" s="966">
        <f t="shared" si="1"/>
        <v>834.47332421340627</v>
      </c>
      <c r="S19" s="671">
        <f t="shared" si="2"/>
        <v>488</v>
      </c>
      <c r="T19" s="672">
        <f t="shared" si="5"/>
        <v>382188.78248974006</v>
      </c>
      <c r="U19" s="968">
        <f t="shared" si="3"/>
        <v>25034.199726402177</v>
      </c>
      <c r="V19" s="969">
        <f t="shared" si="4"/>
        <v>202777.01778385777</v>
      </c>
      <c r="W19" s="673" t="s">
        <v>490</v>
      </c>
      <c r="X19" s="673" t="s">
        <v>361</v>
      </c>
      <c r="Y19" s="673" t="s">
        <v>610</v>
      </c>
      <c r="Z19" s="674" t="s">
        <v>611</v>
      </c>
      <c r="AA19" s="675"/>
      <c r="AB19" s="232"/>
    </row>
    <row r="20" spans="2:28" s="223" customFormat="1" ht="15.75" x14ac:dyDescent="0.2">
      <c r="B20" s="231">
        <v>5</v>
      </c>
      <c r="C20" s="660" t="s">
        <v>605</v>
      </c>
      <c r="D20" s="660" t="s">
        <v>606</v>
      </c>
      <c r="E20" s="661" t="s">
        <v>478</v>
      </c>
      <c r="F20" s="660" t="s">
        <v>614</v>
      </c>
      <c r="G20" s="663">
        <v>610000</v>
      </c>
      <c r="H20" s="663">
        <v>0</v>
      </c>
      <c r="I20" s="663">
        <v>0</v>
      </c>
      <c r="J20" s="664">
        <v>44924</v>
      </c>
      <c r="K20" s="673" t="s">
        <v>608</v>
      </c>
      <c r="L20" s="666" t="s">
        <v>609</v>
      </c>
      <c r="M20" s="667">
        <v>610000</v>
      </c>
      <c r="N20" s="668">
        <v>44924</v>
      </c>
      <c r="O20" s="669">
        <v>45655</v>
      </c>
      <c r="P20" s="669">
        <v>45443</v>
      </c>
      <c r="Q20" s="670">
        <f t="shared" si="0"/>
        <v>731</v>
      </c>
      <c r="R20" s="966">
        <f t="shared" si="1"/>
        <v>834.47332421340627</v>
      </c>
      <c r="S20" s="671">
        <f t="shared" si="2"/>
        <v>519</v>
      </c>
      <c r="T20" s="672">
        <f t="shared" si="5"/>
        <v>407222.98221614223</v>
      </c>
      <c r="U20" s="968">
        <f t="shared" si="3"/>
        <v>25868.673050615645</v>
      </c>
      <c r="V20" s="969">
        <f t="shared" si="4"/>
        <v>176908.34473324212</v>
      </c>
      <c r="W20" s="673" t="s">
        <v>490</v>
      </c>
      <c r="X20" s="673" t="s">
        <v>361</v>
      </c>
      <c r="Y20" s="673" t="s">
        <v>610</v>
      </c>
      <c r="Z20" s="674" t="s">
        <v>611</v>
      </c>
      <c r="AA20" s="676"/>
      <c r="AB20" s="232"/>
    </row>
    <row r="21" spans="2:28" s="223" customFormat="1" ht="15.75" x14ac:dyDescent="0.2">
      <c r="B21" s="231">
        <v>6</v>
      </c>
      <c r="C21" s="660" t="s">
        <v>605</v>
      </c>
      <c r="D21" s="660" t="s">
        <v>606</v>
      </c>
      <c r="E21" s="661" t="s">
        <v>478</v>
      </c>
      <c r="F21" s="660" t="s">
        <v>614</v>
      </c>
      <c r="G21" s="663">
        <v>610000</v>
      </c>
      <c r="H21" s="663">
        <v>0</v>
      </c>
      <c r="I21" s="663">
        <v>0</v>
      </c>
      <c r="J21" s="664">
        <v>44924</v>
      </c>
      <c r="K21" s="673" t="s">
        <v>608</v>
      </c>
      <c r="L21" s="666" t="s">
        <v>609</v>
      </c>
      <c r="M21" s="667">
        <v>610000</v>
      </c>
      <c r="N21" s="668">
        <v>44924</v>
      </c>
      <c r="O21" s="669">
        <v>45655</v>
      </c>
      <c r="P21" s="669">
        <v>45473</v>
      </c>
      <c r="Q21" s="670">
        <f t="shared" si="0"/>
        <v>731</v>
      </c>
      <c r="R21" s="966">
        <f t="shared" si="1"/>
        <v>834.47332421340627</v>
      </c>
      <c r="S21" s="671">
        <f t="shared" si="2"/>
        <v>549</v>
      </c>
      <c r="T21" s="672">
        <f t="shared" si="5"/>
        <v>433091.65526675788</v>
      </c>
      <c r="U21" s="968">
        <f t="shared" si="3"/>
        <v>25034.199726402177</v>
      </c>
      <c r="V21" s="969">
        <f t="shared" si="4"/>
        <v>151874.14500683994</v>
      </c>
      <c r="W21" s="673" t="s">
        <v>490</v>
      </c>
      <c r="X21" s="673" t="s">
        <v>361</v>
      </c>
      <c r="Y21" s="673" t="s">
        <v>610</v>
      </c>
      <c r="Z21" s="674" t="s">
        <v>611</v>
      </c>
      <c r="AA21" s="676"/>
      <c r="AB21" s="232"/>
    </row>
    <row r="22" spans="2:28" ht="15.75" customHeight="1" x14ac:dyDescent="0.25">
      <c r="B22" s="142"/>
      <c r="C22" s="1369"/>
      <c r="D22" s="1369"/>
      <c r="E22" s="1369"/>
      <c r="F22" s="1369"/>
      <c r="G22" s="1369"/>
      <c r="H22" s="1369"/>
      <c r="I22" s="1369"/>
      <c r="J22" s="1369"/>
      <c r="K22" s="1369"/>
      <c r="L22" s="1369"/>
      <c r="M22" s="1369"/>
      <c r="N22" s="1369"/>
      <c r="O22" s="1369"/>
      <c r="P22" s="1369"/>
      <c r="Q22" s="1369"/>
      <c r="R22" s="1369"/>
      <c r="S22" s="1369"/>
      <c r="T22" s="738" t="s">
        <v>46</v>
      </c>
      <c r="U22" s="659">
        <f>SUM(U16:U21)</f>
        <v>151874.14500683994</v>
      </c>
      <c r="V22" s="659">
        <f>SUM(V16:V21)</f>
        <v>1290930.2325581396</v>
      </c>
      <c r="W22" s="1370"/>
      <c r="X22" s="1371"/>
      <c r="Y22" s="1371"/>
      <c r="Z22" s="1371"/>
      <c r="AA22" s="1372"/>
      <c r="AB22" s="145"/>
    </row>
    <row r="23" spans="2:28" ht="12.75" x14ac:dyDescent="0.2">
      <c r="B23" s="142"/>
      <c r="D23" s="217"/>
      <c r="E23" s="218"/>
      <c r="F23" s="218"/>
      <c r="G23" s="219"/>
      <c r="H23" s="218"/>
      <c r="I23" s="218"/>
      <c r="J23" s="218"/>
      <c r="K23" s="218"/>
      <c r="L23" s="218"/>
      <c r="M23" s="218"/>
      <c r="N23" s="218"/>
      <c r="O23" s="218"/>
      <c r="P23" s="218"/>
      <c r="Q23" s="218"/>
      <c r="R23" s="218"/>
      <c r="S23" s="220"/>
      <c r="T23" s="218"/>
      <c r="U23" s="218"/>
      <c r="V23" s="218"/>
      <c r="W23" s="218"/>
      <c r="X23" s="218"/>
      <c r="Y23" s="218"/>
      <c r="Z23" s="217"/>
      <c r="AA23" s="190" t="s">
        <v>188</v>
      </c>
      <c r="AB23" s="145"/>
    </row>
    <row r="24" spans="2:28" ht="12.75" x14ac:dyDescent="0.2">
      <c r="B24" s="142"/>
      <c r="D24" s="217"/>
      <c r="E24" s="218"/>
      <c r="F24" s="218"/>
      <c r="G24" s="219"/>
      <c r="H24" s="218"/>
      <c r="I24" s="218"/>
      <c r="J24" s="218"/>
      <c r="K24" s="218"/>
      <c r="L24" s="218"/>
      <c r="M24" s="218"/>
      <c r="N24" s="218"/>
      <c r="O24" s="218"/>
      <c r="P24" s="218"/>
      <c r="Q24" s="218"/>
      <c r="R24" s="218"/>
      <c r="S24" s="220"/>
      <c r="T24" s="218"/>
      <c r="U24" s="218"/>
      <c r="V24" s="218"/>
      <c r="W24" s="218"/>
      <c r="X24" s="218"/>
      <c r="Y24" s="218"/>
      <c r="Z24" s="217"/>
      <c r="AA24" s="190"/>
      <c r="AB24" s="145"/>
    </row>
    <row r="25" spans="2:28" ht="12.75" x14ac:dyDescent="0.2">
      <c r="B25" s="142"/>
      <c r="D25" s="217"/>
      <c r="E25" s="218"/>
      <c r="F25" s="218"/>
      <c r="G25" s="219"/>
      <c r="H25" s="218"/>
      <c r="I25" s="218"/>
      <c r="J25" s="218"/>
      <c r="K25" s="218"/>
      <c r="L25" s="218"/>
      <c r="M25" s="218"/>
      <c r="N25" s="218"/>
      <c r="O25" s="218"/>
      <c r="P25" s="218"/>
      <c r="Q25" s="218"/>
      <c r="R25" s="218"/>
      <c r="S25" s="220"/>
      <c r="T25" s="218"/>
      <c r="U25" s="218"/>
      <c r="V25" s="218"/>
      <c r="W25" s="218"/>
      <c r="X25" s="218"/>
      <c r="Y25" s="218"/>
      <c r="Z25" s="217"/>
      <c r="AA25" s="190"/>
      <c r="AB25" s="145"/>
    </row>
    <row r="26" spans="2:28" ht="12.75" x14ac:dyDescent="0.2">
      <c r="B26" s="142"/>
      <c r="D26" s="217"/>
      <c r="E26" s="218"/>
      <c r="F26" s="218"/>
      <c r="G26" s="219"/>
      <c r="H26" s="218"/>
      <c r="I26" s="218"/>
      <c r="J26" s="218"/>
      <c r="K26" s="218"/>
      <c r="L26" s="218"/>
      <c r="M26" s="218"/>
      <c r="N26" s="218"/>
      <c r="O26" s="218"/>
      <c r="P26" s="218"/>
      <c r="Q26" s="218"/>
      <c r="R26" s="218"/>
      <c r="S26" s="220"/>
      <c r="T26" s="218"/>
      <c r="U26" s="218"/>
      <c r="V26" s="218"/>
      <c r="W26" s="218"/>
      <c r="X26" s="218"/>
      <c r="Y26" s="218"/>
      <c r="Z26" s="217"/>
      <c r="AA26" s="190"/>
      <c r="AB26" s="145"/>
    </row>
    <row r="27" spans="2:28" s="658" customFormat="1" ht="15.75" x14ac:dyDescent="0.25">
      <c r="B27" s="401"/>
      <c r="D27" s="770"/>
      <c r="E27" s="770"/>
      <c r="F27" s="1360"/>
      <c r="G27" s="1360"/>
      <c r="H27" s="1360"/>
      <c r="I27" s="1360"/>
      <c r="L27" s="888"/>
      <c r="M27" s="888"/>
      <c r="N27" s="1360"/>
      <c r="O27" s="1360"/>
      <c r="P27" s="1360"/>
      <c r="Q27" s="1360"/>
      <c r="R27" s="1360"/>
      <c r="S27" s="888"/>
      <c r="T27" s="888"/>
      <c r="U27" s="1362"/>
      <c r="V27" s="1362"/>
      <c r="W27" s="1362"/>
      <c r="X27" s="1362"/>
      <c r="Y27" s="889"/>
      <c r="Z27" s="889"/>
      <c r="AA27" s="889"/>
      <c r="AB27" s="895"/>
    </row>
    <row r="28" spans="2:28" s="287" customFormat="1" ht="15.75" x14ac:dyDescent="0.25">
      <c r="B28" s="657"/>
      <c r="D28" s="243"/>
      <c r="E28" s="243"/>
      <c r="F28" s="1361" t="str">
        <f>'Datos Generales'!C16</f>
        <v>Preparado por</v>
      </c>
      <c r="G28" s="1361"/>
      <c r="H28" s="1361"/>
      <c r="I28" s="1361"/>
      <c r="N28" s="1361" t="str">
        <f>'Datos Generales'!D16</f>
        <v>Revisado por</v>
      </c>
      <c r="O28" s="1361"/>
      <c r="P28" s="1361"/>
      <c r="Q28" s="1361"/>
      <c r="R28" s="1361"/>
      <c r="S28" s="658"/>
      <c r="U28" s="1361" t="str">
        <f>'Datos Generales'!E16</f>
        <v>Autorizado por</v>
      </c>
      <c r="V28" s="1361"/>
      <c r="W28" s="1361"/>
      <c r="X28" s="1361"/>
      <c r="Y28" s="118"/>
      <c r="Z28" s="118"/>
      <c r="AA28" s="118"/>
      <c r="AB28" s="688"/>
    </row>
    <row r="29" spans="2:28" s="287" customFormat="1" ht="15.75" x14ac:dyDescent="0.25">
      <c r="B29" s="657"/>
      <c r="D29" s="243"/>
      <c r="E29" s="243"/>
      <c r="G29" s="890"/>
      <c r="H29" s="277"/>
      <c r="I29" s="277"/>
      <c r="O29" s="277"/>
      <c r="P29" s="277"/>
      <c r="Q29" s="118"/>
      <c r="R29" s="118"/>
      <c r="S29" s="658"/>
      <c r="U29" s="277"/>
      <c r="V29" s="277"/>
      <c r="W29" s="118"/>
      <c r="X29" s="118"/>
      <c r="Y29" s="118"/>
      <c r="Z29" s="118"/>
      <c r="AA29" s="118"/>
      <c r="AB29" s="688"/>
    </row>
    <row r="30" spans="2:28" s="658" customFormat="1" ht="23.25" customHeight="1" x14ac:dyDescent="0.25">
      <c r="B30" s="401"/>
      <c r="D30" s="770"/>
      <c r="E30" s="770"/>
      <c r="F30" s="1360"/>
      <c r="G30" s="1360"/>
      <c r="H30" s="1360"/>
      <c r="I30" s="1360"/>
      <c r="N30" s="1359"/>
      <c r="O30" s="1359"/>
      <c r="P30" s="1359"/>
      <c r="Q30" s="1359"/>
      <c r="R30" s="1359"/>
      <c r="U30" s="1363"/>
      <c r="V30" s="1363"/>
      <c r="W30" s="1363"/>
      <c r="X30" s="1363"/>
      <c r="Y30" s="541"/>
      <c r="Z30" s="541"/>
      <c r="AA30" s="770"/>
      <c r="AB30" s="895"/>
    </row>
    <row r="31" spans="2:28" s="287" customFormat="1" ht="15.75" x14ac:dyDescent="0.25">
      <c r="B31" s="657"/>
      <c r="D31" s="243"/>
      <c r="E31" s="243"/>
      <c r="F31" s="1361" t="str">
        <f>'Datos Generales'!C17</f>
        <v>Puesto que ocupa</v>
      </c>
      <c r="G31" s="1361"/>
      <c r="H31" s="1361"/>
      <c r="I31" s="1361"/>
      <c r="N31" s="1361" t="str">
        <f>'Datos Generales'!D17</f>
        <v>Puesto que ocupa</v>
      </c>
      <c r="O31" s="1361"/>
      <c r="P31" s="1361"/>
      <c r="Q31" s="1361"/>
      <c r="R31" s="1361"/>
      <c r="U31" s="1361" t="str">
        <f>'Datos Generales'!E17</f>
        <v>Puesto que ocupa</v>
      </c>
      <c r="V31" s="1361"/>
      <c r="W31" s="1361"/>
      <c r="X31" s="1361"/>
      <c r="AB31" s="688"/>
    </row>
    <row r="32" spans="2:28" s="287" customFormat="1" ht="15.75" x14ac:dyDescent="0.25">
      <c r="B32" s="657"/>
      <c r="D32" s="243"/>
      <c r="E32" s="243"/>
      <c r="H32" s="277"/>
      <c r="I32" s="277"/>
      <c r="O32" s="277"/>
      <c r="P32" s="277"/>
      <c r="Q32" s="603"/>
      <c r="R32" s="603"/>
      <c r="U32" s="277"/>
      <c r="V32" s="277"/>
      <c r="AB32" s="688"/>
    </row>
    <row r="33" spans="2:28" s="658" customFormat="1" ht="22.5" customHeight="1" x14ac:dyDescent="0.25">
      <c r="B33" s="401"/>
      <c r="D33" s="770"/>
      <c r="E33" s="770"/>
      <c r="F33" s="1359"/>
      <c r="G33" s="1359"/>
      <c r="H33" s="1359"/>
      <c r="I33" s="1359"/>
      <c r="N33" s="1359"/>
      <c r="O33" s="1359"/>
      <c r="P33" s="1359"/>
      <c r="Q33" s="1359"/>
      <c r="R33" s="1359"/>
      <c r="U33" s="1277"/>
      <c r="V33" s="1277"/>
      <c r="W33" s="1277"/>
      <c r="X33" s="1277"/>
      <c r="AB33" s="895"/>
    </row>
    <row r="34" spans="2:28" s="287" customFormat="1" ht="15.75" x14ac:dyDescent="0.25">
      <c r="B34" s="657"/>
      <c r="D34" s="243"/>
      <c r="E34" s="243"/>
      <c r="F34" s="1358" t="s">
        <v>201</v>
      </c>
      <c r="G34" s="1358"/>
      <c r="H34" s="1358"/>
      <c r="I34" s="1358"/>
      <c r="N34" s="1358" t="s">
        <v>202</v>
      </c>
      <c r="O34" s="1358"/>
      <c r="P34" s="1358"/>
      <c r="Q34" s="1358"/>
      <c r="R34" s="1358"/>
      <c r="S34" s="658"/>
      <c r="U34" s="1358" t="s">
        <v>209</v>
      </c>
      <c r="V34" s="1358"/>
      <c r="W34" s="1358"/>
      <c r="X34" s="1358"/>
      <c r="AB34" s="688"/>
    </row>
    <row r="35" spans="2:28" x14ac:dyDescent="0.2">
      <c r="B35" s="142"/>
      <c r="G35" s="891"/>
      <c r="AB35" s="145"/>
    </row>
    <row r="36" spans="2:28" x14ac:dyDescent="0.2">
      <c r="B36" s="233"/>
      <c r="C36" s="400"/>
      <c r="D36" s="892"/>
      <c r="E36" s="400"/>
      <c r="F36" s="400"/>
      <c r="G36" s="893"/>
      <c r="H36" s="400"/>
      <c r="I36" s="400"/>
      <c r="J36" s="400"/>
      <c r="K36" s="400"/>
      <c r="L36" s="400"/>
      <c r="M36" s="400"/>
      <c r="N36" s="400"/>
      <c r="O36" s="400"/>
      <c r="P36" s="400"/>
      <c r="Q36" s="400"/>
      <c r="R36" s="400"/>
      <c r="S36" s="894"/>
      <c r="T36" s="400"/>
      <c r="U36" s="400"/>
      <c r="V36" s="400"/>
      <c r="W36" s="400"/>
      <c r="X36" s="400"/>
      <c r="Y36" s="400"/>
      <c r="Z36" s="892"/>
      <c r="AA36" s="892"/>
      <c r="AB36" s="896"/>
    </row>
  </sheetData>
  <sheetProtection formatColumns="0" insertColumns="0" insertRows="0"/>
  <mergeCells count="31">
    <mergeCell ref="C7:AA7"/>
    <mergeCell ref="C8:AA8"/>
    <mergeCell ref="C9:AA9"/>
    <mergeCell ref="K12:M12"/>
    <mergeCell ref="C14:M14"/>
    <mergeCell ref="N14:V14"/>
    <mergeCell ref="W14:W15"/>
    <mergeCell ref="X14:X15"/>
    <mergeCell ref="Y14:Y15"/>
    <mergeCell ref="Z14:Z15"/>
    <mergeCell ref="AA14:AA15"/>
    <mergeCell ref="C22:S22"/>
    <mergeCell ref="W22:AA22"/>
    <mergeCell ref="F27:I27"/>
    <mergeCell ref="N27:R27"/>
    <mergeCell ref="U27:X27"/>
    <mergeCell ref="F28:I28"/>
    <mergeCell ref="N28:R28"/>
    <mergeCell ref="U28:X28"/>
    <mergeCell ref="F30:I30"/>
    <mergeCell ref="N30:R30"/>
    <mergeCell ref="U30:X30"/>
    <mergeCell ref="F34:I34"/>
    <mergeCell ref="N34:R34"/>
    <mergeCell ref="U34:X34"/>
    <mergeCell ref="F31:I31"/>
    <mergeCell ref="N31:R31"/>
    <mergeCell ref="U31:X31"/>
    <mergeCell ref="F33:I33"/>
    <mergeCell ref="N33:R33"/>
    <mergeCell ref="U33:X33"/>
  </mergeCells>
  <printOptions horizontalCentered="1"/>
  <pageMargins left="0.25" right="0.25" top="0.75" bottom="0.75" header="0.3" footer="0.3"/>
  <pageSetup paperSize="5" scale="37" orientation="landscape" r:id="rId1"/>
  <headerFooter>
    <oddFooter>&amp;R&amp;P/&amp;N  &amp;D  &amp;T</oddFooter>
  </headerFooter>
  <drawing r:id="rId2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C0ED7-FC8D-489B-BEBC-544CC4A5941A}">
  <sheetPr codeName="Hoja78">
    <tabColor rgb="FF92D050"/>
    <pageSetUpPr fitToPage="1"/>
  </sheetPr>
  <dimension ref="B2:AB36"/>
  <sheetViews>
    <sheetView showGridLines="0" zoomScale="85" zoomScaleNormal="85" zoomScaleSheetLayoutView="70" workbookViewId="0">
      <selection activeCell="A22" sqref="A22"/>
    </sheetView>
  </sheetViews>
  <sheetFormatPr baseColWidth="10" defaultColWidth="11.42578125" defaultRowHeight="12" x14ac:dyDescent="0.2"/>
  <cols>
    <col min="1" max="1" width="2.42578125" style="137" customWidth="1"/>
    <col min="2" max="2" width="3.42578125" style="137" customWidth="1"/>
    <col min="3" max="3" width="16.5703125" style="137" customWidth="1"/>
    <col min="4" max="4" width="22.7109375" style="221" customWidth="1"/>
    <col min="5" max="5" width="12.5703125" style="137" bestFit="1" customWidth="1"/>
    <col min="6" max="6" width="21.5703125" style="137" customWidth="1"/>
    <col min="7" max="7" width="16.7109375" style="222" customWidth="1"/>
    <col min="8" max="8" width="18.7109375" style="137" customWidth="1"/>
    <col min="9" max="9" width="19.28515625" style="137" customWidth="1"/>
    <col min="10" max="10" width="12.85546875" style="137" customWidth="1"/>
    <col min="11" max="11" width="19.42578125" style="137" customWidth="1"/>
    <col min="12" max="12" width="13" style="137" customWidth="1"/>
    <col min="13" max="13" width="18.28515625" style="137" customWidth="1"/>
    <col min="14" max="14" width="17.42578125" style="137" customWidth="1"/>
    <col min="15" max="15" width="14.85546875" style="137" customWidth="1"/>
    <col min="16" max="16" width="17.28515625" style="137" customWidth="1"/>
    <col min="17" max="18" width="18.28515625" style="137" customWidth="1"/>
    <col min="19" max="19" width="18.28515625" style="216" customWidth="1"/>
    <col min="20" max="20" width="19.42578125" style="137" customWidth="1"/>
    <col min="21" max="21" width="17.85546875" style="137" customWidth="1"/>
    <col min="22" max="22" width="18" style="137" bestFit="1" customWidth="1"/>
    <col min="23" max="23" width="18.28515625" style="137" customWidth="1"/>
    <col min="24" max="24" width="14.140625" style="137" customWidth="1"/>
    <col min="25" max="25" width="19.140625" style="137" customWidth="1"/>
    <col min="26" max="26" width="27.7109375" style="221" bestFit="1" customWidth="1"/>
    <col min="27" max="27" width="22.140625" style="221" customWidth="1"/>
    <col min="28" max="28" width="3.28515625" style="137" customWidth="1"/>
    <col min="29" max="16384" width="11.42578125" style="137"/>
  </cols>
  <sheetData>
    <row r="2" spans="2:28" x14ac:dyDescent="0.2">
      <c r="B2" s="224"/>
      <c r="C2" s="226"/>
      <c r="D2" s="225"/>
      <c r="E2" s="226"/>
      <c r="F2" s="226"/>
      <c r="G2" s="227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8"/>
      <c r="T2" s="226"/>
      <c r="U2" s="226"/>
      <c r="V2" s="226"/>
      <c r="W2" s="226"/>
      <c r="X2" s="226"/>
      <c r="Y2" s="226"/>
      <c r="Z2" s="225"/>
      <c r="AA2" s="225"/>
      <c r="AB2" s="229"/>
    </row>
    <row r="3" spans="2:28" x14ac:dyDescent="0.2">
      <c r="B3" s="142"/>
      <c r="D3" s="217"/>
      <c r="E3" s="218"/>
      <c r="F3" s="218"/>
      <c r="G3" s="219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20"/>
      <c r="T3" s="218"/>
      <c r="U3" s="218"/>
      <c r="V3" s="218"/>
      <c r="W3" s="218"/>
      <c r="X3" s="218"/>
      <c r="Y3" s="218"/>
      <c r="Z3" s="217"/>
      <c r="AA3" s="217"/>
      <c r="AB3" s="145"/>
    </row>
    <row r="4" spans="2:28" ht="12.75" customHeight="1" x14ac:dyDescent="0.2">
      <c r="B4" s="142"/>
      <c r="D4" s="217"/>
      <c r="E4" s="218"/>
      <c r="F4" s="218"/>
      <c r="G4" s="219"/>
      <c r="H4" s="218"/>
      <c r="I4" s="218"/>
      <c r="J4" s="218"/>
      <c r="K4" s="218"/>
      <c r="L4" s="230"/>
      <c r="M4" s="230"/>
      <c r="N4" s="218"/>
      <c r="O4" s="218"/>
      <c r="P4" s="218"/>
      <c r="Q4" s="218"/>
      <c r="S4" s="220"/>
      <c r="T4" s="218"/>
      <c r="U4" s="218"/>
      <c r="V4" s="218"/>
      <c r="W4" s="218"/>
      <c r="X4" s="218"/>
      <c r="Y4" s="218"/>
      <c r="Z4" s="217"/>
      <c r="AA4" s="217"/>
      <c r="AB4" s="145"/>
    </row>
    <row r="5" spans="2:28" ht="12.75" customHeight="1" x14ac:dyDescent="0.2">
      <c r="B5" s="142"/>
      <c r="D5" s="217"/>
      <c r="E5" s="218"/>
      <c r="F5" s="218"/>
      <c r="G5" s="219"/>
      <c r="H5" s="218"/>
      <c r="I5" s="218"/>
      <c r="J5" s="218"/>
      <c r="K5" s="218"/>
      <c r="L5" s="230"/>
      <c r="M5" s="230"/>
      <c r="N5" s="218"/>
      <c r="O5" s="218"/>
      <c r="P5" s="218"/>
      <c r="Q5" s="218"/>
      <c r="R5" s="218"/>
      <c r="S5" s="220"/>
      <c r="T5" s="218"/>
      <c r="U5" s="218"/>
      <c r="V5" s="218"/>
      <c r="W5" s="218"/>
      <c r="X5" s="218"/>
      <c r="Y5" s="218"/>
      <c r="Z5" s="217"/>
      <c r="AA5" s="217"/>
      <c r="AB5" s="145"/>
    </row>
    <row r="6" spans="2:28" ht="12.75" customHeight="1" x14ac:dyDescent="0.2">
      <c r="B6" s="142"/>
      <c r="D6" s="217"/>
      <c r="E6" s="218"/>
      <c r="F6" s="218"/>
      <c r="G6" s="219"/>
      <c r="H6" s="218"/>
      <c r="I6" s="218"/>
      <c r="J6" s="218"/>
      <c r="K6" s="218"/>
      <c r="L6" s="230"/>
      <c r="M6" s="230"/>
      <c r="N6" s="218"/>
      <c r="O6" s="218"/>
      <c r="P6" s="218"/>
      <c r="Q6" s="218"/>
      <c r="R6" s="218"/>
      <c r="S6" s="220"/>
      <c r="T6" s="218"/>
      <c r="U6" s="218"/>
      <c r="V6" s="218"/>
      <c r="W6" s="218"/>
      <c r="X6" s="218"/>
      <c r="Y6" s="218"/>
      <c r="Z6" s="217"/>
      <c r="AA6" s="217"/>
      <c r="AB6" s="145"/>
    </row>
    <row r="7" spans="2:28" ht="18.75" x14ac:dyDescent="0.2">
      <c r="B7" s="899"/>
      <c r="C7" s="1368" t="s">
        <v>19</v>
      </c>
      <c r="D7" s="1368"/>
      <c r="E7" s="1368"/>
      <c r="F7" s="1368"/>
      <c r="G7" s="1368"/>
      <c r="H7" s="1368"/>
      <c r="I7" s="1368"/>
      <c r="J7" s="1368"/>
      <c r="K7" s="1368"/>
      <c r="L7" s="1368"/>
      <c r="M7" s="1368"/>
      <c r="N7" s="1368"/>
      <c r="O7" s="1368"/>
      <c r="P7" s="1368"/>
      <c r="Q7" s="1368"/>
      <c r="R7" s="1368"/>
      <c r="S7" s="1368"/>
      <c r="T7" s="1368"/>
      <c r="U7" s="1368"/>
      <c r="V7" s="1368"/>
      <c r="W7" s="1368"/>
      <c r="X7" s="1368"/>
      <c r="Y7" s="1368"/>
      <c r="Z7" s="1368"/>
      <c r="AA7" s="1368"/>
      <c r="AB7" s="900"/>
    </row>
    <row r="8" spans="2:28" ht="18.75" x14ac:dyDescent="0.2">
      <c r="B8" s="901"/>
      <c r="C8" s="1373" t="s">
        <v>350</v>
      </c>
      <c r="D8" s="1373"/>
      <c r="E8" s="1373"/>
      <c r="F8" s="1373"/>
      <c r="G8" s="1373"/>
      <c r="H8" s="1373"/>
      <c r="I8" s="1373"/>
      <c r="J8" s="1373"/>
      <c r="K8" s="1373"/>
      <c r="L8" s="1373"/>
      <c r="M8" s="1373"/>
      <c r="N8" s="1373"/>
      <c r="O8" s="1373"/>
      <c r="P8" s="1373"/>
      <c r="Q8" s="1373"/>
      <c r="R8" s="1373"/>
      <c r="S8" s="1373"/>
      <c r="T8" s="1373"/>
      <c r="U8" s="1373"/>
      <c r="V8" s="1373"/>
      <c r="W8" s="1373"/>
      <c r="X8" s="1373"/>
      <c r="Y8" s="1373"/>
      <c r="Z8" s="1373"/>
      <c r="AA8" s="1373"/>
      <c r="AB8" s="902"/>
    </row>
    <row r="9" spans="2:28" ht="15.75" x14ac:dyDescent="0.2">
      <c r="B9" s="903"/>
      <c r="C9" s="1374" t="s">
        <v>120</v>
      </c>
      <c r="D9" s="1374"/>
      <c r="E9" s="1374"/>
      <c r="F9" s="1374"/>
      <c r="G9" s="1374"/>
      <c r="H9" s="1374"/>
      <c r="I9" s="1374"/>
      <c r="J9" s="1374"/>
      <c r="K9" s="1374"/>
      <c r="L9" s="1374"/>
      <c r="M9" s="1374"/>
      <c r="N9" s="1374"/>
      <c r="O9" s="1374"/>
      <c r="P9" s="1374"/>
      <c r="Q9" s="1374"/>
      <c r="R9" s="1374"/>
      <c r="S9" s="1374"/>
      <c r="T9" s="1374"/>
      <c r="U9" s="1374"/>
      <c r="V9" s="1374"/>
      <c r="W9" s="1374"/>
      <c r="X9" s="1374"/>
      <c r="Y9" s="1374"/>
      <c r="Z9" s="1374"/>
      <c r="AA9" s="1374"/>
      <c r="AB9" s="904"/>
    </row>
    <row r="10" spans="2:28" ht="12.75" customHeight="1" x14ac:dyDescent="0.2">
      <c r="B10" s="142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81"/>
      <c r="Z10" s="181"/>
      <c r="AA10" s="181"/>
      <c r="AB10" s="145"/>
    </row>
    <row r="11" spans="2:28" s="294" customFormat="1" ht="18" customHeight="1" x14ac:dyDescent="0.25">
      <c r="B11" s="293"/>
      <c r="M11" s="884"/>
      <c r="N11" s="181"/>
      <c r="O11" s="181"/>
      <c r="R11" s="885"/>
      <c r="S11" s="886"/>
      <c r="X11" s="181"/>
      <c r="Y11" s="181"/>
      <c r="Z11" s="181"/>
      <c r="AA11" s="181"/>
      <c r="AB11" s="295"/>
    </row>
    <row r="12" spans="2:28" ht="16.5" customHeight="1" x14ac:dyDescent="0.25">
      <c r="B12" s="142"/>
      <c r="G12" s="399" t="s">
        <v>175</v>
      </c>
      <c r="H12" s="897">
        <f>'Datos Generales'!C6</f>
        <v>45473</v>
      </c>
      <c r="I12" s="287"/>
      <c r="J12" s="656" t="s">
        <v>24</v>
      </c>
      <c r="K12" s="1365" t="str">
        <f>'Datos Generales'!C7</f>
        <v>Dirección General de Presupuesto (DIGEPRES)</v>
      </c>
      <c r="L12" s="1366"/>
      <c r="M12" s="1367"/>
      <c r="N12" s="887"/>
      <c r="O12" s="656" t="s">
        <v>14</v>
      </c>
      <c r="P12" s="898" t="str">
        <f>'Datos Generales'!C8</f>
        <v>0205</v>
      </c>
      <c r="Q12" s="287"/>
      <c r="R12" s="399" t="s">
        <v>187</v>
      </c>
      <c r="S12" s="898" t="str">
        <f>'Datos Generales'!C9</f>
        <v>01</v>
      </c>
      <c r="T12" s="287"/>
      <c r="U12" s="656" t="s">
        <v>182</v>
      </c>
      <c r="V12" s="898" t="str">
        <f>'Datos Generales'!C10</f>
        <v>01</v>
      </c>
      <c r="W12" s="399" t="s">
        <v>16</v>
      </c>
      <c r="X12" s="898" t="str">
        <f>'Datos Generales'!C11</f>
        <v>0010</v>
      </c>
      <c r="AA12" s="181"/>
      <c r="AB12" s="145"/>
    </row>
    <row r="13" spans="2:28" ht="12.75" customHeight="1" x14ac:dyDescent="0.2">
      <c r="B13" s="142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181"/>
      <c r="X13" s="181"/>
      <c r="Y13" s="181"/>
      <c r="Z13" s="181"/>
      <c r="AA13" s="181"/>
      <c r="AB13" s="145"/>
    </row>
    <row r="14" spans="2:28" ht="15.75" customHeight="1" x14ac:dyDescent="0.25">
      <c r="B14" s="142"/>
      <c r="C14" s="1375" t="s">
        <v>337</v>
      </c>
      <c r="D14" s="1375"/>
      <c r="E14" s="1375"/>
      <c r="F14" s="1375"/>
      <c r="G14" s="1375"/>
      <c r="H14" s="1375"/>
      <c r="I14" s="1375"/>
      <c r="J14" s="1375"/>
      <c r="K14" s="1375"/>
      <c r="L14" s="1375"/>
      <c r="M14" s="1375"/>
      <c r="N14" s="1375" t="s">
        <v>268</v>
      </c>
      <c r="O14" s="1375"/>
      <c r="P14" s="1375"/>
      <c r="Q14" s="1375"/>
      <c r="R14" s="1375"/>
      <c r="S14" s="1375"/>
      <c r="T14" s="1375"/>
      <c r="U14" s="1375"/>
      <c r="V14" s="1375"/>
      <c r="W14" s="1376" t="s">
        <v>185</v>
      </c>
      <c r="X14" s="1378" t="s">
        <v>222</v>
      </c>
      <c r="Y14" s="1378" t="s">
        <v>280</v>
      </c>
      <c r="Z14" s="1378" t="s">
        <v>612</v>
      </c>
      <c r="AA14" s="1364" t="s">
        <v>56</v>
      </c>
      <c r="AB14" s="113"/>
    </row>
    <row r="15" spans="2:28" s="294" customFormat="1" ht="47.25" x14ac:dyDescent="0.25">
      <c r="B15" s="293"/>
      <c r="C15" s="544" t="s">
        <v>215</v>
      </c>
      <c r="D15" s="544" t="s">
        <v>269</v>
      </c>
      <c r="E15" s="544" t="s">
        <v>270</v>
      </c>
      <c r="F15" s="544" t="s">
        <v>271</v>
      </c>
      <c r="G15" s="544" t="s">
        <v>272</v>
      </c>
      <c r="H15" s="544" t="s">
        <v>273</v>
      </c>
      <c r="I15" s="544" t="s">
        <v>274</v>
      </c>
      <c r="J15" s="544" t="s">
        <v>250</v>
      </c>
      <c r="K15" s="544" t="s">
        <v>251</v>
      </c>
      <c r="L15" s="544" t="s">
        <v>252</v>
      </c>
      <c r="M15" s="544" t="s">
        <v>224</v>
      </c>
      <c r="N15" s="544" t="s">
        <v>275</v>
      </c>
      <c r="O15" s="543" t="s">
        <v>276</v>
      </c>
      <c r="P15" s="543" t="s">
        <v>95</v>
      </c>
      <c r="Q15" s="543" t="s">
        <v>277</v>
      </c>
      <c r="R15" s="543" t="s">
        <v>97</v>
      </c>
      <c r="S15" s="543" t="s">
        <v>98</v>
      </c>
      <c r="T15" s="543" t="s">
        <v>278</v>
      </c>
      <c r="U15" s="543" t="s">
        <v>281</v>
      </c>
      <c r="V15" s="544" t="s">
        <v>279</v>
      </c>
      <c r="W15" s="1377"/>
      <c r="X15" s="1379"/>
      <c r="Y15" s="1379"/>
      <c r="Z15" s="1379"/>
      <c r="AA15" s="1364"/>
      <c r="AB15" s="134"/>
    </row>
    <row r="16" spans="2:28" s="223" customFormat="1" ht="15.75" x14ac:dyDescent="0.2">
      <c r="B16" s="231">
        <v>1</v>
      </c>
      <c r="C16" s="660" t="s">
        <v>605</v>
      </c>
      <c r="D16" s="660" t="s">
        <v>606</v>
      </c>
      <c r="E16" s="661" t="s">
        <v>478</v>
      </c>
      <c r="F16" s="660" t="s">
        <v>615</v>
      </c>
      <c r="G16" s="663">
        <v>1142000</v>
      </c>
      <c r="H16" s="663">
        <v>0</v>
      </c>
      <c r="I16" s="663">
        <v>0</v>
      </c>
      <c r="J16" s="664">
        <v>44942</v>
      </c>
      <c r="K16" s="673" t="s">
        <v>616</v>
      </c>
      <c r="L16" s="666" t="s">
        <v>617</v>
      </c>
      <c r="M16" s="967">
        <v>1142000</v>
      </c>
      <c r="N16" s="970">
        <v>44942</v>
      </c>
      <c r="O16" s="971">
        <v>45673</v>
      </c>
      <c r="P16" s="971">
        <v>45322</v>
      </c>
      <c r="Q16" s="670">
        <f t="shared" ref="Q16:Q21" si="0">+O16-N16</f>
        <v>731</v>
      </c>
      <c r="R16" s="966">
        <f t="shared" ref="R16:R21" si="1">+M16/Q16</f>
        <v>1562.2435020519836</v>
      </c>
      <c r="S16" s="671">
        <f t="shared" ref="S16:S21" si="2">+P16-N16</f>
        <v>380</v>
      </c>
      <c r="T16" s="968">
        <v>545222.98221614223</v>
      </c>
      <c r="U16" s="968">
        <f t="shared" ref="U16:U21" si="3">S16*R16-T16</f>
        <v>48429.548563611577</v>
      </c>
      <c r="V16" s="969">
        <f t="shared" ref="V16:V21" si="4">M16-T16-U16</f>
        <v>548347.46922024619</v>
      </c>
      <c r="W16" s="673" t="s">
        <v>490</v>
      </c>
      <c r="X16" s="673" t="s">
        <v>361</v>
      </c>
      <c r="Y16" s="673" t="s">
        <v>610</v>
      </c>
      <c r="Z16" s="674" t="s">
        <v>611</v>
      </c>
      <c r="AA16" s="675"/>
      <c r="AB16" s="232"/>
    </row>
    <row r="17" spans="2:28" s="223" customFormat="1" ht="15.75" x14ac:dyDescent="0.2">
      <c r="B17" s="231">
        <v>2</v>
      </c>
      <c r="C17" s="660" t="s">
        <v>605</v>
      </c>
      <c r="D17" s="660" t="s">
        <v>606</v>
      </c>
      <c r="E17" s="661" t="s">
        <v>478</v>
      </c>
      <c r="F17" s="660" t="s">
        <v>615</v>
      </c>
      <c r="G17" s="663">
        <v>1142000</v>
      </c>
      <c r="H17" s="663">
        <v>0</v>
      </c>
      <c r="I17" s="663">
        <v>0</v>
      </c>
      <c r="J17" s="664">
        <v>44942</v>
      </c>
      <c r="K17" s="673" t="s">
        <v>616</v>
      </c>
      <c r="L17" s="666" t="s">
        <v>617</v>
      </c>
      <c r="M17" s="967">
        <v>1142000</v>
      </c>
      <c r="N17" s="970">
        <v>44942</v>
      </c>
      <c r="O17" s="971">
        <v>45673</v>
      </c>
      <c r="P17" s="971">
        <v>45351</v>
      </c>
      <c r="Q17" s="670">
        <f t="shared" si="0"/>
        <v>731</v>
      </c>
      <c r="R17" s="966">
        <f t="shared" si="1"/>
        <v>1562.2435020519836</v>
      </c>
      <c r="S17" s="671">
        <f t="shared" si="2"/>
        <v>409</v>
      </c>
      <c r="T17" s="672">
        <f t="shared" ref="T17:T21" si="5">+T16+U16</f>
        <v>593652.53077975381</v>
      </c>
      <c r="U17" s="968">
        <f t="shared" si="3"/>
        <v>45305.061559507507</v>
      </c>
      <c r="V17" s="969">
        <f t="shared" si="4"/>
        <v>503042.40766073868</v>
      </c>
      <c r="W17" s="673" t="s">
        <v>490</v>
      </c>
      <c r="X17" s="673" t="s">
        <v>361</v>
      </c>
      <c r="Y17" s="673" t="s">
        <v>610</v>
      </c>
      <c r="Z17" s="674" t="s">
        <v>611</v>
      </c>
      <c r="AA17" s="675"/>
      <c r="AB17" s="232"/>
    </row>
    <row r="18" spans="2:28" s="223" customFormat="1" ht="15.75" x14ac:dyDescent="0.2">
      <c r="B18" s="231">
        <v>3</v>
      </c>
      <c r="C18" s="660" t="s">
        <v>605</v>
      </c>
      <c r="D18" s="660" t="s">
        <v>606</v>
      </c>
      <c r="E18" s="661" t="s">
        <v>478</v>
      </c>
      <c r="F18" s="660" t="s">
        <v>615</v>
      </c>
      <c r="G18" s="663">
        <v>1142000</v>
      </c>
      <c r="H18" s="663">
        <v>0</v>
      </c>
      <c r="I18" s="663">
        <v>0</v>
      </c>
      <c r="J18" s="664">
        <v>44942</v>
      </c>
      <c r="K18" s="673" t="s">
        <v>616</v>
      </c>
      <c r="L18" s="666" t="s">
        <v>617</v>
      </c>
      <c r="M18" s="967">
        <v>1142000</v>
      </c>
      <c r="N18" s="970">
        <v>44942</v>
      </c>
      <c r="O18" s="971">
        <v>45673</v>
      </c>
      <c r="P18" s="971">
        <v>45382</v>
      </c>
      <c r="Q18" s="670">
        <f t="shared" si="0"/>
        <v>731</v>
      </c>
      <c r="R18" s="966">
        <f t="shared" si="1"/>
        <v>1562.2435020519836</v>
      </c>
      <c r="S18" s="671">
        <f t="shared" si="2"/>
        <v>440</v>
      </c>
      <c r="T18" s="672">
        <f t="shared" si="5"/>
        <v>638957.59233926132</v>
      </c>
      <c r="U18" s="968">
        <f t="shared" si="3"/>
        <v>48429.548563611461</v>
      </c>
      <c r="V18" s="969">
        <f t="shared" si="4"/>
        <v>454612.85909712722</v>
      </c>
      <c r="W18" s="673" t="s">
        <v>490</v>
      </c>
      <c r="X18" s="673" t="s">
        <v>361</v>
      </c>
      <c r="Y18" s="673" t="s">
        <v>610</v>
      </c>
      <c r="Z18" s="674" t="s">
        <v>611</v>
      </c>
      <c r="AA18" s="675"/>
      <c r="AB18" s="232"/>
    </row>
    <row r="19" spans="2:28" s="223" customFormat="1" ht="15.75" x14ac:dyDescent="0.2">
      <c r="B19" s="231">
        <v>4</v>
      </c>
      <c r="C19" s="660" t="s">
        <v>605</v>
      </c>
      <c r="D19" s="660" t="s">
        <v>606</v>
      </c>
      <c r="E19" s="661" t="s">
        <v>478</v>
      </c>
      <c r="F19" s="660" t="s">
        <v>615</v>
      </c>
      <c r="G19" s="663">
        <v>1142000</v>
      </c>
      <c r="H19" s="663">
        <v>0</v>
      </c>
      <c r="I19" s="663">
        <v>0</v>
      </c>
      <c r="J19" s="664">
        <v>44942</v>
      </c>
      <c r="K19" s="673" t="s">
        <v>616</v>
      </c>
      <c r="L19" s="666" t="s">
        <v>617</v>
      </c>
      <c r="M19" s="967">
        <v>1142000</v>
      </c>
      <c r="N19" s="970">
        <v>44942</v>
      </c>
      <c r="O19" s="971">
        <v>45673</v>
      </c>
      <c r="P19" s="971">
        <v>45412</v>
      </c>
      <c r="Q19" s="670">
        <f t="shared" si="0"/>
        <v>731</v>
      </c>
      <c r="R19" s="966">
        <f t="shared" si="1"/>
        <v>1562.2435020519836</v>
      </c>
      <c r="S19" s="671">
        <f t="shared" si="2"/>
        <v>470</v>
      </c>
      <c r="T19" s="672">
        <f t="shared" si="5"/>
        <v>687387.14090287278</v>
      </c>
      <c r="U19" s="968">
        <f t="shared" si="3"/>
        <v>46867.305061559542</v>
      </c>
      <c r="V19" s="969">
        <f t="shared" si="4"/>
        <v>407745.55403556768</v>
      </c>
      <c r="W19" s="673" t="s">
        <v>490</v>
      </c>
      <c r="X19" s="673" t="s">
        <v>361</v>
      </c>
      <c r="Y19" s="673" t="s">
        <v>610</v>
      </c>
      <c r="Z19" s="674" t="s">
        <v>611</v>
      </c>
      <c r="AA19" s="675"/>
      <c r="AB19" s="232"/>
    </row>
    <row r="20" spans="2:28" s="223" customFormat="1" ht="15.75" x14ac:dyDescent="0.2">
      <c r="B20" s="231">
        <v>5</v>
      </c>
      <c r="C20" s="660" t="s">
        <v>605</v>
      </c>
      <c r="D20" s="660" t="s">
        <v>606</v>
      </c>
      <c r="E20" s="661" t="s">
        <v>478</v>
      </c>
      <c r="F20" s="660" t="s">
        <v>615</v>
      </c>
      <c r="G20" s="663">
        <v>1142000</v>
      </c>
      <c r="H20" s="663">
        <v>0</v>
      </c>
      <c r="I20" s="663">
        <v>0</v>
      </c>
      <c r="J20" s="664">
        <v>44942</v>
      </c>
      <c r="K20" s="673" t="s">
        <v>616</v>
      </c>
      <c r="L20" s="666" t="s">
        <v>617</v>
      </c>
      <c r="M20" s="967">
        <v>1142000</v>
      </c>
      <c r="N20" s="970">
        <v>44942</v>
      </c>
      <c r="O20" s="971">
        <v>45673</v>
      </c>
      <c r="P20" s="971">
        <v>45443</v>
      </c>
      <c r="Q20" s="670">
        <f t="shared" si="0"/>
        <v>731</v>
      </c>
      <c r="R20" s="966">
        <f t="shared" si="1"/>
        <v>1562.2435020519836</v>
      </c>
      <c r="S20" s="671">
        <f t="shared" si="2"/>
        <v>501</v>
      </c>
      <c r="T20" s="672">
        <f t="shared" si="5"/>
        <v>734254.44596443232</v>
      </c>
      <c r="U20" s="968">
        <f t="shared" si="3"/>
        <v>48429.548563611461</v>
      </c>
      <c r="V20" s="969">
        <f t="shared" si="4"/>
        <v>359316.00547195622</v>
      </c>
      <c r="W20" s="673" t="s">
        <v>490</v>
      </c>
      <c r="X20" s="673" t="s">
        <v>361</v>
      </c>
      <c r="Y20" s="673" t="s">
        <v>610</v>
      </c>
      <c r="Z20" s="674" t="s">
        <v>611</v>
      </c>
      <c r="AA20" s="676"/>
      <c r="AB20" s="232"/>
    </row>
    <row r="21" spans="2:28" s="223" customFormat="1" ht="15.75" x14ac:dyDescent="0.2">
      <c r="B21" s="231">
        <v>6</v>
      </c>
      <c r="C21" s="660" t="s">
        <v>605</v>
      </c>
      <c r="D21" s="660" t="s">
        <v>606</v>
      </c>
      <c r="E21" s="661" t="s">
        <v>478</v>
      </c>
      <c r="F21" s="660" t="s">
        <v>615</v>
      </c>
      <c r="G21" s="663">
        <v>1142000</v>
      </c>
      <c r="H21" s="663">
        <v>0</v>
      </c>
      <c r="I21" s="663">
        <v>0</v>
      </c>
      <c r="J21" s="664">
        <v>44942</v>
      </c>
      <c r="K21" s="673" t="s">
        <v>616</v>
      </c>
      <c r="L21" s="666" t="s">
        <v>617</v>
      </c>
      <c r="M21" s="967">
        <v>1142000</v>
      </c>
      <c r="N21" s="970">
        <v>44942</v>
      </c>
      <c r="O21" s="971">
        <v>45673</v>
      </c>
      <c r="P21" s="971">
        <v>45473</v>
      </c>
      <c r="Q21" s="670">
        <f t="shared" si="0"/>
        <v>731</v>
      </c>
      <c r="R21" s="966">
        <f t="shared" si="1"/>
        <v>1562.2435020519836</v>
      </c>
      <c r="S21" s="671">
        <f t="shared" si="2"/>
        <v>531</v>
      </c>
      <c r="T21" s="672">
        <f t="shared" si="5"/>
        <v>782683.99452804378</v>
      </c>
      <c r="U21" s="968">
        <f t="shared" si="3"/>
        <v>46867.305061559542</v>
      </c>
      <c r="V21" s="969">
        <f t="shared" si="4"/>
        <v>312448.70041039668</v>
      </c>
      <c r="W21" s="673" t="s">
        <v>490</v>
      </c>
      <c r="X21" s="673" t="s">
        <v>361</v>
      </c>
      <c r="Y21" s="673" t="s">
        <v>610</v>
      </c>
      <c r="Z21" s="674" t="s">
        <v>611</v>
      </c>
      <c r="AA21" s="676"/>
      <c r="AB21" s="232"/>
    </row>
    <row r="22" spans="2:28" ht="15.75" customHeight="1" x14ac:dyDescent="0.25">
      <c r="B22" s="142"/>
      <c r="C22" s="1369"/>
      <c r="D22" s="1369"/>
      <c r="E22" s="1369"/>
      <c r="F22" s="1369"/>
      <c r="G22" s="1369"/>
      <c r="H22" s="1369"/>
      <c r="I22" s="1369"/>
      <c r="J22" s="1369"/>
      <c r="K22" s="1369"/>
      <c r="L22" s="1369"/>
      <c r="M22" s="1369"/>
      <c r="N22" s="1369"/>
      <c r="O22" s="1369"/>
      <c r="P22" s="1369"/>
      <c r="Q22" s="1369"/>
      <c r="R22" s="1369"/>
      <c r="S22" s="1369"/>
      <c r="T22" s="738" t="s">
        <v>46</v>
      </c>
      <c r="U22" s="659">
        <f>SUM(U16:U21)</f>
        <v>284328.31737346109</v>
      </c>
      <c r="V22" s="659">
        <f>SUM(V16:V21)</f>
        <v>2585512.995896033</v>
      </c>
      <c r="W22" s="1370"/>
      <c r="X22" s="1371"/>
      <c r="Y22" s="1371"/>
      <c r="Z22" s="1371"/>
      <c r="AA22" s="1372"/>
      <c r="AB22" s="145"/>
    </row>
    <row r="23" spans="2:28" ht="12.75" x14ac:dyDescent="0.2">
      <c r="B23" s="142"/>
      <c r="D23" s="217"/>
      <c r="E23" s="218"/>
      <c r="F23" s="218"/>
      <c r="G23" s="219"/>
      <c r="H23" s="218"/>
      <c r="I23" s="218"/>
      <c r="J23" s="218"/>
      <c r="K23" s="218"/>
      <c r="L23" s="218"/>
      <c r="M23" s="218"/>
      <c r="N23" s="218"/>
      <c r="O23" s="218"/>
      <c r="P23" s="218"/>
      <c r="Q23" s="218"/>
      <c r="R23" s="218"/>
      <c r="S23" s="220"/>
      <c r="T23" s="218"/>
      <c r="U23" s="218"/>
      <c r="V23" s="218"/>
      <c r="W23" s="218"/>
      <c r="X23" s="218"/>
      <c r="Y23" s="218"/>
      <c r="Z23" s="217"/>
      <c r="AA23" s="190" t="s">
        <v>188</v>
      </c>
      <c r="AB23" s="145"/>
    </row>
    <row r="24" spans="2:28" ht="12.75" x14ac:dyDescent="0.2">
      <c r="B24" s="142"/>
      <c r="D24" s="217"/>
      <c r="E24" s="218"/>
      <c r="F24" s="218"/>
      <c r="G24" s="219"/>
      <c r="H24" s="218"/>
      <c r="I24" s="218"/>
      <c r="J24" s="218"/>
      <c r="K24" s="218"/>
      <c r="L24" s="218"/>
      <c r="M24" s="218"/>
      <c r="N24" s="218"/>
      <c r="O24" s="218"/>
      <c r="P24" s="218"/>
      <c r="Q24" s="218"/>
      <c r="R24" s="218"/>
      <c r="S24" s="220"/>
      <c r="T24" s="218"/>
      <c r="U24" s="218"/>
      <c r="V24" s="218"/>
      <c r="W24" s="218"/>
      <c r="X24" s="218"/>
      <c r="Y24" s="218"/>
      <c r="Z24" s="217"/>
      <c r="AA24" s="190"/>
      <c r="AB24" s="145"/>
    </row>
    <row r="25" spans="2:28" ht="12.75" x14ac:dyDescent="0.2">
      <c r="B25" s="142"/>
      <c r="D25" s="217"/>
      <c r="E25" s="218"/>
      <c r="F25" s="218"/>
      <c r="G25" s="219"/>
      <c r="H25" s="218"/>
      <c r="I25" s="218"/>
      <c r="J25" s="218"/>
      <c r="K25" s="218"/>
      <c r="L25" s="218"/>
      <c r="M25" s="218"/>
      <c r="N25" s="218"/>
      <c r="O25" s="218"/>
      <c r="P25" s="218"/>
      <c r="Q25" s="218"/>
      <c r="R25" s="218"/>
      <c r="S25" s="220"/>
      <c r="T25" s="218"/>
      <c r="U25" s="218"/>
      <c r="V25" s="218"/>
      <c r="W25" s="218"/>
      <c r="X25" s="218"/>
      <c r="Y25" s="218"/>
      <c r="Z25" s="217"/>
      <c r="AA25" s="190"/>
      <c r="AB25" s="145"/>
    </row>
    <row r="26" spans="2:28" ht="12.75" x14ac:dyDescent="0.2">
      <c r="B26" s="142"/>
      <c r="D26" s="217"/>
      <c r="E26" s="218"/>
      <c r="F26" s="218"/>
      <c r="G26" s="219"/>
      <c r="H26" s="218"/>
      <c r="I26" s="218"/>
      <c r="J26" s="218"/>
      <c r="K26" s="218"/>
      <c r="L26" s="218"/>
      <c r="M26" s="218"/>
      <c r="N26" s="218"/>
      <c r="O26" s="218"/>
      <c r="P26" s="218"/>
      <c r="Q26" s="218"/>
      <c r="R26" s="218"/>
      <c r="S26" s="220"/>
      <c r="T26" s="218"/>
      <c r="U26" s="218"/>
      <c r="V26" s="218"/>
      <c r="W26" s="218"/>
      <c r="X26" s="218"/>
      <c r="Y26" s="218"/>
      <c r="Z26" s="217"/>
      <c r="AA26" s="190"/>
      <c r="AB26" s="145"/>
    </row>
    <row r="27" spans="2:28" s="658" customFormat="1" ht="15.75" x14ac:dyDescent="0.25">
      <c r="B27" s="401"/>
      <c r="D27" s="770"/>
      <c r="E27" s="770"/>
      <c r="F27" s="1360"/>
      <c r="G27" s="1360"/>
      <c r="H27" s="1360"/>
      <c r="I27" s="1360"/>
      <c r="L27" s="888"/>
      <c r="M27" s="888"/>
      <c r="N27" s="1360"/>
      <c r="O27" s="1360"/>
      <c r="P27" s="1360"/>
      <c r="Q27" s="1360"/>
      <c r="R27" s="1360"/>
      <c r="S27" s="888"/>
      <c r="T27" s="888"/>
      <c r="U27" s="1362"/>
      <c r="V27" s="1362"/>
      <c r="W27" s="1362"/>
      <c r="X27" s="1362"/>
      <c r="Y27" s="889"/>
      <c r="Z27" s="889"/>
      <c r="AA27" s="889"/>
      <c r="AB27" s="895"/>
    </row>
    <row r="28" spans="2:28" s="287" customFormat="1" ht="15.75" x14ac:dyDescent="0.25">
      <c r="B28" s="657"/>
      <c r="D28" s="243"/>
      <c r="E28" s="243"/>
      <c r="F28" s="1361" t="str">
        <f>'Datos Generales'!C16</f>
        <v>Preparado por</v>
      </c>
      <c r="G28" s="1361"/>
      <c r="H28" s="1361"/>
      <c r="I28" s="1361"/>
      <c r="N28" s="1361" t="str">
        <f>'Datos Generales'!D16</f>
        <v>Revisado por</v>
      </c>
      <c r="O28" s="1361"/>
      <c r="P28" s="1361"/>
      <c r="Q28" s="1361"/>
      <c r="R28" s="1361"/>
      <c r="S28" s="658"/>
      <c r="U28" s="1361" t="str">
        <f>'Datos Generales'!E16</f>
        <v>Autorizado por</v>
      </c>
      <c r="V28" s="1361"/>
      <c r="W28" s="1361"/>
      <c r="X28" s="1361"/>
      <c r="Y28" s="118"/>
      <c r="Z28" s="118"/>
      <c r="AA28" s="118"/>
      <c r="AB28" s="688"/>
    </row>
    <row r="29" spans="2:28" s="287" customFormat="1" ht="15.75" x14ac:dyDescent="0.25">
      <c r="B29" s="657"/>
      <c r="D29" s="243"/>
      <c r="E29" s="243"/>
      <c r="G29" s="890"/>
      <c r="H29" s="277"/>
      <c r="I29" s="277"/>
      <c r="O29" s="277"/>
      <c r="P29" s="277"/>
      <c r="Q29" s="118"/>
      <c r="R29" s="118"/>
      <c r="S29" s="658"/>
      <c r="U29" s="277"/>
      <c r="V29" s="277"/>
      <c r="W29" s="118"/>
      <c r="X29" s="118"/>
      <c r="Y29" s="118"/>
      <c r="Z29" s="118"/>
      <c r="AA29" s="118"/>
      <c r="AB29" s="688"/>
    </row>
    <row r="30" spans="2:28" s="658" customFormat="1" ht="23.25" customHeight="1" x14ac:dyDescent="0.25">
      <c r="B30" s="401"/>
      <c r="D30" s="770"/>
      <c r="E30" s="770"/>
      <c r="F30" s="1360"/>
      <c r="G30" s="1360"/>
      <c r="H30" s="1360"/>
      <c r="I30" s="1360"/>
      <c r="N30" s="1359"/>
      <c r="O30" s="1359"/>
      <c r="P30" s="1359"/>
      <c r="Q30" s="1359"/>
      <c r="R30" s="1359"/>
      <c r="U30" s="1363"/>
      <c r="V30" s="1363"/>
      <c r="W30" s="1363"/>
      <c r="X30" s="1363"/>
      <c r="Y30" s="541"/>
      <c r="Z30" s="541"/>
      <c r="AA30" s="770"/>
      <c r="AB30" s="895"/>
    </row>
    <row r="31" spans="2:28" s="287" customFormat="1" ht="15.75" x14ac:dyDescent="0.25">
      <c r="B31" s="657"/>
      <c r="D31" s="243"/>
      <c r="E31" s="243"/>
      <c r="F31" s="1361" t="str">
        <f>'Datos Generales'!C17</f>
        <v>Puesto que ocupa</v>
      </c>
      <c r="G31" s="1361"/>
      <c r="H31" s="1361"/>
      <c r="I31" s="1361"/>
      <c r="N31" s="1361" t="str">
        <f>'Datos Generales'!D17</f>
        <v>Puesto que ocupa</v>
      </c>
      <c r="O31" s="1361"/>
      <c r="P31" s="1361"/>
      <c r="Q31" s="1361"/>
      <c r="R31" s="1361"/>
      <c r="U31" s="1361" t="str">
        <f>'Datos Generales'!E17</f>
        <v>Puesto que ocupa</v>
      </c>
      <c r="V31" s="1361"/>
      <c r="W31" s="1361"/>
      <c r="X31" s="1361"/>
      <c r="AB31" s="688"/>
    </row>
    <row r="32" spans="2:28" s="287" customFormat="1" ht="15.75" x14ac:dyDescent="0.25">
      <c r="B32" s="657"/>
      <c r="D32" s="243"/>
      <c r="E32" s="243"/>
      <c r="H32" s="277"/>
      <c r="I32" s="277"/>
      <c r="O32" s="277"/>
      <c r="P32" s="277"/>
      <c r="Q32" s="603"/>
      <c r="R32" s="603"/>
      <c r="U32" s="277"/>
      <c r="V32" s="277"/>
      <c r="AB32" s="688"/>
    </row>
    <row r="33" spans="2:28" s="658" customFormat="1" ht="22.5" customHeight="1" x14ac:dyDescent="0.25">
      <c r="B33" s="401"/>
      <c r="D33" s="770"/>
      <c r="E33" s="770"/>
      <c r="F33" s="1359"/>
      <c r="G33" s="1359"/>
      <c r="H33" s="1359"/>
      <c r="I33" s="1359"/>
      <c r="N33" s="1359"/>
      <c r="O33" s="1359"/>
      <c r="P33" s="1359"/>
      <c r="Q33" s="1359"/>
      <c r="R33" s="1359"/>
      <c r="U33" s="1277"/>
      <c r="V33" s="1277"/>
      <c r="W33" s="1277"/>
      <c r="X33" s="1277"/>
      <c r="AB33" s="895"/>
    </row>
    <row r="34" spans="2:28" s="287" customFormat="1" ht="15.75" x14ac:dyDescent="0.25">
      <c r="B34" s="657"/>
      <c r="D34" s="243"/>
      <c r="E34" s="243"/>
      <c r="F34" s="1358" t="s">
        <v>201</v>
      </c>
      <c r="G34" s="1358"/>
      <c r="H34" s="1358"/>
      <c r="I34" s="1358"/>
      <c r="N34" s="1358" t="s">
        <v>202</v>
      </c>
      <c r="O34" s="1358"/>
      <c r="P34" s="1358"/>
      <c r="Q34" s="1358"/>
      <c r="R34" s="1358"/>
      <c r="S34" s="658"/>
      <c r="U34" s="1358" t="s">
        <v>209</v>
      </c>
      <c r="V34" s="1358"/>
      <c r="W34" s="1358"/>
      <c r="X34" s="1358"/>
      <c r="AB34" s="688"/>
    </row>
    <row r="35" spans="2:28" x14ac:dyDescent="0.2">
      <c r="B35" s="142"/>
      <c r="G35" s="891"/>
      <c r="AB35" s="145"/>
    </row>
    <row r="36" spans="2:28" x14ac:dyDescent="0.2">
      <c r="B36" s="233"/>
      <c r="C36" s="400"/>
      <c r="D36" s="892"/>
      <c r="E36" s="400"/>
      <c r="F36" s="400"/>
      <c r="G36" s="893"/>
      <c r="H36" s="400"/>
      <c r="I36" s="400"/>
      <c r="J36" s="400"/>
      <c r="K36" s="400"/>
      <c r="L36" s="400"/>
      <c r="M36" s="400"/>
      <c r="N36" s="400"/>
      <c r="O36" s="400"/>
      <c r="P36" s="400"/>
      <c r="Q36" s="400"/>
      <c r="R36" s="400"/>
      <c r="S36" s="894"/>
      <c r="T36" s="400"/>
      <c r="U36" s="400"/>
      <c r="V36" s="400"/>
      <c r="W36" s="400"/>
      <c r="X36" s="400"/>
      <c r="Y36" s="400"/>
      <c r="Z36" s="892"/>
      <c r="AA36" s="892"/>
      <c r="AB36" s="896"/>
    </row>
  </sheetData>
  <sheetProtection formatColumns="0" insertColumns="0" insertRows="0"/>
  <mergeCells count="31">
    <mergeCell ref="C7:AA7"/>
    <mergeCell ref="C8:AA8"/>
    <mergeCell ref="C9:AA9"/>
    <mergeCell ref="K12:M12"/>
    <mergeCell ref="C14:M14"/>
    <mergeCell ref="N14:V14"/>
    <mergeCell ref="W14:W15"/>
    <mergeCell ref="X14:X15"/>
    <mergeCell ref="Y14:Y15"/>
    <mergeCell ref="Z14:Z15"/>
    <mergeCell ref="AA14:AA15"/>
    <mergeCell ref="C22:S22"/>
    <mergeCell ref="W22:AA22"/>
    <mergeCell ref="F27:I27"/>
    <mergeCell ref="N27:R27"/>
    <mergeCell ref="U27:X27"/>
    <mergeCell ref="F28:I28"/>
    <mergeCell ref="N28:R28"/>
    <mergeCell ref="U28:X28"/>
    <mergeCell ref="F30:I30"/>
    <mergeCell ref="N30:R30"/>
    <mergeCell ref="U30:X30"/>
    <mergeCell ref="F34:I34"/>
    <mergeCell ref="N34:R34"/>
    <mergeCell ref="U34:X34"/>
    <mergeCell ref="F31:I31"/>
    <mergeCell ref="N31:R31"/>
    <mergeCell ref="U31:X31"/>
    <mergeCell ref="F33:I33"/>
    <mergeCell ref="N33:R33"/>
    <mergeCell ref="U33:X33"/>
  </mergeCells>
  <printOptions horizontalCentered="1"/>
  <pageMargins left="0.25" right="0.25" top="0.75" bottom="0.75" header="0.3" footer="0.3"/>
  <pageSetup paperSize="5" scale="37" orientation="landscape" r:id="rId1"/>
  <headerFooter>
    <oddFooter>&amp;R&amp;P/&amp;N  &amp;D  &amp;T</oddFooter>
  </headerFooter>
  <drawing r:id="rId2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7E095-28EA-4073-BE25-C21A23A11690}">
  <sheetPr codeName="Hoja79">
    <tabColor rgb="FF92D050"/>
    <pageSetUpPr fitToPage="1"/>
  </sheetPr>
  <dimension ref="B2:AB36"/>
  <sheetViews>
    <sheetView showGridLines="0" zoomScale="85" zoomScaleNormal="85" zoomScaleSheetLayoutView="70" workbookViewId="0">
      <selection activeCell="L28" sqref="L28"/>
    </sheetView>
  </sheetViews>
  <sheetFormatPr baseColWidth="10" defaultColWidth="11.42578125" defaultRowHeight="12" x14ac:dyDescent="0.2"/>
  <cols>
    <col min="1" max="1" width="2.42578125" style="137" customWidth="1"/>
    <col min="2" max="2" width="3.42578125" style="137" customWidth="1"/>
    <col min="3" max="3" width="16.5703125" style="137" customWidth="1"/>
    <col min="4" max="4" width="29.42578125" style="221" customWidth="1"/>
    <col min="5" max="5" width="12.5703125" style="137" bestFit="1" customWidth="1"/>
    <col min="6" max="6" width="21.5703125" style="137" customWidth="1"/>
    <col min="7" max="7" width="16.7109375" style="222" customWidth="1"/>
    <col min="8" max="8" width="18.7109375" style="137" customWidth="1"/>
    <col min="9" max="9" width="19.28515625" style="137" customWidth="1"/>
    <col min="10" max="10" width="12.85546875" style="137" customWidth="1"/>
    <col min="11" max="11" width="19.42578125" style="137" customWidth="1"/>
    <col min="12" max="12" width="13.140625" style="137" customWidth="1"/>
    <col min="13" max="13" width="18.28515625" style="137" customWidth="1"/>
    <col min="14" max="14" width="17.42578125" style="137" customWidth="1"/>
    <col min="15" max="15" width="14.85546875" style="137" customWidth="1"/>
    <col min="16" max="16" width="17.28515625" style="137" customWidth="1"/>
    <col min="17" max="18" width="18.28515625" style="137" customWidth="1"/>
    <col min="19" max="19" width="18.28515625" style="216" customWidth="1"/>
    <col min="20" max="20" width="19.42578125" style="137" customWidth="1"/>
    <col min="21" max="21" width="17.85546875" style="137" customWidth="1"/>
    <col min="22" max="22" width="18" style="137" bestFit="1" customWidth="1"/>
    <col min="23" max="23" width="18.28515625" style="137" customWidth="1"/>
    <col min="24" max="24" width="14.140625" style="137" customWidth="1"/>
    <col min="25" max="25" width="19.140625" style="137" customWidth="1"/>
    <col min="26" max="26" width="27.7109375" style="221" bestFit="1" customWidth="1"/>
    <col min="27" max="27" width="22.140625" style="221" customWidth="1"/>
    <col min="28" max="28" width="3.28515625" style="137" customWidth="1"/>
    <col min="29" max="16384" width="11.42578125" style="137"/>
  </cols>
  <sheetData>
    <row r="2" spans="2:28" x14ac:dyDescent="0.2">
      <c r="B2" s="224"/>
      <c r="C2" s="226"/>
      <c r="D2" s="225"/>
      <c r="E2" s="226"/>
      <c r="F2" s="226"/>
      <c r="G2" s="227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8"/>
      <c r="T2" s="226"/>
      <c r="U2" s="226"/>
      <c r="V2" s="226"/>
      <c r="W2" s="226"/>
      <c r="X2" s="226"/>
      <c r="Y2" s="226"/>
      <c r="Z2" s="225"/>
      <c r="AA2" s="225"/>
      <c r="AB2" s="229"/>
    </row>
    <row r="3" spans="2:28" x14ac:dyDescent="0.2">
      <c r="B3" s="142"/>
      <c r="D3" s="217"/>
      <c r="E3" s="218"/>
      <c r="F3" s="218"/>
      <c r="G3" s="219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20"/>
      <c r="T3" s="218"/>
      <c r="U3" s="218"/>
      <c r="V3" s="218"/>
      <c r="W3" s="218"/>
      <c r="X3" s="218"/>
      <c r="Y3" s="218"/>
      <c r="Z3" s="217"/>
      <c r="AA3" s="217"/>
      <c r="AB3" s="145"/>
    </row>
    <row r="4" spans="2:28" ht="12.75" customHeight="1" x14ac:dyDescent="0.2">
      <c r="B4" s="142"/>
      <c r="D4" s="217"/>
      <c r="E4" s="218"/>
      <c r="F4" s="218"/>
      <c r="G4" s="219"/>
      <c r="H4" s="218"/>
      <c r="I4" s="218"/>
      <c r="J4" s="218"/>
      <c r="K4" s="218"/>
      <c r="L4" s="230"/>
      <c r="M4" s="230"/>
      <c r="N4" s="218"/>
      <c r="O4" s="218"/>
      <c r="P4" s="218"/>
      <c r="Q4" s="218"/>
      <c r="S4" s="220"/>
      <c r="T4" s="218"/>
      <c r="U4" s="218"/>
      <c r="V4" s="218"/>
      <c r="W4" s="218"/>
      <c r="X4" s="218"/>
      <c r="Y4" s="218"/>
      <c r="Z4" s="217"/>
      <c r="AA4" s="217"/>
      <c r="AB4" s="145"/>
    </row>
    <row r="5" spans="2:28" ht="12.75" customHeight="1" x14ac:dyDescent="0.2">
      <c r="B5" s="142"/>
      <c r="D5" s="217"/>
      <c r="E5" s="218"/>
      <c r="F5" s="218"/>
      <c r="G5" s="219"/>
      <c r="H5" s="218"/>
      <c r="I5" s="218"/>
      <c r="J5" s="218"/>
      <c r="K5" s="218"/>
      <c r="L5" s="230"/>
      <c r="M5" s="230"/>
      <c r="N5" s="218"/>
      <c r="O5" s="218"/>
      <c r="P5" s="218"/>
      <c r="Q5" s="218"/>
      <c r="R5" s="218"/>
      <c r="S5" s="220"/>
      <c r="T5" s="218"/>
      <c r="U5" s="218"/>
      <c r="V5" s="218"/>
      <c r="W5" s="218"/>
      <c r="X5" s="218"/>
      <c r="Y5" s="218"/>
      <c r="Z5" s="217"/>
      <c r="AA5" s="217"/>
      <c r="AB5" s="145"/>
    </row>
    <row r="6" spans="2:28" ht="12.75" customHeight="1" x14ac:dyDescent="0.2">
      <c r="B6" s="142"/>
      <c r="D6" s="217"/>
      <c r="E6" s="218"/>
      <c r="F6" s="218"/>
      <c r="G6" s="219"/>
      <c r="H6" s="218"/>
      <c r="I6" s="218"/>
      <c r="J6" s="218"/>
      <c r="K6" s="218"/>
      <c r="L6" s="230"/>
      <c r="M6" s="230"/>
      <c r="N6" s="218"/>
      <c r="O6" s="218"/>
      <c r="P6" s="218"/>
      <c r="Q6" s="218"/>
      <c r="R6" s="218"/>
      <c r="S6" s="220"/>
      <c r="T6" s="218"/>
      <c r="U6" s="218"/>
      <c r="V6" s="218"/>
      <c r="W6" s="218"/>
      <c r="X6" s="218"/>
      <c r="Y6" s="218"/>
      <c r="Z6" s="217"/>
      <c r="AA6" s="217"/>
      <c r="AB6" s="145"/>
    </row>
    <row r="7" spans="2:28" ht="18.75" x14ac:dyDescent="0.2">
      <c r="B7" s="899"/>
      <c r="C7" s="1368" t="s">
        <v>19</v>
      </c>
      <c r="D7" s="1368"/>
      <c r="E7" s="1368"/>
      <c r="F7" s="1368"/>
      <c r="G7" s="1368"/>
      <c r="H7" s="1368"/>
      <c r="I7" s="1368"/>
      <c r="J7" s="1368"/>
      <c r="K7" s="1368"/>
      <c r="L7" s="1368"/>
      <c r="M7" s="1368"/>
      <c r="N7" s="1368"/>
      <c r="O7" s="1368"/>
      <c r="P7" s="1368"/>
      <c r="Q7" s="1368"/>
      <c r="R7" s="1368"/>
      <c r="S7" s="1368"/>
      <c r="T7" s="1368"/>
      <c r="U7" s="1368"/>
      <c r="V7" s="1368"/>
      <c r="W7" s="1368"/>
      <c r="X7" s="1368"/>
      <c r="Y7" s="1368"/>
      <c r="Z7" s="1368"/>
      <c r="AA7" s="1368"/>
      <c r="AB7" s="900"/>
    </row>
    <row r="8" spans="2:28" ht="18.75" x14ac:dyDescent="0.2">
      <c r="B8" s="901"/>
      <c r="C8" s="1373" t="s">
        <v>350</v>
      </c>
      <c r="D8" s="1373"/>
      <c r="E8" s="1373"/>
      <c r="F8" s="1373"/>
      <c r="G8" s="1373"/>
      <c r="H8" s="1373"/>
      <c r="I8" s="1373"/>
      <c r="J8" s="1373"/>
      <c r="K8" s="1373"/>
      <c r="L8" s="1373"/>
      <c r="M8" s="1373"/>
      <c r="N8" s="1373"/>
      <c r="O8" s="1373"/>
      <c r="P8" s="1373"/>
      <c r="Q8" s="1373"/>
      <c r="R8" s="1373"/>
      <c r="S8" s="1373"/>
      <c r="T8" s="1373"/>
      <c r="U8" s="1373"/>
      <c r="V8" s="1373"/>
      <c r="W8" s="1373"/>
      <c r="X8" s="1373"/>
      <c r="Y8" s="1373"/>
      <c r="Z8" s="1373"/>
      <c r="AA8" s="1373"/>
      <c r="AB8" s="902"/>
    </row>
    <row r="9" spans="2:28" ht="15.75" x14ac:dyDescent="0.2">
      <c r="B9" s="903"/>
      <c r="C9" s="1374" t="s">
        <v>120</v>
      </c>
      <c r="D9" s="1374"/>
      <c r="E9" s="1374"/>
      <c r="F9" s="1374"/>
      <c r="G9" s="1374"/>
      <c r="H9" s="1374"/>
      <c r="I9" s="1374"/>
      <c r="J9" s="1374"/>
      <c r="K9" s="1374"/>
      <c r="L9" s="1374"/>
      <c r="M9" s="1374"/>
      <c r="N9" s="1374"/>
      <c r="O9" s="1374"/>
      <c r="P9" s="1374"/>
      <c r="Q9" s="1374"/>
      <c r="R9" s="1374"/>
      <c r="S9" s="1374"/>
      <c r="T9" s="1374"/>
      <c r="U9" s="1374"/>
      <c r="V9" s="1374"/>
      <c r="W9" s="1374"/>
      <c r="X9" s="1374"/>
      <c r="Y9" s="1374"/>
      <c r="Z9" s="1374"/>
      <c r="AA9" s="1374"/>
      <c r="AB9" s="904"/>
    </row>
    <row r="10" spans="2:28" ht="12.75" customHeight="1" x14ac:dyDescent="0.2">
      <c r="B10" s="142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81"/>
      <c r="Z10" s="181"/>
      <c r="AA10" s="181"/>
      <c r="AB10" s="145"/>
    </row>
    <row r="11" spans="2:28" s="294" customFormat="1" ht="18" customHeight="1" x14ac:dyDescent="0.25">
      <c r="B11" s="293"/>
      <c r="M11" s="884"/>
      <c r="N11" s="181"/>
      <c r="O11" s="181"/>
      <c r="R11" s="885"/>
      <c r="S11" s="886"/>
      <c r="X11" s="181"/>
      <c r="Y11" s="181"/>
      <c r="Z11" s="181"/>
      <c r="AA11" s="181"/>
      <c r="AB11" s="295"/>
    </row>
    <row r="12" spans="2:28" ht="16.5" customHeight="1" x14ac:dyDescent="0.25">
      <c r="B12" s="142"/>
      <c r="G12" s="399" t="s">
        <v>175</v>
      </c>
      <c r="H12" s="897">
        <f>'Datos Generales'!C6</f>
        <v>45473</v>
      </c>
      <c r="I12" s="287"/>
      <c r="J12" s="656" t="s">
        <v>24</v>
      </c>
      <c r="K12" s="1365" t="str">
        <f>'Datos Generales'!C7</f>
        <v>Dirección General de Presupuesto (DIGEPRES)</v>
      </c>
      <c r="L12" s="1366"/>
      <c r="M12" s="1367"/>
      <c r="N12" s="887"/>
      <c r="O12" s="656" t="s">
        <v>14</v>
      </c>
      <c r="P12" s="898" t="str">
        <f>'Datos Generales'!C8</f>
        <v>0205</v>
      </c>
      <c r="Q12" s="287"/>
      <c r="R12" s="399" t="s">
        <v>187</v>
      </c>
      <c r="S12" s="898" t="str">
        <f>'Datos Generales'!C9</f>
        <v>01</v>
      </c>
      <c r="T12" s="287"/>
      <c r="U12" s="656" t="s">
        <v>182</v>
      </c>
      <c r="V12" s="898" t="str">
        <f>'Datos Generales'!C10</f>
        <v>01</v>
      </c>
      <c r="W12" s="399" t="s">
        <v>16</v>
      </c>
      <c r="X12" s="898" t="str">
        <f>'Datos Generales'!C11</f>
        <v>0010</v>
      </c>
      <c r="AA12" s="181"/>
      <c r="AB12" s="145"/>
    </row>
    <row r="13" spans="2:28" ht="12.75" customHeight="1" x14ac:dyDescent="0.2">
      <c r="B13" s="142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181"/>
      <c r="X13" s="181"/>
      <c r="Y13" s="181"/>
      <c r="Z13" s="181"/>
      <c r="AA13" s="181"/>
      <c r="AB13" s="145"/>
    </row>
    <row r="14" spans="2:28" ht="15.75" customHeight="1" x14ac:dyDescent="0.25">
      <c r="B14" s="142"/>
      <c r="C14" s="1375" t="s">
        <v>337</v>
      </c>
      <c r="D14" s="1375"/>
      <c r="E14" s="1375"/>
      <c r="F14" s="1375"/>
      <c r="G14" s="1375"/>
      <c r="H14" s="1375"/>
      <c r="I14" s="1375"/>
      <c r="J14" s="1375"/>
      <c r="K14" s="1375"/>
      <c r="L14" s="1375"/>
      <c r="M14" s="1375"/>
      <c r="N14" s="1375" t="s">
        <v>268</v>
      </c>
      <c r="O14" s="1375"/>
      <c r="P14" s="1375"/>
      <c r="Q14" s="1375"/>
      <c r="R14" s="1375"/>
      <c r="S14" s="1375"/>
      <c r="T14" s="1375"/>
      <c r="U14" s="1375"/>
      <c r="V14" s="1375"/>
      <c r="W14" s="1376" t="s">
        <v>185</v>
      </c>
      <c r="X14" s="1378" t="s">
        <v>222</v>
      </c>
      <c r="Y14" s="1378" t="s">
        <v>280</v>
      </c>
      <c r="Z14" s="1378" t="s">
        <v>612</v>
      </c>
      <c r="AA14" s="1364" t="s">
        <v>56</v>
      </c>
      <c r="AB14" s="113"/>
    </row>
    <row r="15" spans="2:28" s="294" customFormat="1" ht="47.25" x14ac:dyDescent="0.25">
      <c r="B15" s="293"/>
      <c r="C15" s="544" t="s">
        <v>215</v>
      </c>
      <c r="D15" s="544" t="s">
        <v>269</v>
      </c>
      <c r="E15" s="544" t="s">
        <v>270</v>
      </c>
      <c r="F15" s="544" t="s">
        <v>271</v>
      </c>
      <c r="G15" s="544" t="s">
        <v>272</v>
      </c>
      <c r="H15" s="544" t="s">
        <v>273</v>
      </c>
      <c r="I15" s="544" t="s">
        <v>274</v>
      </c>
      <c r="J15" s="544" t="s">
        <v>250</v>
      </c>
      <c r="K15" s="544" t="s">
        <v>251</v>
      </c>
      <c r="L15" s="544" t="s">
        <v>252</v>
      </c>
      <c r="M15" s="544" t="s">
        <v>224</v>
      </c>
      <c r="N15" s="544" t="s">
        <v>275</v>
      </c>
      <c r="O15" s="543" t="s">
        <v>276</v>
      </c>
      <c r="P15" s="543" t="s">
        <v>95</v>
      </c>
      <c r="Q15" s="543" t="s">
        <v>277</v>
      </c>
      <c r="R15" s="543" t="s">
        <v>97</v>
      </c>
      <c r="S15" s="543" t="s">
        <v>98</v>
      </c>
      <c r="T15" s="543" t="s">
        <v>278</v>
      </c>
      <c r="U15" s="543" t="s">
        <v>281</v>
      </c>
      <c r="V15" s="544" t="s">
        <v>279</v>
      </c>
      <c r="W15" s="1377"/>
      <c r="X15" s="1379"/>
      <c r="Y15" s="1379"/>
      <c r="Z15" s="1379"/>
      <c r="AA15" s="1364"/>
      <c r="AB15" s="134"/>
    </row>
    <row r="16" spans="2:28" s="223" customFormat="1" ht="15.75" x14ac:dyDescent="0.2">
      <c r="B16" s="231">
        <v>1</v>
      </c>
      <c r="C16" s="660" t="s">
        <v>618</v>
      </c>
      <c r="D16" s="660" t="s">
        <v>619</v>
      </c>
      <c r="E16" s="661" t="s">
        <v>478</v>
      </c>
      <c r="F16" s="660" t="s">
        <v>620</v>
      </c>
      <c r="G16" s="663">
        <v>21033</v>
      </c>
      <c r="H16" s="663">
        <v>0</v>
      </c>
      <c r="I16" s="663">
        <v>0</v>
      </c>
      <c r="J16" s="664">
        <v>45042</v>
      </c>
      <c r="K16" s="673" t="s">
        <v>621</v>
      </c>
      <c r="L16" s="666" t="s">
        <v>622</v>
      </c>
      <c r="M16" s="967">
        <v>21033</v>
      </c>
      <c r="N16" s="970">
        <v>45042</v>
      </c>
      <c r="O16" s="971">
        <v>45773</v>
      </c>
      <c r="P16" s="971">
        <v>45317</v>
      </c>
      <c r="Q16" s="670">
        <f t="shared" ref="Q16:Q21" si="0">+O16-N16</f>
        <v>731</v>
      </c>
      <c r="R16" s="966">
        <f t="shared" ref="R16:R21" si="1">+M16/Q16</f>
        <v>28.772913816689467</v>
      </c>
      <c r="S16" s="671">
        <f t="shared" ref="S16:S21" si="2">+P16-N16</f>
        <v>275</v>
      </c>
      <c r="T16" s="968">
        <v>7020.5909712722296</v>
      </c>
      <c r="U16" s="968">
        <f t="shared" ref="U16:U21" si="3">S16*R16-T16</f>
        <v>891.96032831737375</v>
      </c>
      <c r="V16" s="969">
        <f t="shared" ref="V16:V21" si="4">M16-T16-U16</f>
        <v>13120.448700410398</v>
      </c>
      <c r="W16" s="673" t="s">
        <v>490</v>
      </c>
      <c r="X16" s="673" t="s">
        <v>361</v>
      </c>
      <c r="Y16" s="673" t="s">
        <v>610</v>
      </c>
      <c r="Z16" s="674" t="s">
        <v>611</v>
      </c>
      <c r="AA16" s="675"/>
      <c r="AB16" s="232"/>
    </row>
    <row r="17" spans="2:28" s="223" customFormat="1" ht="15.75" x14ac:dyDescent="0.2">
      <c r="B17" s="231">
        <v>2</v>
      </c>
      <c r="C17" s="660" t="s">
        <v>618</v>
      </c>
      <c r="D17" s="660" t="s">
        <v>619</v>
      </c>
      <c r="E17" s="661" t="s">
        <v>478</v>
      </c>
      <c r="F17" s="660" t="s">
        <v>620</v>
      </c>
      <c r="G17" s="663">
        <v>21033</v>
      </c>
      <c r="H17" s="663">
        <v>0</v>
      </c>
      <c r="I17" s="663">
        <v>0</v>
      </c>
      <c r="J17" s="664">
        <v>45042</v>
      </c>
      <c r="K17" s="673" t="s">
        <v>621</v>
      </c>
      <c r="L17" s="666" t="s">
        <v>622</v>
      </c>
      <c r="M17" s="967">
        <v>21033</v>
      </c>
      <c r="N17" s="970">
        <v>45042</v>
      </c>
      <c r="O17" s="971">
        <v>45773</v>
      </c>
      <c r="P17" s="971">
        <v>45348</v>
      </c>
      <c r="Q17" s="670">
        <f t="shared" si="0"/>
        <v>731</v>
      </c>
      <c r="R17" s="966">
        <f t="shared" si="1"/>
        <v>28.772913816689467</v>
      </c>
      <c r="S17" s="671">
        <f t="shared" si="2"/>
        <v>306</v>
      </c>
      <c r="T17" s="672">
        <f t="shared" ref="T17:T21" si="5">+T16+U16</f>
        <v>7912.5512995896033</v>
      </c>
      <c r="U17" s="968">
        <f t="shared" si="3"/>
        <v>891.96032831737375</v>
      </c>
      <c r="V17" s="969">
        <f t="shared" si="4"/>
        <v>12228.488372093023</v>
      </c>
      <c r="W17" s="673" t="s">
        <v>490</v>
      </c>
      <c r="X17" s="673" t="s">
        <v>361</v>
      </c>
      <c r="Y17" s="673" t="s">
        <v>610</v>
      </c>
      <c r="Z17" s="674" t="s">
        <v>611</v>
      </c>
      <c r="AA17" s="675"/>
      <c r="AB17" s="232"/>
    </row>
    <row r="18" spans="2:28" s="223" customFormat="1" ht="15.75" x14ac:dyDescent="0.2">
      <c r="B18" s="231">
        <v>3</v>
      </c>
      <c r="C18" s="660" t="s">
        <v>618</v>
      </c>
      <c r="D18" s="660" t="s">
        <v>619</v>
      </c>
      <c r="E18" s="661" t="s">
        <v>478</v>
      </c>
      <c r="F18" s="660" t="s">
        <v>620</v>
      </c>
      <c r="G18" s="663">
        <v>21033</v>
      </c>
      <c r="H18" s="663">
        <v>0</v>
      </c>
      <c r="I18" s="663">
        <v>0</v>
      </c>
      <c r="J18" s="664">
        <v>45042</v>
      </c>
      <c r="K18" s="673" t="s">
        <v>621</v>
      </c>
      <c r="L18" s="666" t="s">
        <v>622</v>
      </c>
      <c r="M18" s="967">
        <v>21033</v>
      </c>
      <c r="N18" s="970">
        <v>45042</v>
      </c>
      <c r="O18" s="971">
        <v>45773</v>
      </c>
      <c r="P18" s="971">
        <v>45377</v>
      </c>
      <c r="Q18" s="670">
        <f t="shared" si="0"/>
        <v>731</v>
      </c>
      <c r="R18" s="966">
        <f t="shared" si="1"/>
        <v>28.772913816689467</v>
      </c>
      <c r="S18" s="671">
        <f t="shared" si="2"/>
        <v>335</v>
      </c>
      <c r="T18" s="672">
        <f t="shared" si="5"/>
        <v>8804.5116279069771</v>
      </c>
      <c r="U18" s="968">
        <f t="shared" si="3"/>
        <v>834.41450068399354</v>
      </c>
      <c r="V18" s="969">
        <f t="shared" si="4"/>
        <v>11394.073871409029</v>
      </c>
      <c r="W18" s="673" t="s">
        <v>490</v>
      </c>
      <c r="X18" s="673" t="s">
        <v>361</v>
      </c>
      <c r="Y18" s="673" t="s">
        <v>610</v>
      </c>
      <c r="Z18" s="674" t="s">
        <v>611</v>
      </c>
      <c r="AA18" s="675"/>
      <c r="AB18" s="232"/>
    </row>
    <row r="19" spans="2:28" s="223" customFormat="1" ht="15.75" x14ac:dyDescent="0.2">
      <c r="B19" s="231">
        <v>4</v>
      </c>
      <c r="C19" s="660" t="s">
        <v>618</v>
      </c>
      <c r="D19" s="660" t="s">
        <v>619</v>
      </c>
      <c r="E19" s="661" t="s">
        <v>478</v>
      </c>
      <c r="F19" s="660" t="s">
        <v>620</v>
      </c>
      <c r="G19" s="663">
        <v>21033</v>
      </c>
      <c r="H19" s="663">
        <v>0</v>
      </c>
      <c r="I19" s="663">
        <v>0</v>
      </c>
      <c r="J19" s="664">
        <v>45042</v>
      </c>
      <c r="K19" s="673" t="s">
        <v>621</v>
      </c>
      <c r="L19" s="666" t="s">
        <v>622</v>
      </c>
      <c r="M19" s="967">
        <v>21033</v>
      </c>
      <c r="N19" s="970">
        <v>45042</v>
      </c>
      <c r="O19" s="971">
        <v>45773</v>
      </c>
      <c r="P19" s="971">
        <v>45408</v>
      </c>
      <c r="Q19" s="670">
        <f t="shared" si="0"/>
        <v>731</v>
      </c>
      <c r="R19" s="966">
        <f t="shared" si="1"/>
        <v>28.772913816689467</v>
      </c>
      <c r="S19" s="671">
        <f t="shared" si="2"/>
        <v>366</v>
      </c>
      <c r="T19" s="672">
        <f t="shared" si="5"/>
        <v>9638.9261285909706</v>
      </c>
      <c r="U19" s="968">
        <f t="shared" si="3"/>
        <v>891.96032831737466</v>
      </c>
      <c r="V19" s="969">
        <f t="shared" si="4"/>
        <v>10502.113543091655</v>
      </c>
      <c r="W19" s="673" t="s">
        <v>490</v>
      </c>
      <c r="X19" s="673" t="s">
        <v>361</v>
      </c>
      <c r="Y19" s="673" t="s">
        <v>610</v>
      </c>
      <c r="Z19" s="674" t="s">
        <v>611</v>
      </c>
      <c r="AA19" s="675"/>
      <c r="AB19" s="232"/>
    </row>
    <row r="20" spans="2:28" s="223" customFormat="1" ht="15.75" x14ac:dyDescent="0.2">
      <c r="B20" s="231">
        <v>5</v>
      </c>
      <c r="C20" s="660" t="s">
        <v>618</v>
      </c>
      <c r="D20" s="660" t="s">
        <v>619</v>
      </c>
      <c r="E20" s="661" t="s">
        <v>478</v>
      </c>
      <c r="F20" s="660" t="s">
        <v>620</v>
      </c>
      <c r="G20" s="663">
        <v>21033</v>
      </c>
      <c r="H20" s="663">
        <v>0</v>
      </c>
      <c r="I20" s="663">
        <v>0</v>
      </c>
      <c r="J20" s="664">
        <v>45042</v>
      </c>
      <c r="K20" s="673" t="s">
        <v>621</v>
      </c>
      <c r="L20" s="666" t="s">
        <v>622</v>
      </c>
      <c r="M20" s="967">
        <v>21033</v>
      </c>
      <c r="N20" s="970">
        <v>45042</v>
      </c>
      <c r="O20" s="971">
        <v>45773</v>
      </c>
      <c r="P20" s="971">
        <v>45438</v>
      </c>
      <c r="Q20" s="670">
        <f t="shared" si="0"/>
        <v>731</v>
      </c>
      <c r="R20" s="966">
        <f t="shared" si="1"/>
        <v>28.772913816689467</v>
      </c>
      <c r="S20" s="671">
        <f t="shared" si="2"/>
        <v>396</v>
      </c>
      <c r="T20" s="672">
        <f t="shared" si="5"/>
        <v>10530.886456908345</v>
      </c>
      <c r="U20" s="968">
        <f t="shared" si="3"/>
        <v>863.1874145006841</v>
      </c>
      <c r="V20" s="969">
        <f t="shared" si="4"/>
        <v>9638.9261285909706</v>
      </c>
      <c r="W20" s="673" t="s">
        <v>490</v>
      </c>
      <c r="X20" s="673" t="s">
        <v>361</v>
      </c>
      <c r="Y20" s="673" t="s">
        <v>610</v>
      </c>
      <c r="Z20" s="674" t="s">
        <v>611</v>
      </c>
      <c r="AA20" s="676"/>
      <c r="AB20" s="232"/>
    </row>
    <row r="21" spans="2:28" s="223" customFormat="1" ht="15.75" x14ac:dyDescent="0.2">
      <c r="B21" s="231">
        <v>6</v>
      </c>
      <c r="C21" s="660" t="s">
        <v>618</v>
      </c>
      <c r="D21" s="660" t="s">
        <v>619</v>
      </c>
      <c r="E21" s="661" t="s">
        <v>478</v>
      </c>
      <c r="F21" s="660" t="s">
        <v>620</v>
      </c>
      <c r="G21" s="663">
        <v>21033</v>
      </c>
      <c r="H21" s="663">
        <v>0</v>
      </c>
      <c r="I21" s="663">
        <v>0</v>
      </c>
      <c r="J21" s="664">
        <v>45042</v>
      </c>
      <c r="K21" s="673" t="s">
        <v>621</v>
      </c>
      <c r="L21" s="666" t="s">
        <v>622</v>
      </c>
      <c r="M21" s="967">
        <v>21033</v>
      </c>
      <c r="N21" s="970">
        <v>45042</v>
      </c>
      <c r="O21" s="971">
        <v>45773</v>
      </c>
      <c r="P21" s="971">
        <v>45469</v>
      </c>
      <c r="Q21" s="670">
        <f t="shared" si="0"/>
        <v>731</v>
      </c>
      <c r="R21" s="966">
        <f t="shared" si="1"/>
        <v>28.772913816689467</v>
      </c>
      <c r="S21" s="671">
        <f t="shared" si="2"/>
        <v>427</v>
      </c>
      <c r="T21" s="672">
        <f t="shared" si="5"/>
        <v>11394.073871409029</v>
      </c>
      <c r="U21" s="968">
        <f t="shared" si="3"/>
        <v>891.96032831737284</v>
      </c>
      <c r="V21" s="969">
        <f t="shared" si="4"/>
        <v>8746.9658002735978</v>
      </c>
      <c r="W21" s="673" t="s">
        <v>490</v>
      </c>
      <c r="X21" s="673" t="s">
        <v>361</v>
      </c>
      <c r="Y21" s="673" t="s">
        <v>610</v>
      </c>
      <c r="Z21" s="674" t="s">
        <v>611</v>
      </c>
      <c r="AA21" s="676"/>
      <c r="AB21" s="232"/>
    </row>
    <row r="22" spans="2:28" ht="15.75" customHeight="1" x14ac:dyDescent="0.25">
      <c r="B22" s="142"/>
      <c r="C22" s="1369"/>
      <c r="D22" s="1369"/>
      <c r="E22" s="1369"/>
      <c r="F22" s="1369"/>
      <c r="G22" s="1369"/>
      <c r="H22" s="1369"/>
      <c r="I22" s="1369"/>
      <c r="J22" s="1369"/>
      <c r="K22" s="1369"/>
      <c r="L22" s="1369"/>
      <c r="M22" s="1369"/>
      <c r="N22" s="1369"/>
      <c r="O22" s="1369"/>
      <c r="P22" s="1369"/>
      <c r="Q22" s="1369"/>
      <c r="R22" s="1369"/>
      <c r="S22" s="1369"/>
      <c r="T22" s="738" t="s">
        <v>46</v>
      </c>
      <c r="U22" s="659">
        <f>SUM(U16:U21)</f>
        <v>5265.4432284541726</v>
      </c>
      <c r="V22" s="659">
        <f>SUM(V16:V21)</f>
        <v>65631.016415868668</v>
      </c>
      <c r="W22" s="1370"/>
      <c r="X22" s="1371"/>
      <c r="Y22" s="1371"/>
      <c r="Z22" s="1371"/>
      <c r="AA22" s="1372"/>
      <c r="AB22" s="145"/>
    </row>
    <row r="23" spans="2:28" ht="12.75" x14ac:dyDescent="0.2">
      <c r="B23" s="142"/>
      <c r="D23" s="217"/>
      <c r="E23" s="218"/>
      <c r="F23" s="218"/>
      <c r="G23" s="219"/>
      <c r="H23" s="218"/>
      <c r="I23" s="218"/>
      <c r="J23" s="218"/>
      <c r="K23" s="218"/>
      <c r="L23" s="218"/>
      <c r="M23" s="218"/>
      <c r="N23" s="218"/>
      <c r="O23" s="218"/>
      <c r="P23" s="218"/>
      <c r="Q23" s="218"/>
      <c r="R23" s="218"/>
      <c r="S23" s="220"/>
      <c r="T23" s="218"/>
      <c r="U23" s="218"/>
      <c r="V23" s="218"/>
      <c r="W23" s="218"/>
      <c r="X23" s="218"/>
      <c r="Y23" s="218"/>
      <c r="Z23" s="217"/>
      <c r="AA23" s="190" t="s">
        <v>188</v>
      </c>
      <c r="AB23" s="145"/>
    </row>
    <row r="24" spans="2:28" ht="12.75" x14ac:dyDescent="0.2">
      <c r="B24" s="142"/>
      <c r="D24" s="217"/>
      <c r="E24" s="218"/>
      <c r="F24" s="218"/>
      <c r="G24" s="219"/>
      <c r="H24" s="218"/>
      <c r="I24" s="218"/>
      <c r="J24" s="218"/>
      <c r="K24" s="218"/>
      <c r="L24" s="218"/>
      <c r="M24" s="218"/>
      <c r="N24" s="218"/>
      <c r="O24" s="218"/>
      <c r="P24" s="218"/>
      <c r="Q24" s="218"/>
      <c r="R24" s="218"/>
      <c r="S24" s="220"/>
      <c r="T24" s="218"/>
      <c r="U24" s="218"/>
      <c r="V24" s="218"/>
      <c r="W24" s="218"/>
      <c r="X24" s="218"/>
      <c r="Y24" s="218"/>
      <c r="Z24" s="217"/>
      <c r="AA24" s="190"/>
      <c r="AB24" s="145"/>
    </row>
    <row r="25" spans="2:28" ht="12.75" x14ac:dyDescent="0.2">
      <c r="B25" s="142"/>
      <c r="D25" s="217"/>
      <c r="E25" s="218"/>
      <c r="F25" s="218"/>
      <c r="G25" s="219"/>
      <c r="H25" s="218"/>
      <c r="I25" s="218"/>
      <c r="J25" s="218"/>
      <c r="K25" s="218"/>
      <c r="L25" s="218"/>
      <c r="M25" s="218"/>
      <c r="N25" s="218"/>
      <c r="O25" s="218"/>
      <c r="P25" s="218"/>
      <c r="Q25" s="218"/>
      <c r="R25" s="218"/>
      <c r="S25" s="220"/>
      <c r="T25" s="218"/>
      <c r="U25" s="218"/>
      <c r="V25" s="218"/>
      <c r="W25" s="218"/>
      <c r="X25" s="218"/>
      <c r="Y25" s="218"/>
      <c r="Z25" s="217"/>
      <c r="AA25" s="190"/>
      <c r="AB25" s="145"/>
    </row>
    <row r="26" spans="2:28" ht="12.75" x14ac:dyDescent="0.2">
      <c r="B26" s="142"/>
      <c r="D26" s="217"/>
      <c r="E26" s="218"/>
      <c r="F26" s="218"/>
      <c r="G26" s="219"/>
      <c r="H26" s="218"/>
      <c r="I26" s="218"/>
      <c r="J26" s="218"/>
      <c r="K26" s="218"/>
      <c r="L26" s="218"/>
      <c r="M26" s="218"/>
      <c r="N26" s="218"/>
      <c r="O26" s="218"/>
      <c r="P26" s="218"/>
      <c r="Q26" s="218"/>
      <c r="R26" s="218"/>
      <c r="S26" s="220"/>
      <c r="T26" s="218"/>
      <c r="U26" s="218"/>
      <c r="V26" s="218"/>
      <c r="W26" s="218"/>
      <c r="X26" s="218"/>
      <c r="Y26" s="218"/>
      <c r="Z26" s="217"/>
      <c r="AA26" s="190"/>
      <c r="AB26" s="145"/>
    </row>
    <row r="27" spans="2:28" s="658" customFormat="1" ht="15.75" x14ac:dyDescent="0.25">
      <c r="B27" s="401"/>
      <c r="D27" s="770"/>
      <c r="E27" s="770"/>
      <c r="F27" s="1360"/>
      <c r="G27" s="1360"/>
      <c r="H27" s="1360"/>
      <c r="I27" s="1360"/>
      <c r="L27" s="888"/>
      <c r="M27" s="888"/>
      <c r="N27" s="1360"/>
      <c r="O27" s="1360"/>
      <c r="P27" s="1360"/>
      <c r="Q27" s="1360"/>
      <c r="R27" s="1360"/>
      <c r="S27" s="888"/>
      <c r="T27" s="888"/>
      <c r="U27" s="1362"/>
      <c r="V27" s="1362"/>
      <c r="W27" s="1362"/>
      <c r="X27" s="1362"/>
      <c r="Y27" s="889"/>
      <c r="Z27" s="889"/>
      <c r="AA27" s="889"/>
      <c r="AB27" s="895"/>
    </row>
    <row r="28" spans="2:28" s="287" customFormat="1" ht="15.75" x14ac:dyDescent="0.25">
      <c r="B28" s="657"/>
      <c r="D28" s="243"/>
      <c r="E28" s="243"/>
      <c r="F28" s="1361" t="str">
        <f>'Datos Generales'!C16</f>
        <v>Preparado por</v>
      </c>
      <c r="G28" s="1361"/>
      <c r="H28" s="1361"/>
      <c r="I28" s="1361"/>
      <c r="N28" s="1361" t="str">
        <f>'Datos Generales'!D16</f>
        <v>Revisado por</v>
      </c>
      <c r="O28" s="1361"/>
      <c r="P28" s="1361"/>
      <c r="Q28" s="1361"/>
      <c r="R28" s="1361"/>
      <c r="S28" s="658"/>
      <c r="U28" s="1361" t="str">
        <f>'Datos Generales'!E16</f>
        <v>Autorizado por</v>
      </c>
      <c r="V28" s="1361"/>
      <c r="W28" s="1361"/>
      <c r="X28" s="1361"/>
      <c r="Y28" s="118"/>
      <c r="Z28" s="118"/>
      <c r="AA28" s="118"/>
      <c r="AB28" s="688"/>
    </row>
    <row r="29" spans="2:28" s="287" customFormat="1" ht="15.75" x14ac:dyDescent="0.25">
      <c r="B29" s="657"/>
      <c r="D29" s="243"/>
      <c r="E29" s="243"/>
      <c r="G29" s="890"/>
      <c r="H29" s="277"/>
      <c r="I29" s="277"/>
      <c r="O29" s="277"/>
      <c r="P29" s="277"/>
      <c r="Q29" s="118"/>
      <c r="R29" s="118"/>
      <c r="S29" s="658"/>
      <c r="U29" s="277"/>
      <c r="V29" s="277"/>
      <c r="W29" s="118"/>
      <c r="X29" s="118"/>
      <c r="Y29" s="118"/>
      <c r="Z29" s="118"/>
      <c r="AA29" s="118"/>
      <c r="AB29" s="688"/>
    </row>
    <row r="30" spans="2:28" s="658" customFormat="1" ht="23.25" customHeight="1" x14ac:dyDescent="0.25">
      <c r="B30" s="401"/>
      <c r="D30" s="770"/>
      <c r="E30" s="770"/>
      <c r="F30" s="1360"/>
      <c r="G30" s="1360"/>
      <c r="H30" s="1360"/>
      <c r="I30" s="1360"/>
      <c r="N30" s="1359"/>
      <c r="O30" s="1359"/>
      <c r="P30" s="1359"/>
      <c r="Q30" s="1359"/>
      <c r="R30" s="1359"/>
      <c r="U30" s="1363"/>
      <c r="V30" s="1363"/>
      <c r="W30" s="1363"/>
      <c r="X30" s="1363"/>
      <c r="Y30" s="541"/>
      <c r="Z30" s="541"/>
      <c r="AA30" s="770"/>
      <c r="AB30" s="895"/>
    </row>
    <row r="31" spans="2:28" s="287" customFormat="1" ht="15.75" x14ac:dyDescent="0.25">
      <c r="B31" s="657"/>
      <c r="D31" s="243"/>
      <c r="E31" s="243"/>
      <c r="F31" s="1361" t="str">
        <f>'Datos Generales'!C17</f>
        <v>Puesto que ocupa</v>
      </c>
      <c r="G31" s="1361"/>
      <c r="H31" s="1361"/>
      <c r="I31" s="1361"/>
      <c r="N31" s="1361" t="str">
        <f>'Datos Generales'!D17</f>
        <v>Puesto que ocupa</v>
      </c>
      <c r="O31" s="1361"/>
      <c r="P31" s="1361"/>
      <c r="Q31" s="1361"/>
      <c r="R31" s="1361"/>
      <c r="U31" s="1361" t="str">
        <f>'Datos Generales'!E17</f>
        <v>Puesto que ocupa</v>
      </c>
      <c r="V31" s="1361"/>
      <c r="W31" s="1361"/>
      <c r="X31" s="1361"/>
      <c r="AB31" s="688"/>
    </row>
    <row r="32" spans="2:28" s="287" customFormat="1" ht="15.75" x14ac:dyDescent="0.25">
      <c r="B32" s="657"/>
      <c r="D32" s="243"/>
      <c r="E32" s="243"/>
      <c r="H32" s="277"/>
      <c r="I32" s="277"/>
      <c r="O32" s="277"/>
      <c r="P32" s="277"/>
      <c r="Q32" s="603"/>
      <c r="R32" s="603"/>
      <c r="U32" s="277"/>
      <c r="V32" s="277"/>
      <c r="AB32" s="688"/>
    </row>
    <row r="33" spans="2:28" s="658" customFormat="1" ht="22.5" customHeight="1" x14ac:dyDescent="0.25">
      <c r="B33" s="401"/>
      <c r="D33" s="770"/>
      <c r="E33" s="770"/>
      <c r="F33" s="1359"/>
      <c r="G33" s="1359"/>
      <c r="H33" s="1359"/>
      <c r="I33" s="1359"/>
      <c r="N33" s="1359"/>
      <c r="O33" s="1359"/>
      <c r="P33" s="1359"/>
      <c r="Q33" s="1359"/>
      <c r="R33" s="1359"/>
      <c r="U33" s="1277"/>
      <c r="V33" s="1277"/>
      <c r="W33" s="1277"/>
      <c r="X33" s="1277"/>
      <c r="AB33" s="895"/>
    </row>
    <row r="34" spans="2:28" s="287" customFormat="1" ht="15.75" x14ac:dyDescent="0.25">
      <c r="B34" s="657"/>
      <c r="D34" s="243"/>
      <c r="E34" s="243"/>
      <c r="F34" s="1358" t="s">
        <v>201</v>
      </c>
      <c r="G34" s="1358"/>
      <c r="H34" s="1358"/>
      <c r="I34" s="1358"/>
      <c r="N34" s="1358" t="s">
        <v>202</v>
      </c>
      <c r="O34" s="1358"/>
      <c r="P34" s="1358"/>
      <c r="Q34" s="1358"/>
      <c r="R34" s="1358"/>
      <c r="S34" s="658"/>
      <c r="U34" s="1358" t="s">
        <v>209</v>
      </c>
      <c r="V34" s="1358"/>
      <c r="W34" s="1358"/>
      <c r="X34" s="1358"/>
      <c r="AB34" s="688"/>
    </row>
    <row r="35" spans="2:28" x14ac:dyDescent="0.2">
      <c r="B35" s="142"/>
      <c r="G35" s="891"/>
      <c r="AB35" s="145"/>
    </row>
    <row r="36" spans="2:28" x14ac:dyDescent="0.2">
      <c r="B36" s="233"/>
      <c r="C36" s="400"/>
      <c r="D36" s="892"/>
      <c r="E36" s="400"/>
      <c r="F36" s="400"/>
      <c r="G36" s="893"/>
      <c r="H36" s="400"/>
      <c r="I36" s="400"/>
      <c r="J36" s="400"/>
      <c r="K36" s="400"/>
      <c r="L36" s="400"/>
      <c r="M36" s="400"/>
      <c r="N36" s="400"/>
      <c r="O36" s="400"/>
      <c r="P36" s="400"/>
      <c r="Q36" s="400"/>
      <c r="R36" s="400"/>
      <c r="S36" s="894"/>
      <c r="T36" s="400"/>
      <c r="U36" s="400"/>
      <c r="V36" s="400"/>
      <c r="W36" s="400"/>
      <c r="X36" s="400"/>
      <c r="Y36" s="400"/>
      <c r="Z36" s="892"/>
      <c r="AA36" s="892"/>
      <c r="AB36" s="896"/>
    </row>
  </sheetData>
  <sheetProtection formatColumns="0" insertColumns="0" insertRows="0"/>
  <mergeCells count="31">
    <mergeCell ref="C7:AA7"/>
    <mergeCell ref="C8:AA8"/>
    <mergeCell ref="C9:AA9"/>
    <mergeCell ref="K12:M12"/>
    <mergeCell ref="C14:M14"/>
    <mergeCell ref="N14:V14"/>
    <mergeCell ref="W14:W15"/>
    <mergeCell ref="X14:X15"/>
    <mergeCell ref="Y14:Y15"/>
    <mergeCell ref="Z14:Z15"/>
    <mergeCell ref="AA14:AA15"/>
    <mergeCell ref="C22:S22"/>
    <mergeCell ref="W22:AA22"/>
    <mergeCell ref="F27:I27"/>
    <mergeCell ref="N27:R27"/>
    <mergeCell ref="U27:X27"/>
    <mergeCell ref="F28:I28"/>
    <mergeCell ref="N28:R28"/>
    <mergeCell ref="U28:X28"/>
    <mergeCell ref="F30:I30"/>
    <mergeCell ref="N30:R30"/>
    <mergeCell ref="U30:X30"/>
    <mergeCell ref="F34:I34"/>
    <mergeCell ref="N34:R34"/>
    <mergeCell ref="U34:X34"/>
    <mergeCell ref="F31:I31"/>
    <mergeCell ref="N31:R31"/>
    <mergeCell ref="U31:X31"/>
    <mergeCell ref="F33:I33"/>
    <mergeCell ref="N33:R33"/>
    <mergeCell ref="U33:X33"/>
  </mergeCells>
  <printOptions horizontalCentered="1"/>
  <pageMargins left="0.25" right="0.25" top="0.75" bottom="0.75" header="0.3" footer="0.3"/>
  <pageSetup paperSize="5" scale="36" orientation="landscape" r:id="rId1"/>
  <headerFooter>
    <oddFooter>&amp;R&amp;P/&amp;N  &amp;D  &amp;T</oddFooter>
  </headerFooter>
  <drawing r:id="rId2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B45C6-2D7C-4578-8C19-126C5916AAED}">
  <sheetPr>
    <tabColor rgb="FF92D050"/>
    <pageSetUpPr fitToPage="1"/>
  </sheetPr>
  <dimension ref="B2:AB36"/>
  <sheetViews>
    <sheetView showGridLines="0" zoomScale="85" zoomScaleNormal="85" zoomScaleSheetLayoutView="70" workbookViewId="0">
      <selection activeCell="A15" sqref="A15"/>
    </sheetView>
  </sheetViews>
  <sheetFormatPr baseColWidth="10" defaultColWidth="11.42578125" defaultRowHeight="12" x14ac:dyDescent="0.2"/>
  <cols>
    <col min="1" max="1" width="2.42578125" style="137" customWidth="1"/>
    <col min="2" max="2" width="3.42578125" style="137" customWidth="1"/>
    <col min="3" max="3" width="16.5703125" style="137" customWidth="1"/>
    <col min="4" max="4" width="29.42578125" style="221" customWidth="1"/>
    <col min="5" max="5" width="12.5703125" style="137" bestFit="1" customWidth="1"/>
    <col min="6" max="6" width="21.5703125" style="137" customWidth="1"/>
    <col min="7" max="7" width="16.7109375" style="222" customWidth="1"/>
    <col min="8" max="8" width="18.7109375" style="137" customWidth="1"/>
    <col min="9" max="9" width="19.28515625" style="137" customWidth="1"/>
    <col min="10" max="10" width="12.85546875" style="137" customWidth="1"/>
    <col min="11" max="11" width="19.42578125" style="137" customWidth="1"/>
    <col min="12" max="12" width="13.7109375" style="137" customWidth="1"/>
    <col min="13" max="13" width="18.28515625" style="137" customWidth="1"/>
    <col min="14" max="14" width="17.42578125" style="137" customWidth="1"/>
    <col min="15" max="15" width="14.85546875" style="137" customWidth="1"/>
    <col min="16" max="16" width="17.28515625" style="137" customWidth="1"/>
    <col min="17" max="18" width="18.28515625" style="137" customWidth="1"/>
    <col min="19" max="19" width="18.28515625" style="216" customWidth="1"/>
    <col min="20" max="20" width="19.42578125" style="137" customWidth="1"/>
    <col min="21" max="21" width="17.85546875" style="137" customWidth="1"/>
    <col min="22" max="22" width="18" style="137" bestFit="1" customWidth="1"/>
    <col min="23" max="23" width="18.28515625" style="137" customWidth="1"/>
    <col min="24" max="24" width="14.140625" style="137" customWidth="1"/>
    <col min="25" max="25" width="19.140625" style="137" customWidth="1"/>
    <col min="26" max="26" width="27.7109375" style="221" bestFit="1" customWidth="1"/>
    <col min="27" max="27" width="22.140625" style="221" customWidth="1"/>
    <col min="28" max="28" width="3.28515625" style="137" customWidth="1"/>
    <col min="29" max="16384" width="11.42578125" style="137"/>
  </cols>
  <sheetData>
    <row r="2" spans="2:28" x14ac:dyDescent="0.2">
      <c r="B2" s="224"/>
      <c r="C2" s="226"/>
      <c r="D2" s="225"/>
      <c r="E2" s="226"/>
      <c r="F2" s="226"/>
      <c r="G2" s="227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8"/>
      <c r="T2" s="226"/>
      <c r="U2" s="226"/>
      <c r="V2" s="226"/>
      <c r="W2" s="226"/>
      <c r="X2" s="226"/>
      <c r="Y2" s="226"/>
      <c r="Z2" s="225"/>
      <c r="AA2" s="225"/>
      <c r="AB2" s="229"/>
    </row>
    <row r="3" spans="2:28" x14ac:dyDescent="0.2">
      <c r="B3" s="142"/>
      <c r="D3" s="217"/>
      <c r="E3" s="218"/>
      <c r="F3" s="218"/>
      <c r="G3" s="219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20"/>
      <c r="T3" s="218"/>
      <c r="U3" s="218"/>
      <c r="V3" s="218"/>
      <c r="W3" s="218"/>
      <c r="X3" s="218"/>
      <c r="Y3" s="218"/>
      <c r="Z3" s="217"/>
      <c r="AA3" s="217"/>
      <c r="AB3" s="145"/>
    </row>
    <row r="4" spans="2:28" ht="12.75" customHeight="1" x14ac:dyDescent="0.2">
      <c r="B4" s="142"/>
      <c r="D4" s="217"/>
      <c r="E4" s="218"/>
      <c r="F4" s="218"/>
      <c r="G4" s="219"/>
      <c r="H4" s="218"/>
      <c r="I4" s="218"/>
      <c r="J4" s="218"/>
      <c r="K4" s="218"/>
      <c r="L4" s="230"/>
      <c r="M4" s="230"/>
      <c r="N4" s="218"/>
      <c r="O4" s="218"/>
      <c r="P4" s="218"/>
      <c r="Q4" s="218"/>
      <c r="S4" s="220"/>
      <c r="T4" s="218"/>
      <c r="U4" s="218"/>
      <c r="V4" s="218"/>
      <c r="W4" s="218"/>
      <c r="X4" s="218"/>
      <c r="Y4" s="218"/>
      <c r="Z4" s="217"/>
      <c r="AA4" s="217"/>
      <c r="AB4" s="145"/>
    </row>
    <row r="5" spans="2:28" ht="12.75" customHeight="1" x14ac:dyDescent="0.2">
      <c r="B5" s="142"/>
      <c r="D5" s="217"/>
      <c r="E5" s="218"/>
      <c r="F5" s="218"/>
      <c r="G5" s="219"/>
      <c r="H5" s="218"/>
      <c r="I5" s="218"/>
      <c r="J5" s="218"/>
      <c r="K5" s="218"/>
      <c r="L5" s="230"/>
      <c r="M5" s="230"/>
      <c r="N5" s="218"/>
      <c r="O5" s="218"/>
      <c r="P5" s="218"/>
      <c r="Q5" s="218"/>
      <c r="R5" s="218"/>
      <c r="S5" s="220"/>
      <c r="T5" s="218"/>
      <c r="U5" s="218"/>
      <c r="V5" s="218"/>
      <c r="W5" s="218"/>
      <c r="X5" s="218"/>
      <c r="Y5" s="218"/>
      <c r="Z5" s="217"/>
      <c r="AA5" s="217"/>
      <c r="AB5" s="145"/>
    </row>
    <row r="6" spans="2:28" ht="12.75" customHeight="1" x14ac:dyDescent="0.2">
      <c r="B6" s="142"/>
      <c r="D6" s="217"/>
      <c r="E6" s="218"/>
      <c r="F6" s="218"/>
      <c r="G6" s="219"/>
      <c r="H6" s="218"/>
      <c r="I6" s="218"/>
      <c r="J6" s="218"/>
      <c r="K6" s="218"/>
      <c r="L6" s="230"/>
      <c r="M6" s="230"/>
      <c r="N6" s="218"/>
      <c r="O6" s="218"/>
      <c r="P6" s="218"/>
      <c r="Q6" s="218"/>
      <c r="R6" s="218"/>
      <c r="S6" s="220"/>
      <c r="T6" s="218"/>
      <c r="U6" s="218"/>
      <c r="V6" s="218"/>
      <c r="W6" s="218"/>
      <c r="X6" s="218"/>
      <c r="Y6" s="218"/>
      <c r="Z6" s="217"/>
      <c r="AA6" s="217"/>
      <c r="AB6" s="145"/>
    </row>
    <row r="7" spans="2:28" ht="18.75" x14ac:dyDescent="0.2">
      <c r="B7" s="899"/>
      <c r="C7" s="1368" t="s">
        <v>19</v>
      </c>
      <c r="D7" s="1368"/>
      <c r="E7" s="1368"/>
      <c r="F7" s="1368"/>
      <c r="G7" s="1368"/>
      <c r="H7" s="1368"/>
      <c r="I7" s="1368"/>
      <c r="J7" s="1368"/>
      <c r="K7" s="1368"/>
      <c r="L7" s="1368"/>
      <c r="M7" s="1368"/>
      <c r="N7" s="1368"/>
      <c r="O7" s="1368"/>
      <c r="P7" s="1368"/>
      <c r="Q7" s="1368"/>
      <c r="R7" s="1368"/>
      <c r="S7" s="1368"/>
      <c r="T7" s="1368"/>
      <c r="U7" s="1368"/>
      <c r="V7" s="1368"/>
      <c r="W7" s="1368"/>
      <c r="X7" s="1368"/>
      <c r="Y7" s="1368"/>
      <c r="Z7" s="1368"/>
      <c r="AA7" s="1368"/>
      <c r="AB7" s="900"/>
    </row>
    <row r="8" spans="2:28" ht="18.75" x14ac:dyDescent="0.2">
      <c r="B8" s="901"/>
      <c r="C8" s="1373" t="s">
        <v>350</v>
      </c>
      <c r="D8" s="1373"/>
      <c r="E8" s="1373"/>
      <c r="F8" s="1373"/>
      <c r="G8" s="1373"/>
      <c r="H8" s="1373"/>
      <c r="I8" s="1373"/>
      <c r="J8" s="1373"/>
      <c r="K8" s="1373"/>
      <c r="L8" s="1373"/>
      <c r="M8" s="1373"/>
      <c r="N8" s="1373"/>
      <c r="O8" s="1373"/>
      <c r="P8" s="1373"/>
      <c r="Q8" s="1373"/>
      <c r="R8" s="1373"/>
      <c r="S8" s="1373"/>
      <c r="T8" s="1373"/>
      <c r="U8" s="1373"/>
      <c r="V8" s="1373"/>
      <c r="W8" s="1373"/>
      <c r="X8" s="1373"/>
      <c r="Y8" s="1373"/>
      <c r="Z8" s="1373"/>
      <c r="AA8" s="1373"/>
      <c r="AB8" s="902"/>
    </row>
    <row r="9" spans="2:28" ht="15.75" x14ac:dyDescent="0.2">
      <c r="B9" s="903"/>
      <c r="C9" s="1374" t="s">
        <v>120</v>
      </c>
      <c r="D9" s="1374"/>
      <c r="E9" s="1374"/>
      <c r="F9" s="1374"/>
      <c r="G9" s="1374"/>
      <c r="H9" s="1374"/>
      <c r="I9" s="1374"/>
      <c r="J9" s="1374"/>
      <c r="K9" s="1374"/>
      <c r="L9" s="1374"/>
      <c r="M9" s="1374"/>
      <c r="N9" s="1374"/>
      <c r="O9" s="1374"/>
      <c r="P9" s="1374"/>
      <c r="Q9" s="1374"/>
      <c r="R9" s="1374"/>
      <c r="S9" s="1374"/>
      <c r="T9" s="1374"/>
      <c r="U9" s="1374"/>
      <c r="V9" s="1374"/>
      <c r="W9" s="1374"/>
      <c r="X9" s="1374"/>
      <c r="Y9" s="1374"/>
      <c r="Z9" s="1374"/>
      <c r="AA9" s="1374"/>
      <c r="AB9" s="904"/>
    </row>
    <row r="10" spans="2:28" ht="12.75" customHeight="1" x14ac:dyDescent="0.2">
      <c r="B10" s="142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81"/>
      <c r="Z10" s="181"/>
      <c r="AA10" s="181"/>
      <c r="AB10" s="145"/>
    </row>
    <row r="11" spans="2:28" s="294" customFormat="1" ht="18" customHeight="1" x14ac:dyDescent="0.25">
      <c r="B11" s="293"/>
      <c r="M11" s="884"/>
      <c r="N11" s="181"/>
      <c r="O11" s="181"/>
      <c r="R11" s="885"/>
      <c r="S11" s="886"/>
      <c r="X11" s="181"/>
      <c r="Y11" s="181"/>
      <c r="Z11" s="181"/>
      <c r="AA11" s="181"/>
      <c r="AB11" s="295"/>
    </row>
    <row r="12" spans="2:28" ht="16.5" customHeight="1" x14ac:dyDescent="0.25">
      <c r="B12" s="142"/>
      <c r="G12" s="399" t="s">
        <v>175</v>
      </c>
      <c r="H12" s="897">
        <f>'Datos Generales'!C6</f>
        <v>45473</v>
      </c>
      <c r="I12" s="287"/>
      <c r="J12" s="656" t="s">
        <v>24</v>
      </c>
      <c r="K12" s="1365" t="str">
        <f>'Datos Generales'!C7</f>
        <v>Dirección General de Presupuesto (DIGEPRES)</v>
      </c>
      <c r="L12" s="1366"/>
      <c r="M12" s="1367"/>
      <c r="N12" s="887"/>
      <c r="O12" s="656" t="s">
        <v>14</v>
      </c>
      <c r="P12" s="898" t="str">
        <f>'Datos Generales'!C8</f>
        <v>0205</v>
      </c>
      <c r="Q12" s="287"/>
      <c r="R12" s="399" t="s">
        <v>187</v>
      </c>
      <c r="S12" s="898" t="str">
        <f>'Datos Generales'!C9</f>
        <v>01</v>
      </c>
      <c r="T12" s="287"/>
      <c r="U12" s="656" t="s">
        <v>182</v>
      </c>
      <c r="V12" s="898" t="str">
        <f>'Datos Generales'!C10</f>
        <v>01</v>
      </c>
      <c r="W12" s="399" t="s">
        <v>16</v>
      </c>
      <c r="X12" s="898" t="str">
        <f>'Datos Generales'!C11</f>
        <v>0010</v>
      </c>
      <c r="AA12" s="181"/>
      <c r="AB12" s="145"/>
    </row>
    <row r="13" spans="2:28" ht="12.75" customHeight="1" x14ac:dyDescent="0.2">
      <c r="B13" s="142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181"/>
      <c r="X13" s="181"/>
      <c r="Y13" s="181"/>
      <c r="Z13" s="181"/>
      <c r="AA13" s="181"/>
      <c r="AB13" s="145"/>
    </row>
    <row r="14" spans="2:28" ht="15.75" customHeight="1" x14ac:dyDescent="0.25">
      <c r="B14" s="142"/>
      <c r="C14" s="1375" t="s">
        <v>337</v>
      </c>
      <c r="D14" s="1375"/>
      <c r="E14" s="1375"/>
      <c r="F14" s="1375"/>
      <c r="G14" s="1375"/>
      <c r="H14" s="1375"/>
      <c r="I14" s="1375"/>
      <c r="J14" s="1375"/>
      <c r="K14" s="1375"/>
      <c r="L14" s="1375"/>
      <c r="M14" s="1375"/>
      <c r="N14" s="1375" t="s">
        <v>268</v>
      </c>
      <c r="O14" s="1375"/>
      <c r="P14" s="1375"/>
      <c r="Q14" s="1375"/>
      <c r="R14" s="1375"/>
      <c r="S14" s="1375"/>
      <c r="T14" s="1375"/>
      <c r="U14" s="1375"/>
      <c r="V14" s="1375"/>
      <c r="W14" s="1376" t="s">
        <v>185</v>
      </c>
      <c r="X14" s="1378" t="s">
        <v>222</v>
      </c>
      <c r="Y14" s="1378" t="s">
        <v>280</v>
      </c>
      <c r="Z14" s="1378" t="s">
        <v>612</v>
      </c>
      <c r="AA14" s="1364" t="s">
        <v>56</v>
      </c>
      <c r="AB14" s="113"/>
    </row>
    <row r="15" spans="2:28" s="294" customFormat="1" ht="47.25" x14ac:dyDescent="0.25">
      <c r="B15" s="293"/>
      <c r="C15" s="544" t="s">
        <v>215</v>
      </c>
      <c r="D15" s="544" t="s">
        <v>269</v>
      </c>
      <c r="E15" s="544" t="s">
        <v>270</v>
      </c>
      <c r="F15" s="544" t="s">
        <v>271</v>
      </c>
      <c r="G15" s="544" t="s">
        <v>272</v>
      </c>
      <c r="H15" s="544" t="s">
        <v>273</v>
      </c>
      <c r="I15" s="544" t="s">
        <v>274</v>
      </c>
      <c r="J15" s="544" t="s">
        <v>250</v>
      </c>
      <c r="K15" s="544" t="s">
        <v>251</v>
      </c>
      <c r="L15" s="544" t="s">
        <v>252</v>
      </c>
      <c r="M15" s="544" t="s">
        <v>224</v>
      </c>
      <c r="N15" s="544" t="s">
        <v>275</v>
      </c>
      <c r="O15" s="543" t="s">
        <v>276</v>
      </c>
      <c r="P15" s="543" t="s">
        <v>95</v>
      </c>
      <c r="Q15" s="543" t="s">
        <v>277</v>
      </c>
      <c r="R15" s="543" t="s">
        <v>97</v>
      </c>
      <c r="S15" s="543" t="s">
        <v>98</v>
      </c>
      <c r="T15" s="543" t="s">
        <v>278</v>
      </c>
      <c r="U15" s="543" t="s">
        <v>281</v>
      </c>
      <c r="V15" s="544" t="s">
        <v>279</v>
      </c>
      <c r="W15" s="1377"/>
      <c r="X15" s="1379"/>
      <c r="Y15" s="1379"/>
      <c r="Z15" s="1379"/>
      <c r="AA15" s="1364"/>
      <c r="AB15" s="134"/>
    </row>
    <row r="16" spans="2:28" s="223" customFormat="1" ht="15.75" x14ac:dyDescent="0.2">
      <c r="B16" s="231">
        <v>1</v>
      </c>
      <c r="C16" s="660" t="s">
        <v>623</v>
      </c>
      <c r="D16" s="660" t="s">
        <v>624</v>
      </c>
      <c r="E16" s="661" t="s">
        <v>478</v>
      </c>
      <c r="F16" s="660" t="s">
        <v>625</v>
      </c>
      <c r="G16" s="663">
        <v>140400</v>
      </c>
      <c r="H16" s="663">
        <v>0</v>
      </c>
      <c r="I16" s="663">
        <v>0</v>
      </c>
      <c r="J16" s="664">
        <v>45104</v>
      </c>
      <c r="K16" s="673" t="s">
        <v>626</v>
      </c>
      <c r="L16" s="666" t="s">
        <v>627</v>
      </c>
      <c r="M16" s="967">
        <v>140400</v>
      </c>
      <c r="N16" s="970">
        <v>45104</v>
      </c>
      <c r="O16" s="971">
        <v>45835</v>
      </c>
      <c r="P16" s="971">
        <v>45318</v>
      </c>
      <c r="Q16" s="670">
        <f t="shared" ref="Q16:Q21" si="0">+O16-N16</f>
        <v>731</v>
      </c>
      <c r="R16" s="966">
        <f t="shared" ref="R16:R21" si="1">+M16/Q16</f>
        <v>192.0656634746922</v>
      </c>
      <c r="S16" s="671">
        <f t="shared" ref="S16:S21" si="2">+P16-N16</f>
        <v>214</v>
      </c>
      <c r="T16" s="968">
        <v>35148.016415868675</v>
      </c>
      <c r="U16" s="968">
        <f t="shared" ref="U16:U21" si="3">S16*R16-T16</f>
        <v>5954.0355677154585</v>
      </c>
      <c r="V16" s="969">
        <f t="shared" ref="V16:V21" si="4">M16-T16-U16</f>
        <v>99297.948016415859</v>
      </c>
      <c r="W16" s="673" t="s">
        <v>490</v>
      </c>
      <c r="X16" s="673" t="s">
        <v>361</v>
      </c>
      <c r="Y16" s="673" t="s">
        <v>610</v>
      </c>
      <c r="Z16" s="674" t="s">
        <v>611</v>
      </c>
      <c r="AA16" s="675"/>
      <c r="AB16" s="232"/>
    </row>
    <row r="17" spans="2:28" s="223" customFormat="1" ht="15.75" x14ac:dyDescent="0.2">
      <c r="B17" s="231">
        <v>2</v>
      </c>
      <c r="C17" s="660" t="s">
        <v>623</v>
      </c>
      <c r="D17" s="660" t="s">
        <v>624</v>
      </c>
      <c r="E17" s="661" t="s">
        <v>478</v>
      </c>
      <c r="F17" s="660" t="s">
        <v>625</v>
      </c>
      <c r="G17" s="663">
        <v>140400</v>
      </c>
      <c r="H17" s="663">
        <v>0</v>
      </c>
      <c r="I17" s="663">
        <v>0</v>
      </c>
      <c r="J17" s="664">
        <v>45104</v>
      </c>
      <c r="K17" s="673" t="s">
        <v>626</v>
      </c>
      <c r="L17" s="666" t="s">
        <v>627</v>
      </c>
      <c r="M17" s="967">
        <v>140400</v>
      </c>
      <c r="N17" s="970">
        <v>45104</v>
      </c>
      <c r="O17" s="971">
        <v>45835</v>
      </c>
      <c r="P17" s="971">
        <v>45349</v>
      </c>
      <c r="Q17" s="670">
        <f t="shared" si="0"/>
        <v>731</v>
      </c>
      <c r="R17" s="966">
        <f t="shared" si="1"/>
        <v>192.0656634746922</v>
      </c>
      <c r="S17" s="671">
        <f t="shared" si="2"/>
        <v>245</v>
      </c>
      <c r="T17" s="672">
        <f t="shared" ref="T17:T21" si="5">+T16+U16</f>
        <v>41102.051983584133</v>
      </c>
      <c r="U17" s="968">
        <f t="shared" si="3"/>
        <v>5954.0355677154585</v>
      </c>
      <c r="V17" s="969">
        <f t="shared" si="4"/>
        <v>93343.912448700416</v>
      </c>
      <c r="W17" s="673" t="s">
        <v>490</v>
      </c>
      <c r="X17" s="673" t="s">
        <v>361</v>
      </c>
      <c r="Y17" s="673" t="s">
        <v>610</v>
      </c>
      <c r="Z17" s="674" t="s">
        <v>611</v>
      </c>
      <c r="AA17" s="675"/>
      <c r="AB17" s="232"/>
    </row>
    <row r="18" spans="2:28" s="223" customFormat="1" ht="15.75" x14ac:dyDescent="0.2">
      <c r="B18" s="231">
        <v>3</v>
      </c>
      <c r="C18" s="660" t="s">
        <v>623</v>
      </c>
      <c r="D18" s="660" t="s">
        <v>624</v>
      </c>
      <c r="E18" s="661" t="s">
        <v>478</v>
      </c>
      <c r="F18" s="660" t="s">
        <v>625</v>
      </c>
      <c r="G18" s="663">
        <v>140400</v>
      </c>
      <c r="H18" s="663">
        <v>0</v>
      </c>
      <c r="I18" s="663">
        <v>0</v>
      </c>
      <c r="J18" s="664">
        <v>45104</v>
      </c>
      <c r="K18" s="673" t="s">
        <v>626</v>
      </c>
      <c r="L18" s="666" t="s">
        <v>627</v>
      </c>
      <c r="M18" s="967">
        <v>140400</v>
      </c>
      <c r="N18" s="970">
        <v>45104</v>
      </c>
      <c r="O18" s="971">
        <v>45835</v>
      </c>
      <c r="P18" s="971">
        <v>45378</v>
      </c>
      <c r="Q18" s="670">
        <f t="shared" si="0"/>
        <v>731</v>
      </c>
      <c r="R18" s="966">
        <f t="shared" si="1"/>
        <v>192.0656634746922</v>
      </c>
      <c r="S18" s="671">
        <f t="shared" si="2"/>
        <v>274</v>
      </c>
      <c r="T18" s="672">
        <f t="shared" si="5"/>
        <v>47056.087551299592</v>
      </c>
      <c r="U18" s="968">
        <f t="shared" si="3"/>
        <v>5569.9042407660745</v>
      </c>
      <c r="V18" s="969">
        <f t="shared" si="4"/>
        <v>87774.008207934326</v>
      </c>
      <c r="W18" s="673" t="s">
        <v>490</v>
      </c>
      <c r="X18" s="673" t="s">
        <v>361</v>
      </c>
      <c r="Y18" s="673" t="s">
        <v>610</v>
      </c>
      <c r="Z18" s="674" t="s">
        <v>611</v>
      </c>
      <c r="AA18" s="675"/>
      <c r="AB18" s="232"/>
    </row>
    <row r="19" spans="2:28" s="223" customFormat="1" ht="15.75" x14ac:dyDescent="0.2">
      <c r="B19" s="231">
        <v>4</v>
      </c>
      <c r="C19" s="660" t="s">
        <v>623</v>
      </c>
      <c r="D19" s="660" t="s">
        <v>624</v>
      </c>
      <c r="E19" s="661" t="s">
        <v>478</v>
      </c>
      <c r="F19" s="660" t="s">
        <v>625</v>
      </c>
      <c r="G19" s="663">
        <v>140400</v>
      </c>
      <c r="H19" s="663">
        <v>0</v>
      </c>
      <c r="I19" s="663">
        <v>0</v>
      </c>
      <c r="J19" s="664">
        <v>45104</v>
      </c>
      <c r="K19" s="673" t="s">
        <v>626</v>
      </c>
      <c r="L19" s="666" t="s">
        <v>627</v>
      </c>
      <c r="M19" s="967">
        <v>140400</v>
      </c>
      <c r="N19" s="970">
        <v>45104</v>
      </c>
      <c r="O19" s="971">
        <v>45835</v>
      </c>
      <c r="P19" s="971">
        <v>45409</v>
      </c>
      <c r="Q19" s="670">
        <f t="shared" si="0"/>
        <v>731</v>
      </c>
      <c r="R19" s="966">
        <f t="shared" si="1"/>
        <v>192.0656634746922</v>
      </c>
      <c r="S19" s="671">
        <f t="shared" si="2"/>
        <v>305</v>
      </c>
      <c r="T19" s="672">
        <f t="shared" si="5"/>
        <v>52625.991792065666</v>
      </c>
      <c r="U19" s="968">
        <f t="shared" si="3"/>
        <v>5954.0355677154585</v>
      </c>
      <c r="V19" s="969">
        <f t="shared" si="4"/>
        <v>81819.972640218868</v>
      </c>
      <c r="W19" s="673" t="s">
        <v>490</v>
      </c>
      <c r="X19" s="673" t="s">
        <v>361</v>
      </c>
      <c r="Y19" s="673" t="s">
        <v>610</v>
      </c>
      <c r="Z19" s="674" t="s">
        <v>611</v>
      </c>
      <c r="AA19" s="675"/>
      <c r="AB19" s="232"/>
    </row>
    <row r="20" spans="2:28" s="223" customFormat="1" ht="15.75" x14ac:dyDescent="0.2">
      <c r="B20" s="231">
        <v>5</v>
      </c>
      <c r="C20" s="660" t="s">
        <v>623</v>
      </c>
      <c r="D20" s="660" t="s">
        <v>624</v>
      </c>
      <c r="E20" s="661" t="s">
        <v>478</v>
      </c>
      <c r="F20" s="660" t="s">
        <v>625</v>
      </c>
      <c r="G20" s="663">
        <v>140400</v>
      </c>
      <c r="H20" s="663">
        <v>0</v>
      </c>
      <c r="I20" s="663">
        <v>0</v>
      </c>
      <c r="J20" s="664">
        <v>45104</v>
      </c>
      <c r="K20" s="673" t="s">
        <v>626</v>
      </c>
      <c r="L20" s="666" t="s">
        <v>627</v>
      </c>
      <c r="M20" s="967">
        <v>140400</v>
      </c>
      <c r="N20" s="970">
        <v>45104</v>
      </c>
      <c r="O20" s="971">
        <v>45835</v>
      </c>
      <c r="P20" s="971">
        <v>45439</v>
      </c>
      <c r="Q20" s="670">
        <f t="shared" si="0"/>
        <v>731</v>
      </c>
      <c r="R20" s="966">
        <f t="shared" si="1"/>
        <v>192.0656634746922</v>
      </c>
      <c r="S20" s="671">
        <f t="shared" si="2"/>
        <v>335</v>
      </c>
      <c r="T20" s="672">
        <f t="shared" si="5"/>
        <v>58580.027359781125</v>
      </c>
      <c r="U20" s="968">
        <f t="shared" si="3"/>
        <v>5761.9699042407592</v>
      </c>
      <c r="V20" s="969">
        <f t="shared" si="4"/>
        <v>76058.002735978123</v>
      </c>
      <c r="W20" s="673" t="s">
        <v>490</v>
      </c>
      <c r="X20" s="673" t="s">
        <v>361</v>
      </c>
      <c r="Y20" s="673" t="s">
        <v>610</v>
      </c>
      <c r="Z20" s="674" t="s">
        <v>611</v>
      </c>
      <c r="AA20" s="676"/>
      <c r="AB20" s="232"/>
    </row>
    <row r="21" spans="2:28" s="223" customFormat="1" ht="15.75" x14ac:dyDescent="0.2">
      <c r="B21" s="231">
        <v>6</v>
      </c>
      <c r="C21" s="660" t="s">
        <v>623</v>
      </c>
      <c r="D21" s="660" t="s">
        <v>624</v>
      </c>
      <c r="E21" s="661" t="s">
        <v>478</v>
      </c>
      <c r="F21" s="660" t="s">
        <v>625</v>
      </c>
      <c r="G21" s="663">
        <v>140400</v>
      </c>
      <c r="H21" s="663">
        <v>0</v>
      </c>
      <c r="I21" s="663">
        <v>0</v>
      </c>
      <c r="J21" s="664">
        <v>45104</v>
      </c>
      <c r="K21" s="673" t="s">
        <v>626</v>
      </c>
      <c r="L21" s="666" t="s">
        <v>627</v>
      </c>
      <c r="M21" s="967">
        <v>140400</v>
      </c>
      <c r="N21" s="970">
        <v>45104</v>
      </c>
      <c r="O21" s="971">
        <v>45835</v>
      </c>
      <c r="P21" s="971">
        <v>45470</v>
      </c>
      <c r="Q21" s="670">
        <f t="shared" si="0"/>
        <v>731</v>
      </c>
      <c r="R21" s="966">
        <f t="shared" si="1"/>
        <v>192.0656634746922</v>
      </c>
      <c r="S21" s="671">
        <f t="shared" si="2"/>
        <v>366</v>
      </c>
      <c r="T21" s="672">
        <f t="shared" si="5"/>
        <v>64341.997264021884</v>
      </c>
      <c r="U21" s="968">
        <f t="shared" si="3"/>
        <v>5954.0355677154657</v>
      </c>
      <c r="V21" s="969">
        <f t="shared" si="4"/>
        <v>70103.967168262636</v>
      </c>
      <c r="W21" s="673" t="s">
        <v>490</v>
      </c>
      <c r="X21" s="673" t="s">
        <v>361</v>
      </c>
      <c r="Y21" s="673" t="s">
        <v>610</v>
      </c>
      <c r="Z21" s="674" t="s">
        <v>611</v>
      </c>
      <c r="AA21" s="676"/>
      <c r="AB21" s="232"/>
    </row>
    <row r="22" spans="2:28" ht="15.75" customHeight="1" x14ac:dyDescent="0.25">
      <c r="B22" s="142"/>
      <c r="C22" s="1369"/>
      <c r="D22" s="1369"/>
      <c r="E22" s="1369"/>
      <c r="F22" s="1369"/>
      <c r="G22" s="1369"/>
      <c r="H22" s="1369"/>
      <c r="I22" s="1369"/>
      <c r="J22" s="1369"/>
      <c r="K22" s="1369"/>
      <c r="L22" s="1369"/>
      <c r="M22" s="1369"/>
      <c r="N22" s="1369"/>
      <c r="O22" s="1369"/>
      <c r="P22" s="1369"/>
      <c r="Q22" s="1369"/>
      <c r="R22" s="1369"/>
      <c r="S22" s="1369"/>
      <c r="T22" s="738" t="s">
        <v>46</v>
      </c>
      <c r="U22" s="659">
        <f>SUM(U16:U21)</f>
        <v>35148.016415868675</v>
      </c>
      <c r="V22" s="659">
        <f>SUM(V16:V21)</f>
        <v>508397.8112175102</v>
      </c>
      <c r="W22" s="1370"/>
      <c r="X22" s="1371"/>
      <c r="Y22" s="1371"/>
      <c r="Z22" s="1371"/>
      <c r="AA22" s="1372"/>
      <c r="AB22" s="145"/>
    </row>
    <row r="23" spans="2:28" ht="12.75" x14ac:dyDescent="0.2">
      <c r="B23" s="142"/>
      <c r="D23" s="217"/>
      <c r="E23" s="218"/>
      <c r="F23" s="218"/>
      <c r="G23" s="219"/>
      <c r="H23" s="218"/>
      <c r="I23" s="218"/>
      <c r="J23" s="218"/>
      <c r="K23" s="218"/>
      <c r="L23" s="218"/>
      <c r="M23" s="218"/>
      <c r="N23" s="218"/>
      <c r="O23" s="218"/>
      <c r="P23" s="218"/>
      <c r="Q23" s="218"/>
      <c r="R23" s="218"/>
      <c r="S23" s="220"/>
      <c r="T23" s="218"/>
      <c r="U23" s="218"/>
      <c r="V23" s="218"/>
      <c r="W23" s="218"/>
      <c r="X23" s="218"/>
      <c r="Y23" s="218"/>
      <c r="Z23" s="217"/>
      <c r="AA23" s="190" t="s">
        <v>188</v>
      </c>
      <c r="AB23" s="145"/>
    </row>
    <row r="24" spans="2:28" ht="12.75" x14ac:dyDescent="0.2">
      <c r="B24" s="142"/>
      <c r="D24" s="217"/>
      <c r="E24" s="218"/>
      <c r="F24" s="218"/>
      <c r="G24" s="219"/>
      <c r="H24" s="218"/>
      <c r="I24" s="218"/>
      <c r="J24" s="218"/>
      <c r="K24" s="218"/>
      <c r="L24" s="218"/>
      <c r="M24" s="218"/>
      <c r="N24" s="218"/>
      <c r="O24" s="218"/>
      <c r="P24" s="218"/>
      <c r="Q24" s="218"/>
      <c r="R24" s="218"/>
      <c r="S24" s="220"/>
      <c r="T24" s="218"/>
      <c r="U24" s="218"/>
      <c r="V24" s="218"/>
      <c r="W24" s="218"/>
      <c r="X24" s="218"/>
      <c r="Y24" s="218"/>
      <c r="Z24" s="217"/>
      <c r="AA24" s="190"/>
      <c r="AB24" s="145"/>
    </row>
    <row r="25" spans="2:28" ht="12.75" x14ac:dyDescent="0.2">
      <c r="B25" s="142"/>
      <c r="D25" s="217"/>
      <c r="E25" s="218"/>
      <c r="F25" s="218"/>
      <c r="G25" s="219"/>
      <c r="H25" s="218"/>
      <c r="I25" s="218"/>
      <c r="J25" s="218"/>
      <c r="K25" s="218"/>
      <c r="L25" s="218"/>
      <c r="M25" s="218"/>
      <c r="N25" s="218"/>
      <c r="O25" s="218"/>
      <c r="P25" s="218"/>
      <c r="Q25" s="218"/>
      <c r="R25" s="218"/>
      <c r="S25" s="220"/>
      <c r="T25" s="218"/>
      <c r="U25" s="218"/>
      <c r="V25" s="218"/>
      <c r="W25" s="218"/>
      <c r="X25" s="218"/>
      <c r="Y25" s="218"/>
      <c r="Z25" s="217"/>
      <c r="AA25" s="190"/>
      <c r="AB25" s="145"/>
    </row>
    <row r="26" spans="2:28" ht="12.75" x14ac:dyDescent="0.2">
      <c r="B26" s="142"/>
      <c r="D26" s="217"/>
      <c r="E26" s="218"/>
      <c r="F26" s="218"/>
      <c r="G26" s="219"/>
      <c r="H26" s="218"/>
      <c r="I26" s="218"/>
      <c r="J26" s="218"/>
      <c r="K26" s="218"/>
      <c r="L26" s="218"/>
      <c r="M26" s="218"/>
      <c r="N26" s="218"/>
      <c r="O26" s="218"/>
      <c r="P26" s="218"/>
      <c r="Q26" s="218"/>
      <c r="R26" s="218"/>
      <c r="S26" s="220"/>
      <c r="T26" s="218"/>
      <c r="U26" s="218"/>
      <c r="V26" s="218"/>
      <c r="W26" s="218"/>
      <c r="X26" s="218"/>
      <c r="Y26" s="218"/>
      <c r="Z26" s="217"/>
      <c r="AA26" s="190"/>
      <c r="AB26" s="145"/>
    </row>
    <row r="27" spans="2:28" s="658" customFormat="1" ht="15.75" x14ac:dyDescent="0.25">
      <c r="B27" s="401"/>
      <c r="D27" s="770"/>
      <c r="E27" s="770"/>
      <c r="F27" s="1360"/>
      <c r="G27" s="1360"/>
      <c r="H27" s="1360"/>
      <c r="I27" s="1360"/>
      <c r="L27" s="888"/>
      <c r="M27" s="888"/>
      <c r="N27" s="1360"/>
      <c r="O27" s="1360"/>
      <c r="P27" s="1360"/>
      <c r="Q27" s="1360"/>
      <c r="R27" s="1360"/>
      <c r="S27" s="888"/>
      <c r="T27" s="888"/>
      <c r="U27" s="1362"/>
      <c r="V27" s="1362"/>
      <c r="W27" s="1362"/>
      <c r="X27" s="1362"/>
      <c r="Y27" s="889"/>
      <c r="Z27" s="889"/>
      <c r="AA27" s="889"/>
      <c r="AB27" s="895"/>
    </row>
    <row r="28" spans="2:28" s="287" customFormat="1" ht="15.75" x14ac:dyDescent="0.25">
      <c r="B28" s="657"/>
      <c r="D28" s="243"/>
      <c r="E28" s="243"/>
      <c r="F28" s="1361" t="str">
        <f>'Datos Generales'!C16</f>
        <v>Preparado por</v>
      </c>
      <c r="G28" s="1361"/>
      <c r="H28" s="1361"/>
      <c r="I28" s="1361"/>
      <c r="N28" s="1361" t="str">
        <f>'Datos Generales'!D16</f>
        <v>Revisado por</v>
      </c>
      <c r="O28" s="1361"/>
      <c r="P28" s="1361"/>
      <c r="Q28" s="1361"/>
      <c r="R28" s="1361"/>
      <c r="S28" s="658"/>
      <c r="U28" s="1361" t="str">
        <f>'Datos Generales'!E16</f>
        <v>Autorizado por</v>
      </c>
      <c r="V28" s="1361"/>
      <c r="W28" s="1361"/>
      <c r="X28" s="1361"/>
      <c r="Y28" s="118"/>
      <c r="Z28" s="118"/>
      <c r="AA28" s="118"/>
      <c r="AB28" s="688"/>
    </row>
    <row r="29" spans="2:28" s="287" customFormat="1" ht="15.75" x14ac:dyDescent="0.25">
      <c r="B29" s="657"/>
      <c r="D29" s="243"/>
      <c r="E29" s="243"/>
      <c r="G29" s="890"/>
      <c r="H29" s="277"/>
      <c r="I29" s="277"/>
      <c r="O29" s="277"/>
      <c r="P29" s="277"/>
      <c r="Q29" s="118"/>
      <c r="R29" s="118"/>
      <c r="S29" s="658"/>
      <c r="U29" s="277"/>
      <c r="V29" s="277"/>
      <c r="W29" s="118"/>
      <c r="X29" s="118"/>
      <c r="Y29" s="118"/>
      <c r="Z29" s="118"/>
      <c r="AA29" s="118"/>
      <c r="AB29" s="688"/>
    </row>
    <row r="30" spans="2:28" s="658" customFormat="1" ht="23.25" customHeight="1" x14ac:dyDescent="0.25">
      <c r="B30" s="401"/>
      <c r="D30" s="770"/>
      <c r="E30" s="770"/>
      <c r="F30" s="1360"/>
      <c r="G30" s="1360"/>
      <c r="H30" s="1360"/>
      <c r="I30" s="1360"/>
      <c r="N30" s="1359"/>
      <c r="O30" s="1359"/>
      <c r="P30" s="1359"/>
      <c r="Q30" s="1359"/>
      <c r="R30" s="1359"/>
      <c r="U30" s="1363"/>
      <c r="V30" s="1363"/>
      <c r="W30" s="1363"/>
      <c r="X30" s="1363"/>
      <c r="Y30" s="541"/>
      <c r="Z30" s="541"/>
      <c r="AA30" s="770"/>
      <c r="AB30" s="895"/>
    </row>
    <row r="31" spans="2:28" s="287" customFormat="1" ht="15.75" x14ac:dyDescent="0.25">
      <c r="B31" s="657"/>
      <c r="D31" s="243"/>
      <c r="E31" s="243"/>
      <c r="F31" s="1361" t="str">
        <f>'Datos Generales'!C17</f>
        <v>Puesto que ocupa</v>
      </c>
      <c r="G31" s="1361"/>
      <c r="H31" s="1361"/>
      <c r="I31" s="1361"/>
      <c r="N31" s="1361" t="str">
        <f>'Datos Generales'!D17</f>
        <v>Puesto que ocupa</v>
      </c>
      <c r="O31" s="1361"/>
      <c r="P31" s="1361"/>
      <c r="Q31" s="1361"/>
      <c r="R31" s="1361"/>
      <c r="U31" s="1361" t="str">
        <f>'Datos Generales'!E17</f>
        <v>Puesto que ocupa</v>
      </c>
      <c r="V31" s="1361"/>
      <c r="W31" s="1361"/>
      <c r="X31" s="1361"/>
      <c r="AB31" s="688"/>
    </row>
    <row r="32" spans="2:28" s="287" customFormat="1" ht="15.75" x14ac:dyDescent="0.25">
      <c r="B32" s="657"/>
      <c r="D32" s="243"/>
      <c r="E32" s="243"/>
      <c r="H32" s="277"/>
      <c r="I32" s="277"/>
      <c r="O32" s="277"/>
      <c r="P32" s="277"/>
      <c r="Q32" s="603"/>
      <c r="R32" s="603"/>
      <c r="U32" s="277"/>
      <c r="V32" s="277"/>
      <c r="AB32" s="688"/>
    </row>
    <row r="33" spans="2:28" s="658" customFormat="1" ht="22.5" customHeight="1" x14ac:dyDescent="0.25">
      <c r="B33" s="401"/>
      <c r="D33" s="770"/>
      <c r="E33" s="770"/>
      <c r="F33" s="1359"/>
      <c r="G33" s="1359"/>
      <c r="H33" s="1359"/>
      <c r="I33" s="1359"/>
      <c r="N33" s="1359"/>
      <c r="O33" s="1359"/>
      <c r="P33" s="1359"/>
      <c r="Q33" s="1359"/>
      <c r="R33" s="1359"/>
      <c r="U33" s="1277"/>
      <c r="V33" s="1277"/>
      <c r="W33" s="1277"/>
      <c r="X33" s="1277"/>
      <c r="AB33" s="895"/>
    </row>
    <row r="34" spans="2:28" s="287" customFormat="1" ht="15.75" x14ac:dyDescent="0.25">
      <c r="B34" s="657"/>
      <c r="D34" s="243"/>
      <c r="E34" s="243"/>
      <c r="F34" s="1358" t="s">
        <v>201</v>
      </c>
      <c r="G34" s="1358"/>
      <c r="H34" s="1358"/>
      <c r="I34" s="1358"/>
      <c r="N34" s="1358" t="s">
        <v>202</v>
      </c>
      <c r="O34" s="1358"/>
      <c r="P34" s="1358"/>
      <c r="Q34" s="1358"/>
      <c r="R34" s="1358"/>
      <c r="S34" s="658"/>
      <c r="U34" s="1358" t="s">
        <v>209</v>
      </c>
      <c r="V34" s="1358"/>
      <c r="W34" s="1358"/>
      <c r="X34" s="1358"/>
      <c r="AB34" s="688"/>
    </row>
    <row r="35" spans="2:28" x14ac:dyDescent="0.2">
      <c r="B35" s="142"/>
      <c r="G35" s="891"/>
      <c r="AB35" s="145"/>
    </row>
    <row r="36" spans="2:28" x14ac:dyDescent="0.2">
      <c r="B36" s="233"/>
      <c r="C36" s="400"/>
      <c r="D36" s="892"/>
      <c r="E36" s="400"/>
      <c r="F36" s="400"/>
      <c r="G36" s="893"/>
      <c r="H36" s="400"/>
      <c r="I36" s="400"/>
      <c r="J36" s="400"/>
      <c r="K36" s="400"/>
      <c r="L36" s="400"/>
      <c r="M36" s="400"/>
      <c r="N36" s="400"/>
      <c r="O36" s="400"/>
      <c r="P36" s="400"/>
      <c r="Q36" s="400"/>
      <c r="R36" s="400"/>
      <c r="S36" s="894"/>
      <c r="T36" s="400"/>
      <c r="U36" s="400"/>
      <c r="V36" s="400"/>
      <c r="W36" s="400"/>
      <c r="X36" s="400"/>
      <c r="Y36" s="400"/>
      <c r="Z36" s="892"/>
      <c r="AA36" s="892"/>
      <c r="AB36" s="896"/>
    </row>
  </sheetData>
  <sheetProtection formatColumns="0" insertColumns="0" insertRows="0"/>
  <mergeCells count="31">
    <mergeCell ref="F34:I34"/>
    <mergeCell ref="N34:R34"/>
    <mergeCell ref="U34:X34"/>
    <mergeCell ref="F31:I31"/>
    <mergeCell ref="N31:R31"/>
    <mergeCell ref="U31:X31"/>
    <mergeCell ref="F33:I33"/>
    <mergeCell ref="N33:R33"/>
    <mergeCell ref="U33:X33"/>
    <mergeCell ref="F28:I28"/>
    <mergeCell ref="N28:R28"/>
    <mergeCell ref="U28:X28"/>
    <mergeCell ref="F30:I30"/>
    <mergeCell ref="N30:R30"/>
    <mergeCell ref="U30:X30"/>
    <mergeCell ref="C22:S22"/>
    <mergeCell ref="W22:AA22"/>
    <mergeCell ref="F27:I27"/>
    <mergeCell ref="N27:R27"/>
    <mergeCell ref="U27:X27"/>
    <mergeCell ref="C7:AA7"/>
    <mergeCell ref="C8:AA8"/>
    <mergeCell ref="C9:AA9"/>
    <mergeCell ref="K12:M12"/>
    <mergeCell ref="C14:M14"/>
    <mergeCell ref="N14:V14"/>
    <mergeCell ref="W14:W15"/>
    <mergeCell ref="X14:X15"/>
    <mergeCell ref="Y14:Y15"/>
    <mergeCell ref="Z14:Z15"/>
    <mergeCell ref="AA14:AA15"/>
  </mergeCells>
  <printOptions horizontalCentered="1"/>
  <pageMargins left="0.25" right="0.25" top="0.75" bottom="0.75" header="0.3" footer="0.3"/>
  <pageSetup paperSize="5" scale="36" orientation="landscape" r:id="rId1"/>
  <headerFooter>
    <oddFooter>&amp;R&amp;P/&amp;N  &amp;D  &amp;T</oddFooter>
  </headerFooter>
  <drawing r:id="rId2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9663B-3FB1-4BC4-A107-9C31BB10814D}">
  <sheetPr>
    <tabColor rgb="FF92D050"/>
    <pageSetUpPr fitToPage="1"/>
  </sheetPr>
  <dimension ref="B2:AB36"/>
  <sheetViews>
    <sheetView showGridLines="0" zoomScale="85" zoomScaleNormal="85" zoomScaleSheetLayoutView="70" workbookViewId="0">
      <selection activeCell="C8" sqref="C8:AA8"/>
    </sheetView>
  </sheetViews>
  <sheetFormatPr baseColWidth="10" defaultColWidth="11.42578125" defaultRowHeight="12" x14ac:dyDescent="0.2"/>
  <cols>
    <col min="1" max="1" width="2.42578125" style="137" customWidth="1"/>
    <col min="2" max="2" width="3.42578125" style="137" customWidth="1"/>
    <col min="3" max="3" width="16.5703125" style="137" customWidth="1"/>
    <col min="4" max="4" width="34.5703125" style="221" customWidth="1"/>
    <col min="5" max="5" width="12.5703125" style="137" bestFit="1" customWidth="1"/>
    <col min="6" max="6" width="31.42578125" style="137" customWidth="1"/>
    <col min="7" max="7" width="16.7109375" style="222" customWidth="1"/>
    <col min="8" max="8" width="18.7109375" style="137" customWidth="1"/>
    <col min="9" max="9" width="19.28515625" style="137" customWidth="1"/>
    <col min="10" max="10" width="14.42578125" style="137" customWidth="1"/>
    <col min="11" max="11" width="19.42578125" style="137" customWidth="1"/>
    <col min="12" max="12" width="13.7109375" style="137" customWidth="1"/>
    <col min="13" max="13" width="18.28515625" style="137" customWidth="1"/>
    <col min="14" max="14" width="17.42578125" style="137" customWidth="1"/>
    <col min="15" max="15" width="14.85546875" style="137" customWidth="1"/>
    <col min="16" max="16" width="17.28515625" style="137" customWidth="1"/>
    <col min="17" max="18" width="18.28515625" style="137" customWidth="1"/>
    <col min="19" max="19" width="18.28515625" style="216" customWidth="1"/>
    <col min="20" max="20" width="19.42578125" style="137" customWidth="1"/>
    <col min="21" max="21" width="17.85546875" style="137" customWidth="1"/>
    <col min="22" max="22" width="18" style="137" bestFit="1" customWidth="1"/>
    <col min="23" max="23" width="18.28515625" style="137" customWidth="1"/>
    <col min="24" max="24" width="14.140625" style="137" customWidth="1"/>
    <col min="25" max="25" width="19.140625" style="137" customWidth="1"/>
    <col min="26" max="26" width="27.7109375" style="221" bestFit="1" customWidth="1"/>
    <col min="27" max="27" width="22.140625" style="221" customWidth="1"/>
    <col min="28" max="28" width="3.28515625" style="137" customWidth="1"/>
    <col min="29" max="16384" width="11.42578125" style="137"/>
  </cols>
  <sheetData>
    <row r="2" spans="2:28" x14ac:dyDescent="0.2">
      <c r="B2" s="224"/>
      <c r="C2" s="226"/>
      <c r="D2" s="225"/>
      <c r="E2" s="226"/>
      <c r="F2" s="226"/>
      <c r="G2" s="227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8"/>
      <c r="T2" s="226"/>
      <c r="U2" s="226"/>
      <c r="V2" s="226"/>
      <c r="W2" s="226"/>
      <c r="X2" s="226"/>
      <c r="Y2" s="226"/>
      <c r="Z2" s="225"/>
      <c r="AA2" s="225"/>
      <c r="AB2" s="229"/>
    </row>
    <row r="3" spans="2:28" x14ac:dyDescent="0.2">
      <c r="B3" s="142"/>
      <c r="D3" s="217"/>
      <c r="E3" s="218"/>
      <c r="F3" s="218"/>
      <c r="G3" s="219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20"/>
      <c r="T3" s="218"/>
      <c r="U3" s="218"/>
      <c r="V3" s="218"/>
      <c r="W3" s="218"/>
      <c r="X3" s="218"/>
      <c r="Y3" s="218"/>
      <c r="Z3" s="217"/>
      <c r="AA3" s="217"/>
      <c r="AB3" s="145"/>
    </row>
    <row r="4" spans="2:28" ht="12.75" customHeight="1" x14ac:dyDescent="0.2">
      <c r="B4" s="142"/>
      <c r="D4" s="217"/>
      <c r="E4" s="218"/>
      <c r="F4" s="218"/>
      <c r="G4" s="219"/>
      <c r="H4" s="218"/>
      <c r="I4" s="218"/>
      <c r="J4" s="218"/>
      <c r="K4" s="218"/>
      <c r="L4" s="230"/>
      <c r="M4" s="230"/>
      <c r="N4" s="218"/>
      <c r="O4" s="218"/>
      <c r="P4" s="218"/>
      <c r="Q4" s="218"/>
      <c r="S4" s="220"/>
      <c r="T4" s="218"/>
      <c r="U4" s="218"/>
      <c r="V4" s="218"/>
      <c r="W4" s="218"/>
      <c r="X4" s="218"/>
      <c r="Y4" s="218"/>
      <c r="Z4" s="217"/>
      <c r="AA4" s="217"/>
      <c r="AB4" s="145"/>
    </row>
    <row r="5" spans="2:28" ht="12.75" customHeight="1" x14ac:dyDescent="0.2">
      <c r="B5" s="142"/>
      <c r="D5" s="217"/>
      <c r="E5" s="218"/>
      <c r="F5" s="218"/>
      <c r="G5" s="219"/>
      <c r="H5" s="218"/>
      <c r="I5" s="218"/>
      <c r="J5" s="218"/>
      <c r="K5" s="218"/>
      <c r="L5" s="230"/>
      <c r="M5" s="230"/>
      <c r="N5" s="218"/>
      <c r="O5" s="218"/>
      <c r="P5" s="218"/>
      <c r="Q5" s="218"/>
      <c r="R5" s="218"/>
      <c r="S5" s="220"/>
      <c r="T5" s="218"/>
      <c r="U5" s="218"/>
      <c r="V5" s="218"/>
      <c r="W5" s="218"/>
      <c r="X5" s="218"/>
      <c r="Y5" s="218"/>
      <c r="Z5" s="217"/>
      <c r="AA5" s="217"/>
      <c r="AB5" s="145"/>
    </row>
    <row r="6" spans="2:28" ht="12.75" customHeight="1" x14ac:dyDescent="0.2">
      <c r="B6" s="142"/>
      <c r="D6" s="217"/>
      <c r="E6" s="218"/>
      <c r="F6" s="218"/>
      <c r="G6" s="219"/>
      <c r="H6" s="218"/>
      <c r="I6" s="218"/>
      <c r="J6" s="218"/>
      <c r="K6" s="218"/>
      <c r="L6" s="230"/>
      <c r="M6" s="230"/>
      <c r="N6" s="218"/>
      <c r="O6" s="218"/>
      <c r="P6" s="218"/>
      <c r="Q6" s="218"/>
      <c r="R6" s="218"/>
      <c r="S6" s="220"/>
      <c r="T6" s="218"/>
      <c r="U6" s="218"/>
      <c r="V6" s="218"/>
      <c r="W6" s="218"/>
      <c r="X6" s="218"/>
      <c r="Y6" s="218"/>
      <c r="Z6" s="217"/>
      <c r="AA6" s="217"/>
      <c r="AB6" s="145"/>
    </row>
    <row r="7" spans="2:28" ht="18.75" x14ac:dyDescent="0.2">
      <c r="B7" s="899"/>
      <c r="C7" s="1368" t="s">
        <v>19</v>
      </c>
      <c r="D7" s="1368"/>
      <c r="E7" s="1368"/>
      <c r="F7" s="1368"/>
      <c r="G7" s="1368"/>
      <c r="H7" s="1368"/>
      <c r="I7" s="1368"/>
      <c r="J7" s="1368"/>
      <c r="K7" s="1368"/>
      <c r="L7" s="1368"/>
      <c r="M7" s="1368"/>
      <c r="N7" s="1368"/>
      <c r="O7" s="1368"/>
      <c r="P7" s="1368"/>
      <c r="Q7" s="1368"/>
      <c r="R7" s="1368"/>
      <c r="S7" s="1368"/>
      <c r="T7" s="1368"/>
      <c r="U7" s="1368"/>
      <c r="V7" s="1368"/>
      <c r="W7" s="1368"/>
      <c r="X7" s="1368"/>
      <c r="Y7" s="1368"/>
      <c r="Z7" s="1368"/>
      <c r="AA7" s="1368"/>
      <c r="AB7" s="900"/>
    </row>
    <row r="8" spans="2:28" ht="18.75" x14ac:dyDescent="0.2">
      <c r="B8" s="901"/>
      <c r="C8" s="1373" t="s">
        <v>350</v>
      </c>
      <c r="D8" s="1373"/>
      <c r="E8" s="1373"/>
      <c r="F8" s="1373"/>
      <c r="G8" s="1373"/>
      <c r="H8" s="1373"/>
      <c r="I8" s="1373"/>
      <c r="J8" s="1373"/>
      <c r="K8" s="1373"/>
      <c r="L8" s="1373"/>
      <c r="M8" s="1373"/>
      <c r="N8" s="1373"/>
      <c r="O8" s="1373"/>
      <c r="P8" s="1373"/>
      <c r="Q8" s="1373"/>
      <c r="R8" s="1373"/>
      <c r="S8" s="1373"/>
      <c r="T8" s="1373"/>
      <c r="U8" s="1373"/>
      <c r="V8" s="1373"/>
      <c r="W8" s="1373"/>
      <c r="X8" s="1373"/>
      <c r="Y8" s="1373"/>
      <c r="Z8" s="1373"/>
      <c r="AA8" s="1373"/>
      <c r="AB8" s="902"/>
    </row>
    <row r="9" spans="2:28" ht="15.75" x14ac:dyDescent="0.2">
      <c r="B9" s="903"/>
      <c r="C9" s="1374" t="s">
        <v>120</v>
      </c>
      <c r="D9" s="1374"/>
      <c r="E9" s="1374"/>
      <c r="F9" s="1374"/>
      <c r="G9" s="1374"/>
      <c r="H9" s="1374"/>
      <c r="I9" s="1374"/>
      <c r="J9" s="1374"/>
      <c r="K9" s="1374"/>
      <c r="L9" s="1374"/>
      <c r="M9" s="1374"/>
      <c r="N9" s="1374"/>
      <c r="O9" s="1374"/>
      <c r="P9" s="1374"/>
      <c r="Q9" s="1374"/>
      <c r="R9" s="1374"/>
      <c r="S9" s="1374"/>
      <c r="T9" s="1374"/>
      <c r="U9" s="1374"/>
      <c r="V9" s="1374"/>
      <c r="W9" s="1374"/>
      <c r="X9" s="1374"/>
      <c r="Y9" s="1374"/>
      <c r="Z9" s="1374"/>
      <c r="AA9" s="1374"/>
      <c r="AB9" s="904"/>
    </row>
    <row r="10" spans="2:28" ht="12.75" customHeight="1" x14ac:dyDescent="0.2">
      <c r="B10" s="142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81"/>
      <c r="Z10" s="181"/>
      <c r="AA10" s="181"/>
      <c r="AB10" s="145"/>
    </row>
    <row r="11" spans="2:28" s="294" customFormat="1" ht="18" customHeight="1" x14ac:dyDescent="0.25">
      <c r="B11" s="293"/>
      <c r="M11" s="884"/>
      <c r="N11" s="181"/>
      <c r="O11" s="181"/>
      <c r="R11" s="885"/>
      <c r="S11" s="886"/>
      <c r="X11" s="181"/>
      <c r="Y11" s="181"/>
      <c r="Z11" s="181"/>
      <c r="AA11" s="181"/>
      <c r="AB11" s="295"/>
    </row>
    <row r="12" spans="2:28" ht="16.5" customHeight="1" x14ac:dyDescent="0.25">
      <c r="B12" s="142"/>
      <c r="G12" s="399" t="s">
        <v>175</v>
      </c>
      <c r="H12" s="897">
        <f>'Datos Generales'!C6</f>
        <v>45473</v>
      </c>
      <c r="I12" s="287"/>
      <c r="J12" s="656" t="s">
        <v>24</v>
      </c>
      <c r="K12" s="1365" t="str">
        <f>'Datos Generales'!C7</f>
        <v>Dirección General de Presupuesto (DIGEPRES)</v>
      </c>
      <c r="L12" s="1366"/>
      <c r="M12" s="1367"/>
      <c r="N12" s="887"/>
      <c r="O12" s="656" t="s">
        <v>14</v>
      </c>
      <c r="P12" s="898" t="str">
        <f>'Datos Generales'!C8</f>
        <v>0205</v>
      </c>
      <c r="Q12" s="287"/>
      <c r="R12" s="399" t="s">
        <v>187</v>
      </c>
      <c r="S12" s="898" t="str">
        <f>'Datos Generales'!C9</f>
        <v>01</v>
      </c>
      <c r="T12" s="287"/>
      <c r="U12" s="656" t="s">
        <v>182</v>
      </c>
      <c r="V12" s="898" t="str">
        <f>'Datos Generales'!C10</f>
        <v>01</v>
      </c>
      <c r="W12" s="399" t="s">
        <v>16</v>
      </c>
      <c r="X12" s="898" t="str">
        <f>'Datos Generales'!C11</f>
        <v>0010</v>
      </c>
      <c r="AA12" s="181"/>
      <c r="AB12" s="145"/>
    </row>
    <row r="13" spans="2:28" ht="12.75" customHeight="1" x14ac:dyDescent="0.2">
      <c r="B13" s="142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181"/>
      <c r="X13" s="181"/>
      <c r="Y13" s="181"/>
      <c r="Z13" s="181"/>
      <c r="AA13" s="181"/>
      <c r="AB13" s="145"/>
    </row>
    <row r="14" spans="2:28" ht="15.75" customHeight="1" x14ac:dyDescent="0.25">
      <c r="B14" s="142"/>
      <c r="C14" s="1375" t="s">
        <v>337</v>
      </c>
      <c r="D14" s="1375"/>
      <c r="E14" s="1375"/>
      <c r="F14" s="1375"/>
      <c r="G14" s="1375"/>
      <c r="H14" s="1375"/>
      <c r="I14" s="1375"/>
      <c r="J14" s="1375"/>
      <c r="K14" s="1375"/>
      <c r="L14" s="1375"/>
      <c r="M14" s="1375"/>
      <c r="N14" s="1375" t="s">
        <v>268</v>
      </c>
      <c r="O14" s="1375"/>
      <c r="P14" s="1375"/>
      <c r="Q14" s="1375"/>
      <c r="R14" s="1375"/>
      <c r="S14" s="1375"/>
      <c r="T14" s="1375"/>
      <c r="U14" s="1375"/>
      <c r="V14" s="1375"/>
      <c r="W14" s="1376" t="s">
        <v>185</v>
      </c>
      <c r="X14" s="1378" t="s">
        <v>222</v>
      </c>
      <c r="Y14" s="1378" t="s">
        <v>280</v>
      </c>
      <c r="Z14" s="1378" t="s">
        <v>612</v>
      </c>
      <c r="AA14" s="1364" t="s">
        <v>56</v>
      </c>
      <c r="AB14" s="113"/>
    </row>
    <row r="15" spans="2:28" s="294" customFormat="1" ht="47.25" x14ac:dyDescent="0.25">
      <c r="B15" s="293"/>
      <c r="C15" s="544" t="s">
        <v>215</v>
      </c>
      <c r="D15" s="544" t="s">
        <v>269</v>
      </c>
      <c r="E15" s="544" t="s">
        <v>270</v>
      </c>
      <c r="F15" s="544" t="s">
        <v>271</v>
      </c>
      <c r="G15" s="544" t="s">
        <v>272</v>
      </c>
      <c r="H15" s="544" t="s">
        <v>273</v>
      </c>
      <c r="I15" s="544" t="s">
        <v>274</v>
      </c>
      <c r="J15" s="544" t="s">
        <v>250</v>
      </c>
      <c r="K15" s="544" t="s">
        <v>251</v>
      </c>
      <c r="L15" s="544" t="s">
        <v>252</v>
      </c>
      <c r="M15" s="544" t="s">
        <v>224</v>
      </c>
      <c r="N15" s="544" t="s">
        <v>275</v>
      </c>
      <c r="O15" s="543" t="s">
        <v>276</v>
      </c>
      <c r="P15" s="543" t="s">
        <v>95</v>
      </c>
      <c r="Q15" s="543" t="s">
        <v>277</v>
      </c>
      <c r="R15" s="543" t="s">
        <v>97</v>
      </c>
      <c r="S15" s="543" t="s">
        <v>98</v>
      </c>
      <c r="T15" s="543" t="s">
        <v>278</v>
      </c>
      <c r="U15" s="543" t="s">
        <v>281</v>
      </c>
      <c r="V15" s="544" t="s">
        <v>279</v>
      </c>
      <c r="W15" s="1377"/>
      <c r="X15" s="1379"/>
      <c r="Y15" s="1379"/>
      <c r="Z15" s="1379"/>
      <c r="AA15" s="1364"/>
      <c r="AB15" s="134"/>
    </row>
    <row r="16" spans="2:28" s="223" customFormat="1" ht="15.75" x14ac:dyDescent="0.2">
      <c r="B16" s="231">
        <v>1</v>
      </c>
      <c r="C16" s="660" t="s">
        <v>628</v>
      </c>
      <c r="D16" s="660" t="s">
        <v>629</v>
      </c>
      <c r="E16" s="661" t="s">
        <v>478</v>
      </c>
      <c r="F16" s="660" t="s">
        <v>630</v>
      </c>
      <c r="G16" s="663">
        <v>1327141.58</v>
      </c>
      <c r="H16" s="663">
        <v>0</v>
      </c>
      <c r="I16" s="663">
        <v>0</v>
      </c>
      <c r="J16" s="664">
        <v>45015</v>
      </c>
      <c r="K16" s="673" t="s">
        <v>689</v>
      </c>
      <c r="L16" s="666" t="s">
        <v>609</v>
      </c>
      <c r="M16" s="967">
        <v>1327141.58</v>
      </c>
      <c r="N16" s="970">
        <v>45015</v>
      </c>
      <c r="O16" s="971">
        <v>45746</v>
      </c>
      <c r="P16" s="971">
        <v>45321</v>
      </c>
      <c r="Q16" s="670">
        <f t="shared" ref="Q16:Q21" si="0">+O16-N16</f>
        <v>731</v>
      </c>
      <c r="R16" s="966">
        <f t="shared" ref="R16:R21" si="1">+M16/Q16</f>
        <v>1815.5151573187416</v>
      </c>
      <c r="S16" s="671">
        <f t="shared" ref="S16:S21" si="2">+P16-N16</f>
        <v>306</v>
      </c>
      <c r="T16" s="968">
        <v>499266.66826265393</v>
      </c>
      <c r="U16" s="968">
        <f t="shared" ref="U16:U21" si="3">S16*R16-T16</f>
        <v>56280.969876881049</v>
      </c>
      <c r="V16" s="969">
        <f t="shared" ref="V16:V21" si="4">M16-T16-U16</f>
        <v>771593.9418604651</v>
      </c>
      <c r="W16" s="673" t="s">
        <v>490</v>
      </c>
      <c r="X16" s="673" t="s">
        <v>361</v>
      </c>
      <c r="Y16" s="673" t="s">
        <v>610</v>
      </c>
      <c r="Z16" s="674" t="s">
        <v>611</v>
      </c>
      <c r="AA16" s="675"/>
      <c r="AB16" s="232"/>
    </row>
    <row r="17" spans="2:28" s="223" customFormat="1" ht="15.75" x14ac:dyDescent="0.2">
      <c r="B17" s="231">
        <v>2</v>
      </c>
      <c r="C17" s="660" t="s">
        <v>628</v>
      </c>
      <c r="D17" s="660" t="s">
        <v>629</v>
      </c>
      <c r="E17" s="661" t="s">
        <v>478</v>
      </c>
      <c r="F17" s="660" t="s">
        <v>630</v>
      </c>
      <c r="G17" s="663">
        <v>1327141.58</v>
      </c>
      <c r="H17" s="663">
        <v>0</v>
      </c>
      <c r="I17" s="663">
        <v>0</v>
      </c>
      <c r="J17" s="664">
        <v>45015</v>
      </c>
      <c r="K17" s="673" t="s">
        <v>689</v>
      </c>
      <c r="L17" s="666" t="s">
        <v>609</v>
      </c>
      <c r="M17" s="967">
        <v>1327141.58</v>
      </c>
      <c r="N17" s="970">
        <v>45015</v>
      </c>
      <c r="O17" s="971">
        <v>45746</v>
      </c>
      <c r="P17" s="971">
        <v>45351</v>
      </c>
      <c r="Q17" s="670">
        <f t="shared" si="0"/>
        <v>731</v>
      </c>
      <c r="R17" s="966">
        <f t="shared" si="1"/>
        <v>1815.5151573187416</v>
      </c>
      <c r="S17" s="671">
        <f t="shared" si="2"/>
        <v>336</v>
      </c>
      <c r="T17" s="672">
        <f t="shared" ref="T17:T21" si="5">+T16+U16</f>
        <v>555547.63813953497</v>
      </c>
      <c r="U17" s="968">
        <f t="shared" si="3"/>
        <v>54465.4547195622</v>
      </c>
      <c r="V17" s="969">
        <f t="shared" si="4"/>
        <v>717128.4871409029</v>
      </c>
      <c r="W17" s="673" t="s">
        <v>490</v>
      </c>
      <c r="X17" s="673" t="s">
        <v>361</v>
      </c>
      <c r="Y17" s="673" t="s">
        <v>610</v>
      </c>
      <c r="Z17" s="674" t="s">
        <v>611</v>
      </c>
      <c r="AA17" s="675"/>
      <c r="AB17" s="232"/>
    </row>
    <row r="18" spans="2:28" s="223" customFormat="1" ht="15.75" x14ac:dyDescent="0.2">
      <c r="B18" s="231">
        <v>3</v>
      </c>
      <c r="C18" s="660" t="s">
        <v>628</v>
      </c>
      <c r="D18" s="660" t="s">
        <v>629</v>
      </c>
      <c r="E18" s="661" t="s">
        <v>478</v>
      </c>
      <c r="F18" s="660" t="s">
        <v>630</v>
      </c>
      <c r="G18" s="663">
        <v>1327141.58</v>
      </c>
      <c r="H18" s="663">
        <v>0</v>
      </c>
      <c r="I18" s="663">
        <v>0</v>
      </c>
      <c r="J18" s="664">
        <v>45015</v>
      </c>
      <c r="K18" s="673" t="s">
        <v>689</v>
      </c>
      <c r="L18" s="666" t="s">
        <v>609</v>
      </c>
      <c r="M18" s="967">
        <v>1327141.58</v>
      </c>
      <c r="N18" s="970">
        <v>45015</v>
      </c>
      <c r="O18" s="971">
        <v>45746</v>
      </c>
      <c r="P18" s="971">
        <v>45381</v>
      </c>
      <c r="Q18" s="670">
        <f t="shared" si="0"/>
        <v>731</v>
      </c>
      <c r="R18" s="966">
        <f t="shared" si="1"/>
        <v>1815.5151573187416</v>
      </c>
      <c r="S18" s="671">
        <f t="shared" si="2"/>
        <v>366</v>
      </c>
      <c r="T18" s="672">
        <f t="shared" si="5"/>
        <v>610013.09285909717</v>
      </c>
      <c r="U18" s="968">
        <f t="shared" si="3"/>
        <v>54465.4547195622</v>
      </c>
      <c r="V18" s="969">
        <f t="shared" si="4"/>
        <v>662663.0324213407</v>
      </c>
      <c r="W18" s="673" t="s">
        <v>490</v>
      </c>
      <c r="X18" s="673" t="s">
        <v>361</v>
      </c>
      <c r="Y18" s="673" t="s">
        <v>610</v>
      </c>
      <c r="Z18" s="674" t="s">
        <v>611</v>
      </c>
      <c r="AA18" s="675"/>
      <c r="AB18" s="232"/>
    </row>
    <row r="19" spans="2:28" s="223" customFormat="1" ht="15.75" x14ac:dyDescent="0.2">
      <c r="B19" s="231">
        <v>4</v>
      </c>
      <c r="C19" s="660" t="s">
        <v>628</v>
      </c>
      <c r="D19" s="660" t="s">
        <v>629</v>
      </c>
      <c r="E19" s="661" t="s">
        <v>478</v>
      </c>
      <c r="F19" s="660" t="s">
        <v>630</v>
      </c>
      <c r="G19" s="663">
        <v>1327141.58</v>
      </c>
      <c r="H19" s="663">
        <v>0</v>
      </c>
      <c r="I19" s="663">
        <v>0</v>
      </c>
      <c r="J19" s="664">
        <v>45015</v>
      </c>
      <c r="K19" s="673" t="s">
        <v>689</v>
      </c>
      <c r="L19" s="666" t="s">
        <v>609</v>
      </c>
      <c r="M19" s="967">
        <v>1327141.58</v>
      </c>
      <c r="N19" s="970">
        <v>45015</v>
      </c>
      <c r="O19" s="971">
        <v>45746</v>
      </c>
      <c r="P19" s="971">
        <v>45412</v>
      </c>
      <c r="Q19" s="670">
        <f t="shared" si="0"/>
        <v>731</v>
      </c>
      <c r="R19" s="966">
        <f t="shared" si="1"/>
        <v>1815.5151573187416</v>
      </c>
      <c r="S19" s="671">
        <f t="shared" si="2"/>
        <v>397</v>
      </c>
      <c r="T19" s="672">
        <f t="shared" si="5"/>
        <v>664478.54757865937</v>
      </c>
      <c r="U19" s="968">
        <f t="shared" si="3"/>
        <v>56280.96987688099</v>
      </c>
      <c r="V19" s="969">
        <f t="shared" si="4"/>
        <v>606382.06254445971</v>
      </c>
      <c r="W19" s="673" t="s">
        <v>490</v>
      </c>
      <c r="X19" s="673" t="s">
        <v>361</v>
      </c>
      <c r="Y19" s="673" t="s">
        <v>610</v>
      </c>
      <c r="Z19" s="674" t="s">
        <v>611</v>
      </c>
      <c r="AA19" s="675"/>
      <c r="AB19" s="232"/>
    </row>
    <row r="20" spans="2:28" s="223" customFormat="1" ht="15.75" x14ac:dyDescent="0.2">
      <c r="B20" s="231">
        <v>5</v>
      </c>
      <c r="C20" s="660" t="s">
        <v>628</v>
      </c>
      <c r="D20" s="660" t="s">
        <v>629</v>
      </c>
      <c r="E20" s="661" t="s">
        <v>478</v>
      </c>
      <c r="F20" s="660" t="s">
        <v>630</v>
      </c>
      <c r="G20" s="663">
        <v>1327141.58</v>
      </c>
      <c r="H20" s="663">
        <v>0</v>
      </c>
      <c r="I20" s="663">
        <v>0</v>
      </c>
      <c r="J20" s="664">
        <v>45015</v>
      </c>
      <c r="K20" s="673" t="s">
        <v>689</v>
      </c>
      <c r="L20" s="666" t="s">
        <v>609</v>
      </c>
      <c r="M20" s="967">
        <v>1327141.58</v>
      </c>
      <c r="N20" s="970">
        <v>45015</v>
      </c>
      <c r="O20" s="971">
        <v>45746</v>
      </c>
      <c r="P20" s="971">
        <v>45442</v>
      </c>
      <c r="Q20" s="670">
        <f t="shared" si="0"/>
        <v>731</v>
      </c>
      <c r="R20" s="966">
        <f t="shared" si="1"/>
        <v>1815.5151573187416</v>
      </c>
      <c r="S20" s="671">
        <f t="shared" si="2"/>
        <v>427</v>
      </c>
      <c r="T20" s="672">
        <f t="shared" si="5"/>
        <v>720759.51745554036</v>
      </c>
      <c r="U20" s="968">
        <f t="shared" si="3"/>
        <v>54465.454719562316</v>
      </c>
      <c r="V20" s="969">
        <f t="shared" si="4"/>
        <v>551916.60782489739</v>
      </c>
      <c r="W20" s="673" t="s">
        <v>490</v>
      </c>
      <c r="X20" s="673" t="s">
        <v>361</v>
      </c>
      <c r="Y20" s="673" t="s">
        <v>610</v>
      </c>
      <c r="Z20" s="674" t="s">
        <v>611</v>
      </c>
      <c r="AA20" s="676"/>
      <c r="AB20" s="232"/>
    </row>
    <row r="21" spans="2:28" s="223" customFormat="1" ht="15.75" x14ac:dyDescent="0.2">
      <c r="B21" s="231">
        <v>6</v>
      </c>
      <c r="C21" s="660" t="s">
        <v>628</v>
      </c>
      <c r="D21" s="660" t="s">
        <v>629</v>
      </c>
      <c r="E21" s="661" t="s">
        <v>478</v>
      </c>
      <c r="F21" s="660" t="s">
        <v>630</v>
      </c>
      <c r="G21" s="663">
        <v>1327141.58</v>
      </c>
      <c r="H21" s="663">
        <v>0</v>
      </c>
      <c r="I21" s="663">
        <v>0</v>
      </c>
      <c r="J21" s="664">
        <v>45015</v>
      </c>
      <c r="K21" s="673" t="s">
        <v>689</v>
      </c>
      <c r="L21" s="666" t="s">
        <v>609</v>
      </c>
      <c r="M21" s="967">
        <v>1327141.58</v>
      </c>
      <c r="N21" s="970">
        <v>45015</v>
      </c>
      <c r="O21" s="971">
        <v>45746</v>
      </c>
      <c r="P21" s="971">
        <v>45473</v>
      </c>
      <c r="Q21" s="670">
        <f t="shared" si="0"/>
        <v>731</v>
      </c>
      <c r="R21" s="966">
        <f t="shared" si="1"/>
        <v>1815.5151573187416</v>
      </c>
      <c r="S21" s="671">
        <f t="shared" si="2"/>
        <v>458</v>
      </c>
      <c r="T21" s="672">
        <f t="shared" si="5"/>
        <v>775224.97217510268</v>
      </c>
      <c r="U21" s="968">
        <f t="shared" si="3"/>
        <v>56280.96987688099</v>
      </c>
      <c r="V21" s="969">
        <f t="shared" si="4"/>
        <v>495635.6379480164</v>
      </c>
      <c r="W21" s="673" t="s">
        <v>490</v>
      </c>
      <c r="X21" s="673" t="s">
        <v>361</v>
      </c>
      <c r="Y21" s="673" t="s">
        <v>610</v>
      </c>
      <c r="Z21" s="674" t="s">
        <v>611</v>
      </c>
      <c r="AA21" s="676"/>
      <c r="AB21" s="232"/>
    </row>
    <row r="22" spans="2:28" ht="15.75" customHeight="1" x14ac:dyDescent="0.25">
      <c r="B22" s="142"/>
      <c r="C22" s="1369"/>
      <c r="D22" s="1369"/>
      <c r="E22" s="1369"/>
      <c r="F22" s="1369"/>
      <c r="G22" s="1369"/>
      <c r="H22" s="1369"/>
      <c r="I22" s="1369"/>
      <c r="J22" s="1369"/>
      <c r="K22" s="1369"/>
      <c r="L22" s="1369"/>
      <c r="M22" s="1369"/>
      <c r="N22" s="1369"/>
      <c r="O22" s="1369"/>
      <c r="P22" s="1369"/>
      <c r="Q22" s="1369"/>
      <c r="R22" s="1369"/>
      <c r="S22" s="1369"/>
      <c r="T22" s="738" t="s">
        <v>46</v>
      </c>
      <c r="U22" s="659">
        <f>SUM(U16:U21)</f>
        <v>332239.27378932975</v>
      </c>
      <c r="V22" s="659">
        <f>SUM(V16:V21)</f>
        <v>3805319.7697400823</v>
      </c>
      <c r="W22" s="1370"/>
      <c r="X22" s="1371"/>
      <c r="Y22" s="1371"/>
      <c r="Z22" s="1371"/>
      <c r="AA22" s="1372"/>
      <c r="AB22" s="145"/>
    </row>
    <row r="23" spans="2:28" ht="12.75" x14ac:dyDescent="0.2">
      <c r="B23" s="142"/>
      <c r="D23" s="217"/>
      <c r="E23" s="218"/>
      <c r="F23" s="218"/>
      <c r="G23" s="219"/>
      <c r="H23" s="218"/>
      <c r="I23" s="218"/>
      <c r="J23" s="218"/>
      <c r="K23" s="218"/>
      <c r="L23" s="218"/>
      <c r="M23" s="218"/>
      <c r="N23" s="218"/>
      <c r="O23" s="218"/>
      <c r="P23" s="218"/>
      <c r="Q23" s="218"/>
      <c r="R23" s="218"/>
      <c r="S23" s="220"/>
      <c r="T23" s="218"/>
      <c r="U23" s="218"/>
      <c r="V23" s="218"/>
      <c r="W23" s="218"/>
      <c r="X23" s="218"/>
      <c r="Y23" s="218"/>
      <c r="Z23" s="217"/>
      <c r="AA23" s="190" t="s">
        <v>188</v>
      </c>
      <c r="AB23" s="145"/>
    </row>
    <row r="24" spans="2:28" ht="12.75" x14ac:dyDescent="0.2">
      <c r="B24" s="142"/>
      <c r="D24" s="217"/>
      <c r="E24" s="218"/>
      <c r="F24" s="218"/>
      <c r="G24" s="219"/>
      <c r="H24" s="218"/>
      <c r="I24" s="218"/>
      <c r="J24" s="218"/>
      <c r="K24" s="218"/>
      <c r="L24" s="218"/>
      <c r="M24" s="218"/>
      <c r="N24" s="218"/>
      <c r="O24" s="218"/>
      <c r="P24" s="218"/>
      <c r="Q24" s="218"/>
      <c r="R24" s="218"/>
      <c r="S24" s="220"/>
      <c r="T24" s="218"/>
      <c r="U24" s="218"/>
      <c r="V24" s="218"/>
      <c r="W24" s="218"/>
      <c r="X24" s="218"/>
      <c r="Y24" s="218"/>
      <c r="Z24" s="217"/>
      <c r="AA24" s="190"/>
      <c r="AB24" s="145"/>
    </row>
    <row r="25" spans="2:28" ht="12.75" x14ac:dyDescent="0.2">
      <c r="B25" s="142"/>
      <c r="D25" s="217"/>
      <c r="E25" s="218"/>
      <c r="F25" s="218"/>
      <c r="G25" s="219"/>
      <c r="H25" s="218"/>
      <c r="I25" s="218"/>
      <c r="J25" s="218"/>
      <c r="K25" s="218"/>
      <c r="L25" s="218"/>
      <c r="M25" s="218"/>
      <c r="N25" s="218"/>
      <c r="O25" s="218"/>
      <c r="P25" s="218"/>
      <c r="Q25" s="218"/>
      <c r="R25" s="218"/>
      <c r="S25" s="220"/>
      <c r="T25" s="218"/>
      <c r="U25" s="218"/>
      <c r="V25" s="218"/>
      <c r="W25" s="218"/>
      <c r="X25" s="218"/>
      <c r="Y25" s="218"/>
      <c r="Z25" s="217"/>
      <c r="AA25" s="190"/>
      <c r="AB25" s="145"/>
    </row>
    <row r="26" spans="2:28" ht="12.75" x14ac:dyDescent="0.2">
      <c r="B26" s="142"/>
      <c r="D26" s="217"/>
      <c r="E26" s="218"/>
      <c r="F26" s="218"/>
      <c r="G26" s="219"/>
      <c r="H26" s="218"/>
      <c r="I26" s="218"/>
      <c r="J26" s="218"/>
      <c r="K26" s="218"/>
      <c r="L26" s="218"/>
      <c r="M26" s="218"/>
      <c r="N26" s="218"/>
      <c r="O26" s="218"/>
      <c r="P26" s="218"/>
      <c r="Q26" s="218"/>
      <c r="R26" s="218"/>
      <c r="S26" s="220"/>
      <c r="T26" s="218"/>
      <c r="U26" s="218"/>
      <c r="V26" s="218"/>
      <c r="W26" s="218"/>
      <c r="X26" s="218"/>
      <c r="Y26" s="218"/>
      <c r="Z26" s="217"/>
      <c r="AA26" s="190"/>
      <c r="AB26" s="145"/>
    </row>
    <row r="27" spans="2:28" s="658" customFormat="1" ht="15.75" x14ac:dyDescent="0.25">
      <c r="B27" s="401"/>
      <c r="D27" s="770"/>
      <c r="E27" s="770"/>
      <c r="F27" s="1360"/>
      <c r="G27" s="1360"/>
      <c r="H27" s="1360"/>
      <c r="I27" s="1360"/>
      <c r="L27" s="888"/>
      <c r="M27" s="888"/>
      <c r="N27" s="1360"/>
      <c r="O27" s="1360"/>
      <c r="P27" s="1360"/>
      <c r="Q27" s="1360"/>
      <c r="R27" s="1360"/>
      <c r="S27" s="888"/>
      <c r="T27" s="888"/>
      <c r="U27" s="1362"/>
      <c r="V27" s="1362"/>
      <c r="W27" s="1362"/>
      <c r="X27" s="1362"/>
      <c r="Y27" s="889"/>
      <c r="Z27" s="889"/>
      <c r="AA27" s="889"/>
      <c r="AB27" s="895"/>
    </row>
    <row r="28" spans="2:28" s="287" customFormat="1" ht="15.75" x14ac:dyDescent="0.25">
      <c r="B28" s="657"/>
      <c r="D28" s="243"/>
      <c r="E28" s="243"/>
      <c r="F28" s="1361" t="str">
        <f>'Datos Generales'!C16</f>
        <v>Preparado por</v>
      </c>
      <c r="G28" s="1361"/>
      <c r="H28" s="1361"/>
      <c r="I28" s="1361"/>
      <c r="N28" s="1361" t="str">
        <f>'Datos Generales'!D16</f>
        <v>Revisado por</v>
      </c>
      <c r="O28" s="1361"/>
      <c r="P28" s="1361"/>
      <c r="Q28" s="1361"/>
      <c r="R28" s="1361"/>
      <c r="S28" s="658"/>
      <c r="U28" s="1361" t="str">
        <f>'Datos Generales'!E16</f>
        <v>Autorizado por</v>
      </c>
      <c r="V28" s="1361"/>
      <c r="W28" s="1361"/>
      <c r="X28" s="1361"/>
      <c r="Y28" s="118"/>
      <c r="Z28" s="118"/>
      <c r="AA28" s="118"/>
      <c r="AB28" s="688"/>
    </row>
    <row r="29" spans="2:28" s="287" customFormat="1" ht="15.75" x14ac:dyDescent="0.25">
      <c r="B29" s="657"/>
      <c r="D29" s="243"/>
      <c r="E29" s="243"/>
      <c r="G29" s="890"/>
      <c r="H29" s="277"/>
      <c r="I29" s="277"/>
      <c r="O29" s="277"/>
      <c r="P29" s="277"/>
      <c r="Q29" s="118"/>
      <c r="R29" s="118"/>
      <c r="S29" s="658"/>
      <c r="U29" s="277"/>
      <c r="V29" s="277"/>
      <c r="W29" s="118"/>
      <c r="X29" s="118"/>
      <c r="Y29" s="118"/>
      <c r="Z29" s="118"/>
      <c r="AA29" s="118"/>
      <c r="AB29" s="688"/>
    </row>
    <row r="30" spans="2:28" s="658" customFormat="1" ht="23.25" customHeight="1" x14ac:dyDescent="0.25">
      <c r="B30" s="401"/>
      <c r="D30" s="770"/>
      <c r="E30" s="770"/>
      <c r="F30" s="1360"/>
      <c r="G30" s="1360"/>
      <c r="H30" s="1360"/>
      <c r="I30" s="1360"/>
      <c r="N30" s="1359"/>
      <c r="O30" s="1359"/>
      <c r="P30" s="1359"/>
      <c r="Q30" s="1359"/>
      <c r="R30" s="1359"/>
      <c r="U30" s="1363"/>
      <c r="V30" s="1363"/>
      <c r="W30" s="1363"/>
      <c r="X30" s="1363"/>
      <c r="Y30" s="541"/>
      <c r="Z30" s="541"/>
      <c r="AA30" s="770"/>
      <c r="AB30" s="895"/>
    </row>
    <row r="31" spans="2:28" s="287" customFormat="1" ht="15.75" x14ac:dyDescent="0.25">
      <c r="B31" s="657"/>
      <c r="D31" s="243"/>
      <c r="E31" s="243"/>
      <c r="F31" s="1361" t="str">
        <f>'Datos Generales'!C17</f>
        <v>Puesto que ocupa</v>
      </c>
      <c r="G31" s="1361"/>
      <c r="H31" s="1361"/>
      <c r="I31" s="1361"/>
      <c r="N31" s="1361" t="str">
        <f>'Datos Generales'!D17</f>
        <v>Puesto que ocupa</v>
      </c>
      <c r="O31" s="1361"/>
      <c r="P31" s="1361"/>
      <c r="Q31" s="1361"/>
      <c r="R31" s="1361"/>
      <c r="U31" s="1361" t="str">
        <f>'Datos Generales'!E17</f>
        <v>Puesto que ocupa</v>
      </c>
      <c r="V31" s="1361"/>
      <c r="W31" s="1361"/>
      <c r="X31" s="1361"/>
      <c r="AB31" s="688"/>
    </row>
    <row r="32" spans="2:28" s="287" customFormat="1" ht="15.75" x14ac:dyDescent="0.25">
      <c r="B32" s="657"/>
      <c r="D32" s="243"/>
      <c r="E32" s="243"/>
      <c r="H32" s="277"/>
      <c r="I32" s="277"/>
      <c r="O32" s="277"/>
      <c r="P32" s="277"/>
      <c r="Q32" s="603"/>
      <c r="R32" s="603"/>
      <c r="U32" s="277"/>
      <c r="V32" s="277"/>
      <c r="AB32" s="688"/>
    </row>
    <row r="33" spans="2:28" s="658" customFormat="1" ht="22.5" customHeight="1" x14ac:dyDescent="0.25">
      <c r="B33" s="401"/>
      <c r="D33" s="770"/>
      <c r="E33" s="770"/>
      <c r="F33" s="1359"/>
      <c r="G33" s="1359"/>
      <c r="H33" s="1359"/>
      <c r="I33" s="1359"/>
      <c r="N33" s="1359"/>
      <c r="O33" s="1359"/>
      <c r="P33" s="1359"/>
      <c r="Q33" s="1359"/>
      <c r="R33" s="1359"/>
      <c r="U33" s="1277"/>
      <c r="V33" s="1277"/>
      <c r="W33" s="1277"/>
      <c r="X33" s="1277"/>
      <c r="AB33" s="895"/>
    </row>
    <row r="34" spans="2:28" s="287" customFormat="1" ht="15.75" x14ac:dyDescent="0.25">
      <c r="B34" s="657"/>
      <c r="D34" s="243"/>
      <c r="E34" s="243"/>
      <c r="F34" s="1358" t="s">
        <v>201</v>
      </c>
      <c r="G34" s="1358"/>
      <c r="H34" s="1358"/>
      <c r="I34" s="1358"/>
      <c r="N34" s="1358" t="s">
        <v>202</v>
      </c>
      <c r="O34" s="1358"/>
      <c r="P34" s="1358"/>
      <c r="Q34" s="1358"/>
      <c r="R34" s="1358"/>
      <c r="S34" s="658"/>
      <c r="U34" s="1358" t="s">
        <v>209</v>
      </c>
      <c r="V34" s="1358"/>
      <c r="W34" s="1358"/>
      <c r="X34" s="1358"/>
      <c r="AB34" s="688"/>
    </row>
    <row r="35" spans="2:28" x14ac:dyDescent="0.2">
      <c r="B35" s="142"/>
      <c r="G35" s="891"/>
      <c r="AB35" s="145"/>
    </row>
    <row r="36" spans="2:28" x14ac:dyDescent="0.2">
      <c r="B36" s="233"/>
      <c r="C36" s="400"/>
      <c r="D36" s="892"/>
      <c r="E36" s="400"/>
      <c r="F36" s="400"/>
      <c r="G36" s="893"/>
      <c r="H36" s="400"/>
      <c r="I36" s="400"/>
      <c r="J36" s="400"/>
      <c r="K36" s="400"/>
      <c r="L36" s="400"/>
      <c r="M36" s="400"/>
      <c r="N36" s="400"/>
      <c r="O36" s="400"/>
      <c r="P36" s="400"/>
      <c r="Q36" s="400"/>
      <c r="R36" s="400"/>
      <c r="S36" s="894"/>
      <c r="T36" s="400"/>
      <c r="U36" s="400"/>
      <c r="V36" s="400"/>
      <c r="W36" s="400"/>
      <c r="X36" s="400"/>
      <c r="Y36" s="400"/>
      <c r="Z36" s="892"/>
      <c r="AA36" s="892"/>
      <c r="AB36" s="896"/>
    </row>
  </sheetData>
  <sheetProtection formatColumns="0" insertColumns="0" insertRows="0"/>
  <mergeCells count="31">
    <mergeCell ref="F34:I34"/>
    <mergeCell ref="N34:R34"/>
    <mergeCell ref="U34:X34"/>
    <mergeCell ref="F31:I31"/>
    <mergeCell ref="N31:R31"/>
    <mergeCell ref="U31:X31"/>
    <mergeCell ref="F33:I33"/>
    <mergeCell ref="N33:R33"/>
    <mergeCell ref="U33:X33"/>
    <mergeCell ref="F28:I28"/>
    <mergeCell ref="N28:R28"/>
    <mergeCell ref="U28:X28"/>
    <mergeCell ref="F30:I30"/>
    <mergeCell ref="N30:R30"/>
    <mergeCell ref="U30:X30"/>
    <mergeCell ref="C22:S22"/>
    <mergeCell ref="W22:AA22"/>
    <mergeCell ref="F27:I27"/>
    <mergeCell ref="N27:R27"/>
    <mergeCell ref="U27:X27"/>
    <mergeCell ref="C7:AA7"/>
    <mergeCell ref="C8:AA8"/>
    <mergeCell ref="C9:AA9"/>
    <mergeCell ref="K12:M12"/>
    <mergeCell ref="C14:M14"/>
    <mergeCell ref="N14:V14"/>
    <mergeCell ref="W14:W15"/>
    <mergeCell ref="X14:X15"/>
    <mergeCell ref="Y14:Y15"/>
    <mergeCell ref="Z14:Z15"/>
    <mergeCell ref="AA14:AA15"/>
  </mergeCells>
  <printOptions horizontalCentered="1"/>
  <pageMargins left="0.25" right="0.25" top="0.75" bottom="0.75" header="0.3" footer="0.3"/>
  <pageSetup paperSize="5" scale="35" orientation="landscape" r:id="rId1"/>
  <headerFooter>
    <oddFooter>&amp;R&amp;P/&amp;N  &amp;D  &amp;T</oddFooter>
  </headerFooter>
  <drawing r:id="rId2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055BD-4D96-48F1-8C64-DF52FD4069B9}">
  <sheetPr>
    <tabColor rgb="FF92D050"/>
    <pageSetUpPr fitToPage="1"/>
  </sheetPr>
  <dimension ref="B2:AB36"/>
  <sheetViews>
    <sheetView showGridLines="0" zoomScale="85" zoomScaleNormal="85" zoomScaleSheetLayoutView="70" workbookViewId="0">
      <selection activeCell="A22" sqref="A22"/>
    </sheetView>
  </sheetViews>
  <sheetFormatPr baseColWidth="10" defaultColWidth="11.42578125" defaultRowHeight="12" x14ac:dyDescent="0.2"/>
  <cols>
    <col min="1" max="1" width="2.42578125" style="137" customWidth="1"/>
    <col min="2" max="2" width="3.42578125" style="137" customWidth="1"/>
    <col min="3" max="3" width="16.5703125" style="137" customWidth="1"/>
    <col min="4" max="4" width="34.5703125" style="221" customWidth="1"/>
    <col min="5" max="5" width="12.5703125" style="137" bestFit="1" customWidth="1"/>
    <col min="6" max="6" width="31.42578125" style="137" customWidth="1"/>
    <col min="7" max="7" width="16.7109375" style="222" customWidth="1"/>
    <col min="8" max="8" width="18.7109375" style="137" customWidth="1"/>
    <col min="9" max="9" width="19.28515625" style="137" customWidth="1"/>
    <col min="10" max="10" width="12.85546875" style="137" customWidth="1"/>
    <col min="11" max="11" width="19.42578125" style="137" customWidth="1"/>
    <col min="12" max="12" width="13.7109375" style="137" customWidth="1"/>
    <col min="13" max="13" width="18.28515625" style="137" customWidth="1"/>
    <col min="14" max="14" width="17.42578125" style="137" customWidth="1"/>
    <col min="15" max="15" width="14.85546875" style="137" customWidth="1"/>
    <col min="16" max="16" width="17.28515625" style="137" customWidth="1"/>
    <col min="17" max="18" width="18.28515625" style="137" customWidth="1"/>
    <col min="19" max="19" width="18.28515625" style="216" customWidth="1"/>
    <col min="20" max="20" width="19.42578125" style="137" customWidth="1"/>
    <col min="21" max="21" width="17.85546875" style="137" customWidth="1"/>
    <col min="22" max="22" width="18" style="137" bestFit="1" customWidth="1"/>
    <col min="23" max="23" width="18.28515625" style="137" customWidth="1"/>
    <col min="24" max="24" width="14.140625" style="137" customWidth="1"/>
    <col min="25" max="25" width="19.140625" style="137" customWidth="1"/>
    <col min="26" max="26" width="27.7109375" style="221" bestFit="1" customWidth="1"/>
    <col min="27" max="27" width="22.140625" style="221" customWidth="1"/>
    <col min="28" max="28" width="3.28515625" style="137" customWidth="1"/>
    <col min="29" max="16384" width="11.42578125" style="137"/>
  </cols>
  <sheetData>
    <row r="2" spans="2:28" x14ac:dyDescent="0.2">
      <c r="B2" s="224"/>
      <c r="C2" s="226"/>
      <c r="D2" s="225"/>
      <c r="E2" s="226"/>
      <c r="F2" s="226"/>
      <c r="G2" s="227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8"/>
      <c r="T2" s="226"/>
      <c r="U2" s="226"/>
      <c r="V2" s="226"/>
      <c r="W2" s="226"/>
      <c r="X2" s="226"/>
      <c r="Y2" s="226"/>
      <c r="Z2" s="225"/>
      <c r="AA2" s="225"/>
      <c r="AB2" s="229"/>
    </row>
    <row r="3" spans="2:28" x14ac:dyDescent="0.2">
      <c r="B3" s="142"/>
      <c r="D3" s="217"/>
      <c r="E3" s="218"/>
      <c r="F3" s="218"/>
      <c r="G3" s="219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20"/>
      <c r="T3" s="218"/>
      <c r="U3" s="218"/>
      <c r="V3" s="218"/>
      <c r="W3" s="218"/>
      <c r="X3" s="218"/>
      <c r="Y3" s="218"/>
      <c r="Z3" s="217"/>
      <c r="AA3" s="217"/>
      <c r="AB3" s="145"/>
    </row>
    <row r="4" spans="2:28" ht="12.75" customHeight="1" x14ac:dyDescent="0.2">
      <c r="B4" s="142"/>
      <c r="D4" s="217"/>
      <c r="E4" s="218"/>
      <c r="F4" s="218"/>
      <c r="G4" s="219"/>
      <c r="H4" s="218"/>
      <c r="I4" s="218"/>
      <c r="J4" s="218"/>
      <c r="K4" s="218"/>
      <c r="L4" s="230"/>
      <c r="M4" s="230"/>
      <c r="N4" s="218"/>
      <c r="O4" s="218"/>
      <c r="P4" s="218"/>
      <c r="Q4" s="218"/>
      <c r="S4" s="220"/>
      <c r="T4" s="218"/>
      <c r="U4" s="218"/>
      <c r="V4" s="218"/>
      <c r="W4" s="218"/>
      <c r="X4" s="218"/>
      <c r="Y4" s="218"/>
      <c r="Z4" s="217"/>
      <c r="AA4" s="217"/>
      <c r="AB4" s="145"/>
    </row>
    <row r="5" spans="2:28" ht="12.75" customHeight="1" x14ac:dyDescent="0.2">
      <c r="B5" s="142"/>
      <c r="D5" s="217"/>
      <c r="E5" s="218"/>
      <c r="F5" s="218"/>
      <c r="G5" s="219"/>
      <c r="H5" s="218"/>
      <c r="I5" s="218"/>
      <c r="J5" s="218"/>
      <c r="K5" s="218"/>
      <c r="L5" s="230"/>
      <c r="M5" s="230"/>
      <c r="N5" s="218"/>
      <c r="O5" s="218"/>
      <c r="P5" s="218"/>
      <c r="Q5" s="218"/>
      <c r="R5" s="218"/>
      <c r="S5" s="220"/>
      <c r="T5" s="218"/>
      <c r="U5" s="218"/>
      <c r="V5" s="218"/>
      <c r="W5" s="218"/>
      <c r="X5" s="218"/>
      <c r="Y5" s="218"/>
      <c r="Z5" s="217"/>
      <c r="AA5" s="217"/>
      <c r="AB5" s="145"/>
    </row>
    <row r="6" spans="2:28" ht="12.75" customHeight="1" x14ac:dyDescent="0.2">
      <c r="B6" s="142"/>
      <c r="D6" s="217"/>
      <c r="E6" s="218"/>
      <c r="F6" s="218"/>
      <c r="G6" s="219"/>
      <c r="H6" s="218"/>
      <c r="I6" s="218"/>
      <c r="J6" s="218"/>
      <c r="K6" s="218"/>
      <c r="L6" s="230"/>
      <c r="M6" s="230"/>
      <c r="N6" s="218"/>
      <c r="O6" s="218"/>
      <c r="P6" s="218"/>
      <c r="Q6" s="218"/>
      <c r="R6" s="218"/>
      <c r="S6" s="220"/>
      <c r="T6" s="218"/>
      <c r="U6" s="218"/>
      <c r="V6" s="218"/>
      <c r="W6" s="218"/>
      <c r="X6" s="218"/>
      <c r="Y6" s="218"/>
      <c r="Z6" s="217"/>
      <c r="AA6" s="217"/>
      <c r="AB6" s="145"/>
    </row>
    <row r="7" spans="2:28" ht="18.75" x14ac:dyDescent="0.2">
      <c r="B7" s="899"/>
      <c r="C7" s="1368" t="s">
        <v>19</v>
      </c>
      <c r="D7" s="1368"/>
      <c r="E7" s="1368"/>
      <c r="F7" s="1368"/>
      <c r="G7" s="1368"/>
      <c r="H7" s="1368"/>
      <c r="I7" s="1368"/>
      <c r="J7" s="1368"/>
      <c r="K7" s="1368"/>
      <c r="L7" s="1368"/>
      <c r="M7" s="1368"/>
      <c r="N7" s="1368"/>
      <c r="O7" s="1368"/>
      <c r="P7" s="1368"/>
      <c r="Q7" s="1368"/>
      <c r="R7" s="1368"/>
      <c r="S7" s="1368"/>
      <c r="T7" s="1368"/>
      <c r="U7" s="1368"/>
      <c r="V7" s="1368"/>
      <c r="W7" s="1368"/>
      <c r="X7" s="1368"/>
      <c r="Y7" s="1368"/>
      <c r="Z7" s="1368"/>
      <c r="AA7" s="1368"/>
      <c r="AB7" s="900"/>
    </row>
    <row r="8" spans="2:28" ht="18.75" x14ac:dyDescent="0.2">
      <c r="B8" s="901"/>
      <c r="C8" s="1373" t="s">
        <v>350</v>
      </c>
      <c r="D8" s="1373"/>
      <c r="E8" s="1373"/>
      <c r="F8" s="1373"/>
      <c r="G8" s="1373"/>
      <c r="H8" s="1373"/>
      <c r="I8" s="1373"/>
      <c r="J8" s="1373"/>
      <c r="K8" s="1373"/>
      <c r="L8" s="1373"/>
      <c r="M8" s="1373"/>
      <c r="N8" s="1373"/>
      <c r="O8" s="1373"/>
      <c r="P8" s="1373"/>
      <c r="Q8" s="1373"/>
      <c r="R8" s="1373"/>
      <c r="S8" s="1373"/>
      <c r="T8" s="1373"/>
      <c r="U8" s="1373"/>
      <c r="V8" s="1373"/>
      <c r="W8" s="1373"/>
      <c r="X8" s="1373"/>
      <c r="Y8" s="1373"/>
      <c r="Z8" s="1373"/>
      <c r="AA8" s="1373"/>
      <c r="AB8" s="902"/>
    </row>
    <row r="9" spans="2:28" ht="15.75" x14ac:dyDescent="0.2">
      <c r="B9" s="903"/>
      <c r="C9" s="1374" t="s">
        <v>120</v>
      </c>
      <c r="D9" s="1374"/>
      <c r="E9" s="1374"/>
      <c r="F9" s="1374"/>
      <c r="G9" s="1374"/>
      <c r="H9" s="1374"/>
      <c r="I9" s="1374"/>
      <c r="J9" s="1374"/>
      <c r="K9" s="1374"/>
      <c r="L9" s="1374"/>
      <c r="M9" s="1374"/>
      <c r="N9" s="1374"/>
      <c r="O9" s="1374"/>
      <c r="P9" s="1374"/>
      <c r="Q9" s="1374"/>
      <c r="R9" s="1374"/>
      <c r="S9" s="1374"/>
      <c r="T9" s="1374"/>
      <c r="U9" s="1374"/>
      <c r="V9" s="1374"/>
      <c r="W9" s="1374"/>
      <c r="X9" s="1374"/>
      <c r="Y9" s="1374"/>
      <c r="Z9" s="1374"/>
      <c r="AA9" s="1374"/>
      <c r="AB9" s="904"/>
    </row>
    <row r="10" spans="2:28" ht="12.75" customHeight="1" x14ac:dyDescent="0.2">
      <c r="B10" s="142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81"/>
      <c r="Z10" s="181"/>
      <c r="AA10" s="181"/>
      <c r="AB10" s="145"/>
    </row>
    <row r="11" spans="2:28" s="294" customFormat="1" ht="18" customHeight="1" x14ac:dyDescent="0.25">
      <c r="B11" s="293"/>
      <c r="M11" s="884"/>
      <c r="N11" s="181"/>
      <c r="O11" s="181"/>
      <c r="R11" s="885"/>
      <c r="S11" s="886"/>
      <c r="X11" s="181"/>
      <c r="Y11" s="181"/>
      <c r="Z11" s="181"/>
      <c r="AA11" s="181"/>
      <c r="AB11" s="295"/>
    </row>
    <row r="12" spans="2:28" ht="16.5" customHeight="1" x14ac:dyDescent="0.25">
      <c r="B12" s="142"/>
      <c r="G12" s="399" t="s">
        <v>175</v>
      </c>
      <c r="H12" s="897">
        <f>'Datos Generales'!C6</f>
        <v>45473</v>
      </c>
      <c r="I12" s="287"/>
      <c r="J12" s="656" t="s">
        <v>24</v>
      </c>
      <c r="K12" s="1365" t="str">
        <f>'Datos Generales'!C7</f>
        <v>Dirección General de Presupuesto (DIGEPRES)</v>
      </c>
      <c r="L12" s="1366"/>
      <c r="M12" s="1367"/>
      <c r="N12" s="887"/>
      <c r="O12" s="656" t="s">
        <v>14</v>
      </c>
      <c r="P12" s="898" t="str">
        <f>'Datos Generales'!C8</f>
        <v>0205</v>
      </c>
      <c r="Q12" s="287"/>
      <c r="R12" s="399" t="s">
        <v>187</v>
      </c>
      <c r="S12" s="898" t="str">
        <f>'Datos Generales'!C9</f>
        <v>01</v>
      </c>
      <c r="T12" s="287"/>
      <c r="U12" s="656" t="s">
        <v>182</v>
      </c>
      <c r="V12" s="898" t="str">
        <f>'Datos Generales'!C10</f>
        <v>01</v>
      </c>
      <c r="W12" s="399" t="s">
        <v>16</v>
      </c>
      <c r="X12" s="898" t="str">
        <f>'Datos Generales'!C11</f>
        <v>0010</v>
      </c>
      <c r="AA12" s="181"/>
      <c r="AB12" s="145"/>
    </row>
    <row r="13" spans="2:28" ht="12.75" customHeight="1" x14ac:dyDescent="0.2">
      <c r="B13" s="142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181"/>
      <c r="X13" s="181"/>
      <c r="Y13" s="181"/>
      <c r="Z13" s="181"/>
      <c r="AA13" s="181"/>
      <c r="AB13" s="145"/>
    </row>
    <row r="14" spans="2:28" ht="15.75" customHeight="1" x14ac:dyDescent="0.25">
      <c r="B14" s="142"/>
      <c r="C14" s="1375" t="s">
        <v>337</v>
      </c>
      <c r="D14" s="1375"/>
      <c r="E14" s="1375"/>
      <c r="F14" s="1375"/>
      <c r="G14" s="1375"/>
      <c r="H14" s="1375"/>
      <c r="I14" s="1375"/>
      <c r="J14" s="1375"/>
      <c r="K14" s="1375"/>
      <c r="L14" s="1375"/>
      <c r="M14" s="1375"/>
      <c r="N14" s="1375" t="s">
        <v>268</v>
      </c>
      <c r="O14" s="1375"/>
      <c r="P14" s="1375"/>
      <c r="Q14" s="1375"/>
      <c r="R14" s="1375"/>
      <c r="S14" s="1375"/>
      <c r="T14" s="1375"/>
      <c r="U14" s="1375"/>
      <c r="V14" s="1375"/>
      <c r="W14" s="1376" t="s">
        <v>185</v>
      </c>
      <c r="X14" s="1378" t="s">
        <v>222</v>
      </c>
      <c r="Y14" s="1378" t="s">
        <v>280</v>
      </c>
      <c r="Z14" s="1378" t="s">
        <v>612</v>
      </c>
      <c r="AA14" s="1364" t="s">
        <v>56</v>
      </c>
      <c r="AB14" s="113"/>
    </row>
    <row r="15" spans="2:28" s="294" customFormat="1" ht="47.25" x14ac:dyDescent="0.25">
      <c r="B15" s="293"/>
      <c r="C15" s="544" t="s">
        <v>215</v>
      </c>
      <c r="D15" s="544" t="s">
        <v>269</v>
      </c>
      <c r="E15" s="544" t="s">
        <v>270</v>
      </c>
      <c r="F15" s="544" t="s">
        <v>271</v>
      </c>
      <c r="G15" s="544" t="s">
        <v>272</v>
      </c>
      <c r="H15" s="544" t="s">
        <v>273</v>
      </c>
      <c r="I15" s="544" t="s">
        <v>274</v>
      </c>
      <c r="J15" s="544" t="s">
        <v>250</v>
      </c>
      <c r="K15" s="544" t="s">
        <v>251</v>
      </c>
      <c r="L15" s="544" t="s">
        <v>252</v>
      </c>
      <c r="M15" s="544" t="s">
        <v>224</v>
      </c>
      <c r="N15" s="544" t="s">
        <v>275</v>
      </c>
      <c r="O15" s="543" t="s">
        <v>276</v>
      </c>
      <c r="P15" s="543" t="s">
        <v>95</v>
      </c>
      <c r="Q15" s="543" t="s">
        <v>277</v>
      </c>
      <c r="R15" s="543" t="s">
        <v>97</v>
      </c>
      <c r="S15" s="543" t="s">
        <v>98</v>
      </c>
      <c r="T15" s="543" t="s">
        <v>278</v>
      </c>
      <c r="U15" s="543" t="s">
        <v>281</v>
      </c>
      <c r="V15" s="544" t="s">
        <v>279</v>
      </c>
      <c r="W15" s="1377"/>
      <c r="X15" s="1379"/>
      <c r="Y15" s="1379"/>
      <c r="Z15" s="1379"/>
      <c r="AA15" s="1364"/>
      <c r="AB15" s="134"/>
    </row>
    <row r="16" spans="2:28" s="223" customFormat="1" ht="15.75" x14ac:dyDescent="0.2">
      <c r="B16" s="231">
        <v>1</v>
      </c>
      <c r="C16" s="660" t="s">
        <v>618</v>
      </c>
      <c r="D16" s="660" t="s">
        <v>619</v>
      </c>
      <c r="E16" s="661" t="s">
        <v>478</v>
      </c>
      <c r="F16" s="660" t="s">
        <v>620</v>
      </c>
      <c r="G16" s="663">
        <v>21033</v>
      </c>
      <c r="H16" s="663">
        <v>0</v>
      </c>
      <c r="I16" s="663">
        <v>0</v>
      </c>
      <c r="J16" s="664">
        <v>45278</v>
      </c>
      <c r="K16" s="673" t="s">
        <v>631</v>
      </c>
      <c r="L16" s="666" t="s">
        <v>632</v>
      </c>
      <c r="M16" s="967">
        <v>21033</v>
      </c>
      <c r="N16" s="970">
        <v>45278</v>
      </c>
      <c r="O16" s="971">
        <v>46009</v>
      </c>
      <c r="P16" s="971">
        <v>45322</v>
      </c>
      <c r="Q16" s="670">
        <f t="shared" ref="Q16:Q21" si="0">+O16-N16</f>
        <v>731</v>
      </c>
      <c r="R16" s="966">
        <f t="shared" ref="R16:R21" si="1">+M16/Q16</f>
        <v>28.772913816689467</v>
      </c>
      <c r="S16" s="671">
        <f t="shared" ref="S16:S21" si="2">+P16-N16</f>
        <v>44</v>
      </c>
      <c r="T16" s="968">
        <v>374.05</v>
      </c>
      <c r="U16" s="968">
        <f t="shared" ref="U16:U21" si="3">S16*R16-T16</f>
        <v>891.95820793433654</v>
      </c>
      <c r="V16" s="969">
        <f t="shared" ref="V16:V21" si="4">M16-T16-U16</f>
        <v>19766.991792065663</v>
      </c>
      <c r="W16" s="673" t="s">
        <v>490</v>
      </c>
      <c r="X16" s="673" t="s">
        <v>361</v>
      </c>
      <c r="Y16" s="673" t="s">
        <v>610</v>
      </c>
      <c r="Z16" s="674" t="s">
        <v>611</v>
      </c>
      <c r="AA16" s="675"/>
      <c r="AB16" s="232"/>
    </row>
    <row r="17" spans="2:28" s="223" customFormat="1" ht="15.75" x14ac:dyDescent="0.2">
      <c r="B17" s="231">
        <v>2</v>
      </c>
      <c r="C17" s="660" t="s">
        <v>618</v>
      </c>
      <c r="D17" s="660" t="s">
        <v>619</v>
      </c>
      <c r="E17" s="661" t="s">
        <v>478</v>
      </c>
      <c r="F17" s="660" t="s">
        <v>620</v>
      </c>
      <c r="G17" s="663">
        <v>21033</v>
      </c>
      <c r="H17" s="663">
        <v>0</v>
      </c>
      <c r="I17" s="663">
        <v>0</v>
      </c>
      <c r="J17" s="664">
        <v>45278</v>
      </c>
      <c r="K17" s="673" t="s">
        <v>631</v>
      </c>
      <c r="L17" s="666" t="s">
        <v>632</v>
      </c>
      <c r="M17" s="967">
        <v>21033</v>
      </c>
      <c r="N17" s="970">
        <v>45278</v>
      </c>
      <c r="O17" s="971">
        <v>46009</v>
      </c>
      <c r="P17" s="971">
        <v>45351</v>
      </c>
      <c r="Q17" s="670">
        <f t="shared" si="0"/>
        <v>731</v>
      </c>
      <c r="R17" s="966">
        <f t="shared" si="1"/>
        <v>28.772913816689467</v>
      </c>
      <c r="S17" s="671">
        <f t="shared" si="2"/>
        <v>73</v>
      </c>
      <c r="T17" s="672">
        <f t="shared" ref="T17:T21" si="5">+T16+U16</f>
        <v>1266.0082079343365</v>
      </c>
      <c r="U17" s="968">
        <f t="shared" si="3"/>
        <v>834.41450068399445</v>
      </c>
      <c r="V17" s="969">
        <f t="shared" si="4"/>
        <v>18932.577291381669</v>
      </c>
      <c r="W17" s="673" t="s">
        <v>490</v>
      </c>
      <c r="X17" s="673" t="s">
        <v>361</v>
      </c>
      <c r="Y17" s="673" t="s">
        <v>610</v>
      </c>
      <c r="Z17" s="674" t="s">
        <v>611</v>
      </c>
      <c r="AA17" s="675"/>
      <c r="AB17" s="232"/>
    </row>
    <row r="18" spans="2:28" s="223" customFormat="1" ht="15.75" x14ac:dyDescent="0.2">
      <c r="B18" s="231">
        <v>3</v>
      </c>
      <c r="C18" s="660" t="s">
        <v>618</v>
      </c>
      <c r="D18" s="660" t="s">
        <v>619</v>
      </c>
      <c r="E18" s="661" t="s">
        <v>478</v>
      </c>
      <c r="F18" s="660" t="s">
        <v>620</v>
      </c>
      <c r="G18" s="663">
        <v>21033</v>
      </c>
      <c r="H18" s="663">
        <v>0</v>
      </c>
      <c r="I18" s="663">
        <v>0</v>
      </c>
      <c r="J18" s="664">
        <v>45278</v>
      </c>
      <c r="K18" s="673" t="s">
        <v>631</v>
      </c>
      <c r="L18" s="666" t="s">
        <v>632</v>
      </c>
      <c r="M18" s="967">
        <v>21033</v>
      </c>
      <c r="N18" s="970">
        <v>45278</v>
      </c>
      <c r="O18" s="971">
        <v>46009</v>
      </c>
      <c r="P18" s="971">
        <v>45382</v>
      </c>
      <c r="Q18" s="670">
        <f t="shared" si="0"/>
        <v>731</v>
      </c>
      <c r="R18" s="966">
        <f t="shared" si="1"/>
        <v>28.772913816689467</v>
      </c>
      <c r="S18" s="671">
        <f t="shared" si="2"/>
        <v>104</v>
      </c>
      <c r="T18" s="672">
        <f t="shared" si="5"/>
        <v>2100.4227086183309</v>
      </c>
      <c r="U18" s="968">
        <f t="shared" si="3"/>
        <v>891.96032831737375</v>
      </c>
      <c r="V18" s="969">
        <f t="shared" si="4"/>
        <v>18040.616963064294</v>
      </c>
      <c r="W18" s="673" t="s">
        <v>490</v>
      </c>
      <c r="X18" s="673" t="s">
        <v>361</v>
      </c>
      <c r="Y18" s="673" t="s">
        <v>610</v>
      </c>
      <c r="Z18" s="674" t="s">
        <v>611</v>
      </c>
      <c r="AA18" s="675"/>
      <c r="AB18" s="232"/>
    </row>
    <row r="19" spans="2:28" s="223" customFormat="1" ht="15.75" x14ac:dyDescent="0.2">
      <c r="B19" s="231">
        <v>4</v>
      </c>
      <c r="C19" s="660" t="s">
        <v>618</v>
      </c>
      <c r="D19" s="660" t="s">
        <v>619</v>
      </c>
      <c r="E19" s="661" t="s">
        <v>478</v>
      </c>
      <c r="F19" s="660" t="s">
        <v>620</v>
      </c>
      <c r="G19" s="663">
        <v>21033</v>
      </c>
      <c r="H19" s="663">
        <v>0</v>
      </c>
      <c r="I19" s="663">
        <v>0</v>
      </c>
      <c r="J19" s="664">
        <v>45278</v>
      </c>
      <c r="K19" s="673" t="s">
        <v>631</v>
      </c>
      <c r="L19" s="666" t="s">
        <v>632</v>
      </c>
      <c r="M19" s="967">
        <v>21033</v>
      </c>
      <c r="N19" s="970">
        <v>45278</v>
      </c>
      <c r="O19" s="971">
        <v>46009</v>
      </c>
      <c r="P19" s="971">
        <v>45412</v>
      </c>
      <c r="Q19" s="670">
        <f t="shared" si="0"/>
        <v>731</v>
      </c>
      <c r="R19" s="966">
        <f t="shared" si="1"/>
        <v>28.772913816689467</v>
      </c>
      <c r="S19" s="671">
        <f t="shared" si="2"/>
        <v>134</v>
      </c>
      <c r="T19" s="672">
        <f t="shared" si="5"/>
        <v>2992.3830369357047</v>
      </c>
      <c r="U19" s="968">
        <f t="shared" si="3"/>
        <v>863.1874145006841</v>
      </c>
      <c r="V19" s="969">
        <f t="shared" si="4"/>
        <v>17177.42954856361</v>
      </c>
      <c r="W19" s="673" t="s">
        <v>490</v>
      </c>
      <c r="X19" s="673" t="s">
        <v>361</v>
      </c>
      <c r="Y19" s="673" t="s">
        <v>610</v>
      </c>
      <c r="Z19" s="674" t="s">
        <v>611</v>
      </c>
      <c r="AA19" s="675"/>
      <c r="AB19" s="232"/>
    </row>
    <row r="20" spans="2:28" s="223" customFormat="1" ht="15.75" x14ac:dyDescent="0.2">
      <c r="B20" s="231">
        <v>5</v>
      </c>
      <c r="C20" s="660" t="s">
        <v>618</v>
      </c>
      <c r="D20" s="660" t="s">
        <v>619</v>
      </c>
      <c r="E20" s="661" t="s">
        <v>478</v>
      </c>
      <c r="F20" s="660" t="s">
        <v>620</v>
      </c>
      <c r="G20" s="663">
        <v>21033</v>
      </c>
      <c r="H20" s="663">
        <v>0</v>
      </c>
      <c r="I20" s="663">
        <v>0</v>
      </c>
      <c r="J20" s="664">
        <v>45278</v>
      </c>
      <c r="K20" s="673" t="s">
        <v>631</v>
      </c>
      <c r="L20" s="666" t="s">
        <v>632</v>
      </c>
      <c r="M20" s="967">
        <v>21033</v>
      </c>
      <c r="N20" s="970">
        <v>45278</v>
      </c>
      <c r="O20" s="971">
        <v>46009</v>
      </c>
      <c r="P20" s="971">
        <v>45443</v>
      </c>
      <c r="Q20" s="670">
        <f t="shared" si="0"/>
        <v>731</v>
      </c>
      <c r="R20" s="966">
        <f t="shared" si="1"/>
        <v>28.772913816689467</v>
      </c>
      <c r="S20" s="671">
        <f t="shared" si="2"/>
        <v>165</v>
      </c>
      <c r="T20" s="672">
        <f t="shared" si="5"/>
        <v>3855.5704514363888</v>
      </c>
      <c r="U20" s="968">
        <f t="shared" si="3"/>
        <v>891.96032831737284</v>
      </c>
      <c r="V20" s="969">
        <f t="shared" si="4"/>
        <v>16285.469220246237</v>
      </c>
      <c r="W20" s="673" t="s">
        <v>490</v>
      </c>
      <c r="X20" s="673" t="s">
        <v>361</v>
      </c>
      <c r="Y20" s="673" t="s">
        <v>610</v>
      </c>
      <c r="Z20" s="674" t="s">
        <v>611</v>
      </c>
      <c r="AA20" s="676"/>
      <c r="AB20" s="232"/>
    </row>
    <row r="21" spans="2:28" s="223" customFormat="1" ht="15.75" x14ac:dyDescent="0.2">
      <c r="B21" s="231">
        <v>6</v>
      </c>
      <c r="C21" s="660" t="s">
        <v>618</v>
      </c>
      <c r="D21" s="660" t="s">
        <v>619</v>
      </c>
      <c r="E21" s="661" t="s">
        <v>478</v>
      </c>
      <c r="F21" s="660" t="s">
        <v>620</v>
      </c>
      <c r="G21" s="663">
        <v>21033</v>
      </c>
      <c r="H21" s="663">
        <v>0</v>
      </c>
      <c r="I21" s="663">
        <v>0</v>
      </c>
      <c r="J21" s="664">
        <v>45278</v>
      </c>
      <c r="K21" s="673" t="s">
        <v>631</v>
      </c>
      <c r="L21" s="666" t="s">
        <v>632</v>
      </c>
      <c r="M21" s="967">
        <v>21033</v>
      </c>
      <c r="N21" s="970">
        <v>45278</v>
      </c>
      <c r="O21" s="971">
        <v>46009</v>
      </c>
      <c r="P21" s="971">
        <v>45473</v>
      </c>
      <c r="Q21" s="670">
        <f t="shared" si="0"/>
        <v>731</v>
      </c>
      <c r="R21" s="966">
        <f t="shared" si="1"/>
        <v>28.772913816689467</v>
      </c>
      <c r="S21" s="671">
        <f t="shared" si="2"/>
        <v>195</v>
      </c>
      <c r="T21" s="672">
        <f t="shared" si="5"/>
        <v>4747.5307797537616</v>
      </c>
      <c r="U21" s="968">
        <f t="shared" si="3"/>
        <v>863.1874145006841</v>
      </c>
      <c r="V21" s="969">
        <f t="shared" si="4"/>
        <v>15422.281805745555</v>
      </c>
      <c r="W21" s="673" t="s">
        <v>490</v>
      </c>
      <c r="X21" s="673" t="s">
        <v>361</v>
      </c>
      <c r="Y21" s="673" t="s">
        <v>610</v>
      </c>
      <c r="Z21" s="674" t="s">
        <v>611</v>
      </c>
      <c r="AA21" s="676"/>
      <c r="AB21" s="232"/>
    </row>
    <row r="22" spans="2:28" ht="15.75" customHeight="1" x14ac:dyDescent="0.25">
      <c r="B22" s="142"/>
      <c r="C22" s="1369"/>
      <c r="D22" s="1369"/>
      <c r="E22" s="1369"/>
      <c r="F22" s="1369"/>
      <c r="G22" s="1369"/>
      <c r="H22" s="1369"/>
      <c r="I22" s="1369"/>
      <c r="J22" s="1369"/>
      <c r="K22" s="1369"/>
      <c r="L22" s="1369"/>
      <c r="M22" s="1369"/>
      <c r="N22" s="1369"/>
      <c r="O22" s="1369"/>
      <c r="P22" s="1369"/>
      <c r="Q22" s="1369"/>
      <c r="R22" s="1369"/>
      <c r="S22" s="1369"/>
      <c r="T22" s="738" t="s">
        <v>46</v>
      </c>
      <c r="U22" s="659">
        <f>SUM(U16:U21)</f>
        <v>5236.6681942544456</v>
      </c>
      <c r="V22" s="659">
        <f>SUM(V16:V21)</f>
        <v>105625.36662106703</v>
      </c>
      <c r="W22" s="1370"/>
      <c r="X22" s="1371"/>
      <c r="Y22" s="1371"/>
      <c r="Z22" s="1371"/>
      <c r="AA22" s="1372"/>
      <c r="AB22" s="145"/>
    </row>
    <row r="23" spans="2:28" ht="12.75" x14ac:dyDescent="0.2">
      <c r="B23" s="142"/>
      <c r="D23" s="217"/>
      <c r="E23" s="218"/>
      <c r="F23" s="218"/>
      <c r="G23" s="219"/>
      <c r="H23" s="218"/>
      <c r="I23" s="218"/>
      <c r="J23" s="218"/>
      <c r="K23" s="218"/>
      <c r="L23" s="218"/>
      <c r="M23" s="218"/>
      <c r="N23" s="218"/>
      <c r="O23" s="218"/>
      <c r="P23" s="218"/>
      <c r="Q23" s="218"/>
      <c r="R23" s="218"/>
      <c r="S23" s="220"/>
      <c r="T23" s="218"/>
      <c r="U23" s="218"/>
      <c r="V23" s="218"/>
      <c r="W23" s="218"/>
      <c r="X23" s="218"/>
      <c r="Y23" s="218"/>
      <c r="Z23" s="217"/>
      <c r="AA23" s="190" t="s">
        <v>188</v>
      </c>
      <c r="AB23" s="145"/>
    </row>
    <row r="24" spans="2:28" ht="12.75" x14ac:dyDescent="0.2">
      <c r="B24" s="142"/>
      <c r="D24" s="217"/>
      <c r="E24" s="218"/>
      <c r="F24" s="218"/>
      <c r="G24" s="219"/>
      <c r="H24" s="218"/>
      <c r="I24" s="218"/>
      <c r="J24" s="218"/>
      <c r="K24" s="218"/>
      <c r="L24" s="218"/>
      <c r="M24" s="218"/>
      <c r="N24" s="218"/>
      <c r="O24" s="218"/>
      <c r="P24" s="218"/>
      <c r="Q24" s="218"/>
      <c r="R24" s="218"/>
      <c r="S24" s="220"/>
      <c r="T24" s="218"/>
      <c r="U24" s="218"/>
      <c r="V24" s="218"/>
      <c r="W24" s="218"/>
      <c r="X24" s="218"/>
      <c r="Y24" s="218"/>
      <c r="Z24" s="217"/>
      <c r="AA24" s="190"/>
      <c r="AB24" s="145"/>
    </row>
    <row r="25" spans="2:28" ht="12.75" x14ac:dyDescent="0.2">
      <c r="B25" s="142"/>
      <c r="D25" s="217"/>
      <c r="E25" s="218"/>
      <c r="F25" s="218"/>
      <c r="G25" s="219"/>
      <c r="H25" s="218"/>
      <c r="I25" s="218"/>
      <c r="J25" s="218"/>
      <c r="K25" s="218"/>
      <c r="L25" s="218"/>
      <c r="M25" s="218"/>
      <c r="N25" s="218"/>
      <c r="O25" s="218"/>
      <c r="P25" s="218"/>
      <c r="Q25" s="218"/>
      <c r="R25" s="218"/>
      <c r="S25" s="220"/>
      <c r="T25" s="218"/>
      <c r="U25" s="218"/>
      <c r="V25" s="218"/>
      <c r="W25" s="218"/>
      <c r="X25" s="218"/>
      <c r="Y25" s="218"/>
      <c r="Z25" s="217"/>
      <c r="AA25" s="190"/>
      <c r="AB25" s="145"/>
    </row>
    <row r="26" spans="2:28" ht="12.75" x14ac:dyDescent="0.2">
      <c r="B26" s="142"/>
      <c r="D26" s="217"/>
      <c r="E26" s="218"/>
      <c r="F26" s="218"/>
      <c r="G26" s="219"/>
      <c r="H26" s="218"/>
      <c r="I26" s="218"/>
      <c r="J26" s="218"/>
      <c r="K26" s="218"/>
      <c r="L26" s="218"/>
      <c r="M26" s="218"/>
      <c r="N26" s="218"/>
      <c r="O26" s="218"/>
      <c r="P26" s="218"/>
      <c r="Q26" s="218"/>
      <c r="R26" s="218"/>
      <c r="S26" s="220"/>
      <c r="T26" s="218"/>
      <c r="U26" s="218"/>
      <c r="V26" s="218"/>
      <c r="W26" s="218"/>
      <c r="X26" s="218"/>
      <c r="Y26" s="218"/>
      <c r="Z26" s="217"/>
      <c r="AA26" s="190"/>
      <c r="AB26" s="145"/>
    </row>
    <row r="27" spans="2:28" s="658" customFormat="1" ht="15.75" x14ac:dyDescent="0.25">
      <c r="B27" s="401"/>
      <c r="D27" s="770"/>
      <c r="E27" s="770"/>
      <c r="F27" s="1360"/>
      <c r="G27" s="1360"/>
      <c r="H27" s="1360"/>
      <c r="I27" s="1360"/>
      <c r="L27" s="888"/>
      <c r="M27" s="888"/>
      <c r="N27" s="1360"/>
      <c r="O27" s="1360"/>
      <c r="P27" s="1360"/>
      <c r="Q27" s="1360"/>
      <c r="R27" s="1360"/>
      <c r="S27" s="888"/>
      <c r="T27" s="888"/>
      <c r="U27" s="1362"/>
      <c r="V27" s="1362"/>
      <c r="W27" s="1362"/>
      <c r="X27" s="1362"/>
      <c r="Y27" s="889"/>
      <c r="Z27" s="889"/>
      <c r="AA27" s="889"/>
      <c r="AB27" s="895"/>
    </row>
    <row r="28" spans="2:28" s="287" customFormat="1" ht="15.75" x14ac:dyDescent="0.25">
      <c r="B28" s="657"/>
      <c r="D28" s="243"/>
      <c r="E28" s="243"/>
      <c r="F28" s="1361" t="str">
        <f>'Datos Generales'!C16</f>
        <v>Preparado por</v>
      </c>
      <c r="G28" s="1361"/>
      <c r="H28" s="1361"/>
      <c r="I28" s="1361"/>
      <c r="N28" s="1361" t="str">
        <f>'Datos Generales'!D16</f>
        <v>Revisado por</v>
      </c>
      <c r="O28" s="1361"/>
      <c r="P28" s="1361"/>
      <c r="Q28" s="1361"/>
      <c r="R28" s="1361"/>
      <c r="S28" s="658"/>
      <c r="U28" s="1361" t="str">
        <f>'Datos Generales'!E16</f>
        <v>Autorizado por</v>
      </c>
      <c r="V28" s="1361"/>
      <c r="W28" s="1361"/>
      <c r="X28" s="1361"/>
      <c r="Y28" s="118"/>
      <c r="Z28" s="118"/>
      <c r="AA28" s="118"/>
      <c r="AB28" s="688"/>
    </row>
    <row r="29" spans="2:28" s="287" customFormat="1" ht="15.75" x14ac:dyDescent="0.25">
      <c r="B29" s="657"/>
      <c r="D29" s="243"/>
      <c r="E29" s="243"/>
      <c r="G29" s="890"/>
      <c r="H29" s="277"/>
      <c r="I29" s="277"/>
      <c r="O29" s="277"/>
      <c r="P29" s="277"/>
      <c r="Q29" s="118"/>
      <c r="R29" s="118"/>
      <c r="S29" s="658"/>
      <c r="U29" s="277"/>
      <c r="V29" s="277"/>
      <c r="W29" s="118"/>
      <c r="X29" s="118"/>
      <c r="Y29" s="118"/>
      <c r="Z29" s="118"/>
      <c r="AA29" s="118"/>
      <c r="AB29" s="688"/>
    </row>
    <row r="30" spans="2:28" s="658" customFormat="1" ht="23.25" customHeight="1" x14ac:dyDescent="0.25">
      <c r="B30" s="401"/>
      <c r="D30" s="770"/>
      <c r="E30" s="770"/>
      <c r="F30" s="1360"/>
      <c r="G30" s="1360"/>
      <c r="H30" s="1360"/>
      <c r="I30" s="1360"/>
      <c r="N30" s="1359"/>
      <c r="O30" s="1359"/>
      <c r="P30" s="1359"/>
      <c r="Q30" s="1359"/>
      <c r="R30" s="1359"/>
      <c r="U30" s="1363"/>
      <c r="V30" s="1363"/>
      <c r="W30" s="1363"/>
      <c r="X30" s="1363"/>
      <c r="Y30" s="541"/>
      <c r="Z30" s="541"/>
      <c r="AA30" s="770"/>
      <c r="AB30" s="895"/>
    </row>
    <row r="31" spans="2:28" s="287" customFormat="1" ht="15.75" x14ac:dyDescent="0.25">
      <c r="B31" s="657"/>
      <c r="D31" s="243"/>
      <c r="E31" s="243"/>
      <c r="F31" s="1361" t="str">
        <f>'Datos Generales'!C17</f>
        <v>Puesto que ocupa</v>
      </c>
      <c r="G31" s="1361"/>
      <c r="H31" s="1361"/>
      <c r="I31" s="1361"/>
      <c r="N31" s="1361" t="str">
        <f>'Datos Generales'!D17</f>
        <v>Puesto que ocupa</v>
      </c>
      <c r="O31" s="1361"/>
      <c r="P31" s="1361"/>
      <c r="Q31" s="1361"/>
      <c r="R31" s="1361"/>
      <c r="U31" s="1361" t="str">
        <f>'Datos Generales'!E17</f>
        <v>Puesto que ocupa</v>
      </c>
      <c r="V31" s="1361"/>
      <c r="W31" s="1361"/>
      <c r="X31" s="1361"/>
      <c r="AB31" s="688"/>
    </row>
    <row r="32" spans="2:28" s="287" customFormat="1" ht="15.75" x14ac:dyDescent="0.25">
      <c r="B32" s="657"/>
      <c r="D32" s="243"/>
      <c r="E32" s="243"/>
      <c r="H32" s="277"/>
      <c r="I32" s="277"/>
      <c r="O32" s="277"/>
      <c r="P32" s="277"/>
      <c r="Q32" s="603"/>
      <c r="R32" s="603"/>
      <c r="U32" s="277"/>
      <c r="V32" s="277"/>
      <c r="AB32" s="688"/>
    </row>
    <row r="33" spans="2:28" s="658" customFormat="1" ht="22.5" customHeight="1" x14ac:dyDescent="0.25">
      <c r="B33" s="401"/>
      <c r="D33" s="770"/>
      <c r="E33" s="770"/>
      <c r="F33" s="1359"/>
      <c r="G33" s="1359"/>
      <c r="H33" s="1359"/>
      <c r="I33" s="1359"/>
      <c r="N33" s="1359"/>
      <c r="O33" s="1359"/>
      <c r="P33" s="1359"/>
      <c r="Q33" s="1359"/>
      <c r="R33" s="1359"/>
      <c r="U33" s="1277"/>
      <c r="V33" s="1277"/>
      <c r="W33" s="1277"/>
      <c r="X33" s="1277"/>
      <c r="AB33" s="895"/>
    </row>
    <row r="34" spans="2:28" s="287" customFormat="1" ht="15.75" x14ac:dyDescent="0.25">
      <c r="B34" s="657"/>
      <c r="D34" s="243"/>
      <c r="E34" s="243"/>
      <c r="F34" s="1358" t="s">
        <v>201</v>
      </c>
      <c r="G34" s="1358"/>
      <c r="H34" s="1358"/>
      <c r="I34" s="1358"/>
      <c r="N34" s="1358" t="s">
        <v>202</v>
      </c>
      <c r="O34" s="1358"/>
      <c r="P34" s="1358"/>
      <c r="Q34" s="1358"/>
      <c r="R34" s="1358"/>
      <c r="S34" s="658"/>
      <c r="U34" s="1358" t="s">
        <v>209</v>
      </c>
      <c r="V34" s="1358"/>
      <c r="W34" s="1358"/>
      <c r="X34" s="1358"/>
      <c r="AB34" s="688"/>
    </row>
    <row r="35" spans="2:28" x14ac:dyDescent="0.2">
      <c r="B35" s="142"/>
      <c r="G35" s="891"/>
      <c r="AB35" s="145"/>
    </row>
    <row r="36" spans="2:28" x14ac:dyDescent="0.2">
      <c r="B36" s="233"/>
      <c r="C36" s="400"/>
      <c r="D36" s="892"/>
      <c r="E36" s="400"/>
      <c r="F36" s="400"/>
      <c r="G36" s="893"/>
      <c r="H36" s="400"/>
      <c r="I36" s="400"/>
      <c r="J36" s="400"/>
      <c r="K36" s="400"/>
      <c r="L36" s="400"/>
      <c r="M36" s="400"/>
      <c r="N36" s="400"/>
      <c r="O36" s="400"/>
      <c r="P36" s="400"/>
      <c r="Q36" s="400"/>
      <c r="R36" s="400"/>
      <c r="S36" s="894"/>
      <c r="T36" s="400"/>
      <c r="U36" s="400"/>
      <c r="V36" s="400"/>
      <c r="W36" s="400"/>
      <c r="X36" s="400"/>
      <c r="Y36" s="400"/>
      <c r="Z36" s="892"/>
      <c r="AA36" s="892"/>
      <c r="AB36" s="896"/>
    </row>
  </sheetData>
  <sheetProtection formatColumns="0" insertColumns="0" insertRows="0"/>
  <mergeCells count="31">
    <mergeCell ref="F34:I34"/>
    <mergeCell ref="N34:R34"/>
    <mergeCell ref="U34:X34"/>
    <mergeCell ref="F31:I31"/>
    <mergeCell ref="N31:R31"/>
    <mergeCell ref="U31:X31"/>
    <mergeCell ref="F33:I33"/>
    <mergeCell ref="N33:R33"/>
    <mergeCell ref="U33:X33"/>
    <mergeCell ref="F28:I28"/>
    <mergeCell ref="N28:R28"/>
    <mergeCell ref="U28:X28"/>
    <mergeCell ref="F30:I30"/>
    <mergeCell ref="N30:R30"/>
    <mergeCell ref="U30:X30"/>
    <mergeCell ref="C22:S22"/>
    <mergeCell ref="W22:AA22"/>
    <mergeCell ref="F27:I27"/>
    <mergeCell ref="N27:R27"/>
    <mergeCell ref="U27:X27"/>
    <mergeCell ref="C7:AA7"/>
    <mergeCell ref="C8:AA8"/>
    <mergeCell ref="C9:AA9"/>
    <mergeCell ref="K12:M12"/>
    <mergeCell ref="C14:M14"/>
    <mergeCell ref="N14:V14"/>
    <mergeCell ref="W14:W15"/>
    <mergeCell ref="X14:X15"/>
    <mergeCell ref="Y14:Y15"/>
    <mergeCell ref="Z14:Z15"/>
    <mergeCell ref="AA14:AA15"/>
  </mergeCells>
  <printOptions horizontalCentered="1"/>
  <pageMargins left="0.25" right="0.25" top="0.75" bottom="0.75" header="0.3" footer="0.3"/>
  <pageSetup paperSize="5" scale="35" orientation="landscape" r:id="rId1"/>
  <headerFooter>
    <oddFooter>&amp;R&amp;P/&amp;N  &amp;D  &amp;T</oddFooter>
  </headerFooter>
  <drawing r:id="rId2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FB672-F1E9-4F91-9836-0971A17B99EC}">
  <sheetPr>
    <tabColor rgb="FF92D050"/>
    <pageSetUpPr fitToPage="1"/>
  </sheetPr>
  <dimension ref="B2:AB36"/>
  <sheetViews>
    <sheetView showGridLines="0" zoomScale="85" zoomScaleNormal="85" zoomScaleSheetLayoutView="70" workbookViewId="0">
      <selection activeCell="A16" sqref="A16"/>
    </sheetView>
  </sheetViews>
  <sheetFormatPr baseColWidth="10" defaultColWidth="11.42578125" defaultRowHeight="12" x14ac:dyDescent="0.2"/>
  <cols>
    <col min="1" max="1" width="2.42578125" style="137" customWidth="1"/>
    <col min="2" max="2" width="3.42578125" style="137" customWidth="1"/>
    <col min="3" max="3" width="16.5703125" style="137" customWidth="1"/>
    <col min="4" max="4" width="36.85546875" style="221" customWidth="1"/>
    <col min="5" max="5" width="12.5703125" style="137" bestFit="1" customWidth="1"/>
    <col min="6" max="6" width="41.42578125" style="137" customWidth="1"/>
    <col min="7" max="7" width="16.7109375" style="222" customWidth="1"/>
    <col min="8" max="8" width="18.7109375" style="137" customWidth="1"/>
    <col min="9" max="9" width="19.28515625" style="137" customWidth="1"/>
    <col min="10" max="10" width="12.85546875" style="137" customWidth="1"/>
    <col min="11" max="11" width="19.42578125" style="137" customWidth="1"/>
    <col min="12" max="12" width="13.7109375" style="137" customWidth="1"/>
    <col min="13" max="13" width="18.28515625" style="137" customWidth="1"/>
    <col min="14" max="14" width="17.42578125" style="137" customWidth="1"/>
    <col min="15" max="15" width="14.85546875" style="137" customWidth="1"/>
    <col min="16" max="16" width="17.28515625" style="137" customWidth="1"/>
    <col min="17" max="18" width="18.28515625" style="137" customWidth="1"/>
    <col min="19" max="19" width="18.28515625" style="216" customWidth="1"/>
    <col min="20" max="20" width="19.42578125" style="137" customWidth="1"/>
    <col min="21" max="21" width="17.85546875" style="137" customWidth="1"/>
    <col min="22" max="22" width="18" style="137" bestFit="1" customWidth="1"/>
    <col min="23" max="23" width="18.28515625" style="137" customWidth="1"/>
    <col min="24" max="24" width="14.140625" style="137" customWidth="1"/>
    <col min="25" max="25" width="19.140625" style="137" customWidth="1"/>
    <col min="26" max="26" width="27.7109375" style="221" bestFit="1" customWidth="1"/>
    <col min="27" max="27" width="22.140625" style="221" customWidth="1"/>
    <col min="28" max="28" width="3.28515625" style="137" customWidth="1"/>
    <col min="29" max="16384" width="11.42578125" style="137"/>
  </cols>
  <sheetData>
    <row r="2" spans="2:28" x14ac:dyDescent="0.2">
      <c r="B2" s="224"/>
      <c r="C2" s="226"/>
      <c r="D2" s="225"/>
      <c r="E2" s="226"/>
      <c r="F2" s="226"/>
      <c r="G2" s="227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8"/>
      <c r="T2" s="226"/>
      <c r="U2" s="226"/>
      <c r="V2" s="226"/>
      <c r="W2" s="226"/>
      <c r="X2" s="226"/>
      <c r="Y2" s="226"/>
      <c r="Z2" s="225"/>
      <c r="AA2" s="225"/>
      <c r="AB2" s="229"/>
    </row>
    <row r="3" spans="2:28" x14ac:dyDescent="0.2">
      <c r="B3" s="142"/>
      <c r="D3" s="217"/>
      <c r="E3" s="218"/>
      <c r="F3" s="218"/>
      <c r="G3" s="219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20"/>
      <c r="T3" s="218"/>
      <c r="U3" s="218"/>
      <c r="V3" s="218"/>
      <c r="W3" s="218"/>
      <c r="X3" s="218"/>
      <c r="Y3" s="218"/>
      <c r="Z3" s="217"/>
      <c r="AA3" s="217"/>
      <c r="AB3" s="145"/>
    </row>
    <row r="4" spans="2:28" ht="12.75" customHeight="1" x14ac:dyDescent="0.2">
      <c r="B4" s="142"/>
      <c r="D4" s="217"/>
      <c r="E4" s="218"/>
      <c r="F4" s="218"/>
      <c r="G4" s="219"/>
      <c r="H4" s="218"/>
      <c r="I4" s="218"/>
      <c r="J4" s="218"/>
      <c r="K4" s="218"/>
      <c r="L4" s="230"/>
      <c r="M4" s="230"/>
      <c r="N4" s="218"/>
      <c r="O4" s="218"/>
      <c r="P4" s="218"/>
      <c r="Q4" s="218"/>
      <c r="S4" s="220"/>
      <c r="T4" s="218"/>
      <c r="U4" s="218"/>
      <c r="V4" s="218"/>
      <c r="W4" s="218"/>
      <c r="X4" s="218"/>
      <c r="Y4" s="218"/>
      <c r="Z4" s="217"/>
      <c r="AA4" s="217"/>
      <c r="AB4" s="145"/>
    </row>
    <row r="5" spans="2:28" ht="12.75" customHeight="1" x14ac:dyDescent="0.2">
      <c r="B5" s="142"/>
      <c r="D5" s="217"/>
      <c r="E5" s="218"/>
      <c r="F5" s="218"/>
      <c r="G5" s="219"/>
      <c r="H5" s="218"/>
      <c r="I5" s="218"/>
      <c r="J5" s="218"/>
      <c r="K5" s="218"/>
      <c r="L5" s="230"/>
      <c r="M5" s="230"/>
      <c r="N5" s="218"/>
      <c r="O5" s="218"/>
      <c r="P5" s="218"/>
      <c r="Q5" s="218"/>
      <c r="R5" s="218"/>
      <c r="S5" s="220"/>
      <c r="T5" s="218"/>
      <c r="U5" s="218"/>
      <c r="V5" s="218"/>
      <c r="W5" s="218"/>
      <c r="X5" s="218"/>
      <c r="Y5" s="218"/>
      <c r="Z5" s="217"/>
      <c r="AA5" s="217"/>
      <c r="AB5" s="145"/>
    </row>
    <row r="6" spans="2:28" ht="12.75" customHeight="1" x14ac:dyDescent="0.2">
      <c r="B6" s="142"/>
      <c r="D6" s="217"/>
      <c r="E6" s="218"/>
      <c r="F6" s="218"/>
      <c r="G6" s="219"/>
      <c r="H6" s="218"/>
      <c r="I6" s="218"/>
      <c r="J6" s="218"/>
      <c r="K6" s="218"/>
      <c r="L6" s="230"/>
      <c r="M6" s="230"/>
      <c r="N6" s="218"/>
      <c r="O6" s="218"/>
      <c r="P6" s="218"/>
      <c r="Q6" s="218"/>
      <c r="R6" s="218"/>
      <c r="S6" s="220"/>
      <c r="T6" s="218"/>
      <c r="U6" s="218"/>
      <c r="V6" s="218"/>
      <c r="W6" s="218"/>
      <c r="X6" s="218"/>
      <c r="Y6" s="218"/>
      <c r="Z6" s="217"/>
      <c r="AA6" s="217"/>
      <c r="AB6" s="145"/>
    </row>
    <row r="7" spans="2:28" ht="18.75" x14ac:dyDescent="0.2">
      <c r="B7" s="899"/>
      <c r="C7" s="1368" t="s">
        <v>19</v>
      </c>
      <c r="D7" s="1368"/>
      <c r="E7" s="1368"/>
      <c r="F7" s="1368"/>
      <c r="G7" s="1368"/>
      <c r="H7" s="1368"/>
      <c r="I7" s="1368"/>
      <c r="J7" s="1368"/>
      <c r="K7" s="1368"/>
      <c r="L7" s="1368"/>
      <c r="M7" s="1368"/>
      <c r="N7" s="1368"/>
      <c r="O7" s="1368"/>
      <c r="P7" s="1368"/>
      <c r="Q7" s="1368"/>
      <c r="R7" s="1368"/>
      <c r="S7" s="1368"/>
      <c r="T7" s="1368"/>
      <c r="U7" s="1368"/>
      <c r="V7" s="1368"/>
      <c r="W7" s="1368"/>
      <c r="X7" s="1368"/>
      <c r="Y7" s="1368"/>
      <c r="Z7" s="1368"/>
      <c r="AA7" s="1368"/>
      <c r="AB7" s="900"/>
    </row>
    <row r="8" spans="2:28" ht="18.75" x14ac:dyDescent="0.2">
      <c r="B8" s="901"/>
      <c r="C8" s="1373" t="s">
        <v>350</v>
      </c>
      <c r="D8" s="1373"/>
      <c r="E8" s="1373"/>
      <c r="F8" s="1373"/>
      <c r="G8" s="1373"/>
      <c r="H8" s="1373"/>
      <c r="I8" s="1373"/>
      <c r="J8" s="1373"/>
      <c r="K8" s="1373"/>
      <c r="L8" s="1373"/>
      <c r="M8" s="1373"/>
      <c r="N8" s="1373"/>
      <c r="O8" s="1373"/>
      <c r="P8" s="1373"/>
      <c r="Q8" s="1373"/>
      <c r="R8" s="1373"/>
      <c r="S8" s="1373"/>
      <c r="T8" s="1373"/>
      <c r="U8" s="1373"/>
      <c r="V8" s="1373"/>
      <c r="W8" s="1373"/>
      <c r="X8" s="1373"/>
      <c r="Y8" s="1373"/>
      <c r="Z8" s="1373"/>
      <c r="AA8" s="1373"/>
      <c r="AB8" s="902"/>
    </row>
    <row r="9" spans="2:28" ht="15.75" x14ac:dyDescent="0.2">
      <c r="B9" s="903"/>
      <c r="C9" s="1374" t="s">
        <v>120</v>
      </c>
      <c r="D9" s="1374"/>
      <c r="E9" s="1374"/>
      <c r="F9" s="1374"/>
      <c r="G9" s="1374"/>
      <c r="H9" s="1374"/>
      <c r="I9" s="1374"/>
      <c r="J9" s="1374"/>
      <c r="K9" s="1374"/>
      <c r="L9" s="1374"/>
      <c r="M9" s="1374"/>
      <c r="N9" s="1374"/>
      <c r="O9" s="1374"/>
      <c r="P9" s="1374"/>
      <c r="Q9" s="1374"/>
      <c r="R9" s="1374"/>
      <c r="S9" s="1374"/>
      <c r="T9" s="1374"/>
      <c r="U9" s="1374"/>
      <c r="V9" s="1374"/>
      <c r="W9" s="1374"/>
      <c r="X9" s="1374"/>
      <c r="Y9" s="1374"/>
      <c r="Z9" s="1374"/>
      <c r="AA9" s="1374"/>
      <c r="AB9" s="904"/>
    </row>
    <row r="10" spans="2:28" ht="12.75" customHeight="1" x14ac:dyDescent="0.2">
      <c r="B10" s="142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81"/>
      <c r="Z10" s="181"/>
      <c r="AA10" s="181"/>
      <c r="AB10" s="145"/>
    </row>
    <row r="11" spans="2:28" s="294" customFormat="1" ht="18" customHeight="1" x14ac:dyDescent="0.25">
      <c r="B11" s="293"/>
      <c r="M11" s="884"/>
      <c r="N11" s="181"/>
      <c r="O11" s="181"/>
      <c r="R11" s="885"/>
      <c r="S11" s="886"/>
      <c r="X11" s="181"/>
      <c r="Y11" s="181"/>
      <c r="Z11" s="181"/>
      <c r="AA11" s="181"/>
      <c r="AB11" s="295"/>
    </row>
    <row r="12" spans="2:28" ht="16.5" customHeight="1" x14ac:dyDescent="0.25">
      <c r="B12" s="142"/>
      <c r="G12" s="399" t="s">
        <v>175</v>
      </c>
      <c r="H12" s="897">
        <f>'Datos Generales'!C6</f>
        <v>45473</v>
      </c>
      <c r="I12" s="287"/>
      <c r="J12" s="656" t="s">
        <v>24</v>
      </c>
      <c r="K12" s="1365" t="str">
        <f>'Datos Generales'!C7</f>
        <v>Dirección General de Presupuesto (DIGEPRES)</v>
      </c>
      <c r="L12" s="1366"/>
      <c r="M12" s="1367"/>
      <c r="N12" s="887"/>
      <c r="O12" s="656" t="s">
        <v>14</v>
      </c>
      <c r="P12" s="898" t="str">
        <f>'Datos Generales'!C8</f>
        <v>0205</v>
      </c>
      <c r="Q12" s="287"/>
      <c r="R12" s="399" t="s">
        <v>187</v>
      </c>
      <c r="S12" s="898" t="str">
        <f>'Datos Generales'!C9</f>
        <v>01</v>
      </c>
      <c r="T12" s="287"/>
      <c r="U12" s="656" t="s">
        <v>182</v>
      </c>
      <c r="V12" s="898" t="str">
        <f>'Datos Generales'!C10</f>
        <v>01</v>
      </c>
      <c r="W12" s="399" t="s">
        <v>16</v>
      </c>
      <c r="X12" s="898" t="str">
        <f>'Datos Generales'!C11</f>
        <v>0010</v>
      </c>
      <c r="AA12" s="181"/>
      <c r="AB12" s="145"/>
    </row>
    <row r="13" spans="2:28" ht="12.75" customHeight="1" x14ac:dyDescent="0.2">
      <c r="B13" s="142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181"/>
      <c r="X13" s="181"/>
      <c r="Y13" s="181"/>
      <c r="Z13" s="181"/>
      <c r="AA13" s="181"/>
      <c r="AB13" s="145"/>
    </row>
    <row r="14" spans="2:28" ht="15.75" customHeight="1" x14ac:dyDescent="0.25">
      <c r="B14" s="142"/>
      <c r="C14" s="1375" t="s">
        <v>337</v>
      </c>
      <c r="D14" s="1375"/>
      <c r="E14" s="1375"/>
      <c r="F14" s="1375"/>
      <c r="G14" s="1375"/>
      <c r="H14" s="1375"/>
      <c r="I14" s="1375"/>
      <c r="J14" s="1375"/>
      <c r="K14" s="1375"/>
      <c r="L14" s="1375"/>
      <c r="M14" s="1375"/>
      <c r="N14" s="1375" t="s">
        <v>268</v>
      </c>
      <c r="O14" s="1375"/>
      <c r="P14" s="1375"/>
      <c r="Q14" s="1375"/>
      <c r="R14" s="1375"/>
      <c r="S14" s="1375"/>
      <c r="T14" s="1375"/>
      <c r="U14" s="1375"/>
      <c r="V14" s="1375"/>
      <c r="W14" s="1376" t="s">
        <v>185</v>
      </c>
      <c r="X14" s="1378" t="s">
        <v>222</v>
      </c>
      <c r="Y14" s="1378" t="s">
        <v>280</v>
      </c>
      <c r="Z14" s="1378" t="s">
        <v>612</v>
      </c>
      <c r="AA14" s="1364" t="s">
        <v>56</v>
      </c>
      <c r="AB14" s="113"/>
    </row>
    <row r="15" spans="2:28" s="294" customFormat="1" ht="47.25" x14ac:dyDescent="0.25">
      <c r="B15" s="293"/>
      <c r="C15" s="544" t="s">
        <v>215</v>
      </c>
      <c r="D15" s="544" t="s">
        <v>269</v>
      </c>
      <c r="E15" s="544" t="s">
        <v>270</v>
      </c>
      <c r="F15" s="544" t="s">
        <v>271</v>
      </c>
      <c r="G15" s="544" t="s">
        <v>272</v>
      </c>
      <c r="H15" s="544" t="s">
        <v>273</v>
      </c>
      <c r="I15" s="544" t="s">
        <v>274</v>
      </c>
      <c r="J15" s="544" t="s">
        <v>250</v>
      </c>
      <c r="K15" s="544" t="s">
        <v>251</v>
      </c>
      <c r="L15" s="544" t="s">
        <v>252</v>
      </c>
      <c r="M15" s="544" t="s">
        <v>224</v>
      </c>
      <c r="N15" s="544" t="s">
        <v>275</v>
      </c>
      <c r="O15" s="543" t="s">
        <v>276</v>
      </c>
      <c r="P15" s="543" t="s">
        <v>95</v>
      </c>
      <c r="Q15" s="543" t="s">
        <v>277</v>
      </c>
      <c r="R15" s="543" t="s">
        <v>97</v>
      </c>
      <c r="S15" s="543" t="s">
        <v>98</v>
      </c>
      <c r="T15" s="543" t="s">
        <v>278</v>
      </c>
      <c r="U15" s="543" t="s">
        <v>281</v>
      </c>
      <c r="V15" s="544" t="s">
        <v>279</v>
      </c>
      <c r="W15" s="1377"/>
      <c r="X15" s="1379"/>
      <c r="Y15" s="1379"/>
      <c r="Z15" s="1379"/>
      <c r="AA15" s="1364"/>
      <c r="AB15" s="134"/>
    </row>
    <row r="16" spans="2:28" s="223" customFormat="1" ht="15.75" x14ac:dyDescent="0.2">
      <c r="B16" s="231">
        <v>1</v>
      </c>
      <c r="C16" s="660" t="s">
        <v>633</v>
      </c>
      <c r="D16" s="660" t="s">
        <v>634</v>
      </c>
      <c r="E16" s="661" t="s">
        <v>478</v>
      </c>
      <c r="F16" s="660" t="s">
        <v>635</v>
      </c>
      <c r="G16" s="663">
        <v>1691984.5</v>
      </c>
      <c r="H16" s="663">
        <v>0</v>
      </c>
      <c r="I16" s="663">
        <v>0</v>
      </c>
      <c r="J16" s="664">
        <v>45282</v>
      </c>
      <c r="K16" s="673" t="s">
        <v>636</v>
      </c>
      <c r="L16" s="666" t="s">
        <v>637</v>
      </c>
      <c r="M16" s="967">
        <v>1691984.5</v>
      </c>
      <c r="N16" s="970">
        <v>45282</v>
      </c>
      <c r="O16" s="971">
        <v>46013</v>
      </c>
      <c r="P16" s="971">
        <v>45322</v>
      </c>
      <c r="Q16" s="670">
        <f t="shared" ref="Q16:Q21" si="0">+O16-N16</f>
        <v>731</v>
      </c>
      <c r="R16" s="966">
        <f t="shared" ref="R16:R21" si="1">+M16/Q16</f>
        <v>2314.6162790697676</v>
      </c>
      <c r="S16" s="671">
        <f t="shared" ref="S16:S21" si="2">+P16-N16</f>
        <v>40</v>
      </c>
      <c r="T16" s="968">
        <v>20831.546511627908</v>
      </c>
      <c r="U16" s="968">
        <f t="shared" ref="U16:U21" si="3">S16*R16-T16</f>
        <v>71753.104651162794</v>
      </c>
      <c r="V16" s="969">
        <f t="shared" ref="V16:V21" si="4">M16-T16-U16</f>
        <v>1599399.8488372092</v>
      </c>
      <c r="W16" s="673" t="s">
        <v>490</v>
      </c>
      <c r="X16" s="673" t="s">
        <v>361</v>
      </c>
      <c r="Y16" s="673" t="s">
        <v>610</v>
      </c>
      <c r="Z16" s="674" t="s">
        <v>611</v>
      </c>
      <c r="AA16" s="675"/>
      <c r="AB16" s="232"/>
    </row>
    <row r="17" spans="2:28" s="223" customFormat="1" ht="15.75" x14ac:dyDescent="0.2">
      <c r="B17" s="231">
        <v>2</v>
      </c>
      <c r="C17" s="660" t="s">
        <v>633</v>
      </c>
      <c r="D17" s="660" t="s">
        <v>634</v>
      </c>
      <c r="E17" s="661" t="s">
        <v>478</v>
      </c>
      <c r="F17" s="660" t="s">
        <v>635</v>
      </c>
      <c r="G17" s="663">
        <v>1691984.5</v>
      </c>
      <c r="H17" s="663">
        <v>0</v>
      </c>
      <c r="I17" s="663">
        <v>0</v>
      </c>
      <c r="J17" s="664">
        <v>45282</v>
      </c>
      <c r="K17" s="673" t="s">
        <v>636</v>
      </c>
      <c r="L17" s="666" t="s">
        <v>637</v>
      </c>
      <c r="M17" s="967">
        <v>1691984.5</v>
      </c>
      <c r="N17" s="970">
        <v>45282</v>
      </c>
      <c r="O17" s="971">
        <v>46013</v>
      </c>
      <c r="P17" s="971">
        <v>45351</v>
      </c>
      <c r="Q17" s="670">
        <f t="shared" si="0"/>
        <v>731</v>
      </c>
      <c r="R17" s="966">
        <f t="shared" si="1"/>
        <v>2314.6162790697676</v>
      </c>
      <c r="S17" s="671">
        <f t="shared" si="2"/>
        <v>69</v>
      </c>
      <c r="T17" s="672">
        <f t="shared" ref="T17:T21" si="5">+T16+U16</f>
        <v>92584.651162790702</v>
      </c>
      <c r="U17" s="968">
        <f t="shared" si="3"/>
        <v>67123.872093023252</v>
      </c>
      <c r="V17" s="969">
        <f t="shared" si="4"/>
        <v>1532275.9767441861</v>
      </c>
      <c r="W17" s="673" t="s">
        <v>490</v>
      </c>
      <c r="X17" s="673" t="s">
        <v>361</v>
      </c>
      <c r="Y17" s="673" t="s">
        <v>610</v>
      </c>
      <c r="Z17" s="674" t="s">
        <v>611</v>
      </c>
      <c r="AA17" s="675"/>
      <c r="AB17" s="232"/>
    </row>
    <row r="18" spans="2:28" s="223" customFormat="1" ht="15.75" x14ac:dyDescent="0.2">
      <c r="B18" s="231">
        <v>3</v>
      </c>
      <c r="C18" s="660" t="s">
        <v>633</v>
      </c>
      <c r="D18" s="660" t="s">
        <v>634</v>
      </c>
      <c r="E18" s="661" t="s">
        <v>478</v>
      </c>
      <c r="F18" s="660" t="s">
        <v>635</v>
      </c>
      <c r="G18" s="663">
        <v>1691984.5</v>
      </c>
      <c r="H18" s="663">
        <v>0</v>
      </c>
      <c r="I18" s="663">
        <v>0</v>
      </c>
      <c r="J18" s="664">
        <v>45282</v>
      </c>
      <c r="K18" s="673" t="s">
        <v>636</v>
      </c>
      <c r="L18" s="666" t="s">
        <v>637</v>
      </c>
      <c r="M18" s="967">
        <v>1691984.5</v>
      </c>
      <c r="N18" s="970">
        <v>45282</v>
      </c>
      <c r="O18" s="971">
        <v>46013</v>
      </c>
      <c r="P18" s="971">
        <v>45382</v>
      </c>
      <c r="Q18" s="670">
        <f t="shared" si="0"/>
        <v>731</v>
      </c>
      <c r="R18" s="966">
        <f t="shared" si="1"/>
        <v>2314.6162790697676</v>
      </c>
      <c r="S18" s="671">
        <f t="shared" si="2"/>
        <v>100</v>
      </c>
      <c r="T18" s="672">
        <f t="shared" si="5"/>
        <v>159708.52325581395</v>
      </c>
      <c r="U18" s="968">
        <f t="shared" si="3"/>
        <v>71753.104651162808</v>
      </c>
      <c r="V18" s="969">
        <f t="shared" si="4"/>
        <v>1460522.8720930233</v>
      </c>
      <c r="W18" s="673" t="s">
        <v>490</v>
      </c>
      <c r="X18" s="673" t="s">
        <v>361</v>
      </c>
      <c r="Y18" s="673" t="s">
        <v>610</v>
      </c>
      <c r="Z18" s="674" t="s">
        <v>611</v>
      </c>
      <c r="AA18" s="675"/>
      <c r="AB18" s="232"/>
    </row>
    <row r="19" spans="2:28" s="223" customFormat="1" ht="15.75" x14ac:dyDescent="0.2">
      <c r="B19" s="231">
        <v>4</v>
      </c>
      <c r="C19" s="660" t="s">
        <v>633</v>
      </c>
      <c r="D19" s="660" t="s">
        <v>634</v>
      </c>
      <c r="E19" s="661" t="s">
        <v>478</v>
      </c>
      <c r="F19" s="660" t="s">
        <v>635</v>
      </c>
      <c r="G19" s="663">
        <v>1691984.5</v>
      </c>
      <c r="H19" s="663">
        <v>0</v>
      </c>
      <c r="I19" s="663">
        <v>0</v>
      </c>
      <c r="J19" s="664">
        <v>45282</v>
      </c>
      <c r="K19" s="673" t="s">
        <v>636</v>
      </c>
      <c r="L19" s="666" t="s">
        <v>637</v>
      </c>
      <c r="M19" s="967">
        <v>1691984.5</v>
      </c>
      <c r="N19" s="970">
        <v>45282</v>
      </c>
      <c r="O19" s="971">
        <v>46013</v>
      </c>
      <c r="P19" s="971">
        <v>45412</v>
      </c>
      <c r="Q19" s="670">
        <f t="shared" si="0"/>
        <v>731</v>
      </c>
      <c r="R19" s="966">
        <f t="shared" si="1"/>
        <v>2314.6162790697676</v>
      </c>
      <c r="S19" s="671">
        <f t="shared" si="2"/>
        <v>130</v>
      </c>
      <c r="T19" s="672">
        <f t="shared" si="5"/>
        <v>231461.62790697676</v>
      </c>
      <c r="U19" s="968">
        <f t="shared" si="3"/>
        <v>69438.488372093037</v>
      </c>
      <c r="V19" s="969">
        <f t="shared" si="4"/>
        <v>1391084.3837209302</v>
      </c>
      <c r="W19" s="673" t="s">
        <v>490</v>
      </c>
      <c r="X19" s="673" t="s">
        <v>361</v>
      </c>
      <c r="Y19" s="673" t="s">
        <v>610</v>
      </c>
      <c r="Z19" s="674" t="s">
        <v>611</v>
      </c>
      <c r="AA19" s="675"/>
      <c r="AB19" s="232"/>
    </row>
    <row r="20" spans="2:28" s="223" customFormat="1" ht="15.75" x14ac:dyDescent="0.2">
      <c r="B20" s="231">
        <v>5</v>
      </c>
      <c r="C20" s="660" t="s">
        <v>633</v>
      </c>
      <c r="D20" s="660" t="s">
        <v>634</v>
      </c>
      <c r="E20" s="661" t="s">
        <v>478</v>
      </c>
      <c r="F20" s="660" t="s">
        <v>635</v>
      </c>
      <c r="G20" s="663">
        <v>1691984.5</v>
      </c>
      <c r="H20" s="663">
        <v>0</v>
      </c>
      <c r="I20" s="663">
        <v>0</v>
      </c>
      <c r="J20" s="664">
        <v>45282</v>
      </c>
      <c r="K20" s="673" t="s">
        <v>636</v>
      </c>
      <c r="L20" s="666" t="s">
        <v>637</v>
      </c>
      <c r="M20" s="967">
        <v>1691984.5</v>
      </c>
      <c r="N20" s="970">
        <v>45282</v>
      </c>
      <c r="O20" s="971">
        <v>46013</v>
      </c>
      <c r="P20" s="971">
        <v>45443</v>
      </c>
      <c r="Q20" s="670">
        <f t="shared" si="0"/>
        <v>731</v>
      </c>
      <c r="R20" s="966">
        <f t="shared" si="1"/>
        <v>2314.6162790697676</v>
      </c>
      <c r="S20" s="671">
        <f t="shared" si="2"/>
        <v>161</v>
      </c>
      <c r="T20" s="672">
        <f t="shared" si="5"/>
        <v>300900.1162790698</v>
      </c>
      <c r="U20" s="968">
        <f t="shared" si="3"/>
        <v>71753.104651162808</v>
      </c>
      <c r="V20" s="969">
        <f t="shared" si="4"/>
        <v>1319331.2790697673</v>
      </c>
      <c r="W20" s="673" t="s">
        <v>490</v>
      </c>
      <c r="X20" s="673" t="s">
        <v>361</v>
      </c>
      <c r="Y20" s="673" t="s">
        <v>610</v>
      </c>
      <c r="Z20" s="674" t="s">
        <v>611</v>
      </c>
      <c r="AA20" s="676"/>
      <c r="AB20" s="232"/>
    </row>
    <row r="21" spans="2:28" s="223" customFormat="1" ht="15.75" x14ac:dyDescent="0.2">
      <c r="B21" s="231">
        <v>6</v>
      </c>
      <c r="C21" s="660" t="s">
        <v>633</v>
      </c>
      <c r="D21" s="660" t="s">
        <v>634</v>
      </c>
      <c r="E21" s="661" t="s">
        <v>478</v>
      </c>
      <c r="F21" s="660" t="s">
        <v>635</v>
      </c>
      <c r="G21" s="663">
        <v>1691984.5</v>
      </c>
      <c r="H21" s="663">
        <v>0</v>
      </c>
      <c r="I21" s="663">
        <v>0</v>
      </c>
      <c r="J21" s="664">
        <v>45282</v>
      </c>
      <c r="K21" s="673" t="s">
        <v>636</v>
      </c>
      <c r="L21" s="666" t="s">
        <v>637</v>
      </c>
      <c r="M21" s="967">
        <v>1691984.5</v>
      </c>
      <c r="N21" s="970">
        <v>45282</v>
      </c>
      <c r="O21" s="971">
        <v>46013</v>
      </c>
      <c r="P21" s="971">
        <v>45473</v>
      </c>
      <c r="Q21" s="670">
        <f t="shared" si="0"/>
        <v>731</v>
      </c>
      <c r="R21" s="966">
        <f t="shared" si="1"/>
        <v>2314.6162790697676</v>
      </c>
      <c r="S21" s="671">
        <f t="shared" si="2"/>
        <v>191</v>
      </c>
      <c r="T21" s="672">
        <f t="shared" si="5"/>
        <v>372653.22093023261</v>
      </c>
      <c r="U21" s="968">
        <f t="shared" si="3"/>
        <v>69438.488372093008</v>
      </c>
      <c r="V21" s="969">
        <f t="shared" si="4"/>
        <v>1249892.7906976743</v>
      </c>
      <c r="W21" s="673" t="s">
        <v>490</v>
      </c>
      <c r="X21" s="673" t="s">
        <v>361</v>
      </c>
      <c r="Y21" s="673" t="s">
        <v>610</v>
      </c>
      <c r="Z21" s="674" t="s">
        <v>611</v>
      </c>
      <c r="AA21" s="676"/>
      <c r="AB21" s="232"/>
    </row>
    <row r="22" spans="2:28" ht="15.75" customHeight="1" x14ac:dyDescent="0.25">
      <c r="B22" s="142"/>
      <c r="C22" s="1369"/>
      <c r="D22" s="1369"/>
      <c r="E22" s="1369"/>
      <c r="F22" s="1369"/>
      <c r="G22" s="1369"/>
      <c r="H22" s="1369"/>
      <c r="I22" s="1369"/>
      <c r="J22" s="1369"/>
      <c r="K22" s="1369"/>
      <c r="L22" s="1369"/>
      <c r="M22" s="1369"/>
      <c r="N22" s="1369"/>
      <c r="O22" s="1369"/>
      <c r="P22" s="1369"/>
      <c r="Q22" s="1369"/>
      <c r="R22" s="1369"/>
      <c r="S22" s="1369"/>
      <c r="T22" s="738" t="s">
        <v>46</v>
      </c>
      <c r="U22" s="659">
        <f>SUM(U16:U21)</f>
        <v>421260.16279069771</v>
      </c>
      <c r="V22" s="659">
        <f>SUM(V16:V21)</f>
        <v>8552507.1511627901</v>
      </c>
      <c r="W22" s="1370"/>
      <c r="X22" s="1371"/>
      <c r="Y22" s="1371"/>
      <c r="Z22" s="1371"/>
      <c r="AA22" s="1372"/>
      <c r="AB22" s="145"/>
    </row>
    <row r="23" spans="2:28" ht="12.75" x14ac:dyDescent="0.2">
      <c r="B23" s="142"/>
      <c r="D23" s="217"/>
      <c r="E23" s="218"/>
      <c r="F23" s="218"/>
      <c r="G23" s="219"/>
      <c r="H23" s="218"/>
      <c r="I23" s="218"/>
      <c r="J23" s="218"/>
      <c r="K23" s="218"/>
      <c r="L23" s="218"/>
      <c r="M23" s="218"/>
      <c r="N23" s="218"/>
      <c r="O23" s="218"/>
      <c r="P23" s="218"/>
      <c r="Q23" s="218"/>
      <c r="R23" s="218"/>
      <c r="S23" s="220"/>
      <c r="T23" s="218"/>
      <c r="U23" s="218"/>
      <c r="V23" s="218"/>
      <c r="W23" s="218"/>
      <c r="X23" s="218"/>
      <c r="Y23" s="218"/>
      <c r="Z23" s="217"/>
      <c r="AA23" s="190" t="s">
        <v>188</v>
      </c>
      <c r="AB23" s="145"/>
    </row>
    <row r="24" spans="2:28" ht="12.75" x14ac:dyDescent="0.2">
      <c r="B24" s="142"/>
      <c r="D24" s="217"/>
      <c r="E24" s="218"/>
      <c r="F24" s="218"/>
      <c r="G24" s="219"/>
      <c r="H24" s="218"/>
      <c r="I24" s="218"/>
      <c r="J24" s="218"/>
      <c r="K24" s="218"/>
      <c r="L24" s="218"/>
      <c r="M24" s="218"/>
      <c r="N24" s="218"/>
      <c r="O24" s="218"/>
      <c r="P24" s="218"/>
      <c r="Q24" s="218"/>
      <c r="R24" s="218"/>
      <c r="S24" s="220"/>
      <c r="T24" s="218"/>
      <c r="U24" s="218"/>
      <c r="V24" s="218"/>
      <c r="W24" s="218"/>
      <c r="X24" s="218"/>
      <c r="Y24" s="218"/>
      <c r="Z24" s="217"/>
      <c r="AA24" s="190"/>
      <c r="AB24" s="145"/>
    </row>
    <row r="25" spans="2:28" ht="12.75" x14ac:dyDescent="0.2">
      <c r="B25" s="142"/>
      <c r="D25" s="217"/>
      <c r="E25" s="218"/>
      <c r="F25" s="218"/>
      <c r="G25" s="219"/>
      <c r="H25" s="218"/>
      <c r="I25" s="218"/>
      <c r="J25" s="218"/>
      <c r="K25" s="218"/>
      <c r="L25" s="218"/>
      <c r="M25" s="218"/>
      <c r="N25" s="218"/>
      <c r="O25" s="218"/>
      <c r="P25" s="218"/>
      <c r="Q25" s="218"/>
      <c r="R25" s="218"/>
      <c r="S25" s="220"/>
      <c r="T25" s="218"/>
      <c r="U25" s="218"/>
      <c r="V25" s="218"/>
      <c r="W25" s="218"/>
      <c r="X25" s="218"/>
      <c r="Y25" s="218"/>
      <c r="Z25" s="217"/>
      <c r="AA25" s="190"/>
      <c r="AB25" s="145"/>
    </row>
    <row r="26" spans="2:28" ht="12.75" x14ac:dyDescent="0.2">
      <c r="B26" s="142"/>
      <c r="D26" s="217"/>
      <c r="E26" s="218"/>
      <c r="F26" s="218"/>
      <c r="G26" s="219"/>
      <c r="H26" s="218"/>
      <c r="I26" s="218"/>
      <c r="J26" s="218"/>
      <c r="K26" s="218"/>
      <c r="L26" s="218"/>
      <c r="M26" s="218"/>
      <c r="N26" s="218"/>
      <c r="O26" s="218"/>
      <c r="P26" s="218"/>
      <c r="Q26" s="218"/>
      <c r="R26" s="218"/>
      <c r="S26" s="220"/>
      <c r="T26" s="218"/>
      <c r="U26" s="218"/>
      <c r="V26" s="218"/>
      <c r="W26" s="218"/>
      <c r="X26" s="218"/>
      <c r="Y26" s="218"/>
      <c r="Z26" s="217"/>
      <c r="AA26" s="190"/>
      <c r="AB26" s="145"/>
    </row>
    <row r="27" spans="2:28" s="658" customFormat="1" ht="15.75" x14ac:dyDescent="0.25">
      <c r="B27" s="401"/>
      <c r="D27" s="770"/>
      <c r="E27" s="770"/>
      <c r="F27" s="1360"/>
      <c r="G27" s="1360"/>
      <c r="H27" s="1360"/>
      <c r="I27" s="1360"/>
      <c r="L27" s="888"/>
      <c r="M27" s="888"/>
      <c r="N27" s="1360"/>
      <c r="O27" s="1360"/>
      <c r="P27" s="1360"/>
      <c r="Q27" s="1360"/>
      <c r="R27" s="1360"/>
      <c r="S27" s="888"/>
      <c r="T27" s="888"/>
      <c r="U27" s="1362"/>
      <c r="V27" s="1362"/>
      <c r="W27" s="1362"/>
      <c r="X27" s="1362"/>
      <c r="Y27" s="889"/>
      <c r="Z27" s="889"/>
      <c r="AA27" s="889"/>
      <c r="AB27" s="895"/>
    </row>
    <row r="28" spans="2:28" s="287" customFormat="1" ht="15.75" x14ac:dyDescent="0.25">
      <c r="B28" s="657"/>
      <c r="D28" s="243"/>
      <c r="E28" s="243"/>
      <c r="F28" s="1361" t="str">
        <f>'Datos Generales'!C16</f>
        <v>Preparado por</v>
      </c>
      <c r="G28" s="1361"/>
      <c r="H28" s="1361"/>
      <c r="I28" s="1361"/>
      <c r="N28" s="1361" t="str">
        <f>'Datos Generales'!D16</f>
        <v>Revisado por</v>
      </c>
      <c r="O28" s="1361"/>
      <c r="P28" s="1361"/>
      <c r="Q28" s="1361"/>
      <c r="R28" s="1361"/>
      <c r="S28" s="658"/>
      <c r="U28" s="1361" t="str">
        <f>'Datos Generales'!E16</f>
        <v>Autorizado por</v>
      </c>
      <c r="V28" s="1361"/>
      <c r="W28" s="1361"/>
      <c r="X28" s="1361"/>
      <c r="Y28" s="118"/>
      <c r="Z28" s="118"/>
      <c r="AA28" s="118"/>
      <c r="AB28" s="688"/>
    </row>
    <row r="29" spans="2:28" s="287" customFormat="1" ht="15.75" x14ac:dyDescent="0.25">
      <c r="B29" s="657"/>
      <c r="D29" s="243"/>
      <c r="E29" s="243"/>
      <c r="G29" s="890"/>
      <c r="H29" s="277"/>
      <c r="I29" s="277"/>
      <c r="O29" s="277"/>
      <c r="P29" s="277"/>
      <c r="Q29" s="118"/>
      <c r="R29" s="118"/>
      <c r="S29" s="658"/>
      <c r="U29" s="277"/>
      <c r="V29" s="277"/>
      <c r="W29" s="118"/>
      <c r="X29" s="118"/>
      <c r="Y29" s="118"/>
      <c r="Z29" s="118"/>
      <c r="AA29" s="118"/>
      <c r="AB29" s="688"/>
    </row>
    <row r="30" spans="2:28" s="658" customFormat="1" ht="23.25" customHeight="1" x14ac:dyDescent="0.25">
      <c r="B30" s="401"/>
      <c r="D30" s="770"/>
      <c r="E30" s="770"/>
      <c r="F30" s="1360"/>
      <c r="G30" s="1360"/>
      <c r="H30" s="1360"/>
      <c r="I30" s="1360"/>
      <c r="N30" s="1359"/>
      <c r="O30" s="1359"/>
      <c r="P30" s="1359"/>
      <c r="Q30" s="1359"/>
      <c r="R30" s="1359"/>
      <c r="U30" s="1363"/>
      <c r="V30" s="1363"/>
      <c r="W30" s="1363"/>
      <c r="X30" s="1363"/>
      <c r="Y30" s="541"/>
      <c r="Z30" s="541"/>
      <c r="AA30" s="770"/>
      <c r="AB30" s="895"/>
    </row>
    <row r="31" spans="2:28" s="287" customFormat="1" ht="15.75" x14ac:dyDescent="0.25">
      <c r="B31" s="657"/>
      <c r="D31" s="243"/>
      <c r="E31" s="243"/>
      <c r="F31" s="1361" t="str">
        <f>'Datos Generales'!C17</f>
        <v>Puesto que ocupa</v>
      </c>
      <c r="G31" s="1361"/>
      <c r="H31" s="1361"/>
      <c r="I31" s="1361"/>
      <c r="N31" s="1361" t="str">
        <f>'Datos Generales'!D17</f>
        <v>Puesto que ocupa</v>
      </c>
      <c r="O31" s="1361"/>
      <c r="P31" s="1361"/>
      <c r="Q31" s="1361"/>
      <c r="R31" s="1361"/>
      <c r="U31" s="1361" t="str">
        <f>'Datos Generales'!E17</f>
        <v>Puesto que ocupa</v>
      </c>
      <c r="V31" s="1361"/>
      <c r="W31" s="1361"/>
      <c r="X31" s="1361"/>
      <c r="AB31" s="688"/>
    </row>
    <row r="32" spans="2:28" s="287" customFormat="1" ht="15.75" x14ac:dyDescent="0.25">
      <c r="B32" s="657"/>
      <c r="D32" s="243"/>
      <c r="E32" s="243"/>
      <c r="H32" s="277"/>
      <c r="I32" s="277"/>
      <c r="O32" s="277"/>
      <c r="P32" s="277"/>
      <c r="Q32" s="603"/>
      <c r="R32" s="603"/>
      <c r="U32" s="277"/>
      <c r="V32" s="277"/>
      <c r="AB32" s="688"/>
    </row>
    <row r="33" spans="2:28" s="658" customFormat="1" ht="22.5" customHeight="1" x14ac:dyDescent="0.25">
      <c r="B33" s="401"/>
      <c r="D33" s="770"/>
      <c r="E33" s="770"/>
      <c r="F33" s="1359"/>
      <c r="G33" s="1359"/>
      <c r="H33" s="1359"/>
      <c r="I33" s="1359"/>
      <c r="N33" s="1359"/>
      <c r="O33" s="1359"/>
      <c r="P33" s="1359"/>
      <c r="Q33" s="1359"/>
      <c r="R33" s="1359"/>
      <c r="U33" s="1277"/>
      <c r="V33" s="1277"/>
      <c r="W33" s="1277"/>
      <c r="X33" s="1277"/>
      <c r="AB33" s="895"/>
    </row>
    <row r="34" spans="2:28" s="287" customFormat="1" ht="15.75" x14ac:dyDescent="0.25">
      <c r="B34" s="657"/>
      <c r="D34" s="243"/>
      <c r="E34" s="243"/>
      <c r="F34" s="1358" t="s">
        <v>201</v>
      </c>
      <c r="G34" s="1358"/>
      <c r="H34" s="1358"/>
      <c r="I34" s="1358"/>
      <c r="N34" s="1358" t="s">
        <v>202</v>
      </c>
      <c r="O34" s="1358"/>
      <c r="P34" s="1358"/>
      <c r="Q34" s="1358"/>
      <c r="R34" s="1358"/>
      <c r="S34" s="658"/>
      <c r="U34" s="1358" t="s">
        <v>209</v>
      </c>
      <c r="V34" s="1358"/>
      <c r="W34" s="1358"/>
      <c r="X34" s="1358"/>
      <c r="AB34" s="688"/>
    </row>
    <row r="35" spans="2:28" x14ac:dyDescent="0.2">
      <c r="B35" s="142"/>
      <c r="G35" s="891"/>
      <c r="AB35" s="145"/>
    </row>
    <row r="36" spans="2:28" x14ac:dyDescent="0.2">
      <c r="B36" s="233"/>
      <c r="C36" s="400"/>
      <c r="D36" s="892"/>
      <c r="E36" s="400"/>
      <c r="F36" s="400"/>
      <c r="G36" s="893"/>
      <c r="H36" s="400"/>
      <c r="I36" s="400"/>
      <c r="J36" s="400"/>
      <c r="K36" s="400"/>
      <c r="L36" s="400"/>
      <c r="M36" s="400"/>
      <c r="N36" s="400"/>
      <c r="O36" s="400"/>
      <c r="P36" s="400"/>
      <c r="Q36" s="400"/>
      <c r="R36" s="400"/>
      <c r="S36" s="894"/>
      <c r="T36" s="400"/>
      <c r="U36" s="400"/>
      <c r="V36" s="400"/>
      <c r="W36" s="400"/>
      <c r="X36" s="400"/>
      <c r="Y36" s="400"/>
      <c r="Z36" s="892"/>
      <c r="AA36" s="892"/>
      <c r="AB36" s="896"/>
    </row>
  </sheetData>
  <sheetProtection formatColumns="0" insertColumns="0" insertRows="0"/>
  <mergeCells count="31">
    <mergeCell ref="F34:I34"/>
    <mergeCell ref="N34:R34"/>
    <mergeCell ref="U34:X34"/>
    <mergeCell ref="F31:I31"/>
    <mergeCell ref="N31:R31"/>
    <mergeCell ref="U31:X31"/>
    <mergeCell ref="F33:I33"/>
    <mergeCell ref="N33:R33"/>
    <mergeCell ref="U33:X33"/>
    <mergeCell ref="F28:I28"/>
    <mergeCell ref="N28:R28"/>
    <mergeCell ref="U28:X28"/>
    <mergeCell ref="F30:I30"/>
    <mergeCell ref="N30:R30"/>
    <mergeCell ref="U30:X30"/>
    <mergeCell ref="C22:S22"/>
    <mergeCell ref="W22:AA22"/>
    <mergeCell ref="F27:I27"/>
    <mergeCell ref="N27:R27"/>
    <mergeCell ref="U27:X27"/>
    <mergeCell ref="C7:AA7"/>
    <mergeCell ref="C8:AA8"/>
    <mergeCell ref="C9:AA9"/>
    <mergeCell ref="K12:M12"/>
    <mergeCell ref="C14:M14"/>
    <mergeCell ref="N14:V14"/>
    <mergeCell ref="W14:W15"/>
    <mergeCell ref="X14:X15"/>
    <mergeCell ref="Y14:Y15"/>
    <mergeCell ref="Z14:Z15"/>
    <mergeCell ref="AA14:AA15"/>
  </mergeCells>
  <printOptions horizontalCentered="1"/>
  <pageMargins left="0.25" right="0.25" top="0.75" bottom="0.75" header="0.3" footer="0.3"/>
  <pageSetup paperSize="5" scale="34" orientation="landscape" r:id="rId1"/>
  <headerFooter>
    <oddFooter>&amp;R&amp;P/&amp;N  &amp;D  &amp;T</oddFooter>
  </headerFooter>
  <drawing r:id="rId2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E3069-E04D-4E90-9C81-6787EC5DBDD5}">
  <sheetPr>
    <tabColor rgb="FF92D050"/>
    <pageSetUpPr fitToPage="1"/>
  </sheetPr>
  <dimension ref="B2:AB36"/>
  <sheetViews>
    <sheetView showGridLines="0" zoomScale="85" zoomScaleNormal="85" zoomScaleSheetLayoutView="70" workbookViewId="0">
      <selection activeCell="I17" sqref="I17"/>
    </sheetView>
  </sheetViews>
  <sheetFormatPr baseColWidth="10" defaultColWidth="11.42578125" defaultRowHeight="12" x14ac:dyDescent="0.2"/>
  <cols>
    <col min="1" max="1" width="2.42578125" style="137" customWidth="1"/>
    <col min="2" max="2" width="3.42578125" style="137" customWidth="1"/>
    <col min="3" max="3" width="16.5703125" style="137" customWidth="1"/>
    <col min="4" max="4" width="36.85546875" style="221" customWidth="1"/>
    <col min="5" max="5" width="12.5703125" style="137" bestFit="1" customWidth="1"/>
    <col min="6" max="6" width="41.42578125" style="137" customWidth="1"/>
    <col min="7" max="7" width="16.7109375" style="222" customWidth="1"/>
    <col min="8" max="8" width="18.7109375" style="137" customWidth="1"/>
    <col min="9" max="9" width="19.28515625" style="137" customWidth="1"/>
    <col min="10" max="10" width="12.85546875" style="137" customWidth="1"/>
    <col min="11" max="11" width="19.42578125" style="137" customWidth="1"/>
    <col min="12" max="12" width="13.7109375" style="137" customWidth="1"/>
    <col min="13" max="13" width="18.28515625" style="137" customWidth="1"/>
    <col min="14" max="14" width="17.42578125" style="137" customWidth="1"/>
    <col min="15" max="15" width="14.85546875" style="137" customWidth="1"/>
    <col min="16" max="16" width="17.28515625" style="137" customWidth="1"/>
    <col min="17" max="18" width="18.28515625" style="137" customWidth="1"/>
    <col min="19" max="19" width="18.28515625" style="216" customWidth="1"/>
    <col min="20" max="20" width="19.42578125" style="137" customWidth="1"/>
    <col min="21" max="21" width="17.85546875" style="137" customWidth="1"/>
    <col min="22" max="22" width="18" style="137" bestFit="1" customWidth="1"/>
    <col min="23" max="23" width="18.28515625" style="137" customWidth="1"/>
    <col min="24" max="24" width="14.140625" style="137" customWidth="1"/>
    <col min="25" max="25" width="19.140625" style="137" customWidth="1"/>
    <col min="26" max="26" width="27.7109375" style="221" bestFit="1" customWidth="1"/>
    <col min="27" max="27" width="22.140625" style="221" customWidth="1"/>
    <col min="28" max="28" width="3.28515625" style="137" customWidth="1"/>
    <col min="29" max="16384" width="11.42578125" style="137"/>
  </cols>
  <sheetData>
    <row r="2" spans="2:28" x14ac:dyDescent="0.2">
      <c r="B2" s="224"/>
      <c r="C2" s="226"/>
      <c r="D2" s="225"/>
      <c r="E2" s="226"/>
      <c r="F2" s="226"/>
      <c r="G2" s="227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8"/>
      <c r="T2" s="226"/>
      <c r="U2" s="226"/>
      <c r="V2" s="226"/>
      <c r="W2" s="226"/>
      <c r="X2" s="226"/>
      <c r="Y2" s="226"/>
      <c r="Z2" s="225"/>
      <c r="AA2" s="225"/>
      <c r="AB2" s="229"/>
    </row>
    <row r="3" spans="2:28" x14ac:dyDescent="0.2">
      <c r="B3" s="142"/>
      <c r="D3" s="217"/>
      <c r="E3" s="218"/>
      <c r="F3" s="218"/>
      <c r="G3" s="219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20"/>
      <c r="T3" s="218"/>
      <c r="U3" s="218"/>
      <c r="V3" s="218"/>
      <c r="W3" s="218"/>
      <c r="X3" s="218"/>
      <c r="Y3" s="218"/>
      <c r="Z3" s="217"/>
      <c r="AA3" s="217"/>
      <c r="AB3" s="145"/>
    </row>
    <row r="4" spans="2:28" ht="12.75" customHeight="1" x14ac:dyDescent="0.2">
      <c r="B4" s="142"/>
      <c r="D4" s="217"/>
      <c r="E4" s="218"/>
      <c r="F4" s="218"/>
      <c r="G4" s="219"/>
      <c r="H4" s="218"/>
      <c r="I4" s="218"/>
      <c r="J4" s="218"/>
      <c r="K4" s="218"/>
      <c r="L4" s="230"/>
      <c r="M4" s="230"/>
      <c r="N4" s="218"/>
      <c r="O4" s="218"/>
      <c r="P4" s="218"/>
      <c r="Q4" s="218"/>
      <c r="S4" s="220"/>
      <c r="T4" s="218"/>
      <c r="U4" s="218"/>
      <c r="V4" s="218"/>
      <c r="W4" s="218"/>
      <c r="X4" s="218"/>
      <c r="Y4" s="218"/>
      <c r="Z4" s="217"/>
      <c r="AA4" s="217"/>
      <c r="AB4" s="145"/>
    </row>
    <row r="5" spans="2:28" ht="12.75" customHeight="1" x14ac:dyDescent="0.2">
      <c r="B5" s="142"/>
      <c r="D5" s="217"/>
      <c r="E5" s="218"/>
      <c r="F5" s="218"/>
      <c r="G5" s="219"/>
      <c r="H5" s="218"/>
      <c r="I5" s="218"/>
      <c r="J5" s="218"/>
      <c r="K5" s="218"/>
      <c r="L5" s="230"/>
      <c r="M5" s="230"/>
      <c r="N5" s="218"/>
      <c r="O5" s="218"/>
      <c r="P5" s="218"/>
      <c r="Q5" s="218"/>
      <c r="R5" s="218"/>
      <c r="S5" s="220"/>
      <c r="T5" s="218"/>
      <c r="U5" s="218"/>
      <c r="V5" s="218"/>
      <c r="W5" s="218"/>
      <c r="X5" s="218"/>
      <c r="Y5" s="218"/>
      <c r="Z5" s="217"/>
      <c r="AA5" s="217"/>
      <c r="AB5" s="145"/>
    </row>
    <row r="6" spans="2:28" ht="12.75" customHeight="1" x14ac:dyDescent="0.2">
      <c r="B6" s="142"/>
      <c r="D6" s="217"/>
      <c r="E6" s="218"/>
      <c r="F6" s="218"/>
      <c r="G6" s="219"/>
      <c r="H6" s="218"/>
      <c r="I6" s="218"/>
      <c r="J6" s="218"/>
      <c r="K6" s="218"/>
      <c r="L6" s="230"/>
      <c r="M6" s="230"/>
      <c r="N6" s="218"/>
      <c r="O6" s="218"/>
      <c r="P6" s="218"/>
      <c r="Q6" s="218"/>
      <c r="R6" s="218"/>
      <c r="S6" s="220"/>
      <c r="T6" s="218"/>
      <c r="U6" s="218"/>
      <c r="V6" s="218"/>
      <c r="W6" s="218"/>
      <c r="X6" s="218"/>
      <c r="Y6" s="218"/>
      <c r="Z6" s="217"/>
      <c r="AA6" s="217"/>
      <c r="AB6" s="145"/>
    </row>
    <row r="7" spans="2:28" ht="18.75" x14ac:dyDescent="0.2">
      <c r="B7" s="899"/>
      <c r="C7" s="1368" t="s">
        <v>19</v>
      </c>
      <c r="D7" s="1368"/>
      <c r="E7" s="1368"/>
      <c r="F7" s="1368"/>
      <c r="G7" s="1368"/>
      <c r="H7" s="1368"/>
      <c r="I7" s="1368"/>
      <c r="J7" s="1368"/>
      <c r="K7" s="1368"/>
      <c r="L7" s="1368"/>
      <c r="M7" s="1368"/>
      <c r="N7" s="1368"/>
      <c r="O7" s="1368"/>
      <c r="P7" s="1368"/>
      <c r="Q7" s="1368"/>
      <c r="R7" s="1368"/>
      <c r="S7" s="1368"/>
      <c r="T7" s="1368"/>
      <c r="U7" s="1368"/>
      <c r="V7" s="1368"/>
      <c r="W7" s="1368"/>
      <c r="X7" s="1368"/>
      <c r="Y7" s="1368"/>
      <c r="Z7" s="1368"/>
      <c r="AA7" s="1368"/>
      <c r="AB7" s="900"/>
    </row>
    <row r="8" spans="2:28" ht="18.75" x14ac:dyDescent="0.2">
      <c r="B8" s="901"/>
      <c r="C8" s="1373" t="s">
        <v>350</v>
      </c>
      <c r="D8" s="1373"/>
      <c r="E8" s="1373"/>
      <c r="F8" s="1373"/>
      <c r="G8" s="1373"/>
      <c r="H8" s="1373"/>
      <c r="I8" s="1373"/>
      <c r="J8" s="1373"/>
      <c r="K8" s="1373"/>
      <c r="L8" s="1373"/>
      <c r="M8" s="1373"/>
      <c r="N8" s="1373"/>
      <c r="O8" s="1373"/>
      <c r="P8" s="1373"/>
      <c r="Q8" s="1373"/>
      <c r="R8" s="1373"/>
      <c r="S8" s="1373"/>
      <c r="T8" s="1373"/>
      <c r="U8" s="1373"/>
      <c r="V8" s="1373"/>
      <c r="W8" s="1373"/>
      <c r="X8" s="1373"/>
      <c r="Y8" s="1373"/>
      <c r="Z8" s="1373"/>
      <c r="AA8" s="1373"/>
      <c r="AB8" s="902"/>
    </row>
    <row r="9" spans="2:28" ht="15.75" x14ac:dyDescent="0.2">
      <c r="B9" s="903"/>
      <c r="C9" s="1374" t="s">
        <v>120</v>
      </c>
      <c r="D9" s="1374"/>
      <c r="E9" s="1374"/>
      <c r="F9" s="1374"/>
      <c r="G9" s="1374"/>
      <c r="H9" s="1374"/>
      <c r="I9" s="1374"/>
      <c r="J9" s="1374"/>
      <c r="K9" s="1374"/>
      <c r="L9" s="1374"/>
      <c r="M9" s="1374"/>
      <c r="N9" s="1374"/>
      <c r="O9" s="1374"/>
      <c r="P9" s="1374"/>
      <c r="Q9" s="1374"/>
      <c r="R9" s="1374"/>
      <c r="S9" s="1374"/>
      <c r="T9" s="1374"/>
      <c r="U9" s="1374"/>
      <c r="V9" s="1374"/>
      <c r="W9" s="1374"/>
      <c r="X9" s="1374"/>
      <c r="Y9" s="1374"/>
      <c r="Z9" s="1374"/>
      <c r="AA9" s="1374"/>
      <c r="AB9" s="904"/>
    </row>
    <row r="10" spans="2:28" ht="12.75" customHeight="1" x14ac:dyDescent="0.2">
      <c r="B10" s="142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81"/>
      <c r="Z10" s="181"/>
      <c r="AA10" s="181"/>
      <c r="AB10" s="145"/>
    </row>
    <row r="11" spans="2:28" s="294" customFormat="1" ht="18" customHeight="1" x14ac:dyDescent="0.25">
      <c r="B11" s="293"/>
      <c r="M11" s="884"/>
      <c r="N11" s="181"/>
      <c r="O11" s="181"/>
      <c r="R11" s="885"/>
      <c r="S11" s="886"/>
      <c r="X11" s="181"/>
      <c r="Y11" s="181"/>
      <c r="Z11" s="181"/>
      <c r="AA11" s="181"/>
      <c r="AB11" s="295"/>
    </row>
    <row r="12" spans="2:28" ht="16.5" customHeight="1" x14ac:dyDescent="0.25">
      <c r="B12" s="142"/>
      <c r="G12" s="399" t="s">
        <v>175</v>
      </c>
      <c r="H12" s="897">
        <f>'Datos Generales'!C6</f>
        <v>45473</v>
      </c>
      <c r="I12" s="287"/>
      <c r="J12" s="656" t="s">
        <v>24</v>
      </c>
      <c r="K12" s="1365" t="str">
        <f>'Datos Generales'!C7</f>
        <v>Dirección General de Presupuesto (DIGEPRES)</v>
      </c>
      <c r="L12" s="1366"/>
      <c r="M12" s="1367"/>
      <c r="N12" s="887"/>
      <c r="O12" s="656" t="s">
        <v>14</v>
      </c>
      <c r="P12" s="898" t="str">
        <f>'Datos Generales'!C8</f>
        <v>0205</v>
      </c>
      <c r="Q12" s="287"/>
      <c r="R12" s="399" t="s">
        <v>187</v>
      </c>
      <c r="S12" s="898" t="str">
        <f>'Datos Generales'!C9</f>
        <v>01</v>
      </c>
      <c r="T12" s="287"/>
      <c r="U12" s="656" t="s">
        <v>182</v>
      </c>
      <c r="V12" s="898" t="str">
        <f>'Datos Generales'!C10</f>
        <v>01</v>
      </c>
      <c r="W12" s="399" t="s">
        <v>16</v>
      </c>
      <c r="X12" s="898" t="str">
        <f>'Datos Generales'!C11</f>
        <v>0010</v>
      </c>
      <c r="AA12" s="181"/>
      <c r="AB12" s="145"/>
    </row>
    <row r="13" spans="2:28" ht="12.75" customHeight="1" x14ac:dyDescent="0.2">
      <c r="B13" s="142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181"/>
      <c r="X13" s="181"/>
      <c r="Y13" s="181"/>
      <c r="Z13" s="181"/>
      <c r="AA13" s="181"/>
      <c r="AB13" s="145"/>
    </row>
    <row r="14" spans="2:28" ht="15.75" customHeight="1" x14ac:dyDescent="0.25">
      <c r="B14" s="142"/>
      <c r="C14" s="1375" t="s">
        <v>337</v>
      </c>
      <c r="D14" s="1375"/>
      <c r="E14" s="1375"/>
      <c r="F14" s="1375"/>
      <c r="G14" s="1375"/>
      <c r="H14" s="1375"/>
      <c r="I14" s="1375"/>
      <c r="J14" s="1375"/>
      <c r="K14" s="1375"/>
      <c r="L14" s="1375"/>
      <c r="M14" s="1375"/>
      <c r="N14" s="1375" t="s">
        <v>268</v>
      </c>
      <c r="O14" s="1375"/>
      <c r="P14" s="1375"/>
      <c r="Q14" s="1375"/>
      <c r="R14" s="1375"/>
      <c r="S14" s="1375"/>
      <c r="T14" s="1375"/>
      <c r="U14" s="1375"/>
      <c r="V14" s="1375"/>
      <c r="W14" s="1376" t="s">
        <v>185</v>
      </c>
      <c r="X14" s="1378" t="s">
        <v>222</v>
      </c>
      <c r="Y14" s="1378" t="s">
        <v>280</v>
      </c>
      <c r="Z14" s="1378" t="s">
        <v>612</v>
      </c>
      <c r="AA14" s="1364" t="s">
        <v>56</v>
      </c>
      <c r="AB14" s="113"/>
    </row>
    <row r="15" spans="2:28" s="294" customFormat="1" ht="47.25" x14ac:dyDescent="0.25">
      <c r="B15" s="293"/>
      <c r="C15" s="544" t="s">
        <v>215</v>
      </c>
      <c r="D15" s="544" t="s">
        <v>269</v>
      </c>
      <c r="E15" s="544" t="s">
        <v>270</v>
      </c>
      <c r="F15" s="544" t="s">
        <v>271</v>
      </c>
      <c r="G15" s="544" t="s">
        <v>272</v>
      </c>
      <c r="H15" s="544" t="s">
        <v>273</v>
      </c>
      <c r="I15" s="544" t="s">
        <v>274</v>
      </c>
      <c r="J15" s="544" t="s">
        <v>250</v>
      </c>
      <c r="K15" s="544" t="s">
        <v>251</v>
      </c>
      <c r="L15" s="544" t="s">
        <v>252</v>
      </c>
      <c r="M15" s="544" t="s">
        <v>224</v>
      </c>
      <c r="N15" s="544" t="s">
        <v>275</v>
      </c>
      <c r="O15" s="543" t="s">
        <v>276</v>
      </c>
      <c r="P15" s="543" t="s">
        <v>95</v>
      </c>
      <c r="Q15" s="543" t="s">
        <v>277</v>
      </c>
      <c r="R15" s="543" t="s">
        <v>97</v>
      </c>
      <c r="S15" s="543" t="s">
        <v>98</v>
      </c>
      <c r="T15" s="543" t="s">
        <v>278</v>
      </c>
      <c r="U15" s="543" t="s">
        <v>281</v>
      </c>
      <c r="V15" s="544" t="s">
        <v>279</v>
      </c>
      <c r="W15" s="1377"/>
      <c r="X15" s="1379"/>
      <c r="Y15" s="1379"/>
      <c r="Z15" s="1379"/>
      <c r="AA15" s="1364"/>
      <c r="AB15" s="134"/>
    </row>
    <row r="16" spans="2:28" s="223" customFormat="1" ht="15.75" x14ac:dyDescent="0.2">
      <c r="B16" s="231">
        <v>1</v>
      </c>
      <c r="C16" s="660" t="s">
        <v>638</v>
      </c>
      <c r="D16" s="660" t="s">
        <v>639</v>
      </c>
      <c r="E16" s="661" t="s">
        <v>478</v>
      </c>
      <c r="F16" s="660" t="s">
        <v>640</v>
      </c>
      <c r="G16" s="663">
        <v>460325</v>
      </c>
      <c r="H16" s="663">
        <v>0</v>
      </c>
      <c r="I16" s="663">
        <v>0</v>
      </c>
      <c r="J16" s="664">
        <v>45281</v>
      </c>
      <c r="K16" s="673" t="s">
        <v>641</v>
      </c>
      <c r="L16" s="666" t="s">
        <v>642</v>
      </c>
      <c r="M16" s="967">
        <v>460325</v>
      </c>
      <c r="N16" s="970">
        <v>45281</v>
      </c>
      <c r="O16" s="971">
        <v>46012</v>
      </c>
      <c r="P16" s="971">
        <v>45322</v>
      </c>
      <c r="Q16" s="670">
        <f t="shared" ref="Q16:Q21" si="0">+O16-N16</f>
        <v>731</v>
      </c>
      <c r="R16" s="966">
        <f t="shared" ref="R16:R21" si="1">+M16/Q16</f>
        <v>629.71956224350208</v>
      </c>
      <c r="S16" s="671">
        <f t="shared" ref="S16:S21" si="2">+P16-N16</f>
        <v>41</v>
      </c>
      <c r="T16" s="968">
        <v>20831.546511627908</v>
      </c>
      <c r="U16" s="968">
        <f t="shared" ref="U16:U21" si="3">S16*R16-T16</f>
        <v>4986.9555403556769</v>
      </c>
      <c r="V16" s="969">
        <f t="shared" ref="V16:V21" si="4">M16-T16-U16</f>
        <v>434506.49794801639</v>
      </c>
      <c r="W16" s="673" t="s">
        <v>490</v>
      </c>
      <c r="X16" s="673" t="s">
        <v>361</v>
      </c>
      <c r="Y16" s="673" t="s">
        <v>610</v>
      </c>
      <c r="Z16" s="674" t="s">
        <v>611</v>
      </c>
      <c r="AA16" s="675"/>
      <c r="AB16" s="232"/>
    </row>
    <row r="17" spans="2:28" s="223" customFormat="1" ht="15.75" x14ac:dyDescent="0.2">
      <c r="B17" s="231">
        <v>2</v>
      </c>
      <c r="C17" s="660" t="s">
        <v>638</v>
      </c>
      <c r="D17" s="660" t="s">
        <v>639</v>
      </c>
      <c r="E17" s="661" t="s">
        <v>478</v>
      </c>
      <c r="F17" s="660" t="s">
        <v>640</v>
      </c>
      <c r="G17" s="663">
        <v>460325</v>
      </c>
      <c r="H17" s="663">
        <v>0</v>
      </c>
      <c r="I17" s="663">
        <v>0</v>
      </c>
      <c r="J17" s="664">
        <v>45281</v>
      </c>
      <c r="K17" s="673" t="s">
        <v>641</v>
      </c>
      <c r="L17" s="666" t="s">
        <v>642</v>
      </c>
      <c r="M17" s="967">
        <v>460325</v>
      </c>
      <c r="N17" s="970">
        <v>45281</v>
      </c>
      <c r="O17" s="971">
        <v>46012</v>
      </c>
      <c r="P17" s="971">
        <v>45351</v>
      </c>
      <c r="Q17" s="670">
        <f t="shared" si="0"/>
        <v>731</v>
      </c>
      <c r="R17" s="966">
        <f t="shared" si="1"/>
        <v>629.71956224350208</v>
      </c>
      <c r="S17" s="671">
        <f t="shared" si="2"/>
        <v>70</v>
      </c>
      <c r="T17" s="672">
        <f t="shared" ref="T17:T21" si="5">+T16+U16</f>
        <v>25818.502051983585</v>
      </c>
      <c r="U17" s="968">
        <f t="shared" si="3"/>
        <v>18261.867305061558</v>
      </c>
      <c r="V17" s="969">
        <f t="shared" si="4"/>
        <v>416244.63064295484</v>
      </c>
      <c r="W17" s="673" t="s">
        <v>490</v>
      </c>
      <c r="X17" s="673" t="s">
        <v>361</v>
      </c>
      <c r="Y17" s="673" t="s">
        <v>610</v>
      </c>
      <c r="Z17" s="674" t="s">
        <v>611</v>
      </c>
      <c r="AA17" s="675"/>
      <c r="AB17" s="232"/>
    </row>
    <row r="18" spans="2:28" s="223" customFormat="1" ht="15.75" x14ac:dyDescent="0.2">
      <c r="B18" s="231">
        <v>3</v>
      </c>
      <c r="C18" s="660" t="s">
        <v>638</v>
      </c>
      <c r="D18" s="660" t="s">
        <v>639</v>
      </c>
      <c r="E18" s="661" t="s">
        <v>478</v>
      </c>
      <c r="F18" s="660" t="s">
        <v>640</v>
      </c>
      <c r="G18" s="663">
        <v>460325</v>
      </c>
      <c r="H18" s="663">
        <v>0</v>
      </c>
      <c r="I18" s="663">
        <v>0</v>
      </c>
      <c r="J18" s="664">
        <v>45281</v>
      </c>
      <c r="K18" s="673" t="s">
        <v>641</v>
      </c>
      <c r="L18" s="666" t="s">
        <v>642</v>
      </c>
      <c r="M18" s="967">
        <v>460325</v>
      </c>
      <c r="N18" s="970">
        <v>45281</v>
      </c>
      <c r="O18" s="971">
        <v>46012</v>
      </c>
      <c r="P18" s="971">
        <v>45382</v>
      </c>
      <c r="Q18" s="670">
        <f t="shared" si="0"/>
        <v>731</v>
      </c>
      <c r="R18" s="966">
        <f t="shared" si="1"/>
        <v>629.71956224350208</v>
      </c>
      <c r="S18" s="671">
        <f t="shared" si="2"/>
        <v>101</v>
      </c>
      <c r="T18" s="672">
        <f t="shared" si="5"/>
        <v>44080.369357045143</v>
      </c>
      <c r="U18" s="968">
        <f t="shared" si="3"/>
        <v>19521.306429548567</v>
      </c>
      <c r="V18" s="969">
        <f t="shared" si="4"/>
        <v>396723.3242134063</v>
      </c>
      <c r="W18" s="673" t="s">
        <v>490</v>
      </c>
      <c r="X18" s="673" t="s">
        <v>361</v>
      </c>
      <c r="Y18" s="673" t="s">
        <v>610</v>
      </c>
      <c r="Z18" s="674" t="s">
        <v>611</v>
      </c>
      <c r="AA18" s="675"/>
      <c r="AB18" s="232"/>
    </row>
    <row r="19" spans="2:28" s="223" customFormat="1" ht="15.75" x14ac:dyDescent="0.2">
      <c r="B19" s="231">
        <v>4</v>
      </c>
      <c r="C19" s="660" t="s">
        <v>638</v>
      </c>
      <c r="D19" s="660" t="s">
        <v>639</v>
      </c>
      <c r="E19" s="661" t="s">
        <v>478</v>
      </c>
      <c r="F19" s="660" t="s">
        <v>640</v>
      </c>
      <c r="G19" s="663">
        <v>460325</v>
      </c>
      <c r="H19" s="663">
        <v>0</v>
      </c>
      <c r="I19" s="663">
        <v>0</v>
      </c>
      <c r="J19" s="664">
        <v>45281</v>
      </c>
      <c r="K19" s="673" t="s">
        <v>641</v>
      </c>
      <c r="L19" s="666" t="s">
        <v>642</v>
      </c>
      <c r="M19" s="967">
        <v>460325</v>
      </c>
      <c r="N19" s="970">
        <v>45281</v>
      </c>
      <c r="O19" s="971">
        <v>46012</v>
      </c>
      <c r="P19" s="971">
        <v>45412</v>
      </c>
      <c r="Q19" s="670">
        <f t="shared" si="0"/>
        <v>731</v>
      </c>
      <c r="R19" s="966">
        <f t="shared" si="1"/>
        <v>629.71956224350208</v>
      </c>
      <c r="S19" s="671">
        <f t="shared" si="2"/>
        <v>131</v>
      </c>
      <c r="T19" s="672">
        <f t="shared" si="5"/>
        <v>63601.675786593711</v>
      </c>
      <c r="U19" s="968">
        <f t="shared" si="3"/>
        <v>18891.586867305057</v>
      </c>
      <c r="V19" s="969">
        <f t="shared" si="4"/>
        <v>377831.73734610126</v>
      </c>
      <c r="W19" s="673" t="s">
        <v>490</v>
      </c>
      <c r="X19" s="673" t="s">
        <v>361</v>
      </c>
      <c r="Y19" s="673" t="s">
        <v>610</v>
      </c>
      <c r="Z19" s="674" t="s">
        <v>611</v>
      </c>
      <c r="AA19" s="675"/>
      <c r="AB19" s="232"/>
    </row>
    <row r="20" spans="2:28" s="223" customFormat="1" ht="15.75" x14ac:dyDescent="0.2">
      <c r="B20" s="231">
        <v>5</v>
      </c>
      <c r="C20" s="660" t="s">
        <v>638</v>
      </c>
      <c r="D20" s="660" t="s">
        <v>639</v>
      </c>
      <c r="E20" s="661" t="s">
        <v>478</v>
      </c>
      <c r="F20" s="660" t="s">
        <v>640</v>
      </c>
      <c r="G20" s="663">
        <v>460325</v>
      </c>
      <c r="H20" s="663">
        <v>0</v>
      </c>
      <c r="I20" s="663">
        <v>0</v>
      </c>
      <c r="J20" s="664">
        <v>45281</v>
      </c>
      <c r="K20" s="673" t="s">
        <v>641</v>
      </c>
      <c r="L20" s="666" t="s">
        <v>642</v>
      </c>
      <c r="M20" s="967">
        <v>460325</v>
      </c>
      <c r="N20" s="970">
        <v>45281</v>
      </c>
      <c r="O20" s="971">
        <v>46012</v>
      </c>
      <c r="P20" s="971">
        <v>45443</v>
      </c>
      <c r="Q20" s="670">
        <f t="shared" si="0"/>
        <v>731</v>
      </c>
      <c r="R20" s="966">
        <f t="shared" si="1"/>
        <v>629.71956224350208</v>
      </c>
      <c r="S20" s="671">
        <f t="shared" si="2"/>
        <v>162</v>
      </c>
      <c r="T20" s="672">
        <f t="shared" si="5"/>
        <v>82493.262653898768</v>
      </c>
      <c r="U20" s="968">
        <f t="shared" si="3"/>
        <v>19521.306429548567</v>
      </c>
      <c r="V20" s="969">
        <f t="shared" si="4"/>
        <v>358310.43091655266</v>
      </c>
      <c r="W20" s="673" t="s">
        <v>490</v>
      </c>
      <c r="X20" s="673" t="s">
        <v>361</v>
      </c>
      <c r="Y20" s="673" t="s">
        <v>610</v>
      </c>
      <c r="Z20" s="674" t="s">
        <v>611</v>
      </c>
      <c r="AA20" s="676"/>
      <c r="AB20" s="232"/>
    </row>
    <row r="21" spans="2:28" s="223" customFormat="1" ht="15.75" x14ac:dyDescent="0.2">
      <c r="B21" s="231">
        <v>6</v>
      </c>
      <c r="C21" s="660" t="s">
        <v>638</v>
      </c>
      <c r="D21" s="660" t="s">
        <v>639</v>
      </c>
      <c r="E21" s="661" t="s">
        <v>478</v>
      </c>
      <c r="F21" s="660" t="s">
        <v>640</v>
      </c>
      <c r="G21" s="663">
        <v>460325</v>
      </c>
      <c r="H21" s="663">
        <v>0</v>
      </c>
      <c r="I21" s="663">
        <v>0</v>
      </c>
      <c r="J21" s="664">
        <v>45281</v>
      </c>
      <c r="K21" s="673" t="s">
        <v>641</v>
      </c>
      <c r="L21" s="666" t="s">
        <v>642</v>
      </c>
      <c r="M21" s="967">
        <v>460325</v>
      </c>
      <c r="N21" s="970">
        <v>45281</v>
      </c>
      <c r="O21" s="971">
        <v>46012</v>
      </c>
      <c r="P21" s="971">
        <v>45473</v>
      </c>
      <c r="Q21" s="670">
        <f t="shared" si="0"/>
        <v>731</v>
      </c>
      <c r="R21" s="966">
        <f t="shared" si="1"/>
        <v>629.71956224350208</v>
      </c>
      <c r="S21" s="671">
        <f t="shared" si="2"/>
        <v>192</v>
      </c>
      <c r="T21" s="672">
        <f t="shared" si="5"/>
        <v>102014.56908344734</v>
      </c>
      <c r="U21" s="968">
        <f t="shared" si="3"/>
        <v>18891.586867305072</v>
      </c>
      <c r="V21" s="969">
        <f t="shared" si="4"/>
        <v>339418.84404924756</v>
      </c>
      <c r="W21" s="673" t="s">
        <v>490</v>
      </c>
      <c r="X21" s="673" t="s">
        <v>361</v>
      </c>
      <c r="Y21" s="673" t="s">
        <v>610</v>
      </c>
      <c r="Z21" s="674" t="s">
        <v>611</v>
      </c>
      <c r="AA21" s="676"/>
      <c r="AB21" s="232"/>
    </row>
    <row r="22" spans="2:28" ht="15.75" customHeight="1" x14ac:dyDescent="0.25">
      <c r="B22" s="142"/>
      <c r="C22" s="1369"/>
      <c r="D22" s="1369"/>
      <c r="E22" s="1369"/>
      <c r="F22" s="1369"/>
      <c r="G22" s="1369"/>
      <c r="H22" s="1369"/>
      <c r="I22" s="1369"/>
      <c r="J22" s="1369"/>
      <c r="K22" s="1369"/>
      <c r="L22" s="1369"/>
      <c r="M22" s="1369"/>
      <c r="N22" s="1369"/>
      <c r="O22" s="1369"/>
      <c r="P22" s="1369"/>
      <c r="Q22" s="1369"/>
      <c r="R22" s="1369"/>
      <c r="S22" s="1369"/>
      <c r="T22" s="738" t="s">
        <v>46</v>
      </c>
      <c r="U22" s="659">
        <f>SUM(U16:U21)</f>
        <v>100074.6094391245</v>
      </c>
      <c r="V22" s="659">
        <f>SUM(V16:V21)</f>
        <v>2323035.4651162792</v>
      </c>
      <c r="W22" s="1370"/>
      <c r="X22" s="1371"/>
      <c r="Y22" s="1371"/>
      <c r="Z22" s="1371"/>
      <c r="AA22" s="1372"/>
      <c r="AB22" s="145"/>
    </row>
    <row r="23" spans="2:28" ht="12.75" x14ac:dyDescent="0.2">
      <c r="B23" s="142"/>
      <c r="D23" s="217"/>
      <c r="E23" s="218"/>
      <c r="F23" s="218"/>
      <c r="G23" s="219"/>
      <c r="H23" s="218"/>
      <c r="I23" s="218"/>
      <c r="J23" s="218"/>
      <c r="K23" s="218"/>
      <c r="L23" s="218"/>
      <c r="M23" s="218"/>
      <c r="N23" s="218"/>
      <c r="O23" s="218"/>
      <c r="P23" s="218"/>
      <c r="Q23" s="218"/>
      <c r="R23" s="218"/>
      <c r="S23" s="220"/>
      <c r="T23" s="218"/>
      <c r="U23" s="218"/>
      <c r="V23" s="218"/>
      <c r="W23" s="218"/>
      <c r="X23" s="218"/>
      <c r="Y23" s="218"/>
      <c r="Z23" s="217"/>
      <c r="AA23" s="190" t="s">
        <v>188</v>
      </c>
      <c r="AB23" s="145"/>
    </row>
    <row r="24" spans="2:28" ht="12.75" x14ac:dyDescent="0.2">
      <c r="B24" s="142"/>
      <c r="D24" s="217"/>
      <c r="E24" s="218"/>
      <c r="F24" s="218"/>
      <c r="G24" s="219"/>
      <c r="H24" s="218"/>
      <c r="I24" s="218"/>
      <c r="J24" s="218"/>
      <c r="K24" s="218"/>
      <c r="L24" s="218"/>
      <c r="M24" s="218"/>
      <c r="N24" s="218"/>
      <c r="O24" s="218"/>
      <c r="P24" s="218"/>
      <c r="Q24" s="218"/>
      <c r="R24" s="218"/>
      <c r="S24" s="220"/>
      <c r="T24" s="218"/>
      <c r="U24" s="218"/>
      <c r="V24" s="218"/>
      <c r="W24" s="218"/>
      <c r="X24" s="218"/>
      <c r="Y24" s="218"/>
      <c r="Z24" s="217"/>
      <c r="AA24" s="190"/>
      <c r="AB24" s="145"/>
    </row>
    <row r="25" spans="2:28" ht="12.75" x14ac:dyDescent="0.2">
      <c r="B25" s="142"/>
      <c r="D25" s="217"/>
      <c r="E25" s="218"/>
      <c r="F25" s="218"/>
      <c r="G25" s="219"/>
      <c r="H25" s="218"/>
      <c r="I25" s="218"/>
      <c r="J25" s="218"/>
      <c r="K25" s="218"/>
      <c r="L25" s="218"/>
      <c r="M25" s="218"/>
      <c r="N25" s="218"/>
      <c r="O25" s="218"/>
      <c r="P25" s="218"/>
      <c r="Q25" s="218"/>
      <c r="R25" s="218"/>
      <c r="S25" s="220"/>
      <c r="T25" s="218"/>
      <c r="U25" s="218"/>
      <c r="V25" s="218"/>
      <c r="W25" s="218"/>
      <c r="X25" s="218"/>
      <c r="Y25" s="218"/>
      <c r="Z25" s="217"/>
      <c r="AA25" s="190"/>
      <c r="AB25" s="145"/>
    </row>
    <row r="26" spans="2:28" ht="12.75" x14ac:dyDescent="0.2">
      <c r="B26" s="142"/>
      <c r="D26" s="217"/>
      <c r="E26" s="218"/>
      <c r="F26" s="218"/>
      <c r="G26" s="219"/>
      <c r="H26" s="218"/>
      <c r="I26" s="218"/>
      <c r="J26" s="218"/>
      <c r="K26" s="218"/>
      <c r="L26" s="218"/>
      <c r="M26" s="218"/>
      <c r="N26" s="218"/>
      <c r="O26" s="218"/>
      <c r="P26" s="218"/>
      <c r="Q26" s="218"/>
      <c r="R26" s="218"/>
      <c r="S26" s="220"/>
      <c r="T26" s="218"/>
      <c r="U26" s="218"/>
      <c r="V26" s="218"/>
      <c r="W26" s="218"/>
      <c r="X26" s="218"/>
      <c r="Y26" s="218"/>
      <c r="Z26" s="217"/>
      <c r="AA26" s="190"/>
      <c r="AB26" s="145"/>
    </row>
    <row r="27" spans="2:28" s="658" customFormat="1" ht="15.75" x14ac:dyDescent="0.25">
      <c r="B27" s="401"/>
      <c r="D27" s="770"/>
      <c r="E27" s="770"/>
      <c r="F27" s="1360"/>
      <c r="G27" s="1360"/>
      <c r="H27" s="1360"/>
      <c r="I27" s="1360"/>
      <c r="L27" s="888"/>
      <c r="M27" s="888"/>
      <c r="N27" s="1360"/>
      <c r="O27" s="1360"/>
      <c r="P27" s="1360"/>
      <c r="Q27" s="1360"/>
      <c r="R27" s="1360"/>
      <c r="S27" s="888"/>
      <c r="T27" s="888"/>
      <c r="U27" s="1362"/>
      <c r="V27" s="1362"/>
      <c r="W27" s="1362"/>
      <c r="X27" s="1362"/>
      <c r="Y27" s="889"/>
      <c r="Z27" s="889"/>
      <c r="AA27" s="889"/>
      <c r="AB27" s="895"/>
    </row>
    <row r="28" spans="2:28" s="287" customFormat="1" ht="15.75" x14ac:dyDescent="0.25">
      <c r="B28" s="657"/>
      <c r="D28" s="243"/>
      <c r="E28" s="243"/>
      <c r="F28" s="1361" t="str">
        <f>'Datos Generales'!C16</f>
        <v>Preparado por</v>
      </c>
      <c r="G28" s="1361"/>
      <c r="H28" s="1361"/>
      <c r="I28" s="1361"/>
      <c r="N28" s="1361" t="str">
        <f>'Datos Generales'!D16</f>
        <v>Revisado por</v>
      </c>
      <c r="O28" s="1361"/>
      <c r="P28" s="1361"/>
      <c r="Q28" s="1361"/>
      <c r="R28" s="1361"/>
      <c r="S28" s="658"/>
      <c r="U28" s="1361" t="str">
        <f>'Datos Generales'!E16</f>
        <v>Autorizado por</v>
      </c>
      <c r="V28" s="1361"/>
      <c r="W28" s="1361"/>
      <c r="X28" s="1361"/>
      <c r="Y28" s="118"/>
      <c r="Z28" s="118"/>
      <c r="AA28" s="118"/>
      <c r="AB28" s="688"/>
    </row>
    <row r="29" spans="2:28" s="287" customFormat="1" ht="15.75" x14ac:dyDescent="0.25">
      <c r="B29" s="657"/>
      <c r="D29" s="243"/>
      <c r="E29" s="243"/>
      <c r="G29" s="890"/>
      <c r="H29" s="277"/>
      <c r="I29" s="277"/>
      <c r="O29" s="277"/>
      <c r="P29" s="277"/>
      <c r="Q29" s="118"/>
      <c r="R29" s="118"/>
      <c r="S29" s="658"/>
      <c r="U29" s="277"/>
      <c r="V29" s="277"/>
      <c r="W29" s="118"/>
      <c r="X29" s="118"/>
      <c r="Y29" s="118"/>
      <c r="Z29" s="118"/>
      <c r="AA29" s="118"/>
      <c r="AB29" s="688"/>
    </row>
    <row r="30" spans="2:28" s="658" customFormat="1" ht="23.25" customHeight="1" x14ac:dyDescent="0.25">
      <c r="B30" s="401"/>
      <c r="D30" s="770"/>
      <c r="E30" s="770"/>
      <c r="F30" s="1360"/>
      <c r="G30" s="1360"/>
      <c r="H30" s="1360"/>
      <c r="I30" s="1360"/>
      <c r="N30" s="1359"/>
      <c r="O30" s="1359"/>
      <c r="P30" s="1359"/>
      <c r="Q30" s="1359"/>
      <c r="R30" s="1359"/>
      <c r="U30" s="1363"/>
      <c r="V30" s="1363"/>
      <c r="W30" s="1363"/>
      <c r="X30" s="1363"/>
      <c r="Y30" s="541"/>
      <c r="Z30" s="541"/>
      <c r="AA30" s="770"/>
      <c r="AB30" s="895"/>
    </row>
    <row r="31" spans="2:28" s="287" customFormat="1" ht="15.75" x14ac:dyDescent="0.25">
      <c r="B31" s="657"/>
      <c r="D31" s="243"/>
      <c r="E31" s="243"/>
      <c r="F31" s="1361" t="str">
        <f>'Datos Generales'!C17</f>
        <v>Puesto que ocupa</v>
      </c>
      <c r="G31" s="1361"/>
      <c r="H31" s="1361"/>
      <c r="I31" s="1361"/>
      <c r="N31" s="1361" t="str">
        <f>'Datos Generales'!D17</f>
        <v>Puesto que ocupa</v>
      </c>
      <c r="O31" s="1361"/>
      <c r="P31" s="1361"/>
      <c r="Q31" s="1361"/>
      <c r="R31" s="1361"/>
      <c r="U31" s="1361" t="str">
        <f>'Datos Generales'!E17</f>
        <v>Puesto que ocupa</v>
      </c>
      <c r="V31" s="1361"/>
      <c r="W31" s="1361"/>
      <c r="X31" s="1361"/>
      <c r="AB31" s="688"/>
    </row>
    <row r="32" spans="2:28" s="287" customFormat="1" ht="15.75" x14ac:dyDescent="0.25">
      <c r="B32" s="657"/>
      <c r="D32" s="243"/>
      <c r="E32" s="243"/>
      <c r="H32" s="277"/>
      <c r="I32" s="277"/>
      <c r="O32" s="277"/>
      <c r="P32" s="277"/>
      <c r="Q32" s="603"/>
      <c r="R32" s="603"/>
      <c r="U32" s="277"/>
      <c r="V32" s="277"/>
      <c r="AB32" s="688"/>
    </row>
    <row r="33" spans="2:28" s="658" customFormat="1" ht="22.5" customHeight="1" x14ac:dyDescent="0.25">
      <c r="B33" s="401"/>
      <c r="D33" s="770"/>
      <c r="E33" s="770"/>
      <c r="F33" s="1359"/>
      <c r="G33" s="1359"/>
      <c r="H33" s="1359"/>
      <c r="I33" s="1359"/>
      <c r="N33" s="1359"/>
      <c r="O33" s="1359"/>
      <c r="P33" s="1359"/>
      <c r="Q33" s="1359"/>
      <c r="R33" s="1359"/>
      <c r="U33" s="1277"/>
      <c r="V33" s="1277"/>
      <c r="W33" s="1277"/>
      <c r="X33" s="1277"/>
      <c r="AB33" s="895"/>
    </row>
    <row r="34" spans="2:28" s="287" customFormat="1" ht="15.75" x14ac:dyDescent="0.25">
      <c r="B34" s="657"/>
      <c r="D34" s="243"/>
      <c r="E34" s="243"/>
      <c r="F34" s="1358" t="s">
        <v>201</v>
      </c>
      <c r="G34" s="1358"/>
      <c r="H34" s="1358"/>
      <c r="I34" s="1358"/>
      <c r="N34" s="1358" t="s">
        <v>202</v>
      </c>
      <c r="O34" s="1358"/>
      <c r="P34" s="1358"/>
      <c r="Q34" s="1358"/>
      <c r="R34" s="1358"/>
      <c r="S34" s="658"/>
      <c r="U34" s="1358" t="s">
        <v>209</v>
      </c>
      <c r="V34" s="1358"/>
      <c r="W34" s="1358"/>
      <c r="X34" s="1358"/>
      <c r="AB34" s="688"/>
    </row>
    <row r="35" spans="2:28" x14ac:dyDescent="0.2">
      <c r="B35" s="142"/>
      <c r="G35" s="891"/>
      <c r="AB35" s="145"/>
    </row>
    <row r="36" spans="2:28" x14ac:dyDescent="0.2">
      <c r="B36" s="233"/>
      <c r="C36" s="400"/>
      <c r="D36" s="892"/>
      <c r="E36" s="400"/>
      <c r="F36" s="400"/>
      <c r="G36" s="893"/>
      <c r="H36" s="400"/>
      <c r="I36" s="400"/>
      <c r="J36" s="400"/>
      <c r="K36" s="400"/>
      <c r="L36" s="400"/>
      <c r="M36" s="400"/>
      <c r="N36" s="400"/>
      <c r="O36" s="400"/>
      <c r="P36" s="400"/>
      <c r="Q36" s="400"/>
      <c r="R36" s="400"/>
      <c r="S36" s="894"/>
      <c r="T36" s="400"/>
      <c r="U36" s="400"/>
      <c r="V36" s="400"/>
      <c r="W36" s="400"/>
      <c r="X36" s="400"/>
      <c r="Y36" s="400"/>
      <c r="Z36" s="892"/>
      <c r="AA36" s="892"/>
      <c r="AB36" s="896"/>
    </row>
  </sheetData>
  <sheetProtection formatColumns="0" insertColumns="0" insertRows="0"/>
  <mergeCells count="31">
    <mergeCell ref="F34:I34"/>
    <mergeCell ref="N34:R34"/>
    <mergeCell ref="U34:X34"/>
    <mergeCell ref="F31:I31"/>
    <mergeCell ref="N31:R31"/>
    <mergeCell ref="U31:X31"/>
    <mergeCell ref="F33:I33"/>
    <mergeCell ref="N33:R33"/>
    <mergeCell ref="U33:X33"/>
    <mergeCell ref="F28:I28"/>
    <mergeCell ref="N28:R28"/>
    <mergeCell ref="U28:X28"/>
    <mergeCell ref="F30:I30"/>
    <mergeCell ref="N30:R30"/>
    <mergeCell ref="U30:X30"/>
    <mergeCell ref="C22:S22"/>
    <mergeCell ref="W22:AA22"/>
    <mergeCell ref="F27:I27"/>
    <mergeCell ref="N27:R27"/>
    <mergeCell ref="U27:X27"/>
    <mergeCell ref="C7:AA7"/>
    <mergeCell ref="C8:AA8"/>
    <mergeCell ref="C9:AA9"/>
    <mergeCell ref="K12:M12"/>
    <mergeCell ref="C14:M14"/>
    <mergeCell ref="N14:V14"/>
    <mergeCell ref="W14:W15"/>
    <mergeCell ref="X14:X15"/>
    <mergeCell ref="Y14:Y15"/>
    <mergeCell ref="Z14:Z15"/>
    <mergeCell ref="AA14:AA15"/>
  </mergeCells>
  <printOptions horizontalCentered="1"/>
  <pageMargins left="0.25" right="0.25" top="0.75" bottom="0.75" header="0.3" footer="0.3"/>
  <pageSetup paperSize="5" scale="34" orientation="landscape" r:id="rId1"/>
  <headerFooter>
    <oddFooter>&amp;R&amp;P/&amp;N  &amp;D  &amp;T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X M L _ T a b l a 4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 C o l u m n a 1 < / s t r i n g > < / k e y > < v a l u e > < i n t > 9 8 < / i n t > < / v a l u e > < / i t e m > < i t e m > < k e y > < s t r i n g > C o l u m n a 2 < / s t r i n g > < / k e y > < v a l u e > < i n t > 9 8 < / i n t > < / v a l u e > < / i t e m > < i t e m > < k e y > < s t r i n g > C o l u m n a 3 < / s t r i n g > < / k e y > < v a l u e > < i n t > 9 8 < / i n t > < / v a l u e > < / i t e m > < i t e m > < k e y > < s t r i n g > C o l u m n a 4 < / s t r i n g > < / k e y > < v a l u e > < i n t > 9 8 < / i n t > < / v a l u e > < / i t e m > < / C o l u m n W i d t h s > < C o l u m n D i s p l a y I n d e x > < i t e m > < k e y > < s t r i n g > C o l u m n a 1 < / s t r i n g > < / k e y > < v a l u e > < i n t > 0 < / i n t > < / v a l u e > < / i t e m > < i t e m > < k e y > < s t r i n g > C o l u m n a 2 < / s t r i n g > < / k e y > < v a l u e > < i n t > 1 < / i n t > < / v a l u e > < / i t e m > < i t e m > < k e y > < s t r i n g > C o l u m n a 3 < / s t r i n g > < / k e y > < v a l u e > < i n t > 2 < / i n t > < / v a l u e > < / i t e m > < i t e m > < k e y > < s t r i n g > C o l u m n a 4 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 T a b l a 4 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 T a b l a 4 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 T a b l a 4 6 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 T a b l a 4 6 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3.xml>��< ? x m l   v e r s i o n = " 1 . 0 "   e n c o d i n g = " U T F - 1 6 " ? > < G e m i n i   x m l n s = " h t t p : / / g e m i n i / p i v o t c u s t o m i z a t i o n / T a b l e X M L _ T a b l a 4 6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 C o l u m n a 1 < / s t r i n g > < / k e y > < v a l u e > < i n t > 9 8 < / i n t > < / v a l u e > < / i t e m > < i t e m > < k e y > < s t r i n g > C o l u m n a 2 < / s t r i n g > < / k e y > < v a l u e > < i n t > 9 8 < / i n t > < / v a l u e > < / i t e m > < i t e m > < k e y > < s t r i n g > C o l u m n a 3 < / s t r i n g > < / k e y > < v a l u e > < i n t > 9 8 < / i n t > < / v a l u e > < / i t e m > < i t e m > < k e y > < s t r i n g > C o l u m n a 4 < / s t r i n g > < / k e y > < v a l u e > < i n t > 9 8 < / i n t > < / v a l u e > < / i t e m > < / C o l u m n W i d t h s > < C o l u m n D i s p l a y I n d e x > < i t e m > < k e y > < s t r i n g > C o l u m n a 1 < / s t r i n g > < / k e y > < v a l u e > < i n t > 0 < / i n t > < / v a l u e > < / i t e m > < i t e m > < k e y > < s t r i n g > C o l u m n a 2 < / s t r i n g > < / k e y > < v a l u e > < i n t > 1 < / i n t > < / v a l u e > < / i t e m > < i t e m > < k e y > < s t r i n g > C o l u m n a 3 < / s t r i n g > < / k e y > < v a l u e > < i n t > 2 < / i n t > < / v a l u e > < / i t e m > < i t e m > < k e y > < s t r i n g > C o l u m n a 4 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 T a b l a 4 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 1 1 7 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 T a b l a 4 6 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T a b l e C o u n t I n S a n d b o x " > < C u s t o m C o n t e n t > < ! [ C D A T A [ 2 ] ] > < / C u s t o m C o n t e n t > < / G e m i n i > 
</file>

<file path=customXml/item1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7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8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9.xml>��< ? x m l   v e r s i o n = " 1 . 0 "   e n c o d i n g = " U T F - 1 6 " ? > < G e m i n i   x m l n s = " h t t p : / / g e m i n i / p i v o t c u s t o m i z a t i o n / P o w e r P i v o t V e r s i o n " > < C u s t o m C o n t e n t > < ! [ C D A T A [ 1 1 . 0 . 9 1 6 6 . 1 8 8 ] ] > < / C u s t o m C o n t e n t > < / G e m i n i > 
</file>

<file path=customXml/item2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 2 0 2 2 - 0 6 - 2 4 T 1 2 : 1 5 : 3 6 . 3 3 5 4 8 7 2 - 0 4 : 0 0 < / L a s t P r o c e s s e d T i m e > < / D a t a M o d e l i n g S a n d b o x . S e r i a l i z e d S a n d b o x E r r o r C a c h e > ] ] > < / C u s t o m C o n t e n t > < / G e m i n i > 
</file>

<file path=customXml/item20.xml>��< ? x m l   v e r s i o n = " 1 . 0 "   e n c o d i n g = " U T F - 1 6 " ? > < G e m i n i   x m l n s = " h t t p : / / g e m i n i / p i v o t c u s t o m i z a t i o n / L i n k e d T a b l e s " > < C u s t o m C o n t e n t > < ! [ C D A T A [ < L i n k e d T a b l e s   x m l n s : x s d = " h t t p : / / w w w . w 3 . o r g / 2 0 0 1 / X M L S c h e m a "   x m l n s : x s i = " h t t p : / / w w w . w 3 . o r g / 2 0 0 1 / X M L S c h e m a - i n s t a n c e " > < L i n k e d T a b l e L i s t > < L i n k e d T a b l e I n f o > < E x c e l T a b l e N a m e > T a b l a 4 < / E x c e l T a b l e N a m e > < G e m i n i T a b l e I d > T a b l a 4 < / G e m i n i T a b l e I d > < L i n k e d C o l u m n L i s t   / > < U p d a t e N e e d e d > f a l s e < / U p d a t e N e e d e d > < R o w C o u n t > 0 < / R o w C o u n t > < / L i n k e d T a b l e I n f o > < L i n k e d T a b l e I n f o > < E x c e l T a b l e N a m e > T a b l a 4 6 < / E x c e l T a b l e N a m e > < G e m i n i T a b l e I d > T a b l a 4 6 < / G e m i n i T a b l e I d > < L i n k e d C o l u m n L i s t   / > < U p d a t e N e e d e d > f a l s e < / U p d a t e N e e d e d > < R o w C o u n t > 0 < / R o w C o u n t > < / L i n k e d T a b l e I n f o > < / L i n k e d T a b l e L i s t > < / L i n k e d T a b l e s > ] ] > < / C u s t o m C o n t e n t > < / G e m i n i > 
</file>

<file path=customXml/item21.xml>��< ? x m l   v e r s i o n = " 1 . 0 "   e n c o d i n g = " U T F - 1 6 " ? > < G e m i n i   x m l n s = " h t t p : / / g e m i n i / p i v o t c u s t o m i z a t i o n / T a b l e O r d e r " > < C u s t o m C o n t e n t > < ! [ C D A T A [ T a b l a 4 , T a b l a 4 6 ] ] > < / C u s t o m C o n t e n t > < / G e m i n i > 
</file>

<file path=customXml/item22.xml>��< ? x m l   v e r s i o n = " 1 . 0 "   e n c o d i n g = " U T F - 1 6 " ? > < G e m i n i   x m l n s = " h t t p : / / g e m i n i / p i v o t c u s t o m i z a t i o n / C l i e n t W i n d o w X M L " > < C u s t o m C o n t e n t > < ! [ C D A T A [ T a b l a 4 6 ] ] > < / C u s t o m C o n t e n t > < / G e m i n i > 
</file>

<file path=customXml/item3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2069B127EBCE45806559F560934353" ma:contentTypeVersion="14" ma:contentTypeDescription="Create a new document." ma:contentTypeScope="" ma:versionID="a5bf426e40d96f0d434ec2699f784cdc">
  <xsd:schema xmlns:xsd="http://www.w3.org/2001/XMLSchema" xmlns:xs="http://www.w3.org/2001/XMLSchema" xmlns:p="http://schemas.microsoft.com/office/2006/metadata/properties" xmlns:ns3="7cb5fd98-241d-4832-b68e-7dee6dafcb05" xmlns:ns4="08341cfb-a3dd-41ab-8cf1-e027bec54494" targetNamespace="http://schemas.microsoft.com/office/2006/metadata/properties" ma:root="true" ma:fieldsID="e069ad0883ea704083be96abb9eabb0a" ns3:_="" ns4:_="">
    <xsd:import namespace="7cb5fd98-241d-4832-b68e-7dee6dafcb05"/>
    <xsd:import namespace="08341cfb-a3dd-41ab-8cf1-e027bec5449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b5fd98-241d-4832-b68e-7dee6dafcb0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341cfb-a3dd-41ab-8cf1-e027bec544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7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 T a b l a 4 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 T a b l a 4 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 C o l u m n s \ C o l u m n a 1 < / K e y > < / D i a g r a m O b j e c t K e y > < D i a g r a m O b j e c t K e y > < K e y > C o l u m n s \ C o l u m n a 2 < / K e y > < / D i a g r a m O b j e c t K e y > < D i a g r a m O b j e c t K e y > < K e y > C o l u m n s \ C o l u m n a 3 < / K e y > < / D i a g r a m O b j e c t K e y > < D i a g r a m O b j e c t K e y > < K e y > C o l u m n s \ C o l u m n a 4 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 C o l u m n s \ C o l u m n a 1 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 C o l u m n s \ C o l u m n a 2 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 C o l u m n s \ C o l u m n a 3 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 C o l u m n s \ C o l u m n a 4 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 T a b l a 4 6 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 T a b l a 4 6 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 C o l u m n s \ C o l u m n a 1 < / K e y > < / D i a g r a m O b j e c t K e y > < D i a g r a m O b j e c t K e y > < K e y > C o l u m n s \ C o l u m n a 2 < / K e y > < / D i a g r a m O b j e c t K e y > < D i a g r a m O b j e c t K e y > < K e y > C o l u m n s \ C o l u m n a 3 < / K e y > < / D i a g r a m O b j e c t K e y > < D i a g r a m O b j e c t K e y > < K e y > C o l u m n s \ C o l u m n a 4 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 C o l u m n s \ C o l u m n a 1 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 C o l u m n s \ C o l u m n a 2 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 C o l u m n s \ C o l u m n a 3 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 C o l u m n s \ C o l u m n a 4 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 T a g s \ T a b l e s \ & l t ; T a b l e s \ T a b l a 4 & g t ; < / K e y > < / D i a g r a m O b j e c t K e y > < D i a g r a m O b j e c t K e y > < K e y > D y n a m i c   T a g s \ T a b l e s \ & l t ; T a b l e s \ T a b l a 4 6 & g t ; < / K e y > < / D i a g r a m O b j e c t K e y > < D i a g r a m O b j e c t K e y > < K e y > T a b l e s \ T a b l a 4 < / K e y > < / D i a g r a m O b j e c t K e y > < D i a g r a m O b j e c t K e y > < K e y > T a b l e s \ T a b l a 4 \ C o l u m n s \ C o l u m n a 1 < / K e y > < / D i a g r a m O b j e c t K e y > < D i a g r a m O b j e c t K e y > < K e y > T a b l e s \ T a b l a 4 \ C o l u m n s \ C o l u m n a 2 < / K e y > < / D i a g r a m O b j e c t K e y > < D i a g r a m O b j e c t K e y > < K e y > T a b l e s \ T a b l a 4 \ C o l u m n s \ C o l u m n a 3 < / K e y > < / D i a g r a m O b j e c t K e y > < D i a g r a m O b j e c t K e y > < K e y > T a b l e s \ T a b l a 4 \ C o l u m n s \ C o l u m n a 4 < / K e y > < / D i a g r a m O b j e c t K e y > < D i a g r a m O b j e c t K e y > < K e y > T a b l e s \ T a b l a 4 6 < / K e y > < / D i a g r a m O b j e c t K e y > < D i a g r a m O b j e c t K e y > < K e y > T a b l e s \ T a b l a 4 6 \ C o l u m n s \ C o l u m n a 1 < / K e y > < / D i a g r a m O b j e c t K e y > < D i a g r a m O b j e c t K e y > < K e y > T a b l e s \ T a b l a 4 6 \ C o l u m n s \ C o l u m n a 2 < / K e y > < / D i a g r a m O b j e c t K e y > < D i a g r a m O b j e c t K e y > < K e y > T a b l e s \ T a b l a 4 6 \ C o l u m n s \ C o l u m n a 3 < / K e y > < / D i a g r a m O b j e c t K e y > < D i a g r a m O b j e c t K e y > < K e y > T a b l e s \ T a b l a 4 6 \ C o l u m n s \ C o l u m n a 4 < / K e y > < / D i a g r a m O b j e c t K e y > < D i a g r a m O b j e c t K e y > < K e y > R e l a t i o n s h i p s \ & l t ; T a b l e s \ T a b l a 4 6 \ C o l u m n s \ C o l u m n a 1 & g t ; - & l t ; T a b l e s \ T a b l a 4 \ C o l u m n s \ C o l u m n a 1 & g t ; < / K e y > < / D i a g r a m O b j e c t K e y > < D i a g r a m O b j e c t K e y > < K e y > R e l a t i o n s h i p s \ & l t ; T a b l e s \ T a b l a 4 6 \ C o l u m n s \ C o l u m n a 1 & g t ; - & l t ; T a b l e s \ T a b l a 4 \ C o l u m n s \ C o l u m n a 1 & g t ; \ F K < / K e y > < / D i a g r a m O b j e c t K e y > < D i a g r a m O b j e c t K e y > < K e y > R e l a t i o n s h i p s \ & l t ; T a b l e s \ T a b l a 4 6 \ C o l u m n s \ C o l u m n a 1 & g t ; - & l t ; T a b l e s \ T a b l a 4 \ C o l u m n s \ C o l u m n a 1 & g t ; \ P K < / K e y > < / D i a g r a m O b j e c t K e y > < D i a g r a m O b j e c t K e y > < K e y > R e l a t i o n s h i p s \ & l t ; T a b l e s \ T a b l a 4 6 \ C o l u m n s \ C o l u m n a 1 & g t ; - & l t ; T a b l e s \ T a b l a 4 \ C o l u m n s \ C o l u m n a 1 & g t ; \ C r o s s F i l t e r < / K e y > < / D i a g r a m O b j e c t K e y > < / A l l K e y s > < S e l e c t e d K e y s > < D i a g r a m O b j e c t K e y > < K e y > T a b l e s \ T a b l a 4 6 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 T a g s \ T a b l e s \ & l t ; T a b l e s \ T a b l a 4 & g t ; 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 T a g s \ T a b l e s \ & l t ; T a b l e s \ T a b l a 4 6 & g t ; 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 T a b l e s \ T a b l a 4 < / K e y > < / a : K e y > < a : V a l u e   i : t y p e = " D i a g r a m D i s p l a y N o d e V i e w S t a t e " > < H e i g h t > 1 5 0 < / H e i g h t > < I s E x p a n d e d > t r u e < / I s E x p a n d e d > < L a y e d O u t > t r u e < / L a y e d O u t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 T a b l e s \ T a b l a 4 \ C o l u m n s \ C o l u m n a 1 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 T a b l e s \ T a b l a 4 \ C o l u m n s \ C o l u m n a 2 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 T a b l e s \ T a b l a 4 \ C o l u m n s \ C o l u m n a 3 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 T a b l e s \ T a b l a 4 \ C o l u m n s \ C o l u m n a 4 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 T a b l e s \ T a b l a 4 6 < / K e y > < / a : K e y > < a : V a l u e   i : t y p e = " D i a g r a m D i s p l a y N o d e V i e w S t a t e " > < H e i g h t > 1 5 0 < / H e i g h t > < I s E x p a n d e d > t r u e < / I s E x p a n d e d > < I s F o c u s e d > t r u e < / I s F o c u s e d > < L a y e d O u t > t r u e < / L a y e d O u t > < L e f t > 5 5 3 . 9 0 3 8 1 0 5 6 7 6 6 5 8 < / L e f t > < T a b I n d e x > 1 < / T a b I n d e x > < T o p > 2 3 7 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 T a b l e s \ T a b l a 4 6 \ C o l u m n s \ C o l u m n a 1 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 T a b l e s \ T a b l a 4 6 \ C o l u m n s \ C o l u m n a 2 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 T a b l e s \ T a b l a 4 6 \ C o l u m n s \ C o l u m n a 3 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 T a b l e s \ T a b l a 4 6 \ C o l u m n s \ C o l u m n a 4 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 R e l a t i o n s h i p s \ & l t ; T a b l e s \ T a b l a 4 6 \ C o l u m n s \ C o l u m n a 1 & g t ; - & l t ; T a b l e s \ T a b l a 4 \ C o l u m n s \ C o l u m n a 1 & g t ; < / K e y > < / a : K e y > < a : V a l u e   i : t y p e = " D i a g r a m D i s p l a y L i n k V i e w S t a t e " > < A u t o m a t i o n P r o p e r t y H e l p e r T e x t > E x t r e m o   1 :   ( 5 3 7 . 9 0 3 8 1 0 5 6 7 6 6 6 , 3 1 2 ) .   E x t r e m o   2 :   ( 2 1 6 , 7 5 ) 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 5 3 7 . 9 0 3 8 1 0 5 6 7 6 6 5 6 9 < / b : _ x > < b : _ y > 3 1 2 < / b : _ y > < / b : P o i n t > < b : P o i n t > < b : _ x > 3 7 8 . 9 5 1 9 0 5 5 < / b : _ x > < b : _ y > 3 1 2 < / b : _ y > < / b : P o i n t > < b : P o i n t > < b : _ x > 3 7 6 . 9 5 1 9 0 5 5 < / b : _ x > < b : _ y > 3 1 0 < / b : _ y > < / b : P o i n t > < b : P o i n t > < b : _ x > 3 7 6 . 9 5 1 9 0 5 5 < / b : _ x > < b : _ y > 7 7 < / b : _ y > < / b : P o i n t > < b : P o i n t > < b : _ x > 3 7 4 . 9 5 1 9 0 5 5 < / b : _ x > < b : _ y > 7 5 < / b : _ y > < / b : P o i n t > < b : P o i n t > < b : _ x > 2 1 6 < / b : _ x > < b : _ y > 7 5 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 R e l a t i o n s h i p s \ & l t ; T a b l e s \ T a b l a 4 6 \ C o l u m n s \ C o l u m n a 1 & g t ; - & l t ; T a b l e s \ T a b l a 4 \ C o l u m n s \ C o l u m n a 1 & g t ; \ F K 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 5 3 7 . 9 0 3 8 1 0 5 6 7 6 6 5 6 9 < / b : _ x > < b : _ y > 3 0 4 < / b : _ y > < / L a b e l L o c a t i o n > < L o c a t i o n   x m l n s : b = " h t t p : / / s c h e m a s . d a t a c o n t r a c t . o r g / 2 0 0 4 / 0 7 / S y s t e m . W i n d o w s " > < b : _ x > 5 5 3 . 9 0 3 8 1 0 5 6 7 6 6 5 8 < / b : _ x > < b : _ y > 3 1 2 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 R e l a t i o n s h i p s \ & l t ; T a b l e s \ T a b l a 4 6 \ C o l u m n s \ C o l u m n a 1 & g t ; - & l t ; T a b l e s \ T a b l a 4 \ C o l u m n s \ C o l u m n a 1 & g t ; \ P K 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 2 0 0 < / b : _ x > < b : _ y > 6 7 < / b : _ y > < / L a b e l L o c a t i o n > < L o c a t i o n   x m l n s : b = " h t t p : / / s c h e m a s . d a t a c o n t r a c t . o r g / 2 0 0 4 / 0 7 / S y s t e m . W i n d o w s " > < b : _ x > 1 9 9 . 9 9 9 9 9 9 9 9 9 9 9 9 9 7 < / b : _ x > < b : _ y > 7 5 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 R e l a t i o n s h i p s \ & l t ; T a b l e s \ T a b l a 4 6 \ C o l u m n s \ C o l u m n a 1 & g t ; - & l t ; T a b l e s \ T a b l a 4 \ C o l u m n s \ C o l u m n a 1 & g t ; \ C r o s s F i l t e r 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 5 3 7 . 9 0 3 8 1 0 5 6 7 6 6 5 6 9 < / b : _ x > < b : _ y > 3 1 2 < / b : _ y > < / b : P o i n t > < b : P o i n t > < b : _ x > 3 7 8 . 9 5 1 9 0 5 5 < / b : _ x > < b : _ y > 3 1 2 < / b : _ y > < / b : P o i n t > < b : P o i n t > < b : _ x > 3 7 6 . 9 5 1 9 0 5 5 < / b : _ x > < b : _ y > 3 1 0 < / b : _ y > < / b : P o i n t > < b : P o i n t > < b : _ x > 3 7 6 . 9 5 1 9 0 5 5 < / b : _ x > < b : _ y > 7 7 < / b : _ y > < / b : P o i n t > < b : P o i n t > < b : _ x > 3 7 4 . 9 5 1 9 0 5 5 < / b : _ x > < b : _ y > 7 5 < / b : _ y > < / b : P o i n t > < b : P o i n t > < b : _ x > 2 1 6 < / b : _ x > < b : _ y > 7 5 < / b : _ y > < / b : P o i n t > < / P o i n t s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9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30A2795-6DB8-4FDE-827E-51392DAA3746}">
  <ds:schemaRefs/>
</ds:datastoreItem>
</file>

<file path=customXml/itemProps10.xml><?xml version="1.0" encoding="utf-8"?>
<ds:datastoreItem xmlns:ds="http://schemas.openxmlformats.org/officeDocument/2006/customXml" ds:itemID="{DE79230A-74C8-4543-AB3E-96F629157035}">
  <ds:schemaRefs/>
</ds:datastoreItem>
</file>

<file path=customXml/itemProps11.xml><?xml version="1.0" encoding="utf-8"?>
<ds:datastoreItem xmlns:ds="http://schemas.openxmlformats.org/officeDocument/2006/customXml" ds:itemID="{FA37D824-E5AF-44F2-B70E-26A0B7C46150}">
  <ds:schemaRefs/>
</ds:datastoreItem>
</file>

<file path=customXml/itemProps12.xml><?xml version="1.0" encoding="utf-8"?>
<ds:datastoreItem xmlns:ds="http://schemas.openxmlformats.org/officeDocument/2006/customXml" ds:itemID="{C8FF8539-2F35-489B-AF96-AC916A55EB98}">
  <ds:schemaRefs/>
</ds:datastoreItem>
</file>

<file path=customXml/itemProps13.xml><?xml version="1.0" encoding="utf-8"?>
<ds:datastoreItem xmlns:ds="http://schemas.openxmlformats.org/officeDocument/2006/customXml" ds:itemID="{38E7BB66-0558-46AE-8A67-48A944BC093A}">
  <ds:schemaRefs/>
</ds:datastoreItem>
</file>

<file path=customXml/itemProps14.xml><?xml version="1.0" encoding="utf-8"?>
<ds:datastoreItem xmlns:ds="http://schemas.openxmlformats.org/officeDocument/2006/customXml" ds:itemID="{C7068D3B-CB4A-40F2-87C0-7000378A096A}">
  <ds:schemaRefs/>
</ds:datastoreItem>
</file>

<file path=customXml/itemProps15.xml><?xml version="1.0" encoding="utf-8"?>
<ds:datastoreItem xmlns:ds="http://schemas.openxmlformats.org/officeDocument/2006/customXml" ds:itemID="{E2F94240-BCAC-4F79-AF49-A9793C8C8287}">
  <ds:schemaRefs/>
</ds:datastoreItem>
</file>

<file path=customXml/itemProps16.xml><?xml version="1.0" encoding="utf-8"?>
<ds:datastoreItem xmlns:ds="http://schemas.openxmlformats.org/officeDocument/2006/customXml" ds:itemID="{437F965E-43B7-41CE-9EEE-10629F7879D8}">
  <ds:schemaRefs>
    <ds:schemaRef ds:uri="http://schemas.microsoft.com/sharepoint/v3/contenttype/forms"/>
  </ds:schemaRefs>
</ds:datastoreItem>
</file>

<file path=customXml/itemProps17.xml><?xml version="1.0" encoding="utf-8"?>
<ds:datastoreItem xmlns:ds="http://schemas.openxmlformats.org/officeDocument/2006/customXml" ds:itemID="{E8EEF2EF-62A2-479D-875F-2F40167370A5}">
  <ds:schemaRefs/>
</ds:datastoreItem>
</file>

<file path=customXml/itemProps18.xml><?xml version="1.0" encoding="utf-8"?>
<ds:datastoreItem xmlns:ds="http://schemas.openxmlformats.org/officeDocument/2006/customXml" ds:itemID="{0B0BE2E4-C200-417F-9D74-449F9570A8AF}">
  <ds:schemaRefs/>
</ds:datastoreItem>
</file>

<file path=customXml/itemProps19.xml><?xml version="1.0" encoding="utf-8"?>
<ds:datastoreItem xmlns:ds="http://schemas.openxmlformats.org/officeDocument/2006/customXml" ds:itemID="{7637B55B-3FB4-48BD-818E-75F8723E414B}">
  <ds:schemaRefs/>
</ds:datastoreItem>
</file>

<file path=customXml/itemProps2.xml><?xml version="1.0" encoding="utf-8"?>
<ds:datastoreItem xmlns:ds="http://schemas.openxmlformats.org/officeDocument/2006/customXml" ds:itemID="{3FD24E48-F7A2-4208-BC6F-56C91E58A02B}">
  <ds:schemaRefs/>
</ds:datastoreItem>
</file>

<file path=customXml/itemProps20.xml><?xml version="1.0" encoding="utf-8"?>
<ds:datastoreItem xmlns:ds="http://schemas.openxmlformats.org/officeDocument/2006/customXml" ds:itemID="{EDC3BEE6-D8F9-4AF1-B5E8-F1E76BB6748A}">
  <ds:schemaRefs/>
</ds:datastoreItem>
</file>

<file path=customXml/itemProps21.xml><?xml version="1.0" encoding="utf-8"?>
<ds:datastoreItem xmlns:ds="http://schemas.openxmlformats.org/officeDocument/2006/customXml" ds:itemID="{87E4FD43-542D-4808-8064-D3F190BADF9B}">
  <ds:schemaRefs/>
</ds:datastoreItem>
</file>

<file path=customXml/itemProps22.xml><?xml version="1.0" encoding="utf-8"?>
<ds:datastoreItem xmlns:ds="http://schemas.openxmlformats.org/officeDocument/2006/customXml" ds:itemID="{FD2EB2F2-3F16-4CAB-828F-36DA7A5EB7A9}">
  <ds:schemaRefs/>
</ds:datastoreItem>
</file>

<file path=customXml/itemProps3.xml><?xml version="1.0" encoding="utf-8"?>
<ds:datastoreItem xmlns:ds="http://schemas.openxmlformats.org/officeDocument/2006/customXml" ds:itemID="{79EC104F-F8E4-46CC-A8B5-A906A8479EE9}">
  <ds:schemaRefs/>
</ds:datastoreItem>
</file>

<file path=customXml/itemProps4.xml><?xml version="1.0" encoding="utf-8"?>
<ds:datastoreItem xmlns:ds="http://schemas.openxmlformats.org/officeDocument/2006/customXml" ds:itemID="{4C26AEAC-19B5-42D1-87BE-B4C9128E69B2}">
  <ds:schemaRefs/>
</ds:datastoreItem>
</file>

<file path=customXml/itemProps5.xml><?xml version="1.0" encoding="utf-8"?>
<ds:datastoreItem xmlns:ds="http://schemas.openxmlformats.org/officeDocument/2006/customXml" ds:itemID="{CC475992-8341-4AD3-99D0-35C5E8C4B2E8}">
  <ds:schemaRefs/>
</ds:datastoreItem>
</file>

<file path=customXml/itemProps6.xml><?xml version="1.0" encoding="utf-8"?>
<ds:datastoreItem xmlns:ds="http://schemas.openxmlformats.org/officeDocument/2006/customXml" ds:itemID="{B1744FDC-43A4-4D38-8918-74CB0F7F8C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b5fd98-241d-4832-b68e-7dee6dafcb05"/>
    <ds:schemaRef ds:uri="08341cfb-a3dd-41ab-8cf1-e027bec544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7.xml><?xml version="1.0" encoding="utf-8"?>
<ds:datastoreItem xmlns:ds="http://schemas.openxmlformats.org/officeDocument/2006/customXml" ds:itemID="{C5450255-C4E3-4449-8F52-2E19B8A0277D}">
  <ds:schemaRefs/>
</ds:datastoreItem>
</file>

<file path=customXml/itemProps8.xml><?xml version="1.0" encoding="utf-8"?>
<ds:datastoreItem xmlns:ds="http://schemas.openxmlformats.org/officeDocument/2006/customXml" ds:itemID="{85378BAF-15F5-4757-BABD-085B07AF37F3}">
  <ds:schemaRefs/>
</ds:datastoreItem>
</file>

<file path=customXml/itemProps9.xml><?xml version="1.0" encoding="utf-8"?>
<ds:datastoreItem xmlns:ds="http://schemas.openxmlformats.org/officeDocument/2006/customXml" ds:itemID="{FFCD520E-1BBC-454D-ABEB-E8172B9BD3D8}">
  <ds:schemaRefs>
    <ds:schemaRef ds:uri="08341cfb-a3dd-41ab-8cf1-e027bec54494"/>
    <ds:schemaRef ds:uri="http://purl.org/dc/elements/1.1/"/>
    <ds:schemaRef ds:uri="http://purl.org/dc/dcmitype/"/>
    <ds:schemaRef ds:uri="http://purl.org/dc/terms/"/>
    <ds:schemaRef ds:uri="7cb5fd98-241d-4832-b68e-7dee6dafcb05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111</vt:i4>
      </vt:variant>
      <vt:variant>
        <vt:lpstr>Rangos con nombre</vt:lpstr>
      </vt:variant>
      <vt:variant>
        <vt:i4>118</vt:i4>
      </vt:variant>
    </vt:vector>
  </HeadingPairs>
  <TitlesOfParts>
    <vt:vector size="229" baseType="lpstr">
      <vt:lpstr>Datos Generales</vt:lpstr>
      <vt:lpstr>02-02 Conciliación Banc</vt:lpstr>
      <vt:lpstr>02-17 Estado de Mov. Bancarios</vt:lpstr>
      <vt:lpstr>02-19a Arqueo de Caja y Valores</vt:lpstr>
      <vt:lpstr>02-19 b Arqueo de cheques</vt:lpstr>
      <vt:lpstr>02-29 Detalle Pasivos Finc.</vt:lpstr>
      <vt:lpstr>02-30 Comparativo de Bienes.</vt:lpstr>
      <vt:lpstr>02-31 Bienes p.f descargo</vt:lpstr>
      <vt:lpstr>02-32-Bienes Transf. a terceros</vt:lpstr>
      <vt:lpstr>02-33a Levant. Bienes Inmuebles</vt:lpstr>
      <vt:lpstr>02-33 b Adq. Muebles e Intangib</vt:lpstr>
      <vt:lpstr>02-37 Obras en Proceso</vt:lpstr>
      <vt:lpstr>02-40 Ejec. Captación Directa</vt:lpstr>
      <vt:lpstr>02-43 Inv. de Bienes de Consum</vt:lpstr>
      <vt:lpstr>02-45 Inversiones Financ.</vt:lpstr>
      <vt:lpstr>02-46 Propuesta Asiento (1)</vt:lpstr>
      <vt:lpstr>02-46 Propuesta Asiento (2)</vt:lpstr>
      <vt:lpstr>02-46 Propuesta Asiento (3)</vt:lpstr>
      <vt:lpstr>02-46 Propuesta Asiento (4)</vt:lpstr>
      <vt:lpstr>02-46 Propuesta Asiento (5)</vt:lpstr>
      <vt:lpstr>02-46 Propuesta Asiento (6)</vt:lpstr>
      <vt:lpstr>02-46 Propuesta Asiento (7)</vt:lpstr>
      <vt:lpstr>02-46 Propuesta Asiento (8)</vt:lpstr>
      <vt:lpstr>02-46 Propuesta Asiento (9)</vt:lpstr>
      <vt:lpstr>02-46 Propuesta Asiento (10)</vt:lpstr>
      <vt:lpstr>02-46 Propuesta Asiento (11)</vt:lpstr>
      <vt:lpstr>02-46 Propuesta Asiento (12)</vt:lpstr>
      <vt:lpstr>02-46 Propuesta Asiento (13)</vt:lpstr>
      <vt:lpstr>02-46 Propuesta Asiento (14)</vt:lpstr>
      <vt:lpstr>02-46 Propuesta Asiento (15)</vt:lpstr>
      <vt:lpstr>02-46 Propuesta Asiento (16)</vt:lpstr>
      <vt:lpstr>02-46 Propuesta Asiento (17)</vt:lpstr>
      <vt:lpstr>02-46 Propuesta Asiento (18)</vt:lpstr>
      <vt:lpstr>02-46 Propuesta Asiento (19)</vt:lpstr>
      <vt:lpstr>02-46 Propuesta Asiento (20)</vt:lpstr>
      <vt:lpstr>02-46 Propuesta Asiento (21)</vt:lpstr>
      <vt:lpstr>02-46 Propuesta Asiento (22)</vt:lpstr>
      <vt:lpstr>02-46 Propuesta Asiento (23)</vt:lpstr>
      <vt:lpstr>02-46 Propuesta Asiento (24)</vt:lpstr>
      <vt:lpstr>02-46 Propuesta Asiento (25)</vt:lpstr>
      <vt:lpstr>02-46 Propuesta Asiento (26)</vt:lpstr>
      <vt:lpstr>02-46 Propuesta Asiento (27)</vt:lpstr>
      <vt:lpstr>02-46 Propuesta Asiento (28)</vt:lpstr>
      <vt:lpstr>02-46 Propuesta Asiento (29)</vt:lpstr>
      <vt:lpstr>02-46 Propuesta Asiento (30)</vt:lpstr>
      <vt:lpstr>02-46 Propuesta Asiento (31)</vt:lpstr>
      <vt:lpstr>02-46 Propuesta Asiento (32)</vt:lpstr>
      <vt:lpstr>02-46 Propuesta Asiento (33)</vt:lpstr>
      <vt:lpstr>02-46 Propuesta Asiento (34)</vt:lpstr>
      <vt:lpstr>02-46 Propuesta Asiento (35)</vt:lpstr>
      <vt:lpstr>02-46 Propuesta Asiento (36)</vt:lpstr>
      <vt:lpstr>02-46 Propuesta Asiento (37)</vt:lpstr>
      <vt:lpstr>02-46 Propuesta Asiento (38)</vt:lpstr>
      <vt:lpstr>02-46 Propuesta Asiento (39)</vt:lpstr>
      <vt:lpstr>02-46 Propuesta Asiento (40)</vt:lpstr>
      <vt:lpstr>02-46 Propuesta Asiento (41)</vt:lpstr>
      <vt:lpstr>02-46 Propuesta Asiento (42)</vt:lpstr>
      <vt:lpstr>02-46 Propuesta Asiento (43)</vt:lpstr>
      <vt:lpstr>02-46 Propuesta Asiento (44)</vt:lpstr>
      <vt:lpstr>02-46 Propuesta Asiento (45)</vt:lpstr>
      <vt:lpstr>02-46 Propuesta Asiento (46)</vt:lpstr>
      <vt:lpstr>02-46 Propuesta Asiento (47)</vt:lpstr>
      <vt:lpstr>02-46 Propuesta Asiento (48)</vt:lpstr>
      <vt:lpstr>02-46 Propuesta Asiento (49)</vt:lpstr>
      <vt:lpstr>02-46 Propuesta Asiento (50)</vt:lpstr>
      <vt:lpstr>02-46 Propuesta Asiento (51)</vt:lpstr>
      <vt:lpstr>02-46 Propuesta Asiento (52)</vt:lpstr>
      <vt:lpstr>02-46 Propuesta Asiento (53)</vt:lpstr>
      <vt:lpstr>02-46 Propuesta Asiento (54)</vt:lpstr>
      <vt:lpstr>02-46 Propuesta Asiento (56)</vt:lpstr>
      <vt:lpstr>02-46 Propuesta Asiento (57)</vt:lpstr>
      <vt:lpstr>02-46 Propuesta Asiento (58)</vt:lpstr>
      <vt:lpstr>02-46 Propuesta Asiento (59)</vt:lpstr>
      <vt:lpstr>02-46 Propuesta Asiento (60)</vt:lpstr>
      <vt:lpstr>02-46 Propuesta Asiento (61)</vt:lpstr>
      <vt:lpstr>02-46 Propuesta Asiento (62)</vt:lpstr>
      <vt:lpstr>02-46 Propuesta Asiento (63)</vt:lpstr>
      <vt:lpstr>02-46 Propuesta Asiento (64)</vt:lpstr>
      <vt:lpstr>02-46 Propuesta Asiento (65)</vt:lpstr>
      <vt:lpstr>02-46 Propuesta Asiento (66)</vt:lpstr>
      <vt:lpstr>02-46 Propuesta Asiento (67)</vt:lpstr>
      <vt:lpstr>02-46 Propuesta Asiento (68)</vt:lpstr>
      <vt:lpstr>02-46 Propuesta Asiento (69)</vt:lpstr>
      <vt:lpstr>02-46 Propuesta Asiento (70)</vt:lpstr>
      <vt:lpstr>02-46 Propuesta Asiento (71)</vt:lpstr>
      <vt:lpstr>02-46 Propuesta Asiento (72)</vt:lpstr>
      <vt:lpstr>02-46 Propuesta Asiento (73)</vt:lpstr>
      <vt:lpstr>02-46 Propuesta Asiento (74)</vt:lpstr>
      <vt:lpstr>02-46 Propuesta Asiento (75)</vt:lpstr>
      <vt:lpstr>02-48 a Licencias PROXMOX</vt:lpstr>
      <vt:lpstr>02-48 a Licencias ASP NetZero</vt:lpstr>
      <vt:lpstr>02-48 a Licencias ZOHO Desk</vt:lpstr>
      <vt:lpstr>02-48 a Licencias Fortianalyzer</vt:lpstr>
      <vt:lpstr>02-48 a Licencias Final Cut Pro</vt:lpstr>
      <vt:lpstr>02-48 a Licencias Adobe Acrobat</vt:lpstr>
      <vt:lpstr>02-48 a Licencia Paquete Adobe</vt:lpstr>
      <vt:lpstr>02-48 a Licencias Final Cut 2</vt:lpstr>
      <vt:lpstr>02-48a Licencias Nessus y Veeam</vt:lpstr>
      <vt:lpstr>02-48 a Licencias PRTG y WAF</vt:lpstr>
      <vt:lpstr>02-48 a Licencia Patch Manager</vt:lpstr>
      <vt:lpstr>02-48 a Licencia Adobe Acrobat</vt:lpstr>
      <vt:lpstr>02-48 a Licencia Elementor Pro</vt:lpstr>
      <vt:lpstr>02-48a Licencia Proxmox Premium</vt:lpstr>
      <vt:lpstr>02-48 b Pagos Anticip.</vt:lpstr>
      <vt:lpstr>02-48 c Amort. 2-2-502-0081882</vt:lpstr>
      <vt:lpstr>02-48 c Amort. 2-2-503-0159652</vt:lpstr>
      <vt:lpstr>02-48 c Amort. 2-2-204-0045361</vt:lpstr>
      <vt:lpstr>02-48 c Amort. 2-2-801-0027384</vt:lpstr>
      <vt:lpstr>02-48 c Amort. 2-2-802-0027388</vt:lpstr>
      <vt:lpstr>02-49 a Anticipo Crédito Impos.</vt:lpstr>
      <vt:lpstr>02-49 b Cta. x Cobrar Org.Rec.</vt:lpstr>
      <vt:lpstr>'02-02 Conciliación Banc'!Área_de_impresión</vt:lpstr>
      <vt:lpstr>'02-17 Estado de Mov. Bancarios'!Área_de_impresión</vt:lpstr>
      <vt:lpstr>'02-19 b Arqueo de cheques'!Área_de_impresión</vt:lpstr>
      <vt:lpstr>'02-19a Arqueo de Caja y Valores'!Área_de_impresión</vt:lpstr>
      <vt:lpstr>'02-29 Detalle Pasivos Finc.'!Área_de_impresión</vt:lpstr>
      <vt:lpstr>'02-30 Comparativo de Bienes.'!Área_de_impresión</vt:lpstr>
      <vt:lpstr>'02-31 Bienes p.f descargo'!Área_de_impresión</vt:lpstr>
      <vt:lpstr>'02-32-Bienes Transf. a terceros'!Área_de_impresión</vt:lpstr>
      <vt:lpstr>'02-33 b Adq. Muebles e Intangib'!Área_de_impresión</vt:lpstr>
      <vt:lpstr>'02-33a Levant. Bienes Inmuebles'!Área_de_impresión</vt:lpstr>
      <vt:lpstr>'02-37 Obras en Proceso'!Área_de_impresión</vt:lpstr>
      <vt:lpstr>'02-40 Ejec. Captación Directa'!Área_de_impresión</vt:lpstr>
      <vt:lpstr>'02-43 Inv. de Bienes de Consum'!Área_de_impresión</vt:lpstr>
      <vt:lpstr>'02-45 Inversiones Financ.'!Área_de_impresión</vt:lpstr>
      <vt:lpstr>'02-46 Propuesta Asiento (1)'!Área_de_impresión</vt:lpstr>
      <vt:lpstr>'02-46 Propuesta Asiento (10)'!Área_de_impresión</vt:lpstr>
      <vt:lpstr>'02-46 Propuesta Asiento (11)'!Área_de_impresión</vt:lpstr>
      <vt:lpstr>'02-46 Propuesta Asiento (12)'!Área_de_impresión</vt:lpstr>
      <vt:lpstr>'02-46 Propuesta Asiento (13)'!Área_de_impresión</vt:lpstr>
      <vt:lpstr>'02-46 Propuesta Asiento (14)'!Área_de_impresión</vt:lpstr>
      <vt:lpstr>'02-46 Propuesta Asiento (15)'!Área_de_impresión</vt:lpstr>
      <vt:lpstr>'02-46 Propuesta Asiento (16)'!Área_de_impresión</vt:lpstr>
      <vt:lpstr>'02-46 Propuesta Asiento (17)'!Área_de_impresión</vt:lpstr>
      <vt:lpstr>'02-46 Propuesta Asiento (18)'!Área_de_impresión</vt:lpstr>
      <vt:lpstr>'02-46 Propuesta Asiento (19)'!Área_de_impresión</vt:lpstr>
      <vt:lpstr>'02-46 Propuesta Asiento (2)'!Área_de_impresión</vt:lpstr>
      <vt:lpstr>'02-46 Propuesta Asiento (20)'!Área_de_impresión</vt:lpstr>
      <vt:lpstr>'02-46 Propuesta Asiento (21)'!Área_de_impresión</vt:lpstr>
      <vt:lpstr>'02-46 Propuesta Asiento (22)'!Área_de_impresión</vt:lpstr>
      <vt:lpstr>'02-46 Propuesta Asiento (23)'!Área_de_impresión</vt:lpstr>
      <vt:lpstr>'02-46 Propuesta Asiento (24)'!Área_de_impresión</vt:lpstr>
      <vt:lpstr>'02-46 Propuesta Asiento (25)'!Área_de_impresión</vt:lpstr>
      <vt:lpstr>'02-46 Propuesta Asiento (26)'!Área_de_impresión</vt:lpstr>
      <vt:lpstr>'02-46 Propuesta Asiento (27)'!Área_de_impresión</vt:lpstr>
      <vt:lpstr>'02-46 Propuesta Asiento (28)'!Área_de_impresión</vt:lpstr>
      <vt:lpstr>'02-46 Propuesta Asiento (29)'!Área_de_impresión</vt:lpstr>
      <vt:lpstr>'02-46 Propuesta Asiento (3)'!Área_de_impresión</vt:lpstr>
      <vt:lpstr>'02-46 Propuesta Asiento (30)'!Área_de_impresión</vt:lpstr>
      <vt:lpstr>'02-46 Propuesta Asiento (31)'!Área_de_impresión</vt:lpstr>
      <vt:lpstr>'02-46 Propuesta Asiento (32)'!Área_de_impresión</vt:lpstr>
      <vt:lpstr>'02-46 Propuesta Asiento (33)'!Área_de_impresión</vt:lpstr>
      <vt:lpstr>'02-46 Propuesta Asiento (34)'!Área_de_impresión</vt:lpstr>
      <vt:lpstr>'02-46 Propuesta Asiento (35)'!Área_de_impresión</vt:lpstr>
      <vt:lpstr>'02-46 Propuesta Asiento (36)'!Área_de_impresión</vt:lpstr>
      <vt:lpstr>'02-46 Propuesta Asiento (37)'!Área_de_impresión</vt:lpstr>
      <vt:lpstr>'02-46 Propuesta Asiento (38)'!Área_de_impresión</vt:lpstr>
      <vt:lpstr>'02-46 Propuesta Asiento (39)'!Área_de_impresión</vt:lpstr>
      <vt:lpstr>'02-46 Propuesta Asiento (4)'!Área_de_impresión</vt:lpstr>
      <vt:lpstr>'02-46 Propuesta Asiento (40)'!Área_de_impresión</vt:lpstr>
      <vt:lpstr>'02-46 Propuesta Asiento (41)'!Área_de_impresión</vt:lpstr>
      <vt:lpstr>'02-46 Propuesta Asiento (42)'!Área_de_impresión</vt:lpstr>
      <vt:lpstr>'02-46 Propuesta Asiento (43)'!Área_de_impresión</vt:lpstr>
      <vt:lpstr>'02-46 Propuesta Asiento (44)'!Área_de_impresión</vt:lpstr>
      <vt:lpstr>'02-46 Propuesta Asiento (45)'!Área_de_impresión</vt:lpstr>
      <vt:lpstr>'02-46 Propuesta Asiento (46)'!Área_de_impresión</vt:lpstr>
      <vt:lpstr>'02-46 Propuesta Asiento (47)'!Área_de_impresión</vt:lpstr>
      <vt:lpstr>'02-46 Propuesta Asiento (48)'!Área_de_impresión</vt:lpstr>
      <vt:lpstr>'02-46 Propuesta Asiento (49)'!Área_de_impresión</vt:lpstr>
      <vt:lpstr>'02-46 Propuesta Asiento (5)'!Área_de_impresión</vt:lpstr>
      <vt:lpstr>'02-46 Propuesta Asiento (50)'!Área_de_impresión</vt:lpstr>
      <vt:lpstr>'02-46 Propuesta Asiento (51)'!Área_de_impresión</vt:lpstr>
      <vt:lpstr>'02-46 Propuesta Asiento (52)'!Área_de_impresión</vt:lpstr>
      <vt:lpstr>'02-46 Propuesta Asiento (53)'!Área_de_impresión</vt:lpstr>
      <vt:lpstr>'02-46 Propuesta Asiento (54)'!Área_de_impresión</vt:lpstr>
      <vt:lpstr>'02-46 Propuesta Asiento (56)'!Área_de_impresión</vt:lpstr>
      <vt:lpstr>'02-46 Propuesta Asiento (57)'!Área_de_impresión</vt:lpstr>
      <vt:lpstr>'02-46 Propuesta Asiento (58)'!Área_de_impresión</vt:lpstr>
      <vt:lpstr>'02-46 Propuesta Asiento (59)'!Área_de_impresión</vt:lpstr>
      <vt:lpstr>'02-46 Propuesta Asiento (6)'!Área_de_impresión</vt:lpstr>
      <vt:lpstr>'02-46 Propuesta Asiento (60)'!Área_de_impresión</vt:lpstr>
      <vt:lpstr>'02-46 Propuesta Asiento (61)'!Área_de_impresión</vt:lpstr>
      <vt:lpstr>'02-46 Propuesta Asiento (62)'!Área_de_impresión</vt:lpstr>
      <vt:lpstr>'02-46 Propuesta Asiento (63)'!Área_de_impresión</vt:lpstr>
      <vt:lpstr>'02-46 Propuesta Asiento (64)'!Área_de_impresión</vt:lpstr>
      <vt:lpstr>'02-46 Propuesta Asiento (65)'!Área_de_impresión</vt:lpstr>
      <vt:lpstr>'02-46 Propuesta Asiento (66)'!Área_de_impresión</vt:lpstr>
      <vt:lpstr>'02-46 Propuesta Asiento (67)'!Área_de_impresión</vt:lpstr>
      <vt:lpstr>'02-46 Propuesta Asiento (68)'!Área_de_impresión</vt:lpstr>
      <vt:lpstr>'02-46 Propuesta Asiento (69)'!Área_de_impresión</vt:lpstr>
      <vt:lpstr>'02-46 Propuesta Asiento (7)'!Área_de_impresión</vt:lpstr>
      <vt:lpstr>'02-46 Propuesta Asiento (70)'!Área_de_impresión</vt:lpstr>
      <vt:lpstr>'02-46 Propuesta Asiento (71)'!Área_de_impresión</vt:lpstr>
      <vt:lpstr>'02-46 Propuesta Asiento (72)'!Área_de_impresión</vt:lpstr>
      <vt:lpstr>'02-46 Propuesta Asiento (73)'!Área_de_impresión</vt:lpstr>
      <vt:lpstr>'02-46 Propuesta Asiento (74)'!Área_de_impresión</vt:lpstr>
      <vt:lpstr>'02-46 Propuesta Asiento (75)'!Área_de_impresión</vt:lpstr>
      <vt:lpstr>'02-46 Propuesta Asiento (8)'!Área_de_impresión</vt:lpstr>
      <vt:lpstr>'02-46 Propuesta Asiento (9)'!Área_de_impresión</vt:lpstr>
      <vt:lpstr>'02-48 a Licencia Adobe Acrobat'!Área_de_impresión</vt:lpstr>
      <vt:lpstr>'02-48 a Licencia Elementor Pro'!Área_de_impresión</vt:lpstr>
      <vt:lpstr>'02-48 a Licencia Paquete Adobe'!Área_de_impresión</vt:lpstr>
      <vt:lpstr>'02-48 a Licencia Patch Manager'!Área_de_impresión</vt:lpstr>
      <vt:lpstr>'02-48 a Licencias Adobe Acrobat'!Área_de_impresión</vt:lpstr>
      <vt:lpstr>'02-48 a Licencias ASP NetZero'!Área_de_impresión</vt:lpstr>
      <vt:lpstr>'02-48 a Licencias Final Cut 2'!Área_de_impresión</vt:lpstr>
      <vt:lpstr>'02-48 a Licencias Final Cut Pro'!Área_de_impresión</vt:lpstr>
      <vt:lpstr>'02-48 a Licencias Fortianalyzer'!Área_de_impresión</vt:lpstr>
      <vt:lpstr>'02-48 a Licencias PROXMOX'!Área_de_impresión</vt:lpstr>
      <vt:lpstr>'02-48 a Licencias PRTG y WAF'!Área_de_impresión</vt:lpstr>
      <vt:lpstr>'02-48 a Licencias ZOHO Desk'!Área_de_impresión</vt:lpstr>
      <vt:lpstr>'02-48 b Pagos Anticip.'!Área_de_impresión</vt:lpstr>
      <vt:lpstr>'02-48 c Amort. 2-2-204-0045361'!Área_de_impresión</vt:lpstr>
      <vt:lpstr>'02-48 c Amort. 2-2-502-0081882'!Área_de_impresión</vt:lpstr>
      <vt:lpstr>'02-48 c Amort. 2-2-503-0159652'!Área_de_impresión</vt:lpstr>
      <vt:lpstr>'02-48 c Amort. 2-2-801-0027384'!Área_de_impresión</vt:lpstr>
      <vt:lpstr>'02-48 c Amort. 2-2-802-0027388'!Área_de_impresión</vt:lpstr>
      <vt:lpstr>'02-48a Licencia Proxmox Premium'!Área_de_impresión</vt:lpstr>
      <vt:lpstr>'02-48a Licencias Nessus y Veeam'!Área_de_impresión</vt:lpstr>
      <vt:lpstr>'02-49 a Anticipo Crédito Impos.'!Área_de_impresión</vt:lpstr>
      <vt:lpstr>'02-49 b Cta. x Cobrar Org.Rec.'!Área_de_impresión</vt:lpstr>
      <vt:lpstr>'02-19a Arqueo de Caja y Valores'!Títulos_a_imprimir</vt:lpstr>
      <vt:lpstr>'02-31 Bienes p.f descargo'!Títulos_a_imprimir</vt:lpstr>
      <vt:lpstr>'02-32-Bienes Transf. a terceros'!Títulos_a_imprimir</vt:lpstr>
      <vt:lpstr>'02-33a Levant. Bienes Inmuebles'!Títulos_a_imprimir</vt:lpstr>
      <vt:lpstr>'02-37 Obras en Proceso'!Títulos_a_imprimir</vt:lpstr>
      <vt:lpstr>'02-40 Ejec. Captación Directa'!Títulos_a_imprimir</vt:lpstr>
      <vt:lpstr>'02-49 a Anticipo Crédito Impos.'!Títulos_a_imprimir</vt:lpstr>
      <vt:lpstr>'02-49 b Cta. x Cobrar Org.Rec.'!Títulos_a_imprimir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2024-07-15T15:49:12Z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0x0101006D2069B127EBCE45806559F560934353</vt:lpwstr>
  </property>
</Properties>
</file>