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4\2024_09\Ejecución de Gastos y Aplicaciones Financieras\"/>
    </mc:Choice>
  </mc:AlternateContent>
  <xr:revisionPtr revIDLastSave="0" documentId="13_ncr:1_{4C8064C9-B363-4189-B202-DA8F604E2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'!$A$1:$P$110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3" l="1"/>
  <c r="C70" i="3"/>
  <c r="C65" i="3"/>
  <c r="C55" i="3"/>
  <c r="C47" i="3"/>
  <c r="C39" i="3"/>
  <c r="C29" i="3"/>
  <c r="C19" i="3"/>
  <c r="C13" i="3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12" i="3"/>
  <c r="H39" i="3"/>
  <c r="H29" i="3"/>
  <c r="H19" i="3"/>
  <c r="H13" i="3"/>
  <c r="G55" i="3"/>
  <c r="G39" i="3"/>
  <c r="G29" i="3"/>
  <c r="G19" i="3"/>
  <c r="G13" i="3"/>
  <c r="J90" i="3" l="1"/>
  <c r="P60" i="3"/>
  <c r="P57" i="3"/>
  <c r="P56" i="3"/>
  <c r="P40" i="3"/>
  <c r="P38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88" i="3" l="1"/>
  <c r="O77" i="3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<sst xmlns="http://schemas.openxmlformats.org/spreadsheetml/2006/main" count="110" uniqueCount="110">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</sst>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0</xdr:rowOff>
    </xdr:from>
    <xdr:to>
      <xdr:col>5</xdr:col>
      <xdr:colOff>733425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0"/>
  <sheetViews>
    <sheetView showGridLines="0" tabSelected="1" zoomScaleNormal="100" zoomScaleSheetLayoutView="100" workbookViewId="0">
      <selection activeCell="P15" sqref="P15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4" max="8" width="12.7109375" bestFit="1" customWidth="1"/>
    <col min="9" max="9" width="12.85546875" customWidth="1"/>
    <col min="10" max="10" width="12.7109375" bestFit="1" customWidth="1"/>
    <col min="11" max="11" width="15.28515625" customWidth="1"/>
    <col min="12" max="12" width="17.140625" customWidth="1"/>
    <col min="13" max="13" width="8.140625" hidden="1" customWidth="1"/>
    <col min="14" max="14" width="9.85546875" hidden="1" customWidth="1"/>
    <col min="15" max="15" width="5.71093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2.75" customHeight="1" x14ac:dyDescent="0.25">
      <c r="A7" s="33" t="s">
        <v>90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1" x14ac:dyDescent="0.25">
      <c r="A8" s="33">
        <v>2024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2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21" ht="1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 x14ac:dyDescent="0.25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 x14ac:dyDescent="0.25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781001471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34711148.809999995</v>
      </c>
      <c r="G12" s="15">
        <f t="shared" ref="G12:N12" si="2">+G13+G19+G29+G39+G47+G55+G65+G70+G73</f>
        <v>64694510.659999996</v>
      </c>
      <c r="H12" s="15">
        <f>+H13+H19+H29+H39+H47+H55+H65+H70+H73</f>
        <v>41194149.490000002</v>
      </c>
      <c r="I12" s="15">
        <f t="shared" si="2"/>
        <v>37963160.669999994</v>
      </c>
      <c r="J12" s="15">
        <f t="shared" ref="J12" si="3">+J13+J19+J29+J39+J47+J55+J65+J70+J73</f>
        <v>42457556.699999996</v>
      </c>
      <c r="K12" s="15">
        <f t="shared" si="2"/>
        <v>47536876.270000003</v>
      </c>
      <c r="L12" s="15">
        <f t="shared" si="2"/>
        <v>35585949.400000006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370516864.58999997</v>
      </c>
    </row>
    <row r="13" spans="1:21" x14ac:dyDescent="0.25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32055332.189999998</v>
      </c>
      <c r="G13" s="7">
        <f>SUM(G14:G18)</f>
        <v>56616498.099999994</v>
      </c>
      <c r="H13" s="7">
        <f>SUM(H14:H18)</f>
        <v>31244626.66</v>
      </c>
      <c r="I13" s="7">
        <f t="shared" ref="I13:N13" si="6">SUM(I14:I18)</f>
        <v>32063704.920000002</v>
      </c>
      <c r="J13" s="7">
        <f t="shared" ref="J13" si="7">SUM(J14:J18)</f>
        <v>32530021.719999999</v>
      </c>
      <c r="K13" s="7">
        <f t="shared" si="6"/>
        <v>37590420.840000004</v>
      </c>
      <c r="L13" s="7">
        <f t="shared" si="6"/>
        <v>30979818.059999999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317810106.38</v>
      </c>
    </row>
    <row r="14" spans="1:21" ht="15" customHeight="1" x14ac:dyDescent="0.25">
      <c r="A14" s="4" t="s">
        <v>3</v>
      </c>
      <c r="B14" s="11">
        <v>386658528</v>
      </c>
      <c r="C14" s="11">
        <v>385215666.32999998</v>
      </c>
      <c r="D14" s="11">
        <v>26696155.870000001</v>
      </c>
      <c r="E14" s="11">
        <v>26666165.100000001</v>
      </c>
      <c r="F14" s="11">
        <v>26519344.559999999</v>
      </c>
      <c r="G14" s="11">
        <v>26492035.43</v>
      </c>
      <c r="H14" s="11">
        <v>25705861.350000001</v>
      </c>
      <c r="I14" s="11">
        <v>26529665.100000001</v>
      </c>
      <c r="J14" s="11">
        <v>26941104.879999999</v>
      </c>
      <c r="K14" s="11">
        <v>26789131.870000001</v>
      </c>
      <c r="L14" s="11">
        <v>25497393.34</v>
      </c>
      <c r="M14" s="11">
        <v>0</v>
      </c>
      <c r="N14" s="11">
        <v>0</v>
      </c>
      <c r="O14" s="11">
        <v>0</v>
      </c>
      <c r="P14" s="11">
        <f>SUM(D14:O14)</f>
        <v>237836857.5</v>
      </c>
    </row>
    <row r="15" spans="1:21" ht="15" customHeight="1" x14ac:dyDescent="0.25">
      <c r="A15" s="4" t="s">
        <v>4</v>
      </c>
      <c r="B15" s="11">
        <v>159542824</v>
      </c>
      <c r="C15" s="11">
        <v>154216685.66999999</v>
      </c>
      <c r="D15" s="11">
        <v>1785000</v>
      </c>
      <c r="E15" s="11">
        <v>1581000</v>
      </c>
      <c r="F15" s="11">
        <v>1561000</v>
      </c>
      <c r="G15" s="11">
        <v>26195701.809999999</v>
      </c>
      <c r="H15" s="11">
        <v>1561000</v>
      </c>
      <c r="I15" s="11">
        <v>1561000</v>
      </c>
      <c r="J15" s="11">
        <v>1561000</v>
      </c>
      <c r="K15" s="11">
        <v>1514000</v>
      </c>
      <c r="L15" s="11">
        <v>1504700</v>
      </c>
      <c r="M15" s="11">
        <v>0</v>
      </c>
      <c r="N15" s="11">
        <v>0</v>
      </c>
      <c r="O15" s="11">
        <v>0</v>
      </c>
      <c r="P15" s="11">
        <f>SUM(D15:O15)</f>
        <v>38824401.810000002</v>
      </c>
      <c r="T15" s="6"/>
      <c r="U15" s="6"/>
    </row>
    <row r="16" spans="1:21" ht="15" customHeight="1" x14ac:dyDescent="0.25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 x14ac:dyDescent="0.25">
      <c r="A17" s="4" t="s">
        <v>5</v>
      </c>
      <c r="B17" s="11">
        <v>0</v>
      </c>
      <c r="C17" s="11">
        <v>5769000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5292000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5292000</v>
      </c>
      <c r="U17" s="6"/>
      <c r="V17" s="28"/>
    </row>
    <row r="18" spans="1:37" ht="15" customHeight="1" x14ac:dyDescent="0.25">
      <c r="A18" s="4" t="s">
        <v>6</v>
      </c>
      <c r="B18" s="11">
        <v>48798648</v>
      </c>
      <c r="C18" s="11">
        <v>49798648</v>
      </c>
      <c r="D18" s="11">
        <v>3994296.15</v>
      </c>
      <c r="E18" s="11">
        <v>4007066.77</v>
      </c>
      <c r="F18" s="11">
        <v>3974987.63</v>
      </c>
      <c r="G18" s="11">
        <v>3928760.86</v>
      </c>
      <c r="H18" s="11">
        <v>3977765.31</v>
      </c>
      <c r="I18" s="11">
        <v>3973039.82</v>
      </c>
      <c r="J18" s="11">
        <v>4027916.84</v>
      </c>
      <c r="K18" s="11">
        <v>3995288.97</v>
      </c>
      <c r="L18" s="11">
        <v>3977724.72</v>
      </c>
      <c r="M18" s="11">
        <v>0</v>
      </c>
      <c r="N18" s="11">
        <v>0</v>
      </c>
      <c r="O18" s="11">
        <v>0</v>
      </c>
      <c r="P18" s="11">
        <f>SUM(D18:O18)</f>
        <v>35856847.07</v>
      </c>
    </row>
    <row r="19" spans="1:37" x14ac:dyDescent="0.25">
      <c r="A19" s="2" t="s">
        <v>7</v>
      </c>
      <c r="B19" s="7">
        <f>SUM(B20:B28)</f>
        <v>68389487</v>
      </c>
      <c r="C19" s="7">
        <f>SUM(C20:C28)</f>
        <v>91289487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2176225.25</v>
      </c>
      <c r="G19" s="7">
        <f>SUM(G20:G28)</f>
        <v>6485462.0499999998</v>
      </c>
      <c r="H19" s="7">
        <f>SUM(H20:H28)</f>
        <v>5564626.9000000004</v>
      </c>
      <c r="I19" s="7">
        <f t="shared" ref="I19:N19" si="10">SUM(I20:I28)</f>
        <v>5090397.9399999995</v>
      </c>
      <c r="J19" s="7">
        <f t="shared" ref="J19" si="11">SUM(J20:J28)</f>
        <v>4999383.9399999995</v>
      </c>
      <c r="K19" s="7">
        <f t="shared" si="10"/>
        <v>7075315.1799999997</v>
      </c>
      <c r="L19" s="7">
        <f t="shared" si="10"/>
        <v>3983976.72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38468225.439999998</v>
      </c>
    </row>
    <row r="20" spans="1:37" x14ac:dyDescent="0.25">
      <c r="A20" s="4" t="s">
        <v>8</v>
      </c>
      <c r="B20" s="11">
        <v>17075536</v>
      </c>
      <c r="C20" s="11">
        <v>15075536</v>
      </c>
      <c r="D20" s="11">
        <v>49423.43</v>
      </c>
      <c r="E20" s="11">
        <v>290377.73</v>
      </c>
      <c r="F20" s="11">
        <v>923331.46</v>
      </c>
      <c r="G20" s="11">
        <v>883813.26</v>
      </c>
      <c r="H20" s="11">
        <v>1589473.81</v>
      </c>
      <c r="I20" s="11">
        <v>961601.2</v>
      </c>
      <c r="J20" s="11">
        <v>650637.47</v>
      </c>
      <c r="K20" s="11">
        <v>1306302.51</v>
      </c>
      <c r="L20" s="11">
        <v>953389.93</v>
      </c>
      <c r="M20" s="11">
        <v>0</v>
      </c>
      <c r="N20" s="11">
        <v>0</v>
      </c>
      <c r="O20" s="11">
        <v>0</v>
      </c>
      <c r="P20" s="11">
        <f t="shared" ref="P20:P28" si="13">SUM(D20:O20)</f>
        <v>7608350.7999999989</v>
      </c>
    </row>
    <row r="21" spans="1:37" ht="30" x14ac:dyDescent="0.25">
      <c r="A21" s="4" t="s">
        <v>9</v>
      </c>
      <c r="B21" s="11">
        <v>741191</v>
      </c>
      <c r="C21" s="11">
        <v>2391191</v>
      </c>
      <c r="D21" s="11">
        <v>0</v>
      </c>
      <c r="E21" s="11">
        <v>0</v>
      </c>
      <c r="F21" s="11">
        <v>82812.399999999994</v>
      </c>
      <c r="G21" s="11">
        <v>0</v>
      </c>
      <c r="H21" s="11">
        <v>0</v>
      </c>
      <c r="I21" s="11">
        <v>5215.43</v>
      </c>
      <c r="J21" s="11">
        <v>99627.4</v>
      </c>
      <c r="K21" s="11">
        <v>63130</v>
      </c>
      <c r="L21" s="11">
        <v>159300</v>
      </c>
      <c r="M21" s="11">
        <v>0</v>
      </c>
      <c r="N21" s="11">
        <v>0</v>
      </c>
      <c r="O21" s="11">
        <v>0</v>
      </c>
      <c r="P21" s="11">
        <f t="shared" si="13"/>
        <v>410085.23</v>
      </c>
    </row>
    <row r="22" spans="1:37" x14ac:dyDescent="0.25">
      <c r="A22" s="4" t="s">
        <v>10</v>
      </c>
      <c r="B22" s="11">
        <v>500000</v>
      </c>
      <c r="C22" s="11">
        <v>550000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225137.5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3"/>
        <v>225137.5</v>
      </c>
    </row>
    <row r="23" spans="1:37" ht="18" customHeight="1" x14ac:dyDescent="0.25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7840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3"/>
        <v>7840</v>
      </c>
    </row>
    <row r="24" spans="1:37" x14ac:dyDescent="0.25">
      <c r="A24" s="4" t="s">
        <v>12</v>
      </c>
      <c r="B24" s="11">
        <v>3223760</v>
      </c>
      <c r="C24" s="11">
        <v>14373760</v>
      </c>
      <c r="D24" s="11">
        <v>0</v>
      </c>
      <c r="E24" s="11">
        <v>0</v>
      </c>
      <c r="F24" s="11">
        <v>0</v>
      </c>
      <c r="G24" s="11">
        <v>266108</v>
      </c>
      <c r="H24" s="11">
        <v>349695.79</v>
      </c>
      <c r="I24" s="11">
        <v>0</v>
      </c>
      <c r="J24" s="11">
        <v>1009161.86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3"/>
        <v>1624965.65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 x14ac:dyDescent="0.25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1045798.93</v>
      </c>
      <c r="G25" s="11">
        <v>2023777.29</v>
      </c>
      <c r="H25" s="11">
        <v>75044.52</v>
      </c>
      <c r="I25" s="11">
        <v>1063125.3700000001</v>
      </c>
      <c r="J25" s="11">
        <v>1058983.57</v>
      </c>
      <c r="K25" s="11">
        <v>1135233.8500000001</v>
      </c>
      <c r="L25" s="11">
        <v>1082806.1000000001</v>
      </c>
      <c r="M25" s="11">
        <v>0</v>
      </c>
      <c r="N25" s="11">
        <v>0</v>
      </c>
      <c r="O25" s="11">
        <v>0</v>
      </c>
      <c r="P25" s="11">
        <f t="shared" si="13"/>
        <v>8511098.7400000002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 x14ac:dyDescent="0.25">
      <c r="A26" s="4" t="s">
        <v>14</v>
      </c>
      <c r="B26" s="11">
        <v>3475000</v>
      </c>
      <c r="C26" s="11">
        <v>4750000</v>
      </c>
      <c r="D26" s="11">
        <v>25000</v>
      </c>
      <c r="E26" s="11">
        <v>93502.89</v>
      </c>
      <c r="F26" s="11">
        <v>102332.46</v>
      </c>
      <c r="G26" s="11">
        <v>488755.1</v>
      </c>
      <c r="H26" s="11">
        <v>80638</v>
      </c>
      <c r="I26" s="11">
        <v>133395.89000000001</v>
      </c>
      <c r="J26" s="11">
        <v>559426.5</v>
      </c>
      <c r="K26" s="11">
        <v>217594.72</v>
      </c>
      <c r="L26" s="11">
        <v>172506.09</v>
      </c>
      <c r="M26" s="11">
        <v>0</v>
      </c>
      <c r="N26" s="11">
        <v>0</v>
      </c>
      <c r="O26" s="11">
        <v>0</v>
      </c>
      <c r="P26" s="11">
        <f t="shared" si="13"/>
        <v>1873151.65</v>
      </c>
    </row>
    <row r="27" spans="1:37" ht="30" x14ac:dyDescent="0.25">
      <c r="A27" s="4" t="s">
        <v>15</v>
      </c>
      <c r="B27" s="11">
        <v>4074000</v>
      </c>
      <c r="C27" s="11">
        <v>10149000</v>
      </c>
      <c r="D27" s="11">
        <v>0</v>
      </c>
      <c r="E27" s="11">
        <v>0</v>
      </c>
      <c r="F27" s="11">
        <v>21950</v>
      </c>
      <c r="G27" s="11">
        <v>74930</v>
      </c>
      <c r="H27" s="11">
        <v>1596389.08</v>
      </c>
      <c r="I27" s="11">
        <v>730337.42</v>
      </c>
      <c r="J27" s="11">
        <v>22086.639999999999</v>
      </c>
      <c r="K27" s="11">
        <v>2200740</v>
      </c>
      <c r="L27" s="11">
        <v>53100</v>
      </c>
      <c r="M27" s="11">
        <v>0</v>
      </c>
      <c r="N27" s="11">
        <v>0</v>
      </c>
      <c r="O27" s="11">
        <v>0</v>
      </c>
      <c r="P27" s="11">
        <f t="shared" si="13"/>
        <v>4699533.1400000006</v>
      </c>
    </row>
    <row r="28" spans="1:37" x14ac:dyDescent="0.25">
      <c r="A28" s="4" t="s">
        <v>37</v>
      </c>
      <c r="B28" s="11">
        <v>20200000</v>
      </c>
      <c r="C28" s="11">
        <v>24900000</v>
      </c>
      <c r="D28" s="11">
        <v>0</v>
      </c>
      <c r="E28" s="11">
        <v>1608204.3</v>
      </c>
      <c r="F28" s="11">
        <v>0</v>
      </c>
      <c r="G28" s="11">
        <v>2748078.4</v>
      </c>
      <c r="H28" s="11">
        <v>1873385.7</v>
      </c>
      <c r="I28" s="11">
        <v>1963745.13</v>
      </c>
      <c r="J28" s="11">
        <v>1599460.5</v>
      </c>
      <c r="K28" s="11">
        <v>2152314.1</v>
      </c>
      <c r="L28" s="11">
        <v>1562874.6</v>
      </c>
      <c r="M28" s="11">
        <v>0</v>
      </c>
      <c r="N28" s="11">
        <v>0</v>
      </c>
      <c r="O28" s="11">
        <v>0</v>
      </c>
      <c r="P28" s="11">
        <f t="shared" si="13"/>
        <v>13508062.73</v>
      </c>
    </row>
    <row r="29" spans="1:37" x14ac:dyDescent="0.25">
      <c r="A29" s="2" t="s">
        <v>16</v>
      </c>
      <c r="B29" s="7">
        <f>SUM(B30:B38)</f>
        <v>25642784</v>
      </c>
      <c r="C29" s="7">
        <f>SUM(C30:C38)</f>
        <v>32703784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418226.37</v>
      </c>
      <c r="G29" s="7">
        <f>SUM(G30:G38)</f>
        <v>613318.59000000008</v>
      </c>
      <c r="H29" s="7">
        <f>SUM(H30:H38)</f>
        <v>4061288.63</v>
      </c>
      <c r="I29" s="7">
        <f t="shared" ref="I29:N29" si="15">SUM(I30:I38)</f>
        <v>661462.80000000005</v>
      </c>
      <c r="J29" s="7">
        <f t="shared" ref="J29" si="16">SUM(J30:J38)</f>
        <v>703462.28</v>
      </c>
      <c r="K29" s="7">
        <f t="shared" si="15"/>
        <v>2592832.0499999998</v>
      </c>
      <c r="L29" s="7">
        <f t="shared" si="15"/>
        <v>89062.92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7625975.3799999999</v>
      </c>
    </row>
    <row r="30" spans="1:37" ht="30" x14ac:dyDescent="0.25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14160</v>
      </c>
      <c r="G30" s="11">
        <v>18540</v>
      </c>
      <c r="H30" s="11">
        <v>160497.12</v>
      </c>
      <c r="I30" s="11">
        <v>76231.600000000006</v>
      </c>
      <c r="J30" s="11">
        <v>13080</v>
      </c>
      <c r="K30" s="11">
        <v>175432.38</v>
      </c>
      <c r="L30" s="11">
        <v>6360</v>
      </c>
      <c r="M30" s="11">
        <v>0</v>
      </c>
      <c r="N30" s="11">
        <v>0</v>
      </c>
      <c r="O30" s="11">
        <v>0</v>
      </c>
      <c r="P30" s="11">
        <f t="shared" ref="P30:P35" si="18">SUM(D30:O30)</f>
        <v>510693.16000000003</v>
      </c>
    </row>
    <row r="31" spans="1:37" x14ac:dyDescent="0.25">
      <c r="A31" s="4" t="s">
        <v>18</v>
      </c>
      <c r="B31" s="11">
        <v>1385801</v>
      </c>
      <c r="C31" s="11">
        <v>540926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243290</v>
      </c>
      <c r="J31" s="11">
        <v>0</v>
      </c>
      <c r="K31" s="11">
        <v>174286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8"/>
        <v>417576</v>
      </c>
    </row>
    <row r="32" spans="1:37" ht="30" x14ac:dyDescent="0.25">
      <c r="A32" s="4" t="s">
        <v>19</v>
      </c>
      <c r="B32" s="11">
        <v>1100000</v>
      </c>
      <c r="C32" s="11">
        <v>1002400</v>
      </c>
      <c r="D32" s="11">
        <v>0</v>
      </c>
      <c r="E32" s="11">
        <v>44074.18</v>
      </c>
      <c r="F32" s="11">
        <v>17395.560000000001</v>
      </c>
      <c r="G32" s="11">
        <v>0</v>
      </c>
      <c r="H32" s="11">
        <v>233296.33</v>
      </c>
      <c r="I32" s="11">
        <v>12770.85</v>
      </c>
      <c r="J32" s="11">
        <v>0</v>
      </c>
      <c r="K32" s="11">
        <v>236906.3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8"/>
        <v>544443.22</v>
      </c>
    </row>
    <row r="33" spans="1:16" x14ac:dyDescent="0.25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30930</v>
      </c>
      <c r="G33" s="11">
        <v>0</v>
      </c>
      <c r="H33" s="11">
        <v>39180.6</v>
      </c>
      <c r="I33" s="11">
        <v>0</v>
      </c>
      <c r="J33" s="11">
        <v>0</v>
      </c>
      <c r="K33" s="11">
        <v>30721.599999999999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8"/>
        <v>100832.20000000001</v>
      </c>
    </row>
    <row r="34" spans="1:16" ht="30" x14ac:dyDescent="0.25">
      <c r="A34" s="4" t="s">
        <v>21</v>
      </c>
      <c r="B34" s="11">
        <v>550000</v>
      </c>
      <c r="C34" s="11">
        <v>450000</v>
      </c>
      <c r="D34" s="11">
        <v>0</v>
      </c>
      <c r="E34" s="11">
        <v>0</v>
      </c>
      <c r="F34" s="11">
        <v>0</v>
      </c>
      <c r="G34" s="11">
        <v>0</v>
      </c>
      <c r="H34" s="11">
        <v>935.83</v>
      </c>
      <c r="I34" s="11">
        <v>0</v>
      </c>
      <c r="J34" s="11">
        <v>36734.44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8"/>
        <v>37670.270000000004</v>
      </c>
    </row>
    <row r="35" spans="1:16" ht="30" x14ac:dyDescent="0.25">
      <c r="A35" s="4" t="s">
        <v>22</v>
      </c>
      <c r="B35" s="11">
        <v>52000</v>
      </c>
      <c r="C35" s="11">
        <v>103000</v>
      </c>
      <c r="D35" s="11">
        <v>0</v>
      </c>
      <c r="E35" s="11">
        <v>699.98</v>
      </c>
      <c r="F35" s="11">
        <v>0</v>
      </c>
      <c r="G35" s="11">
        <v>2536.06</v>
      </c>
      <c r="H35" s="11">
        <v>0</v>
      </c>
      <c r="I35" s="11">
        <v>10169.15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8"/>
        <v>13405.189999999999</v>
      </c>
    </row>
    <row r="36" spans="1:16" ht="30" x14ac:dyDescent="0.25">
      <c r="A36" s="4" t="s">
        <v>23</v>
      </c>
      <c r="B36" s="11">
        <v>12110000</v>
      </c>
      <c r="C36" s="11">
        <v>12160000</v>
      </c>
      <c r="D36" s="11">
        <v>0</v>
      </c>
      <c r="E36" s="11">
        <v>1430.16</v>
      </c>
      <c r="F36" s="11">
        <v>0</v>
      </c>
      <c r="G36" s="11">
        <v>1115.99</v>
      </c>
      <c r="H36" s="11">
        <v>3399747.92</v>
      </c>
      <c r="I36" s="11">
        <v>53844.19</v>
      </c>
      <c r="J36" s="11">
        <v>103664</v>
      </c>
      <c r="K36" s="11">
        <v>1524390</v>
      </c>
      <c r="L36" s="11">
        <v>0</v>
      </c>
      <c r="M36" s="11">
        <v>0</v>
      </c>
      <c r="N36" s="11">
        <v>0</v>
      </c>
      <c r="O36" s="11">
        <v>0</v>
      </c>
      <c r="P36" s="11">
        <v>3399747.92</v>
      </c>
    </row>
    <row r="37" spans="1:16" ht="30" x14ac:dyDescent="0.25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>SUM(D37:O37)</f>
        <v>0</v>
      </c>
    </row>
    <row r="38" spans="1:16" x14ac:dyDescent="0.25">
      <c r="A38" s="4" t="s">
        <v>24</v>
      </c>
      <c r="B38" s="11">
        <v>9468795</v>
      </c>
      <c r="C38" s="11">
        <v>17471270</v>
      </c>
      <c r="D38" s="11">
        <v>0</v>
      </c>
      <c r="E38" s="11">
        <v>78169.7</v>
      </c>
      <c r="F38" s="11">
        <v>355740.81</v>
      </c>
      <c r="G38" s="11">
        <v>591126.54</v>
      </c>
      <c r="H38" s="11">
        <v>227630.83</v>
      </c>
      <c r="I38" s="11">
        <v>265157.01</v>
      </c>
      <c r="J38" s="11">
        <v>549983.84</v>
      </c>
      <c r="K38" s="11">
        <v>451095.77</v>
      </c>
      <c r="L38" s="11">
        <v>82702.92</v>
      </c>
      <c r="M38" s="11">
        <v>0</v>
      </c>
      <c r="N38" s="11">
        <v>0</v>
      </c>
      <c r="O38" s="11">
        <v>0</v>
      </c>
      <c r="P38" s="11">
        <f>SUM(D38:O38)</f>
        <v>2601607.42</v>
      </c>
    </row>
    <row r="39" spans="1:16" x14ac:dyDescent="0.25">
      <c r="A39" s="2" t="s">
        <v>25</v>
      </c>
      <c r="B39" s="7">
        <f>SUM(B40:B46)</f>
        <v>3000000</v>
      </c>
      <c r="C39" s="7">
        <f>SUM(C40:C46)</f>
        <v>3517000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61365</v>
      </c>
      <c r="G39" s="9">
        <f>SUM(G40:G46)</f>
        <v>27200</v>
      </c>
      <c r="H39" s="9">
        <f>SUM(H40:H46)</f>
        <v>109371.3</v>
      </c>
      <c r="I39" s="9">
        <f t="shared" ref="I39:N39" si="21">SUM(I40:I46)</f>
        <v>56595</v>
      </c>
      <c r="J39" s="9">
        <f t="shared" ref="J39" si="22">SUM(J40:J46)</f>
        <v>312395.05</v>
      </c>
      <c r="K39" s="9">
        <f t="shared" si="21"/>
        <v>173514.82</v>
      </c>
      <c r="L39" s="9">
        <f t="shared" si="21"/>
        <v>77466.39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877402.76000000013</v>
      </c>
    </row>
    <row r="40" spans="1:16" ht="30" x14ac:dyDescent="0.25">
      <c r="A40" s="4" t="s">
        <v>26</v>
      </c>
      <c r="B40" s="11">
        <v>3000000</v>
      </c>
      <c r="C40" s="11">
        <v>3517000</v>
      </c>
      <c r="D40" s="16">
        <v>0</v>
      </c>
      <c r="E40" s="16">
        <v>59495.199999999997</v>
      </c>
      <c r="F40" s="16">
        <v>61365</v>
      </c>
      <c r="G40" s="16">
        <v>27200</v>
      </c>
      <c r="H40" s="16">
        <v>109371.3</v>
      </c>
      <c r="I40" s="16">
        <v>56595</v>
      </c>
      <c r="J40" s="16">
        <v>312395.05</v>
      </c>
      <c r="K40" s="16">
        <v>173514.82</v>
      </c>
      <c r="L40" s="16">
        <v>77466.39</v>
      </c>
      <c r="M40" s="16">
        <v>0</v>
      </c>
      <c r="N40" s="16">
        <v>0</v>
      </c>
      <c r="O40" s="16">
        <v>0</v>
      </c>
      <c r="P40" s="11">
        <f t="shared" ref="P40:P46" si="24">SUM(D40:O40)</f>
        <v>877402.76000000013</v>
      </c>
    </row>
    <row r="41" spans="1:16" ht="30" x14ac:dyDescent="0.25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24"/>
        <v>0</v>
      </c>
    </row>
    <row r="42" spans="1:16" ht="30" x14ac:dyDescent="0.25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 x14ac:dyDescent="0.25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 x14ac:dyDescent="0.25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 x14ac:dyDescent="0.25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 x14ac:dyDescent="0.25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 x14ac:dyDescent="0.25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 x14ac:dyDescent="0.25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 x14ac:dyDescent="0.25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 x14ac:dyDescent="0.25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 x14ac:dyDescent="0.25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 x14ac:dyDescent="0.25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 x14ac:dyDescent="0.25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 x14ac:dyDescent="0.25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 x14ac:dyDescent="0.25">
      <c r="A55" s="2" t="s">
        <v>28</v>
      </c>
      <c r="B55" s="7">
        <f>SUM(B56:B64)</f>
        <v>29560700</v>
      </c>
      <c r="C55" s="7">
        <f>SUM(C56:C64)</f>
        <v>58491200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952031.92</v>
      </c>
      <c r="H55" s="7">
        <f t="shared" ref="H55:N55" si="33">SUM(H56:H64)</f>
        <v>214236</v>
      </c>
      <c r="I55" s="7">
        <f t="shared" si="33"/>
        <v>91000.01</v>
      </c>
      <c r="J55" s="7">
        <f t="shared" ref="J55" si="34">SUM(J56:J64)</f>
        <v>3912293.71</v>
      </c>
      <c r="K55" s="7">
        <f t="shared" si="33"/>
        <v>104793.38</v>
      </c>
      <c r="L55" s="7">
        <f t="shared" si="33"/>
        <v>455625.31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5735154.6299999999</v>
      </c>
    </row>
    <row r="56" spans="1:16" x14ac:dyDescent="0.25">
      <c r="A56" s="4" t="s">
        <v>29</v>
      </c>
      <c r="B56" s="11">
        <v>20818200</v>
      </c>
      <c r="C56" s="11">
        <v>28093200</v>
      </c>
      <c r="D56" s="8">
        <v>0</v>
      </c>
      <c r="E56" s="11">
        <v>0</v>
      </c>
      <c r="F56" s="11">
        <v>0</v>
      </c>
      <c r="G56" s="11">
        <v>690865.3</v>
      </c>
      <c r="H56" s="11">
        <v>28740</v>
      </c>
      <c r="I56" s="11">
        <v>91000.01</v>
      </c>
      <c r="J56" s="11">
        <v>113218.71</v>
      </c>
      <c r="K56" s="11">
        <v>104793.38</v>
      </c>
      <c r="L56" s="11">
        <v>347018.11</v>
      </c>
      <c r="M56" s="11">
        <v>0</v>
      </c>
      <c r="N56" s="11">
        <v>0</v>
      </c>
      <c r="O56" s="11">
        <v>0</v>
      </c>
      <c r="P56" s="11">
        <f t="shared" ref="P56:P64" si="36">SUM(D56:O56)</f>
        <v>1375635.51</v>
      </c>
    </row>
    <row r="57" spans="1:16" ht="30" x14ac:dyDescent="0.25">
      <c r="A57" s="4" t="s">
        <v>30</v>
      </c>
      <c r="B57" s="11">
        <v>0</v>
      </c>
      <c r="C57" s="11">
        <v>13207500</v>
      </c>
      <c r="D57" s="11">
        <v>0</v>
      </c>
      <c r="E57" s="11">
        <v>0</v>
      </c>
      <c r="F57" s="11">
        <v>0</v>
      </c>
      <c r="G57" s="11">
        <v>60166.62</v>
      </c>
      <c r="H57" s="11">
        <v>26196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36"/>
        <v>86362.62</v>
      </c>
    </row>
    <row r="58" spans="1:16" ht="30" x14ac:dyDescent="0.25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36"/>
        <v>0</v>
      </c>
    </row>
    <row r="59" spans="1:16" ht="30" x14ac:dyDescent="0.25">
      <c r="A59" s="4" t="s">
        <v>32</v>
      </c>
      <c r="B59" s="11">
        <v>4010000</v>
      </c>
      <c r="C59" s="11">
        <v>11863500</v>
      </c>
      <c r="D59" s="11">
        <v>0</v>
      </c>
      <c r="E59" s="11">
        <v>5174.3</v>
      </c>
      <c r="F59" s="11">
        <v>0</v>
      </c>
      <c r="G59" s="11">
        <v>0</v>
      </c>
      <c r="H59" s="11">
        <v>159300</v>
      </c>
      <c r="I59" s="11">
        <v>0</v>
      </c>
      <c r="J59" s="11">
        <v>3799075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3963549.3</v>
      </c>
    </row>
    <row r="60" spans="1:16" ht="30" x14ac:dyDescent="0.25">
      <c r="A60" s="4" t="s">
        <v>33</v>
      </c>
      <c r="B60" s="11">
        <v>2700000</v>
      </c>
      <c r="C60" s="11">
        <v>4526000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108607.2</v>
      </c>
      <c r="M60" s="11">
        <v>0</v>
      </c>
      <c r="N60" s="11">
        <v>0</v>
      </c>
      <c r="O60" s="11">
        <v>0</v>
      </c>
      <c r="P60" s="11">
        <f t="shared" si="36"/>
        <v>108607.2</v>
      </c>
    </row>
    <row r="61" spans="1:16" x14ac:dyDescent="0.25">
      <c r="A61" s="4" t="s">
        <v>52</v>
      </c>
      <c r="B61" s="11">
        <v>32500</v>
      </c>
      <c r="C61" s="11">
        <v>801000</v>
      </c>
      <c r="D61" s="11">
        <v>0</v>
      </c>
      <c r="E61" s="11">
        <v>0</v>
      </c>
      <c r="F61" s="11">
        <v>0</v>
      </c>
      <c r="G61" s="11">
        <v>201000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201000</v>
      </c>
    </row>
    <row r="62" spans="1:16" x14ac:dyDescent="0.25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 x14ac:dyDescent="0.25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 x14ac:dyDescent="0.25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 x14ac:dyDescent="0.25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 x14ac:dyDescent="0.25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 x14ac:dyDescent="0.25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 x14ac:dyDescent="0.25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 x14ac:dyDescent="0.2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 x14ac:dyDescent="0.25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 x14ac:dyDescent="0.25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 x14ac:dyDescent="0.25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 x14ac:dyDescent="0.25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 x14ac:dyDescent="0.25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x14ac:dyDescent="0.25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 x14ac:dyDescent="0.25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 x14ac:dyDescent="0.25">
      <c r="A77" s="5" t="s">
        <v>35</v>
      </c>
      <c r="B77" s="10">
        <f>B13+B19+B29+B39+B47+B55+B65+B70+B73</f>
        <v>721592971</v>
      </c>
      <c r="C77" s="10">
        <f>C13+C19+C29+C39+C55+C47+C65+C70+C73</f>
        <v>781001471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34711148.809999995</v>
      </c>
      <c r="G77" s="10">
        <f>+G13+G19+G29+G39+G47+G55+G65+G70+G73</f>
        <v>64694510.659999996</v>
      </c>
      <c r="H77" s="10">
        <f t="shared" ref="H77:N77" si="53">+H13+H19+H29+H39+H47+H55+H65+H70+H73</f>
        <v>41194149.490000002</v>
      </c>
      <c r="I77" s="10">
        <f t="shared" si="53"/>
        <v>37963160.669999994</v>
      </c>
      <c r="J77" s="10">
        <f t="shared" ref="J77" si="54">+J13+J19+J29+J39+J47+J55+J65+J70+J73</f>
        <v>42457556.699999996</v>
      </c>
      <c r="K77" s="10">
        <f t="shared" si="53"/>
        <v>47536876.270000003</v>
      </c>
      <c r="L77" s="10">
        <f t="shared" si="53"/>
        <v>35585949.400000006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370516864.58999997</v>
      </c>
    </row>
    <row r="78" spans="1:16" x14ac:dyDescent="0.25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 x14ac:dyDescent="0.25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x14ac:dyDescent="0.25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 x14ac:dyDescent="0.25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 x14ac:dyDescent="0.25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 x14ac:dyDescent="0.25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 x14ac:dyDescent="0.25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 x14ac:dyDescent="0.25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x14ac:dyDescent="0.25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 x14ac:dyDescent="0.3">
      <c r="A90" s="20" t="s">
        <v>77</v>
      </c>
      <c r="B90" s="21">
        <f t="shared" ref="B90" si="77">+B77+B88</f>
        <v>721592971</v>
      </c>
      <c r="C90" s="21">
        <f>+C77+C88</f>
        <v>781001471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34711148.809999995</v>
      </c>
      <c r="G90" s="21">
        <f t="shared" ref="G90:N90" si="80">+G77+G88</f>
        <v>64694510.659999996</v>
      </c>
      <c r="H90" s="21">
        <f t="shared" si="80"/>
        <v>41194149.490000002</v>
      </c>
      <c r="I90" s="21">
        <f t="shared" si="80"/>
        <v>37963160.669999994</v>
      </c>
      <c r="J90" s="21">
        <f t="shared" ref="J90" si="81">+J77+J88</f>
        <v>42457556.699999996</v>
      </c>
      <c r="K90" s="21">
        <f t="shared" si="80"/>
        <v>47536876.270000003</v>
      </c>
      <c r="L90" s="21">
        <f t="shared" si="80"/>
        <v>35585949.400000006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370516864.58999997</v>
      </c>
    </row>
    <row r="91" spans="1:16" ht="13.5" customHeight="1" thickTop="1" x14ac:dyDescent="0.25">
      <c r="A91" s="23" t="s">
        <v>96</v>
      </c>
    </row>
    <row r="92" spans="1:16" x14ac:dyDescent="0.25">
      <c r="A92" s="24" t="s">
        <v>97</v>
      </c>
    </row>
    <row r="93" spans="1:16" x14ac:dyDescent="0.25">
      <c r="A93" s="24" t="s">
        <v>98</v>
      </c>
    </row>
    <row r="94" spans="1:16" x14ac:dyDescent="0.25">
      <c r="A94" s="24" t="s">
        <v>99</v>
      </c>
    </row>
    <row r="95" spans="1:16" x14ac:dyDescent="0.25">
      <c r="A95" s="24" t="s">
        <v>100</v>
      </c>
    </row>
    <row r="96" spans="1:16" x14ac:dyDescent="0.25">
      <c r="A96" s="24" t="s">
        <v>101</v>
      </c>
    </row>
    <row r="97" spans="1:7" x14ac:dyDescent="0.25">
      <c r="A97" s="24" t="s">
        <v>102</v>
      </c>
    </row>
    <row r="98" spans="1:7" x14ac:dyDescent="0.25">
      <c r="A98" s="29" t="s">
        <v>104</v>
      </c>
    </row>
    <row r="99" spans="1:7" x14ac:dyDescent="0.25">
      <c r="A99" s="30" t="s">
        <v>105</v>
      </c>
    </row>
    <row r="100" spans="1:7" x14ac:dyDescent="0.25">
      <c r="A100" s="30" t="s">
        <v>106</v>
      </c>
    </row>
    <row r="101" spans="1:7" x14ac:dyDescent="0.25">
      <c r="A101" s="30" t="s">
        <v>107</v>
      </c>
    </row>
    <row r="102" spans="1:7" x14ac:dyDescent="0.25">
      <c r="A102" s="30" t="s">
        <v>108</v>
      </c>
    </row>
    <row r="103" spans="1:7" x14ac:dyDescent="0.25">
      <c r="A103" s="30" t="s">
        <v>109</v>
      </c>
    </row>
    <row r="104" spans="1:7" x14ac:dyDescent="0.25">
      <c r="A104" s="30"/>
    </row>
    <row r="105" spans="1:7" x14ac:dyDescent="0.25">
      <c r="A105" s="30"/>
    </row>
    <row r="106" spans="1:7" x14ac:dyDescent="0.25">
      <c r="A106" s="30"/>
    </row>
    <row r="107" spans="1:7" x14ac:dyDescent="0.25">
      <c r="A107" s="30"/>
    </row>
    <row r="108" spans="1:7" x14ac:dyDescent="0.25">
      <c r="B108" s="31" t="s">
        <v>92</v>
      </c>
      <c r="C108" s="31"/>
      <c r="D108" s="31"/>
      <c r="E108" s="31"/>
      <c r="F108" s="31"/>
      <c r="G108" s="31"/>
    </row>
    <row r="109" spans="1:7" x14ac:dyDescent="0.25">
      <c r="B109" s="32" t="s">
        <v>93</v>
      </c>
      <c r="C109" s="32"/>
      <c r="D109" s="32"/>
      <c r="E109" s="32"/>
      <c r="F109" s="32"/>
      <c r="G109" s="32"/>
    </row>
    <row r="110" spans="1:7" x14ac:dyDescent="0.25">
      <c r="A110" s="14"/>
    </row>
  </sheetData>
  <dataConsolidate/>
  <mergeCells count="5">
    <mergeCell ref="B108:G108"/>
    <mergeCell ref="B109:G109"/>
    <mergeCell ref="A7:P7"/>
    <mergeCell ref="A8:P8"/>
    <mergeCell ref="A9:P9"/>
  </mergeCells>
  <printOptions horizontalCentered="1"/>
  <pageMargins left="0" right="0" top="0" bottom="0" header="0" footer="0"/>
  <pageSetup scale="62" fitToHeight="0" orientation="landscape" r:id="rId1"/>
  <rowBreaks count="3" manualBreakCount="3">
    <brk id="38" max="16383" man="1"/>
    <brk id="64" max="16383" man="1"/>
    <brk id="90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2024-10-07T19:37:24Z</cp:lastPrinted>
  <dcterms:created xsi:type="dcterms:W3CDTF">2018-04-17T18:57:16Z</dcterms:created>
  <dcterms:modified xsi:type="dcterms:W3CDTF">2024-10-07T19:38:39Z</dcterms:modified>
</cp:coreProperties>
</file>