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2\Ejecución de Gastos y Aplicaciones Financieras\"/>
    </mc:Choice>
  </mc:AlternateContent>
  <xr:revisionPtr revIDLastSave="0" documentId="13_ncr:1_{EA3B48E7-35C5-4A43-965C-ABCBA931E4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" l="1"/>
  <c r="B14" i="3"/>
  <c r="O71" i="3"/>
  <c r="O81" i="3"/>
  <c r="O87" i="3"/>
  <c r="O84" i="3"/>
  <c r="O74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P15" i="3"/>
  <c r="P16" i="3"/>
  <c r="P18" i="3"/>
  <c r="P19" i="3"/>
  <c r="P21" i="3"/>
  <c r="P22" i="3"/>
  <c r="P23" i="3"/>
  <c r="P24" i="3"/>
  <c r="P25" i="3"/>
  <c r="P26" i="3"/>
  <c r="P27" i="3"/>
  <c r="P28" i="3"/>
  <c r="P29" i="3"/>
  <c r="P31" i="3"/>
  <c r="P32" i="3"/>
  <c r="P33" i="3"/>
  <c r="P34" i="3"/>
  <c r="P35" i="3"/>
  <c r="P36" i="3"/>
  <c r="P37" i="3"/>
  <c r="P38" i="3"/>
  <c r="P39" i="3"/>
  <c r="P41" i="3"/>
  <c r="P57" i="3"/>
  <c r="P58" i="3"/>
  <c r="P59" i="3"/>
  <c r="P60" i="3"/>
  <c r="P61" i="3"/>
  <c r="P62" i="3"/>
  <c r="O30" i="3"/>
  <c r="N30" i="3"/>
  <c r="P17" i="3"/>
  <c r="P42" i="3"/>
  <c r="P43" i="3"/>
  <c r="P44" i="3"/>
  <c r="P45" i="3"/>
  <c r="P46" i="3"/>
  <c r="P47" i="3"/>
  <c r="P49" i="3"/>
  <c r="P50" i="3"/>
  <c r="P51" i="3"/>
  <c r="P52" i="3"/>
  <c r="P53" i="3"/>
  <c r="P54" i="3"/>
  <c r="P55" i="3"/>
  <c r="P63" i="3"/>
  <c r="P64" i="3"/>
  <c r="P65" i="3"/>
  <c r="P67" i="3"/>
  <c r="P68" i="3"/>
  <c r="P69" i="3"/>
  <c r="P70" i="3"/>
  <c r="P72" i="3"/>
  <c r="P73" i="3"/>
  <c r="P75" i="3"/>
  <c r="P76" i="3"/>
  <c r="P77" i="3"/>
  <c r="O20" i="3"/>
  <c r="O56" i="3"/>
  <c r="O40" i="3"/>
  <c r="O14" i="3"/>
  <c r="C66" i="3"/>
  <c r="C56" i="3"/>
  <c r="C48" i="3"/>
  <c r="C40" i="3"/>
  <c r="C30" i="3"/>
  <c r="C20" i="3"/>
  <c r="C14" i="3"/>
  <c r="P74" i="3" l="1"/>
  <c r="P71" i="3"/>
  <c r="P14" i="3"/>
  <c r="P30" i="3"/>
  <c r="J87" i="3"/>
  <c r="J84" i="3"/>
  <c r="J81" i="3"/>
  <c r="J66" i="3"/>
  <c r="J56" i="3"/>
  <c r="J48" i="3"/>
  <c r="J40" i="3"/>
  <c r="J30" i="3"/>
  <c r="J20" i="3"/>
  <c r="J14" i="3"/>
  <c r="J89" i="3" l="1"/>
  <c r="J78" i="3"/>
  <c r="J13" i="3"/>
  <c r="H40" i="3"/>
  <c r="H30" i="3"/>
  <c r="H20" i="3"/>
  <c r="H14" i="3"/>
  <c r="G56" i="3"/>
  <c r="G40" i="3"/>
  <c r="G30" i="3"/>
  <c r="G20" i="3"/>
  <c r="G14" i="3"/>
  <c r="J91" i="3" l="1"/>
  <c r="P88" i="3"/>
  <c r="P86" i="3"/>
  <c r="P85" i="3"/>
  <c r="P83" i="3"/>
  <c r="P82" i="3"/>
  <c r="O89" i="3"/>
  <c r="O66" i="3"/>
  <c r="O48" i="3"/>
  <c r="F87" i="3"/>
  <c r="F84" i="3"/>
  <c r="F81" i="3"/>
  <c r="F66" i="3"/>
  <c r="F56" i="3"/>
  <c r="F48" i="3"/>
  <c r="F40" i="3"/>
  <c r="F30" i="3"/>
  <c r="F20" i="3"/>
  <c r="F14" i="3"/>
  <c r="O78" i="3" l="1"/>
  <c r="O91" i="3" s="1"/>
  <c r="O13" i="3"/>
  <c r="P84" i="3"/>
  <c r="F13" i="3"/>
  <c r="F89" i="3"/>
  <c r="F78" i="3"/>
  <c r="E20" i="3"/>
  <c r="B40" i="3"/>
  <c r="B48" i="3"/>
  <c r="B56" i="3"/>
  <c r="B66" i="3"/>
  <c r="N87" i="3"/>
  <c r="N84" i="3"/>
  <c r="N81" i="3"/>
  <c r="N66" i="3"/>
  <c r="N56" i="3"/>
  <c r="N48" i="3"/>
  <c r="N40" i="3"/>
  <c r="N20" i="3"/>
  <c r="N14" i="3"/>
  <c r="M87" i="3"/>
  <c r="M84" i="3"/>
  <c r="M81" i="3"/>
  <c r="M66" i="3"/>
  <c r="M56" i="3"/>
  <c r="M48" i="3"/>
  <c r="M40" i="3"/>
  <c r="M30" i="3"/>
  <c r="M20" i="3"/>
  <c r="M14" i="3"/>
  <c r="L87" i="3"/>
  <c r="L84" i="3"/>
  <c r="L81" i="3"/>
  <c r="L66" i="3"/>
  <c r="L56" i="3"/>
  <c r="L48" i="3"/>
  <c r="L40" i="3"/>
  <c r="L30" i="3"/>
  <c r="L20" i="3"/>
  <c r="L14" i="3"/>
  <c r="K87" i="3"/>
  <c r="K84" i="3"/>
  <c r="K81" i="3"/>
  <c r="K66" i="3"/>
  <c r="K56" i="3"/>
  <c r="K48" i="3"/>
  <c r="K40" i="3"/>
  <c r="K30" i="3"/>
  <c r="K20" i="3"/>
  <c r="K14" i="3"/>
  <c r="I87" i="3"/>
  <c r="I84" i="3"/>
  <c r="I81" i="3"/>
  <c r="I66" i="3"/>
  <c r="I56" i="3"/>
  <c r="I48" i="3"/>
  <c r="I40" i="3"/>
  <c r="I30" i="3"/>
  <c r="I20" i="3"/>
  <c r="I14" i="3"/>
  <c r="H87" i="3"/>
  <c r="H84" i="3"/>
  <c r="H81" i="3"/>
  <c r="H66" i="3"/>
  <c r="H56" i="3"/>
  <c r="H48" i="3"/>
  <c r="G87" i="3"/>
  <c r="G84" i="3"/>
  <c r="G81" i="3"/>
  <c r="G66" i="3"/>
  <c r="G48" i="3"/>
  <c r="C87" i="3"/>
  <c r="B87" i="3"/>
  <c r="C84" i="3"/>
  <c r="B84" i="3"/>
  <c r="C81" i="3"/>
  <c r="B81" i="3"/>
  <c r="B30" i="3"/>
  <c r="P87" i="3"/>
  <c r="B13" i="3" l="1"/>
  <c r="H13" i="3"/>
  <c r="G78" i="3"/>
  <c r="C13" i="3"/>
  <c r="F91" i="3"/>
  <c r="G13" i="3"/>
  <c r="N13" i="3"/>
  <c r="I13" i="3"/>
  <c r="K13" i="3"/>
  <c r="M78" i="3"/>
  <c r="K89" i="3"/>
  <c r="L89" i="3"/>
  <c r="B78" i="3"/>
  <c r="H78" i="3"/>
  <c r="M89" i="3"/>
  <c r="N78" i="3"/>
  <c r="G89" i="3"/>
  <c r="H89" i="3"/>
  <c r="I78" i="3"/>
  <c r="L13" i="3"/>
  <c r="N89" i="3"/>
  <c r="I89" i="3"/>
  <c r="K78" i="3"/>
  <c r="L78" i="3"/>
  <c r="M13" i="3"/>
  <c r="B89" i="3"/>
  <c r="C89" i="3"/>
  <c r="C78" i="3"/>
  <c r="P81" i="3"/>
  <c r="P89" i="3" s="1"/>
  <c r="C91" i="3" l="1"/>
  <c r="M91" i="3"/>
  <c r="L91" i="3"/>
  <c r="K91" i="3"/>
  <c r="H91" i="3"/>
  <c r="I91" i="3"/>
  <c r="N91" i="3"/>
  <c r="G91" i="3"/>
  <c r="B91" i="3"/>
  <c r="E87" i="3" l="1"/>
  <c r="E84" i="3"/>
  <c r="E81" i="3"/>
  <c r="E66" i="3"/>
  <c r="E56" i="3"/>
  <c r="E48" i="3"/>
  <c r="E40" i="3"/>
  <c r="E30" i="3"/>
  <c r="E89" i="3" l="1"/>
  <c r="E14" i="3" l="1"/>
  <c r="E78" i="3" l="1"/>
  <c r="E91" i="3" s="1"/>
  <c r="E13" i="3"/>
  <c r="D84" i="3"/>
  <c r="D81" i="3"/>
  <c r="D66" i="3"/>
  <c r="P66" i="3" s="1"/>
  <c r="D56" i="3"/>
  <c r="P56" i="3" s="1"/>
  <c r="D48" i="3"/>
  <c r="P48" i="3" s="1"/>
  <c r="D30" i="3"/>
  <c r="D20" i="3"/>
  <c r="P20" i="3" s="1"/>
  <c r="D14" i="3"/>
  <c r="D87" i="3"/>
  <c r="D40" i="3"/>
  <c r="P40" i="3" s="1"/>
  <c r="P13" i="3" l="1"/>
  <c r="P78" i="3"/>
  <c r="P91" i="3" s="1"/>
  <c r="D13" i="3"/>
  <c r="D89" i="3"/>
  <c r="D78" i="3"/>
  <c r="D91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<sst xmlns="http://schemas.openxmlformats.org/spreadsheetml/2006/main" count="110" uniqueCount="110">
  <si>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</si>
  <si>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</si>
  <si>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</si>
  <si>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</si>
  <si>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</si>
  <si>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</si>
  <si>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</si>
  <si>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</si>
  <si>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</si>
  <si>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</si>
  <si>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</si>
  <si>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</si>
  <si>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</si>
  <si>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</si>
  <si>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</si>
  <si>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</si>
  <si>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</si>
  <si>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</si>
  <si>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</si>
  <si>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</si>
  <si>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</si>
  <si>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</si>
  <si>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</si>
  <si>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</si>
  <si>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</si>
  <si>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</si>
  <si>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</si>
  <si>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</si>
  <si>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</si>
  <si>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</si>
  <si>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</si>
  <si>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</si>
  <si>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</si>
  <si>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</si>
  <si>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</si>
  <si>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</si>
  <si>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</si>
  <si>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</si>
  <si>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</si>
  <si>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</si>
  <si>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</si>
  <si>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</si>
  <si>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</si>
  <si>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</si>
  <si>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</si>
  <si>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</si>
  <si>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</si>
  <si>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</si>
  <si>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</si>
  <si>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</si>
  <si>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</si>
  <si>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</si>
  <si>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</si>
  <si>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</si>
  <si>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</si>
  <si>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</si>
  <si>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</si>
  <si>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</si>
  <si>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</si>
  <si>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</si>
  <si>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</si>
  <si>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</si>
  <si>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</si>
  <si>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</si>
  <si>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</si>
  <si>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</si>
  <si>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</si>
  <si>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</si>
  <si>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</si>
  <si>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</si>
  <si>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</si>
  <si>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</si>
  <si>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</si>
  <si>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</si>
  <si>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</si>
  <si>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</si>
  <si>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</si>
  <si>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</si>
  <si>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</si>
  <si>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</si>
  <si>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</si>
  <si>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</si>
  <si>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</si>
  <si>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</si>
  <si>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</si>
  <si>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</si>
  <si>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</si>
  <si>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</si>
  <si>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</si>
  <si>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</si>
  <si>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</si>
  <si>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</si>
  <si>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</si>
  <si>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</si>
  <si>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</si>
  <si>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</si>
  <si>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</si>
  <si>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</si>
  <si>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</si>
  <si>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</si>
  <si>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</si>
  <si>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</si>
  <si>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</si>
  <si>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</si>
  <si>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</si>
  <si>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</si>
  <si>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</si>
  <si>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</si>
  <si>
    <t>ALBA D. REYES REYES</t>
  </si>
  <si>
    <t>Encargada División Financiera
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</si>
</sst>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3114675</xdr:colOff>
      <xdr:row>0</xdr:row>
      <xdr:rowOff>0</xdr:rowOff>
    </xdr:from>
    <xdr:to>
      <xdr:col>1</xdr:col>
      <xdr:colOff>1066800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showGridLines="0" tabSelected="1" view="pageBreakPreview" topLeftCell="A69" zoomScaleNormal="100" zoomScaleSheetLayoutView="100" workbookViewId="0">
      <selection activeCell="P16" sqref="P16"/>
    </sheetView>
  </sheetViews>
  <sheetFormatPr baseColWidth="10" defaultColWidth="9.140625" defaultRowHeight="15"/>
  <cols>
    <col min="1" max="1" width="47.5703125" bestFit="1" customWidth="1"/>
    <col min="2" max="3" width="17.140625" customWidth="1"/>
    <col min="4" max="4" width="12.7109375" bestFit="1" customWidth="1"/>
    <col min="5" max="5" width="14.28515625" customWidth="1"/>
    <col min="6" max="6" width="6.5703125" hidden="1" customWidth="1"/>
    <col min="7" max="7" width="5.28515625" hidden="1" customWidth="1"/>
    <col min="8" max="9" width="0.140625" hidden="1" customWidth="1"/>
    <col min="10" max="10" width="5.140625" hidden="1" customWidth="1"/>
    <col min="11" max="12" width="0.28515625" hidden="1" customWidth="1"/>
    <col min="13" max="13" width="8.140625" hidden="1" customWidth="1"/>
    <col min="14" max="14" width="11" hidden="1" customWidth="1"/>
    <col min="15" max="15" width="1.140625" hidden="1" customWidth="1"/>
    <col min="16" max="16" width="16.285156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3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9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1" ht="18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1" ht="18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21" ht="18.7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R6" s="6"/>
    </row>
    <row r="7" spans="1:21" ht="18.7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R7" s="6"/>
    </row>
    <row r="8" spans="1:21" ht="12.75" customHeight="1">
      <c r="A8" s="33" t="s">
        <v>90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ht="16.5">
      <c r="A9" s="33">
        <v>2025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21">
      <c r="A10" s="34" t="s">
        <v>91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1" ht="1.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21" s="26" customFormat="1" ht="30" customHeight="1">
      <c r="A12" s="24" t="s">
        <v>0</v>
      </c>
      <c r="B12" s="25" t="s">
        <v>92</v>
      </c>
      <c r="C12" s="25" t="s">
        <v>93</v>
      </c>
      <c r="D12" s="25" t="s">
        <v>78</v>
      </c>
      <c r="E12" s="25" t="s">
        <v>79</v>
      </c>
      <c r="F12" s="25" t="s">
        <v>80</v>
      </c>
      <c r="G12" s="25" t="s">
        <v>81</v>
      </c>
      <c r="H12" s="25" t="s">
        <v>82</v>
      </c>
      <c r="I12" s="25" t="s">
        <v>83</v>
      </c>
      <c r="J12" s="25" t="s">
        <v>84</v>
      </c>
      <c r="K12" s="25" t="s">
        <v>85</v>
      </c>
      <c r="L12" s="25" t="s">
        <v>86</v>
      </c>
      <c r="M12" s="25" t="s">
        <v>87</v>
      </c>
      <c r="N12" s="25" t="s">
        <v>88</v>
      </c>
      <c r="O12" s="25" t="s">
        <v>101</v>
      </c>
      <c r="P12" s="25" t="s">
        <v>89</v>
      </c>
    </row>
    <row r="13" spans="1:21">
      <c r="A13" s="1" t="s">
        <v>1</v>
      </c>
      <c r="B13" s="15">
        <f t="shared" ref="B13" si="0">+B14+B20+B30+B40+B48+B56+B66+B71+B74</f>
        <v>746380474</v>
      </c>
      <c r="C13" s="15">
        <f>+C14+C20+C30+C40+C48+C56+C66+C71+C74</f>
        <v>811540506.70000005</v>
      </c>
      <c r="D13" s="15">
        <f>+D14+D20+D30+D40+D48+D56+D66+D71+D74</f>
        <v>34595839.370000005</v>
      </c>
      <c r="E13" s="15">
        <f t="shared" ref="E13:F13" si="1">+E14+E20+E30+E40+E48+E56+E66+E71+E74</f>
        <v>38735830.859999999</v>
      </c>
      <c r="F13" s="15">
        <f t="shared" si="1"/>
        <v>0</v>
      </c>
      <c r="G13" s="15">
        <f t="shared" ref="G13:O13" si="2">+G14+G20+G30+G40+G48+G56+G66+G71+G74</f>
        <v>0</v>
      </c>
      <c r="H13" s="15">
        <f>+H14+H20+H30+H40+H48+H56+H66+H71+H74</f>
        <v>0</v>
      </c>
      <c r="I13" s="15">
        <f t="shared" si="2"/>
        <v>0</v>
      </c>
      <c r="J13" s="15">
        <f t="shared" ref="J13" si="3">+J14+J20+J30+J40+J48+J56+J66+J71+J74</f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0</v>
      </c>
      <c r="P13" s="15">
        <f>+P14+P20+P30+P40+P48+P56+P66+P71+P74</f>
        <v>73331670.230000004</v>
      </c>
    </row>
    <row r="14" spans="1:21">
      <c r="A14" s="2" t="s">
        <v>2</v>
      </c>
      <c r="B14" s="7">
        <f>SUM(B15:B19)</f>
        <v>595000000</v>
      </c>
      <c r="C14" s="7">
        <f>SUM(C15:C19)</f>
        <v>595000000</v>
      </c>
      <c r="D14" s="7">
        <f t="shared" ref="D14:F14" si="4">SUM(D15:D19)</f>
        <v>33977931.030000001</v>
      </c>
      <c r="E14" s="7">
        <f t="shared" si="4"/>
        <v>34341984.969999999</v>
      </c>
      <c r="F14" s="7">
        <f t="shared" si="4"/>
        <v>0</v>
      </c>
      <c r="G14" s="7">
        <f>SUM(G15:G19)</f>
        <v>0</v>
      </c>
      <c r="H14" s="7">
        <f>SUM(H15:H19)</f>
        <v>0</v>
      </c>
      <c r="I14" s="7">
        <f t="shared" ref="I14:O14" si="5">SUM(I15:I19)</f>
        <v>0</v>
      </c>
      <c r="J14" s="7">
        <f t="shared" ref="J14" si="6">SUM(J15:J19)</f>
        <v>0</v>
      </c>
      <c r="K14" s="7">
        <f t="shared" si="5"/>
        <v>0</v>
      </c>
      <c r="L14" s="7">
        <f t="shared" si="5"/>
        <v>0</v>
      </c>
      <c r="M14" s="7">
        <f t="shared" si="5"/>
        <v>0</v>
      </c>
      <c r="N14" s="7">
        <f t="shared" si="5"/>
        <v>0</v>
      </c>
      <c r="O14" s="7">
        <f t="shared" si="5"/>
        <v>0</v>
      </c>
      <c r="P14" s="7">
        <f>SUM(P15:P19)</f>
        <v>68319916</v>
      </c>
    </row>
    <row r="15" spans="1:21" ht="15" customHeight="1">
      <c r="A15" s="4" t="s">
        <v>3</v>
      </c>
      <c r="B15" s="11">
        <v>375678646</v>
      </c>
      <c r="C15" s="11">
        <v>375678646</v>
      </c>
      <c r="D15" s="11">
        <v>28219489.949999999</v>
      </c>
      <c r="E15" s="11">
        <v>28583416.109999999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ref="P15:P29" si="7">SUM(D15:O15)</f>
        <v>56802906.060000002</v>
      </c>
    </row>
    <row r="16" spans="1:21" ht="15" customHeight="1">
      <c r="A16" s="4" t="s">
        <v>4</v>
      </c>
      <c r="B16" s="11">
        <v>162486844</v>
      </c>
      <c r="C16" s="11">
        <v>162486844</v>
      </c>
      <c r="D16" s="11">
        <v>1537000</v>
      </c>
      <c r="E16" s="11">
        <v>1574000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7"/>
        <v>3111000</v>
      </c>
      <c r="T16" s="6"/>
      <c r="U16" s="6"/>
    </row>
    <row r="17" spans="1:37" ht="15" customHeight="1">
      <c r="A17" s="4" t="s">
        <v>36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si="7"/>
        <v>0</v>
      </c>
      <c r="U17" s="6"/>
    </row>
    <row r="18" spans="1:37" ht="15" customHeight="1">
      <c r="A18" s="4" t="s">
        <v>5</v>
      </c>
      <c r="B18" s="11">
        <v>8300000</v>
      </c>
      <c r="C18" s="11">
        <v>8300000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7"/>
        <v>0</v>
      </c>
      <c r="U18" s="6"/>
      <c r="V18" s="27"/>
    </row>
    <row r="19" spans="1:37" ht="15" customHeight="1">
      <c r="A19" s="4" t="s">
        <v>6</v>
      </c>
      <c r="B19" s="11">
        <v>48534510</v>
      </c>
      <c r="C19" s="11">
        <v>48534510</v>
      </c>
      <c r="D19" s="11">
        <v>4221441.08</v>
      </c>
      <c r="E19" s="11">
        <v>4184568.86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7"/>
        <v>8406009.9399999995</v>
      </c>
    </row>
    <row r="20" spans="1:37">
      <c r="A20" s="2" t="s">
        <v>7</v>
      </c>
      <c r="B20" s="7">
        <f>SUM(B21:B29)</f>
        <v>95465000</v>
      </c>
      <c r="C20" s="7">
        <f>SUM(C21:C29)</f>
        <v>125465000</v>
      </c>
      <c r="D20" s="7">
        <f t="shared" ref="D20:E20" si="8">SUM(D21:D29)</f>
        <v>604078.34</v>
      </c>
      <c r="E20" s="7">
        <f t="shared" si="8"/>
        <v>3946415.74</v>
      </c>
      <c r="F20" s="7">
        <f>SUM(F21:F29)</f>
        <v>0</v>
      </c>
      <c r="G20" s="7">
        <f>SUM(G21:G29)</f>
        <v>0</v>
      </c>
      <c r="H20" s="7">
        <f>SUM(H21:H29)</f>
        <v>0</v>
      </c>
      <c r="I20" s="7">
        <f t="shared" ref="I20:O20" si="9">SUM(I21:I29)</f>
        <v>0</v>
      </c>
      <c r="J20" s="7">
        <f t="shared" ref="J20" si="10">SUM(J21:J29)</f>
        <v>0</v>
      </c>
      <c r="K20" s="7">
        <f t="shared" si="9"/>
        <v>0</v>
      </c>
      <c r="L20" s="7">
        <f t="shared" si="9"/>
        <v>0</v>
      </c>
      <c r="M20" s="7">
        <f t="shared" si="9"/>
        <v>0</v>
      </c>
      <c r="N20" s="7">
        <f t="shared" si="9"/>
        <v>0</v>
      </c>
      <c r="O20" s="7">
        <f t="shared" si="9"/>
        <v>0</v>
      </c>
      <c r="P20" s="7">
        <f t="shared" si="7"/>
        <v>4550494.08</v>
      </c>
    </row>
    <row r="21" spans="1:37">
      <c r="A21" s="4" t="s">
        <v>8</v>
      </c>
      <c r="B21" s="11">
        <v>12750000</v>
      </c>
      <c r="C21" s="11">
        <v>12750000</v>
      </c>
      <c r="D21" s="11">
        <v>604078.34</v>
      </c>
      <c r="E21" s="11">
        <v>1104265.02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7"/>
        <v>1708343.3599999999</v>
      </c>
    </row>
    <row r="22" spans="1:37" ht="30">
      <c r="A22" s="4" t="s">
        <v>9</v>
      </c>
      <c r="B22" s="11">
        <v>600000</v>
      </c>
      <c r="C22" s="11">
        <v>1600000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7"/>
        <v>0</v>
      </c>
    </row>
    <row r="23" spans="1:37">
      <c r="A23" s="4" t="s">
        <v>10</v>
      </c>
      <c r="B23" s="11">
        <v>350000</v>
      </c>
      <c r="C23" s="11">
        <v>350000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7"/>
        <v>0</v>
      </c>
    </row>
    <row r="24" spans="1:37" ht="18" customHeight="1">
      <c r="A24" s="4" t="s">
        <v>11</v>
      </c>
      <c r="B24" s="11">
        <v>50000</v>
      </c>
      <c r="C24" s="11">
        <v>400000</v>
      </c>
      <c r="D24" s="11">
        <v>0</v>
      </c>
      <c r="E24" s="11">
        <v>15840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7"/>
        <v>15840</v>
      </c>
    </row>
    <row r="25" spans="1:37">
      <c r="A25" s="4" t="s">
        <v>12</v>
      </c>
      <c r="B25" s="11">
        <v>7071000</v>
      </c>
      <c r="C25" s="11">
        <v>12071000</v>
      </c>
      <c r="D25" s="11">
        <v>0</v>
      </c>
      <c r="E25" s="11">
        <v>70564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7"/>
        <v>70564</v>
      </c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>
      <c r="A26" s="4" t="s">
        <v>13</v>
      </c>
      <c r="B26" s="11">
        <v>19000000</v>
      </c>
      <c r="C26" s="11">
        <v>19000000</v>
      </c>
      <c r="D26" s="11">
        <v>0</v>
      </c>
      <c r="E26" s="11">
        <v>1094349.18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7"/>
        <v>1094349.18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ht="45">
      <c r="A27" s="4" t="s">
        <v>14</v>
      </c>
      <c r="B27" s="11">
        <v>2920000</v>
      </c>
      <c r="C27" s="11">
        <v>2920000</v>
      </c>
      <c r="D27" s="11">
        <v>0</v>
      </c>
      <c r="E27" s="11">
        <v>176543.15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7"/>
        <v>176543.15</v>
      </c>
    </row>
    <row r="28" spans="1:37" ht="30">
      <c r="A28" s="4" t="s">
        <v>15</v>
      </c>
      <c r="B28" s="11">
        <v>28474000</v>
      </c>
      <c r="C28" s="11">
        <v>47124000</v>
      </c>
      <c r="D28" s="11">
        <v>0</v>
      </c>
      <c r="E28" s="11">
        <v>27799.83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7"/>
        <v>27799.83</v>
      </c>
    </row>
    <row r="29" spans="1:37">
      <c r="A29" s="4" t="s">
        <v>37</v>
      </c>
      <c r="B29" s="11">
        <v>24250000</v>
      </c>
      <c r="C29" s="11">
        <v>29250000</v>
      </c>
      <c r="D29" s="11">
        <v>0</v>
      </c>
      <c r="E29" s="11">
        <v>1457054.56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7"/>
        <v>1457054.56</v>
      </c>
    </row>
    <row r="30" spans="1:37">
      <c r="A30" s="2" t="s">
        <v>16</v>
      </c>
      <c r="B30" s="7">
        <f>SUM(B31:B39)</f>
        <v>23638474</v>
      </c>
      <c r="C30" s="7">
        <f>SUM(C31:C39)</f>
        <v>28798506.699999999</v>
      </c>
      <c r="D30" s="7">
        <f t="shared" ref="D30:F30" si="11">SUM(D31:D39)</f>
        <v>0</v>
      </c>
      <c r="E30" s="7">
        <f t="shared" si="11"/>
        <v>239478.75</v>
      </c>
      <c r="F30" s="7">
        <f t="shared" si="11"/>
        <v>0</v>
      </c>
      <c r="G30" s="7">
        <f>SUM(G31:G39)</f>
        <v>0</v>
      </c>
      <c r="H30" s="7">
        <f>SUM(H31:H39)</f>
        <v>0</v>
      </c>
      <c r="I30" s="7">
        <f t="shared" ref="I30:M30" si="12">SUM(I31:I39)</f>
        <v>0</v>
      </c>
      <c r="J30" s="7">
        <f t="shared" ref="J30" si="13">SUM(J31:J39)</f>
        <v>0</v>
      </c>
      <c r="K30" s="7">
        <f t="shared" si="12"/>
        <v>0</v>
      </c>
      <c r="L30" s="7">
        <f t="shared" si="12"/>
        <v>0</v>
      </c>
      <c r="M30" s="7">
        <f t="shared" si="12"/>
        <v>0</v>
      </c>
      <c r="N30" s="7">
        <f>SUM(N31:N39)</f>
        <v>0</v>
      </c>
      <c r="O30" s="7">
        <f t="shared" ref="O30" si="14">SUM(O31:O39)</f>
        <v>0</v>
      </c>
      <c r="P30" s="7">
        <f>SUM(P31:P39)</f>
        <v>239478.75</v>
      </c>
    </row>
    <row r="31" spans="1:37" ht="30">
      <c r="A31" s="4" t="s">
        <v>17</v>
      </c>
      <c r="B31" s="11">
        <v>1116780</v>
      </c>
      <c r="C31" s="11">
        <v>824780</v>
      </c>
      <c r="D31" s="11">
        <v>0</v>
      </c>
      <c r="E31" s="11">
        <v>38280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ref="P31:P77" si="15">SUM(D31:O31)</f>
        <v>38280</v>
      </c>
    </row>
    <row r="32" spans="1:37">
      <c r="A32" s="4" t="s">
        <v>18</v>
      </c>
      <c r="B32" s="11">
        <v>650000</v>
      </c>
      <c r="C32" s="11">
        <v>1152000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5"/>
        <v>0</v>
      </c>
    </row>
    <row r="33" spans="1:16" ht="30">
      <c r="A33" s="4" t="s">
        <v>19</v>
      </c>
      <c r="B33" s="11">
        <v>1232000</v>
      </c>
      <c r="C33" s="11">
        <v>1232000</v>
      </c>
      <c r="D33" s="11">
        <v>0</v>
      </c>
      <c r="E33" s="11">
        <v>8412.31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5"/>
        <v>8412.31</v>
      </c>
    </row>
    <row r="34" spans="1:16">
      <c r="A34" s="4" t="s">
        <v>20</v>
      </c>
      <c r="B34" s="11">
        <v>139868</v>
      </c>
      <c r="C34" s="11">
        <v>139868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5"/>
        <v>0</v>
      </c>
    </row>
    <row r="35" spans="1:16" ht="30">
      <c r="A35" s="4" t="s">
        <v>21</v>
      </c>
      <c r="B35" s="11">
        <v>400000</v>
      </c>
      <c r="C35" s="11">
        <v>400000</v>
      </c>
      <c r="D35" s="11">
        <v>0</v>
      </c>
      <c r="E35" s="11">
        <v>44128.13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5"/>
        <v>44128.13</v>
      </c>
    </row>
    <row r="36" spans="1:16" ht="30">
      <c r="A36" s="4" t="s">
        <v>22</v>
      </c>
      <c r="B36" s="11">
        <v>100000</v>
      </c>
      <c r="C36" s="11">
        <v>100600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5"/>
        <v>0</v>
      </c>
    </row>
    <row r="37" spans="1:16" ht="30">
      <c r="A37" s="4" t="s">
        <v>23</v>
      </c>
      <c r="B37" s="11">
        <v>13110000</v>
      </c>
      <c r="C37" s="11">
        <v>13111000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5"/>
        <v>0</v>
      </c>
    </row>
    <row r="38" spans="1:16" ht="30">
      <c r="A38" s="4" t="s">
        <v>38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5"/>
        <v>0</v>
      </c>
    </row>
    <row r="39" spans="1:16">
      <c r="A39" s="4" t="s">
        <v>24</v>
      </c>
      <c r="B39" s="11">
        <v>6889826</v>
      </c>
      <c r="C39" s="11">
        <v>11838258.699999999</v>
      </c>
      <c r="D39" s="11">
        <v>0</v>
      </c>
      <c r="E39" s="11">
        <v>148658.31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5"/>
        <v>148658.31</v>
      </c>
    </row>
    <row r="40" spans="1:16">
      <c r="A40" s="2" t="s">
        <v>25</v>
      </c>
      <c r="B40" s="7">
        <f>SUM(B41:B47)</f>
        <v>3000000</v>
      </c>
      <c r="C40" s="7">
        <f>SUM(C41:C47)</f>
        <v>3000000</v>
      </c>
      <c r="D40" s="9">
        <f t="shared" ref="D40" si="16">SUM(D41:D47)</f>
        <v>13830</v>
      </c>
      <c r="E40" s="9">
        <f t="shared" ref="E40:F40" si="17">SUM(E41:E47)</f>
        <v>113951.42</v>
      </c>
      <c r="F40" s="9">
        <f t="shared" si="17"/>
        <v>0</v>
      </c>
      <c r="G40" s="9">
        <f>SUM(G41:G47)</f>
        <v>0</v>
      </c>
      <c r="H40" s="9">
        <f>SUM(H41:H47)</f>
        <v>0</v>
      </c>
      <c r="I40" s="9">
        <f t="shared" ref="I40:O40" si="18">SUM(I41:I47)</f>
        <v>0</v>
      </c>
      <c r="J40" s="9">
        <f t="shared" ref="J40" si="19">SUM(J41:J47)</f>
        <v>0</v>
      </c>
      <c r="K40" s="9">
        <f t="shared" si="18"/>
        <v>0</v>
      </c>
      <c r="L40" s="9">
        <f t="shared" si="18"/>
        <v>0</v>
      </c>
      <c r="M40" s="9">
        <f t="shared" si="18"/>
        <v>0</v>
      </c>
      <c r="N40" s="9">
        <f t="shared" si="18"/>
        <v>0</v>
      </c>
      <c r="O40" s="9">
        <f t="shared" si="18"/>
        <v>0</v>
      </c>
      <c r="P40" s="7">
        <f t="shared" si="15"/>
        <v>127781.42</v>
      </c>
    </row>
    <row r="41" spans="1:16" ht="30">
      <c r="A41" s="4" t="s">
        <v>26</v>
      </c>
      <c r="B41" s="11">
        <v>3000000</v>
      </c>
      <c r="C41" s="11">
        <v>3000000</v>
      </c>
      <c r="D41" s="11">
        <v>13830</v>
      </c>
      <c r="E41" s="11">
        <v>113951.42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5"/>
        <v>127781.42</v>
      </c>
    </row>
    <row r="42" spans="1:16" ht="30">
      <c r="A42" s="4" t="s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15"/>
        <v>0</v>
      </c>
    </row>
    <row r="43" spans="1:16" ht="30">
      <c r="A43" s="4" t="s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5"/>
        <v>0</v>
      </c>
    </row>
    <row r="44" spans="1:16" ht="30">
      <c r="A44" s="4" t="s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5"/>
        <v>0</v>
      </c>
    </row>
    <row r="45" spans="1:16" ht="30">
      <c r="A45" s="4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5"/>
        <v>0</v>
      </c>
    </row>
    <row r="46" spans="1:16" ht="30">
      <c r="A46" s="4" t="s">
        <v>27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5"/>
        <v>0</v>
      </c>
    </row>
    <row r="47" spans="1:16" ht="30">
      <c r="A47" s="4" t="s">
        <v>43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5"/>
        <v>0</v>
      </c>
    </row>
    <row r="48" spans="1:16">
      <c r="A48" s="2" t="s">
        <v>44</v>
      </c>
      <c r="B48" s="7">
        <f>SUM(B49:B55)</f>
        <v>0</v>
      </c>
      <c r="C48" s="7">
        <f>SUM(C49:C55)</f>
        <v>0</v>
      </c>
      <c r="D48" s="9">
        <f t="shared" ref="D48:F48" si="20">SUM(D49:D55)</f>
        <v>0</v>
      </c>
      <c r="E48" s="9">
        <f t="shared" si="20"/>
        <v>0</v>
      </c>
      <c r="F48" s="9">
        <f t="shared" si="20"/>
        <v>0</v>
      </c>
      <c r="G48" s="9">
        <f t="shared" ref="G48:N48" si="21">SUM(G49:G55)</f>
        <v>0</v>
      </c>
      <c r="H48" s="9">
        <f t="shared" si="21"/>
        <v>0</v>
      </c>
      <c r="I48" s="9">
        <f t="shared" si="21"/>
        <v>0</v>
      </c>
      <c r="J48" s="9">
        <f t="shared" ref="J48" si="22">SUM(J49:J55)</f>
        <v>0</v>
      </c>
      <c r="K48" s="9">
        <f t="shared" si="21"/>
        <v>0</v>
      </c>
      <c r="L48" s="9">
        <f t="shared" si="21"/>
        <v>0</v>
      </c>
      <c r="M48" s="9">
        <f t="shared" si="21"/>
        <v>0</v>
      </c>
      <c r="N48" s="9">
        <f t="shared" si="21"/>
        <v>0</v>
      </c>
      <c r="O48" s="9">
        <f t="shared" ref="O48" si="23">SUM(O49:O55)</f>
        <v>0</v>
      </c>
      <c r="P48" s="11">
        <f t="shared" si="15"/>
        <v>0</v>
      </c>
    </row>
    <row r="49" spans="1:16" ht="30">
      <c r="A49" s="4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5"/>
        <v>0</v>
      </c>
    </row>
    <row r="50" spans="1:16" ht="30">
      <c r="A50" s="4" t="s">
        <v>46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15"/>
        <v>0</v>
      </c>
    </row>
    <row r="51" spans="1:16" ht="30">
      <c r="A51" s="4" t="s">
        <v>47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15"/>
        <v>0</v>
      </c>
    </row>
    <row r="52" spans="1:16" ht="30">
      <c r="A52" s="4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15"/>
        <v>0</v>
      </c>
    </row>
    <row r="53" spans="1:16" ht="30">
      <c r="A53" s="4" t="s">
        <v>49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15"/>
        <v>0</v>
      </c>
    </row>
    <row r="54" spans="1:16" ht="30">
      <c r="A54" s="4" t="s">
        <v>50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15"/>
        <v>0</v>
      </c>
    </row>
    <row r="55" spans="1:16" ht="30">
      <c r="A55" s="4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15"/>
        <v>0</v>
      </c>
    </row>
    <row r="56" spans="1:16">
      <c r="A56" s="2" t="s">
        <v>28</v>
      </c>
      <c r="B56" s="7">
        <f>SUM(B57:B65)</f>
        <v>29277000</v>
      </c>
      <c r="C56" s="7">
        <f>SUM(C57:C65)</f>
        <v>59277000</v>
      </c>
      <c r="D56" s="7">
        <f t="shared" ref="D56" si="24">SUM(D57:D65)</f>
        <v>0</v>
      </c>
      <c r="E56" s="7">
        <f t="shared" ref="E56:F56" si="25">SUM(E57:E65)</f>
        <v>93999.98</v>
      </c>
      <c r="F56" s="7">
        <f t="shared" si="25"/>
        <v>0</v>
      </c>
      <c r="G56" s="7">
        <f>SUM(G57:G65)</f>
        <v>0</v>
      </c>
      <c r="H56" s="7">
        <f t="shared" ref="H56:O56" si="26">SUM(H57:H65)</f>
        <v>0</v>
      </c>
      <c r="I56" s="7">
        <f t="shared" si="26"/>
        <v>0</v>
      </c>
      <c r="J56" s="7">
        <f t="shared" ref="J56" si="27">SUM(J57:J65)</f>
        <v>0</v>
      </c>
      <c r="K56" s="7">
        <f t="shared" si="26"/>
        <v>0</v>
      </c>
      <c r="L56" s="7">
        <f t="shared" si="26"/>
        <v>0</v>
      </c>
      <c r="M56" s="7">
        <f t="shared" si="26"/>
        <v>0</v>
      </c>
      <c r="N56" s="7">
        <f t="shared" si="26"/>
        <v>0</v>
      </c>
      <c r="O56" s="7">
        <f t="shared" si="26"/>
        <v>0</v>
      </c>
      <c r="P56" s="7">
        <f t="shared" si="15"/>
        <v>93999.98</v>
      </c>
    </row>
    <row r="57" spans="1:16">
      <c r="A57" s="4" t="s">
        <v>29</v>
      </c>
      <c r="B57" s="11">
        <v>7227000</v>
      </c>
      <c r="C57" s="11">
        <v>37227000</v>
      </c>
      <c r="D57" s="11">
        <v>0</v>
      </c>
      <c r="E57" s="11">
        <v>93999.98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15"/>
        <v>93999.98</v>
      </c>
    </row>
    <row r="58" spans="1:16" ht="30">
      <c r="A58" s="4" t="s">
        <v>30</v>
      </c>
      <c r="B58" s="11">
        <v>200000</v>
      </c>
      <c r="C58" s="11">
        <v>200000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15"/>
        <v>0</v>
      </c>
    </row>
    <row r="59" spans="1:16" ht="30">
      <c r="A59" s="4" t="s">
        <v>31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15"/>
        <v>0</v>
      </c>
    </row>
    <row r="60" spans="1:16" ht="30">
      <c r="A60" s="4" t="s">
        <v>32</v>
      </c>
      <c r="B60" s="11">
        <v>8500000</v>
      </c>
      <c r="C60" s="11">
        <v>8500000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15"/>
        <v>0</v>
      </c>
    </row>
    <row r="61" spans="1:16" ht="30">
      <c r="A61" s="4" t="s">
        <v>33</v>
      </c>
      <c r="B61" s="11">
        <v>12850000</v>
      </c>
      <c r="C61" s="11">
        <v>12850000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15"/>
        <v>0</v>
      </c>
    </row>
    <row r="62" spans="1:16">
      <c r="A62" s="4" t="s">
        <v>52</v>
      </c>
      <c r="B62" s="11">
        <v>500000</v>
      </c>
      <c r="C62" s="11">
        <v>500000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15"/>
        <v>0</v>
      </c>
    </row>
    <row r="63" spans="1:16">
      <c r="A63" s="4" t="s">
        <v>53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15"/>
        <v>0</v>
      </c>
    </row>
    <row r="64" spans="1:16">
      <c r="A64" s="4" t="s">
        <v>34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15"/>
        <v>0</v>
      </c>
    </row>
    <row r="65" spans="1:16" ht="30">
      <c r="A65" s="4" t="s">
        <v>54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15"/>
        <v>0</v>
      </c>
    </row>
    <row r="66" spans="1:16">
      <c r="A66" s="2" t="s">
        <v>55</v>
      </c>
      <c r="B66" s="7">
        <f>SUM(B67:B70)</f>
        <v>0</v>
      </c>
      <c r="C66" s="7">
        <f>SUM(C67:C70)</f>
        <v>0</v>
      </c>
      <c r="D66" s="7">
        <f t="shared" ref="D66:F66" si="28">SUM(D67:D70)</f>
        <v>0</v>
      </c>
      <c r="E66" s="7">
        <f t="shared" si="28"/>
        <v>0</v>
      </c>
      <c r="F66" s="7">
        <f t="shared" si="28"/>
        <v>0</v>
      </c>
      <c r="G66" s="7">
        <f t="shared" ref="G66:N66" si="29">SUM(G67:G70)</f>
        <v>0</v>
      </c>
      <c r="H66" s="7">
        <f t="shared" si="29"/>
        <v>0</v>
      </c>
      <c r="I66" s="7">
        <f t="shared" si="29"/>
        <v>0</v>
      </c>
      <c r="J66" s="7">
        <f t="shared" ref="J66" si="30">SUM(J67:J70)</f>
        <v>0</v>
      </c>
      <c r="K66" s="7">
        <f t="shared" si="29"/>
        <v>0</v>
      </c>
      <c r="L66" s="7">
        <f t="shared" si="29"/>
        <v>0</v>
      </c>
      <c r="M66" s="7">
        <f t="shared" si="29"/>
        <v>0</v>
      </c>
      <c r="N66" s="7">
        <f t="shared" si="29"/>
        <v>0</v>
      </c>
      <c r="O66" s="7">
        <f t="shared" ref="O66" si="31">SUM(O67:O70)</f>
        <v>0</v>
      </c>
      <c r="P66" s="11">
        <f t="shared" si="15"/>
        <v>0</v>
      </c>
    </row>
    <row r="67" spans="1:16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15"/>
        <v>0</v>
      </c>
    </row>
    <row r="68" spans="1:16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15"/>
        <v>0</v>
      </c>
    </row>
    <row r="69" spans="1:16" ht="30">
      <c r="A69" s="4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15"/>
        <v>0</v>
      </c>
    </row>
    <row r="70" spans="1:16" ht="4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15"/>
        <v>0</v>
      </c>
    </row>
    <row r="71" spans="1:16" ht="30">
      <c r="A71" s="2" t="s">
        <v>60</v>
      </c>
      <c r="B71" s="7">
        <f>SUM(B72:B73)</f>
        <v>0</v>
      </c>
      <c r="C71" s="7">
        <f>SUM(C72:C73)</f>
        <v>0</v>
      </c>
      <c r="D71" s="7">
        <f t="shared" ref="D71:F71" si="32">SUM(D72:D73)</f>
        <v>0</v>
      </c>
      <c r="E71" s="7">
        <f t="shared" si="32"/>
        <v>0</v>
      </c>
      <c r="F71" s="7">
        <f t="shared" si="32"/>
        <v>0</v>
      </c>
      <c r="G71" s="7">
        <f t="shared" ref="G71:O71" si="33">SUM(G72:G73)</f>
        <v>0</v>
      </c>
      <c r="H71" s="7">
        <f t="shared" si="33"/>
        <v>0</v>
      </c>
      <c r="I71" s="7">
        <f t="shared" si="33"/>
        <v>0</v>
      </c>
      <c r="J71" s="7">
        <f t="shared" ref="J71" si="34">SUM(J72:J73)</f>
        <v>0</v>
      </c>
      <c r="K71" s="7">
        <f t="shared" si="33"/>
        <v>0</v>
      </c>
      <c r="L71" s="7">
        <f t="shared" si="33"/>
        <v>0</v>
      </c>
      <c r="M71" s="7">
        <f t="shared" si="33"/>
        <v>0</v>
      </c>
      <c r="N71" s="7">
        <f t="shared" si="33"/>
        <v>0</v>
      </c>
      <c r="O71" s="7">
        <f t="shared" si="33"/>
        <v>0</v>
      </c>
      <c r="P71" s="11">
        <f t="shared" si="15"/>
        <v>0</v>
      </c>
    </row>
    <row r="72" spans="1:16">
      <c r="A72" s="4" t="s">
        <v>61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15"/>
        <v>0</v>
      </c>
    </row>
    <row r="73" spans="1:16" ht="30">
      <c r="A73" s="4" t="s">
        <v>62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15"/>
        <v>0</v>
      </c>
    </row>
    <row r="74" spans="1:16">
      <c r="A74" s="2" t="s">
        <v>63</v>
      </c>
      <c r="B74" s="7">
        <f>SUM(B75:B77)</f>
        <v>0</v>
      </c>
      <c r="C74" s="7">
        <f>SUM(C75:C77)</f>
        <v>0</v>
      </c>
      <c r="D74" s="7">
        <f t="shared" ref="D74:F74" si="35">SUM(D75:D77)</f>
        <v>0</v>
      </c>
      <c r="E74" s="7">
        <f t="shared" si="35"/>
        <v>0</v>
      </c>
      <c r="F74" s="7">
        <f t="shared" si="35"/>
        <v>0</v>
      </c>
      <c r="G74" s="7">
        <f t="shared" ref="G74:O74" si="36">SUM(G75:G77)</f>
        <v>0</v>
      </c>
      <c r="H74" s="7">
        <f t="shared" si="36"/>
        <v>0</v>
      </c>
      <c r="I74" s="7">
        <f t="shared" si="36"/>
        <v>0</v>
      </c>
      <c r="J74" s="7">
        <f t="shared" ref="J74" si="37">SUM(J75:J77)</f>
        <v>0</v>
      </c>
      <c r="K74" s="7">
        <f t="shared" si="36"/>
        <v>0</v>
      </c>
      <c r="L74" s="7">
        <f t="shared" si="36"/>
        <v>0</v>
      </c>
      <c r="M74" s="7">
        <f t="shared" si="36"/>
        <v>0</v>
      </c>
      <c r="N74" s="7">
        <f t="shared" si="36"/>
        <v>0</v>
      </c>
      <c r="O74" s="7">
        <f t="shared" si="36"/>
        <v>0</v>
      </c>
      <c r="P74" s="11">
        <f t="shared" si="15"/>
        <v>0</v>
      </c>
    </row>
    <row r="75" spans="1:16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15"/>
        <v>0</v>
      </c>
    </row>
    <row r="76" spans="1:16">
      <c r="A76" s="4" t="s">
        <v>65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15"/>
        <v>0</v>
      </c>
    </row>
    <row r="77" spans="1:16" ht="30">
      <c r="A77" s="4" t="s">
        <v>66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5"/>
        <v>0</v>
      </c>
    </row>
    <row r="78" spans="1:16">
      <c r="A78" s="5" t="s">
        <v>35</v>
      </c>
      <c r="B78" s="10">
        <f>B14+B20+B30+B40+B48+B56+B66+B71+B74</f>
        <v>746380474</v>
      </c>
      <c r="C78" s="10">
        <f>C14+C20+C30+C40+C56+C48+C66+C71+C74</f>
        <v>811540506.70000005</v>
      </c>
      <c r="D78" s="10">
        <f t="shared" ref="D78:F78" si="38">+D14+D20+D30+D40+D48+D56+D66+D71+D74</f>
        <v>34595839.370000005</v>
      </c>
      <c r="E78" s="10">
        <f t="shared" si="38"/>
        <v>38735830.859999999</v>
      </c>
      <c r="F78" s="10">
        <f t="shared" si="38"/>
        <v>0</v>
      </c>
      <c r="G78" s="10">
        <f>+G14+G20+G30+G40+G48+G56+G66+G71+G74</f>
        <v>0</v>
      </c>
      <c r="H78" s="10">
        <f t="shared" ref="H78:O78" si="39">+H14+H20+H30+H40+H48+H56+H66+H71+H74</f>
        <v>0</v>
      </c>
      <c r="I78" s="10">
        <f t="shared" si="39"/>
        <v>0</v>
      </c>
      <c r="J78" s="10">
        <f t="shared" ref="J78" si="40">+J14+J20+J30+J40+J48+J56+J66+J71+J74</f>
        <v>0</v>
      </c>
      <c r="K78" s="10">
        <f t="shared" si="39"/>
        <v>0</v>
      </c>
      <c r="L78" s="10">
        <f t="shared" si="39"/>
        <v>0</v>
      </c>
      <c r="M78" s="10">
        <f t="shared" si="39"/>
        <v>0</v>
      </c>
      <c r="N78" s="10">
        <f t="shared" si="39"/>
        <v>0</v>
      </c>
      <c r="O78" s="10">
        <f t="shared" si="39"/>
        <v>0</v>
      </c>
      <c r="P78" s="10">
        <f>+P14+P20+P30+P40+P48+P56+P66+P71+P74</f>
        <v>73331670.230000004</v>
      </c>
    </row>
    <row r="79" spans="1:16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/>
    </row>
    <row r="80" spans="1:16">
      <c r="A80" s="1" t="s">
        <v>67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>
      <c r="A81" s="2" t="s">
        <v>68</v>
      </c>
      <c r="B81" s="12">
        <f t="shared" ref="B81:C81" si="41">SUM(B82:B83)</f>
        <v>0</v>
      </c>
      <c r="C81" s="12">
        <f t="shared" si="41"/>
        <v>0</v>
      </c>
      <c r="D81" s="12">
        <f t="shared" ref="D81:F81" si="42">SUM(D82:D83)</f>
        <v>0</v>
      </c>
      <c r="E81" s="12">
        <f t="shared" si="42"/>
        <v>0</v>
      </c>
      <c r="F81" s="12">
        <f t="shared" si="42"/>
        <v>0</v>
      </c>
      <c r="G81" s="12">
        <f t="shared" ref="G81:O81" si="43">SUM(G82:G83)</f>
        <v>0</v>
      </c>
      <c r="H81" s="12">
        <f t="shared" si="43"/>
        <v>0</v>
      </c>
      <c r="I81" s="12">
        <f t="shared" si="43"/>
        <v>0</v>
      </c>
      <c r="J81" s="12">
        <f t="shared" ref="J81" si="44">SUM(J82:J83)</f>
        <v>0</v>
      </c>
      <c r="K81" s="12">
        <f t="shared" si="43"/>
        <v>0</v>
      </c>
      <c r="L81" s="12">
        <f t="shared" si="43"/>
        <v>0</v>
      </c>
      <c r="M81" s="12">
        <f t="shared" si="43"/>
        <v>0</v>
      </c>
      <c r="N81" s="12">
        <f t="shared" si="43"/>
        <v>0</v>
      </c>
      <c r="O81" s="12">
        <f t="shared" si="43"/>
        <v>0</v>
      </c>
      <c r="P81" s="12">
        <f t="shared" ref="P81" si="45">SUM(P82:P83)</f>
        <v>0</v>
      </c>
    </row>
    <row r="82" spans="1:16" ht="30">
      <c r="A82" s="4" t="s">
        <v>69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 ht="30">
      <c r="A83" s="4" t="s">
        <v>70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>
      <c r="A84" s="2" t="s">
        <v>71</v>
      </c>
      <c r="B84" s="12">
        <f t="shared" ref="B84:C84" si="46">SUM(B85:B86)</f>
        <v>0</v>
      </c>
      <c r="C84" s="12">
        <f t="shared" si="46"/>
        <v>0</v>
      </c>
      <c r="D84" s="12">
        <f t="shared" ref="D84:F84" si="47">SUM(D85:D86)</f>
        <v>0</v>
      </c>
      <c r="E84" s="12">
        <f t="shared" si="47"/>
        <v>0</v>
      </c>
      <c r="F84" s="12">
        <f t="shared" si="47"/>
        <v>0</v>
      </c>
      <c r="G84" s="12">
        <f t="shared" ref="G84:O84" si="48">SUM(G85:G86)</f>
        <v>0</v>
      </c>
      <c r="H84" s="12">
        <f t="shared" si="48"/>
        <v>0</v>
      </c>
      <c r="I84" s="12">
        <f t="shared" si="48"/>
        <v>0</v>
      </c>
      <c r="J84" s="12">
        <f t="shared" ref="J84" si="49">SUM(J85:J86)</f>
        <v>0</v>
      </c>
      <c r="K84" s="12">
        <f t="shared" si="48"/>
        <v>0</v>
      </c>
      <c r="L84" s="12">
        <f t="shared" si="48"/>
        <v>0</v>
      </c>
      <c r="M84" s="12">
        <f t="shared" si="48"/>
        <v>0</v>
      </c>
      <c r="N84" s="12">
        <f t="shared" si="48"/>
        <v>0</v>
      </c>
      <c r="O84" s="12">
        <f t="shared" si="48"/>
        <v>0</v>
      </c>
      <c r="P84" s="12">
        <f t="shared" ref="P84" si="50">SUM(P85:P86)</f>
        <v>0</v>
      </c>
    </row>
    <row r="85" spans="1:16">
      <c r="A85" s="4" t="s">
        <v>72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ht="30">
      <c r="A86" s="4" t="s">
        <v>73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>
      <c r="A87" s="2" t="s">
        <v>74</v>
      </c>
      <c r="B87" s="12">
        <f t="shared" ref="B87:C87" si="51">SUM(B88:B88)</f>
        <v>0</v>
      </c>
      <c r="C87" s="12">
        <f t="shared" si="51"/>
        <v>0</v>
      </c>
      <c r="D87" s="12">
        <f t="shared" ref="D87:O87" si="52">SUM(D88:D88)</f>
        <v>0</v>
      </c>
      <c r="E87" s="12">
        <f t="shared" si="52"/>
        <v>0</v>
      </c>
      <c r="F87" s="12">
        <f t="shared" si="52"/>
        <v>0</v>
      </c>
      <c r="G87" s="12">
        <f t="shared" si="52"/>
        <v>0</v>
      </c>
      <c r="H87" s="12">
        <f t="shared" si="52"/>
        <v>0</v>
      </c>
      <c r="I87" s="12">
        <f t="shared" si="52"/>
        <v>0</v>
      </c>
      <c r="J87" s="12">
        <f t="shared" si="52"/>
        <v>0</v>
      </c>
      <c r="K87" s="12">
        <f t="shared" si="52"/>
        <v>0</v>
      </c>
      <c r="L87" s="12">
        <f t="shared" si="52"/>
        <v>0</v>
      </c>
      <c r="M87" s="12">
        <f t="shared" si="52"/>
        <v>0</v>
      </c>
      <c r="N87" s="12">
        <f t="shared" si="52"/>
        <v>0</v>
      </c>
      <c r="O87" s="12">
        <f t="shared" si="52"/>
        <v>0</v>
      </c>
      <c r="P87" s="12">
        <f>SUM(P88:P88)</f>
        <v>0</v>
      </c>
    </row>
    <row r="88" spans="1:16" ht="30">
      <c r="A88" s="4" t="s">
        <v>75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5" t="s">
        <v>76</v>
      </c>
      <c r="B89" s="10">
        <f t="shared" ref="B89:C89" si="53">+B81+B84+B87</f>
        <v>0</v>
      </c>
      <c r="C89" s="10">
        <f t="shared" si="53"/>
        <v>0</v>
      </c>
      <c r="D89" s="10">
        <f t="shared" ref="D89" si="54">+D81+D84+D87</f>
        <v>0</v>
      </c>
      <c r="E89" s="10">
        <f t="shared" ref="E89:F89" si="55">+E81+E84+E87</f>
        <v>0</v>
      </c>
      <c r="F89" s="10">
        <f t="shared" si="55"/>
        <v>0</v>
      </c>
      <c r="G89" s="10">
        <f t="shared" ref="G89:P89" si="56">+G81+G84+G87</f>
        <v>0</v>
      </c>
      <c r="H89" s="10">
        <f t="shared" si="56"/>
        <v>0</v>
      </c>
      <c r="I89" s="10">
        <f t="shared" si="56"/>
        <v>0</v>
      </c>
      <c r="J89" s="10">
        <f t="shared" ref="J89" si="57">+J81+J84+J87</f>
        <v>0</v>
      </c>
      <c r="K89" s="10">
        <f t="shared" si="56"/>
        <v>0</v>
      </c>
      <c r="L89" s="10">
        <f t="shared" si="56"/>
        <v>0</v>
      </c>
      <c r="M89" s="10">
        <f t="shared" si="56"/>
        <v>0</v>
      </c>
      <c r="N89" s="10">
        <f t="shared" si="56"/>
        <v>0</v>
      </c>
      <c r="O89" s="10">
        <f t="shared" si="56"/>
        <v>0</v>
      </c>
      <c r="P89" s="10">
        <f t="shared" si="56"/>
        <v>0</v>
      </c>
    </row>
    <row r="90" spans="1:16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6.5" thickBot="1">
      <c r="A91" s="19" t="s">
        <v>77</v>
      </c>
      <c r="B91" s="20">
        <f t="shared" ref="B91" si="58">+B78+B89</f>
        <v>746380474</v>
      </c>
      <c r="C91" s="20">
        <f>+C78+C89</f>
        <v>811540506.70000005</v>
      </c>
      <c r="D91" s="20">
        <f t="shared" ref="D91" si="59">+D78+D89</f>
        <v>34595839.370000005</v>
      </c>
      <c r="E91" s="20">
        <f t="shared" ref="E91:F91" si="60">+E78+E89</f>
        <v>38735830.859999999</v>
      </c>
      <c r="F91" s="20">
        <f t="shared" si="60"/>
        <v>0</v>
      </c>
      <c r="G91" s="20">
        <f t="shared" ref="G91:O91" si="61">+G78+G89</f>
        <v>0</v>
      </c>
      <c r="H91" s="20">
        <f t="shared" si="61"/>
        <v>0</v>
      </c>
      <c r="I91" s="20">
        <f t="shared" si="61"/>
        <v>0</v>
      </c>
      <c r="J91" s="20">
        <f t="shared" ref="J91" si="62">+J78+J89</f>
        <v>0</v>
      </c>
      <c r="K91" s="20">
        <f t="shared" si="61"/>
        <v>0</v>
      </c>
      <c r="L91" s="20">
        <f t="shared" si="61"/>
        <v>0</v>
      </c>
      <c r="M91" s="20">
        <f t="shared" si="61"/>
        <v>0</v>
      </c>
      <c r="N91" s="20">
        <f t="shared" si="61"/>
        <v>0</v>
      </c>
      <c r="O91" s="20">
        <f t="shared" si="61"/>
        <v>0</v>
      </c>
      <c r="P91" s="20">
        <f>+P78+P89</f>
        <v>73331670.230000004</v>
      </c>
    </row>
    <row r="92" spans="1:16" ht="13.5" customHeight="1" thickTop="1">
      <c r="A92" s="22" t="s">
        <v>94</v>
      </c>
    </row>
    <row r="93" spans="1:16">
      <c r="A93" s="23" t="s">
        <v>95</v>
      </c>
    </row>
    <row r="94" spans="1:16">
      <c r="A94" s="23" t="s">
        <v>96</v>
      </c>
    </row>
    <row r="95" spans="1:16">
      <c r="A95" s="23" t="s">
        <v>97</v>
      </c>
    </row>
    <row r="96" spans="1:16">
      <c r="A96" s="23" t="s">
        <v>98</v>
      </c>
    </row>
    <row r="97" spans="1:1">
      <c r="A97" s="23" t="s">
        <v>99</v>
      </c>
    </row>
    <row r="98" spans="1:1">
      <c r="A98" s="23" t="s">
        <v>100</v>
      </c>
    </row>
    <row r="99" spans="1:1">
      <c r="A99" s="28" t="s">
        <v>102</v>
      </c>
    </row>
    <row r="100" spans="1:1">
      <c r="A100" s="29" t="s">
        <v>103</v>
      </c>
    </row>
    <row r="101" spans="1:1">
      <c r="A101" s="29" t="s">
        <v>104</v>
      </c>
    </row>
    <row r="102" spans="1:1">
      <c r="A102" s="29" t="s">
        <v>105</v>
      </c>
    </row>
    <row r="103" spans="1:1">
      <c r="A103" s="29" t="s">
        <v>106</v>
      </c>
    </row>
    <row r="104" spans="1:1">
      <c r="A104" s="29" t="s">
        <v>107</v>
      </c>
    </row>
    <row r="105" spans="1:1">
      <c r="A105" s="29"/>
    </row>
    <row r="106" spans="1:1">
      <c r="A106" s="29"/>
    </row>
    <row r="107" spans="1:1">
      <c r="A107" s="29"/>
    </row>
    <row r="108" spans="1:1">
      <c r="A108" s="29"/>
    </row>
    <row r="109" spans="1:1">
      <c r="A109" s="29"/>
    </row>
    <row r="110" spans="1:1">
      <c r="A110" s="29"/>
    </row>
    <row r="111" spans="1:1">
      <c r="A111" s="29"/>
    </row>
    <row r="112" spans="1:1">
      <c r="A112" s="29"/>
    </row>
    <row r="113" spans="1:7">
      <c r="B113" s="30" t="s">
        <v>108</v>
      </c>
      <c r="C113" s="30"/>
      <c r="D113" s="30"/>
      <c r="E113" s="30"/>
      <c r="F113" s="30"/>
      <c r="G113" s="30"/>
    </row>
    <row r="114" spans="1:7">
      <c r="B114" s="31" t="s">
        <v>109</v>
      </c>
      <c r="C114" s="32"/>
      <c r="D114" s="32"/>
      <c r="E114" s="32"/>
      <c r="F114" s="32"/>
      <c r="G114" s="32"/>
    </row>
    <row r="115" spans="1:7">
      <c r="A115" s="14"/>
    </row>
  </sheetData>
  <dataConsolidate/>
  <mergeCells count="5">
    <mergeCell ref="B113:G113"/>
    <mergeCell ref="B114:G114"/>
    <mergeCell ref="A8:P8"/>
    <mergeCell ref="A9:P9"/>
    <mergeCell ref="A10:P10"/>
  </mergeCells>
  <printOptions horizontalCentered="1"/>
  <pageMargins left="0.23622047244094491" right="0.23622047244094491" top="0.74803149606299213" bottom="0.23622047244094491" header="0.31496062992125984" footer="0.31496062992125984"/>
  <pageSetup scale="75" fitToHeight="0" orientation="portrait" r:id="rId1"/>
  <rowBreaks count="2" manualBreakCount="2">
    <brk id="47" max="15" man="1"/>
    <brk id="78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2025-02-05T15:54:49Z</cp:lastPrinted>
  <dcterms:created xsi:type="dcterms:W3CDTF">2018-04-17T18:57:16Z</dcterms:created>
  <dcterms:modified xsi:type="dcterms:W3CDTF">2025-03-07T16:49:21Z</dcterms:modified>
</cp:coreProperties>
</file>