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izardo\Downloads\"/>
    </mc:Choice>
  </mc:AlternateContent>
  <xr:revisionPtr revIDLastSave="0" documentId="8_{E47260DC-B77A-4221-92A3-FE2C49FFBE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existencia artículos" sheetId="1" r:id="rId1"/>
    <sheet name="Hoja2" sheetId="3" r:id="rId2"/>
    <sheet name="Hoja1" sheetId="2" r:id="rId3"/>
  </sheets>
  <definedNames>
    <definedName name="_xlnm.Print_Area" localSheetId="0">'Reporte existencia artículos'!$A$1:$M$193</definedName>
    <definedName name="_xlnm.Print_Titles" localSheetId="0">'Reporte existencia artículos'!$3:$3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G24" i="2"/>
  <c r="H10" i="2"/>
  <c r="G10" i="2"/>
  <c r="I19" i="2"/>
  <c r="K191" i="3"/>
  <c r="C10" i="2"/>
  <c r="E10" i="2" s="1"/>
  <c r="K192" i="1"/>
</calcChain>
</file>

<file path=xl/sharedStrings.xml><?xml version="1.0" encoding="utf-8"?>
<sst xmlns="http://schemas.openxmlformats.org/spreadsheetml/2006/main" count="1541" uniqueCount="417">
  <si>
    <t>Código</t>
  </si>
  <si>
    <t>Descripción Artículo</t>
  </si>
  <si>
    <t>Tipo Artículo</t>
  </si>
  <si>
    <t>Inventario Inicial</t>
  </si>
  <si>
    <t>Entrada</t>
  </si>
  <si>
    <t>Salida</t>
  </si>
  <si>
    <t>Existencia</t>
  </si>
  <si>
    <t>Precio Unitario</t>
  </si>
  <si>
    <t>Total</t>
  </si>
  <si>
    <t>Clasificador Cuenta</t>
  </si>
  <si>
    <t>Nota</t>
  </si>
  <si>
    <t>ALCO02</t>
  </si>
  <si>
    <t>MATERIALES Y SUMINISTROS</t>
  </si>
  <si>
    <t>2.3.4.1.01 - PRODUCTOS MEDICINALES PARA USO HUMANO</t>
  </si>
  <si>
    <t>ALMA01</t>
  </si>
  <si>
    <t>2.3.6.3.01 - PRODUCTOS METÁLICOS Y SUS DERIVADOS</t>
  </si>
  <si>
    <t>APUN01</t>
  </si>
  <si>
    <t>MANTENIMIENTOS</t>
  </si>
  <si>
    <t>2.3.9.2.01 - ÚTILES Y MATERIALES DE ESCRITORIO, OFICINA E INFORMÁTICA</t>
  </si>
  <si>
    <t>AZUC01</t>
  </si>
  <si>
    <t>2.3.1.1.01 - ALIMENTOS Y BEBIDAS PARA PERSONAS</t>
  </si>
  <si>
    <t>BAND01</t>
  </si>
  <si>
    <t>BOLI01</t>
  </si>
  <si>
    <t>BOLI03</t>
  </si>
  <si>
    <t>BORR01</t>
  </si>
  <si>
    <t>BRIL01</t>
  </si>
  <si>
    <t>2.3.9.1.01 - MATERIAL PARA LIMPIEZA</t>
  </si>
  <si>
    <t>CAFE01</t>
  </si>
  <si>
    <t>CAJA04</t>
  </si>
  <si>
    <t>2.3.3.2.01 - PRODUCTOS DE PAPEL Y CARTÓN</t>
  </si>
  <si>
    <t>CARP10</t>
  </si>
  <si>
    <t>CERA01</t>
  </si>
  <si>
    <t>CINT02</t>
  </si>
  <si>
    <t>CINT03</t>
  </si>
  <si>
    <t>CINT04</t>
  </si>
  <si>
    <t>CLIP01</t>
  </si>
  <si>
    <t>CLIP02</t>
  </si>
  <si>
    <t>CLIP04</t>
  </si>
  <si>
    <t>CLIP05</t>
  </si>
  <si>
    <t>CLIP06</t>
  </si>
  <si>
    <t>CORR01</t>
  </si>
  <si>
    <t>CUCH02</t>
  </si>
  <si>
    <t>2.3.6.3.04 - HERRAMIENTAS MENORES</t>
  </si>
  <si>
    <t>CUCH04</t>
  </si>
  <si>
    <t>2.3.5.5.01 - ARTÍCULOS DE PLÁSTICO</t>
  </si>
  <si>
    <t>DECA01</t>
  </si>
  <si>
    <t>DESI01</t>
  </si>
  <si>
    <t>DESI02</t>
  </si>
  <si>
    <t>DETE01</t>
  </si>
  <si>
    <t>DISC01</t>
  </si>
  <si>
    <t>DISC02</t>
  </si>
  <si>
    <t>ESCO01</t>
  </si>
  <si>
    <t>ESCO02</t>
  </si>
  <si>
    <t>ETIQ02</t>
  </si>
  <si>
    <t>EXTE01</t>
  </si>
  <si>
    <t>2.3.9.6.01 - PRODUCTOS ELÉCTRICOS Y AFINES</t>
  </si>
  <si>
    <t>FELP01</t>
  </si>
  <si>
    <t>FELP02</t>
  </si>
  <si>
    <t>FOLD02</t>
  </si>
  <si>
    <t>FOLD10</t>
  </si>
  <si>
    <t>FRAG01</t>
  </si>
  <si>
    <t>FRAG08</t>
  </si>
  <si>
    <t>GANC01</t>
  </si>
  <si>
    <t>GOMI01</t>
  </si>
  <si>
    <t>GRAP01</t>
  </si>
  <si>
    <t>GRAP03</t>
  </si>
  <si>
    <t>GRAP04</t>
  </si>
  <si>
    <t>GUAN01</t>
  </si>
  <si>
    <t>GUAN02</t>
  </si>
  <si>
    <t>GUAN03</t>
  </si>
  <si>
    <t>JABO01</t>
  </si>
  <si>
    <t>LABE01</t>
  </si>
  <si>
    <t>LANI01</t>
  </si>
  <si>
    <t>2.3.2.1.01 - HILADOS, FIBRAS Y TELAS</t>
  </si>
  <si>
    <t>LAPI01</t>
  </si>
  <si>
    <t>LIBR01</t>
  </si>
  <si>
    <t>LIBR02</t>
  </si>
  <si>
    <t>LIBR08</t>
  </si>
  <si>
    <t>LIMP01</t>
  </si>
  <si>
    <t>MARC01</t>
  </si>
  <si>
    <t>MARC02</t>
  </si>
  <si>
    <t>MARC03</t>
  </si>
  <si>
    <t>MARC04</t>
  </si>
  <si>
    <t>MARC05</t>
  </si>
  <si>
    <t>MARC06</t>
  </si>
  <si>
    <t>MARC08</t>
  </si>
  <si>
    <t>MARC09</t>
  </si>
  <si>
    <t>MARC10</t>
  </si>
  <si>
    <t>MARC11</t>
  </si>
  <si>
    <t>MARC12</t>
  </si>
  <si>
    <t>MEMO01</t>
  </si>
  <si>
    <t>MEMO02</t>
  </si>
  <si>
    <t>MEMO03</t>
  </si>
  <si>
    <t>PAPE01</t>
  </si>
  <si>
    <t>2.3.3.1.01 - PAPEL DE ESCRITORIO</t>
  </si>
  <si>
    <t>PAPE02</t>
  </si>
  <si>
    <t>PAPE03</t>
  </si>
  <si>
    <t>PAPE04</t>
  </si>
  <si>
    <t>PAPE06</t>
  </si>
  <si>
    <t>PAPE17</t>
  </si>
  <si>
    <t>PAPE20</t>
  </si>
  <si>
    <t>PEGA02</t>
  </si>
  <si>
    <t>PEGA03</t>
  </si>
  <si>
    <t>PEND01</t>
  </si>
  <si>
    <t>PERF01</t>
  </si>
  <si>
    <t>PILA01</t>
  </si>
  <si>
    <t>PILA02(UNIDAD)</t>
  </si>
  <si>
    <t>PORT01</t>
  </si>
  <si>
    <t>PORT05</t>
  </si>
  <si>
    <t>REGL01</t>
  </si>
  <si>
    <t>REGL03</t>
  </si>
  <si>
    <t>REGL04</t>
  </si>
  <si>
    <t>ROTA01</t>
  </si>
  <si>
    <t>SACA01</t>
  </si>
  <si>
    <t>SACA03</t>
  </si>
  <si>
    <t>SERV01</t>
  </si>
  <si>
    <t>SOBR01</t>
  </si>
  <si>
    <t>SOBR02</t>
  </si>
  <si>
    <t>SOBR03</t>
  </si>
  <si>
    <t>SOBR04</t>
  </si>
  <si>
    <t>SOBR07</t>
  </si>
  <si>
    <t>SOBR09</t>
  </si>
  <si>
    <t>SOBR11</t>
  </si>
  <si>
    <t>TECL02</t>
  </si>
  <si>
    <t>EQUIPOS INFORMATICOS</t>
  </si>
  <si>
    <t>2.3.9.8.02 - REPUESTOS Y ASCESORIOS MENORES</t>
  </si>
  <si>
    <t>TIJE01</t>
  </si>
  <si>
    <t>TOAL01</t>
  </si>
  <si>
    <t>TONE37</t>
  </si>
  <si>
    <t>TONE56</t>
  </si>
  <si>
    <t>TONE57</t>
  </si>
  <si>
    <t>TONE58</t>
  </si>
  <si>
    <t>TONE59</t>
  </si>
  <si>
    <t>TONE65</t>
  </si>
  <si>
    <t>VASO06</t>
  </si>
  <si>
    <t>ZAFA03</t>
  </si>
  <si>
    <t>PROT01</t>
  </si>
  <si>
    <t>PAPE23</t>
  </si>
  <si>
    <t>GUAN06</t>
  </si>
  <si>
    <t>TONE66</t>
  </si>
  <si>
    <t>FUND07</t>
  </si>
  <si>
    <t>FUND09</t>
  </si>
  <si>
    <t>FUND06</t>
  </si>
  <si>
    <t>PAPE25</t>
  </si>
  <si>
    <t>FOLD08</t>
  </si>
  <si>
    <t>JABO02</t>
  </si>
  <si>
    <t>ENVA02</t>
  </si>
  <si>
    <t>ACEI06</t>
  </si>
  <si>
    <t>2.3.7.1.06 -  LUBRICANTES</t>
  </si>
  <si>
    <t>TONE72</t>
  </si>
  <si>
    <t>LAVA02</t>
  </si>
  <si>
    <t>CARP21</t>
  </si>
  <si>
    <t>SECC02</t>
  </si>
  <si>
    <t>SECC03</t>
  </si>
  <si>
    <t>PORT09</t>
  </si>
  <si>
    <t>EQUIPOS DE OFICINAS</t>
  </si>
  <si>
    <t>CARP18</t>
  </si>
  <si>
    <t>CARP24</t>
  </si>
  <si>
    <t>TONE76</t>
  </si>
  <si>
    <t>TONE77</t>
  </si>
  <si>
    <t>TONE78</t>
  </si>
  <si>
    <t>TONE79</t>
  </si>
  <si>
    <t>TONE81</t>
  </si>
  <si>
    <t>TONE82</t>
  </si>
  <si>
    <t>PIZZ01</t>
  </si>
  <si>
    <t>DRUM01</t>
  </si>
  <si>
    <t>VINA01</t>
  </si>
  <si>
    <t>MEMO15</t>
  </si>
  <si>
    <t>LANG01</t>
  </si>
  <si>
    <t>TONE95</t>
  </si>
  <si>
    <t>TONE96</t>
  </si>
  <si>
    <t>TONE97</t>
  </si>
  <si>
    <t>TONE98</t>
  </si>
  <si>
    <t>PAPE30</t>
  </si>
  <si>
    <t>PAPE32</t>
  </si>
  <si>
    <t>GORRA01</t>
  </si>
  <si>
    <t xml:space="preserve">2.3.2.3.01 - PRENDA Y ACCESORIOS DE VESTIR </t>
  </si>
  <si>
    <t>LYSO01</t>
  </si>
  <si>
    <t>2.3.7.2.01 - PRODUCTOS QUÍMICOS Y CONEXOS</t>
  </si>
  <si>
    <t>TONE84</t>
  </si>
  <si>
    <t>GELA01</t>
  </si>
  <si>
    <t>AGUA01</t>
  </si>
  <si>
    <t>FOLD13</t>
  </si>
  <si>
    <t>SACA05</t>
  </si>
  <si>
    <t>BAND05</t>
  </si>
  <si>
    <t>2.3.9.5.01 - ÚTILES DE COCINA Y COMEDOR</t>
  </si>
  <si>
    <t>CARP31</t>
  </si>
  <si>
    <t>ADIT01</t>
  </si>
  <si>
    <t>FOLD15</t>
  </si>
  <si>
    <t>BOLI02</t>
  </si>
  <si>
    <t>VASO66</t>
  </si>
  <si>
    <t>DESG01</t>
  </si>
  <si>
    <t>TABL03</t>
  </si>
  <si>
    <t>EXTE11</t>
  </si>
  <si>
    <t>LABEL00</t>
  </si>
  <si>
    <t>MASC09</t>
  </si>
  <si>
    <t>2.3.9.3.01 - ÚTILES MENORES, MÉDICOS / QUIRÚRGICOS</t>
  </si>
  <si>
    <t>CORR03</t>
  </si>
  <si>
    <t>BAND09</t>
  </si>
  <si>
    <t>BAND11</t>
  </si>
  <si>
    <t>GRASA01</t>
  </si>
  <si>
    <t>VASO15</t>
  </si>
  <si>
    <t>SUAP02</t>
  </si>
  <si>
    <t>BAND15</t>
  </si>
  <si>
    <t>PLAT11</t>
  </si>
  <si>
    <t>CABLE01</t>
  </si>
  <si>
    <t>2.3.9.9.04 - PRODUCTOS Y ÚTILES DE DEFENSA Y SEGURIDAD.</t>
  </si>
  <si>
    <t>VINA02</t>
  </si>
  <si>
    <t>ACEI12</t>
  </si>
  <si>
    <t>MOCH32</t>
  </si>
  <si>
    <t>2.3.2.2.01 - ACABADOS TEXTILES</t>
  </si>
  <si>
    <t>SERV05</t>
  </si>
  <si>
    <t>CAJA05</t>
  </si>
  <si>
    <t>2.3.9.9.05 - CAJAS PARA EMPACAR</t>
  </si>
  <si>
    <t>GRI12</t>
  </si>
  <si>
    <t>PAPE08</t>
  </si>
  <si>
    <t>TONE00</t>
  </si>
  <si>
    <t>TONE001</t>
  </si>
  <si>
    <t>TONE002</t>
  </si>
  <si>
    <t>TONE003</t>
  </si>
  <si>
    <t>AGUA02</t>
  </si>
  <si>
    <t>CAMI22</t>
  </si>
  <si>
    <t xml:space="preserve"> ALCOHOL ISOPROPILICO AL 70 %(GALON)</t>
  </si>
  <si>
    <t xml:space="preserve"> ALMAZON  PARA ARCHIVO A 8 1/2 X 13</t>
  </si>
  <si>
    <t xml:space="preserve"> PRESENTADOR PROFESIONAL DE LOGITECH </t>
  </si>
  <si>
    <t xml:space="preserve"> SACO DE AZUCAR (BLANCA) REFINA DE 125 LIBRA</t>
  </si>
  <si>
    <t xml:space="preserve"> BANDEJA DE ESCRITORIO AHUMADA(UNIDAD)</t>
  </si>
  <si>
    <t xml:space="preserve"> BOLIGRAFOS AZULES(UNIDAD)</t>
  </si>
  <si>
    <t xml:space="preserve"> BOLIGRAFOS ROJOS(UNIDAD)</t>
  </si>
  <si>
    <t xml:space="preserve"> BORRADOR PARA PIZARRA </t>
  </si>
  <si>
    <t xml:space="preserve"> BRILLO VERDE CON ESPONJA</t>
  </si>
  <si>
    <t xml:space="preserve"> PAQUETES DE CAFÉ MOLIDO DE 1 LIBRA( FRESCO CON 18 MESES DE VENCIMIENTO)</t>
  </si>
  <si>
    <t xml:space="preserve">  ARCHIVO ACORDEON  A 8 1/2 X 11</t>
  </si>
  <si>
    <t xml:space="preserve"> CARPETAS CON BOLSILLOS TIMBRADAS9X12 CARTONITE.</t>
  </si>
  <si>
    <t xml:space="preserve"> CERA PARA CONTAR </t>
  </si>
  <si>
    <t xml:space="preserve"> CINTA TRANSPARENTE DE 2 PULGADA</t>
  </si>
  <si>
    <t xml:space="preserve"> CINTA PAPEL MAQ. CALCULADORA</t>
  </si>
  <si>
    <t xml:space="preserve"> CINTA IMPRESION MAQ. CALCULADORA</t>
  </si>
  <si>
    <t xml:space="preserve"> CLIP PEQUEÑO DE 33 MM PEQUENO</t>
  </si>
  <si>
    <t xml:space="preserve"> CLIP MEDIANO DE 50 MM JUMBO</t>
  </si>
  <si>
    <t xml:space="preserve"> CLIP BILLETERO DE 1"</t>
  </si>
  <si>
    <t xml:space="preserve"> CLIP BILLETERO DE 2"</t>
  </si>
  <si>
    <t xml:space="preserve"> CLIP BILLETERO DE 3/4"</t>
  </si>
  <si>
    <t xml:space="preserve"> CORRECTOR LIQUIDO BLANCO</t>
  </si>
  <si>
    <t xml:space="preserve"> CUCHILLAS PARA CORTE DE PAPEL  (HOJA)</t>
  </si>
  <si>
    <t xml:space="preserve"> CUCHILLOS DESECHABLES</t>
  </si>
  <si>
    <t xml:space="preserve"> DECALINE, LIMPIADOR DE CERAMICA </t>
  </si>
  <si>
    <t xml:space="preserve"> DESINFECTANTES PARA PISO CON AROMAS (GALON,VARIADOS)</t>
  </si>
  <si>
    <t xml:space="preserve"> DESINFECTANTE CLORO BLANQUEADOR (GALON)</t>
  </si>
  <si>
    <t xml:space="preserve"> DETERGENTE EN POLVO ACE (LIBRAS)</t>
  </si>
  <si>
    <t xml:space="preserve"> DISCO COMPACTO CD</t>
  </si>
  <si>
    <t xml:space="preserve"> DISCO COMPACTO DVD-R</t>
  </si>
  <si>
    <t xml:space="preserve"> ESCOBA DE NYLON P/ BARRER ( (LARGO X ANCHO X ALTURA TOTAL /28CM X 5 CM X 11 CM )</t>
  </si>
  <si>
    <t xml:space="preserve"> ESCOBILLA P/INODORO</t>
  </si>
  <si>
    <t xml:space="preserve"> PAQUETES DE ETIQUETAS PARA CD Y DVD 100/1</t>
  </si>
  <si>
    <t xml:space="preserve"> EXTENCION ELECTRICA DE 15 PIES</t>
  </si>
  <si>
    <t xml:space="preserve"> FELPAS AZULES</t>
  </si>
  <si>
    <t xml:space="preserve"> FELPAS NEGRAS</t>
  </si>
  <si>
    <t xml:space="preserve"> FOLDERS A 8.5 X 14 CAJA 100/1</t>
  </si>
  <si>
    <t xml:space="preserve"> FOLDER DE PARTICION VERDE 15/1  8 X 11</t>
  </si>
  <si>
    <t xml:space="preserve"> FRAGANCIA REFIL GLADE AMBIENTADOR SPRAY DISPENSADOR DE PILA</t>
  </si>
  <si>
    <t xml:space="preserve"> FRAGANCIA AMBIENTADOR EN AEROSOL DE 8 OZ (DIFERENTES AROMAS)</t>
  </si>
  <si>
    <t xml:space="preserve"> GANCHOS P/FOLDER (ACO)</t>
  </si>
  <si>
    <t xml:space="preserve"> GOMITAS (CAJAS)</t>
  </si>
  <si>
    <t xml:space="preserve"> GRAPADORA DE 1/4 PULGADA</t>
  </si>
  <si>
    <t xml:space="preserve"> GRAPAS DE 1/4</t>
  </si>
  <si>
    <t xml:space="preserve"> GRAPAS DE 1/2 (23/13)</t>
  </si>
  <si>
    <t xml:space="preserve"> GUANTES DE GOMA P/FREGAR (MÉDIUM, 8-8 1/2)(PAR)</t>
  </si>
  <si>
    <t xml:space="preserve"> GUANTES DE GOMA P/FREGAR (SAL, 7-7 1/2)(PAR)</t>
  </si>
  <si>
    <t xml:space="preserve"> GUANTES DE GOMA P/ FREGAR (LARGA 9-9 1/2) (PAR)</t>
  </si>
  <si>
    <t xml:space="preserve"> JABON DE CUABA LIQUIDO (GALON)</t>
  </si>
  <si>
    <t xml:space="preserve"> LABEL PARA FOLDER</t>
  </si>
  <si>
    <t xml:space="preserve"> LANILLA (ROLLO)</t>
  </si>
  <si>
    <t xml:space="preserve"> LAPIZ DE CARBON</t>
  </si>
  <si>
    <t xml:space="preserve"> LIBRETA RAYADA 5X8</t>
  </si>
  <si>
    <t xml:space="preserve"> LIBRETA RAYADA 8.5X11</t>
  </si>
  <si>
    <t xml:space="preserve"> LIBRO RECORD DE 500 PGS</t>
  </si>
  <si>
    <t xml:space="preserve"> LIMPIA CRISTALES (GALON)</t>
  </si>
  <si>
    <t xml:space="preserve"> MARCADOR AZUL (CREYON) PERMANENTE</t>
  </si>
  <si>
    <t xml:space="preserve"> MARCADOR NEGRO (CREYON) PERMANENTE</t>
  </si>
  <si>
    <t xml:space="preserve"> MARCADOR ROJO (CREYON) PERMANENTE</t>
  </si>
  <si>
    <t xml:space="preserve"> MARCADOR FLUORESENTE AMARILLO</t>
  </si>
  <si>
    <t xml:space="preserve"> MARCADOR P/ PIZARRA BLANCA (NEGRO)</t>
  </si>
  <si>
    <t xml:space="preserve"> MARCADOR FLUORESENTE VERDE</t>
  </si>
  <si>
    <t xml:space="preserve"> MARCADOR FLUORESENTE AZUL</t>
  </si>
  <si>
    <t xml:space="preserve"> MARCADOR FLUORESENTE NARANJA</t>
  </si>
  <si>
    <t xml:space="preserve"> MARCADOR P/PIZARRA BLANCA (ROJO)</t>
  </si>
  <si>
    <t xml:space="preserve"> MARCADOR P/PIZARRA BLANCA (AZUL)</t>
  </si>
  <si>
    <t xml:space="preserve"> MARCADOR P/PIZARRA BLANCA (VERDE)</t>
  </si>
  <si>
    <t xml:space="preserve"> MEMO POS-IT 2 X 3</t>
  </si>
  <si>
    <t xml:space="preserve"> MEMO POS-IT 3 X 3</t>
  </si>
  <si>
    <t xml:space="preserve"> MEMO POS-IT 3 X 5</t>
  </si>
  <si>
    <t xml:space="preserve"> PAPEL BOND   8 1/2  X  11(RESMA500/1)</t>
  </si>
  <si>
    <t xml:space="preserve"> PAPEL LEGAL BLANCO  8.5 X 14(RESMA500/1)</t>
  </si>
  <si>
    <t xml:space="preserve"> PAPEL XEROGRAFICO 11 X 17</t>
  </si>
  <si>
    <t xml:space="preserve"> PAPEL XEROGRAFICO 8.5 X 11, AZUL</t>
  </si>
  <si>
    <t xml:space="preserve"> PAPEL XEROGRAFICO 8.5 X 11, TIMBRADO A COLOR CON LOGO PRESIDENCIAL . (HOJA DE HILO)</t>
  </si>
  <si>
    <t xml:space="preserve"> PAPEL NOTARIAL A 8 1/2 X 14 A RAYAS ROJAS</t>
  </si>
  <si>
    <t xml:space="preserve"> PAPEL TOALLA DE MANOS FLUJO CENTRAL, BLANCO, DOBLE HOJA, PRE-CORTADO 120M P/ DISPENSADOR FAMILIA TIPO (83160) CON PESO DE 2.5 LIBRAS POR UNIDAD. DIAMETRO DEL CONO 2" (PULGADAS)     </t>
  </si>
  <si>
    <t xml:space="preserve"> PEGAMENTO ADHESIVO UHU DE 21 GRAMOS</t>
  </si>
  <si>
    <t xml:space="preserve"> PEGAMENTO ADHESIVO UHU DE 40 GRAMOS</t>
  </si>
  <si>
    <t xml:space="preserve"> PENDAFLEX 8.5 X 11</t>
  </si>
  <si>
    <t xml:space="preserve"> PERFORADORA DE PAPEL 2 HOYOS</t>
  </si>
  <si>
    <t xml:space="preserve"> PILA 2A(UNIDAD)</t>
  </si>
  <si>
    <t xml:space="preserve"> PILA TRIPLE A (3A)</t>
  </si>
  <si>
    <t xml:space="preserve"> PORTA CLIP</t>
  </si>
  <si>
    <t xml:space="preserve"> PORTA LAPIZ DE METAL.</t>
  </si>
  <si>
    <t xml:space="preserve"> REGLA PLASTICA DE 12"</t>
  </si>
  <si>
    <t xml:space="preserve"> REGLA EN METAL DE 24"</t>
  </si>
  <si>
    <t xml:space="preserve"> REGLA DE MADERA DE 24"</t>
  </si>
  <si>
    <t xml:space="preserve"> ROTAFOLIO DE METAL 24X36</t>
  </si>
  <si>
    <t xml:space="preserve"> SACA GRAPAS DE 1/4</t>
  </si>
  <si>
    <t xml:space="preserve"> SACA GRAPAS PARA GRAPAS DE 1/2 PULGADAS</t>
  </si>
  <si>
    <t xml:space="preserve"> PAQ. DE SERVILLETAS DESECHABLES 500/1 </t>
  </si>
  <si>
    <t xml:space="preserve"> SOBRE BLANCO 9.5 X 4</t>
  </si>
  <si>
    <t xml:space="preserve"> SOBRE TIMBRADO A COLOR 9.5 X 4 CON ESCUDO</t>
  </si>
  <si>
    <t xml:space="preserve"> SOBRE MANILA 9 X 12</t>
  </si>
  <si>
    <t xml:space="preserve"> SOBRE MANILA TIMBRADO 9 X 12</t>
  </si>
  <si>
    <t xml:space="preserve"> SOBRE TIMBRADO 10 X 13</t>
  </si>
  <si>
    <t xml:space="preserve"> SOBRE MANILA 6.5 X 9.5</t>
  </si>
  <si>
    <t xml:space="preserve"> SOBRE MANILA 10 X 13</t>
  </si>
  <si>
    <t xml:space="preserve"> TECLADO PARA COMPUTADORA (ESPAÑOL)</t>
  </si>
  <si>
    <t xml:space="preserve"> TIJERA P/ CORTE DE PAPEL</t>
  </si>
  <si>
    <t xml:space="preserve"> TOALLA  MICROFIBRA MULTIUSO 16CM X 16CM </t>
  </si>
  <si>
    <t xml:space="preserve"> TONER XEROX 113R00668 (IMPR PHASER 5500)</t>
  </si>
  <si>
    <t xml:space="preserve"> TONER (305) CE 410 ( NEGRO )</t>
  </si>
  <si>
    <t xml:space="preserve"> TONER(305) CE 411 ( CYAN )</t>
  </si>
  <si>
    <t xml:space="preserve"> TONER(305) CE 412 ( AMARILLO )</t>
  </si>
  <si>
    <t xml:space="preserve"> TONER(305) CE 413 (MAGENTA )</t>
  </si>
  <si>
    <t xml:space="preserve"> TONER  TOSHIBA T- 4590U NEGRO</t>
  </si>
  <si>
    <t xml:space="preserve"> VASOS BIODEGRADABLES DE CARTON #4 (PAQ 50/1)</t>
  </si>
  <si>
    <t xml:space="preserve"> ZAFACON MEDIANO 12 LITROS</t>
  </si>
  <si>
    <t xml:space="preserve"> PROTECTOR DE HOJA TRANSPARENTES</t>
  </si>
  <si>
    <t xml:space="preserve"> PAPEL TERMICO DE 3 PULGADAS CAJA 50/1</t>
  </si>
  <si>
    <t xml:space="preserve"> GUANTE PROTECTORES DE NITRILO DESECHABLES. 100-1</t>
  </si>
  <si>
    <t xml:space="preserve"> TONER SHARP AL 100TD</t>
  </si>
  <si>
    <t xml:space="preserve"> FUNDA PLASTICA DE 60 GALONES 100/1</t>
  </si>
  <si>
    <t xml:space="preserve"> FUNDA PLASTICA NEGRA DE 5GLS 100/1</t>
  </si>
  <si>
    <t xml:space="preserve"> FUNDA PLASTICA NEGRA DE 13 GLS 100/1</t>
  </si>
  <si>
    <t xml:space="preserve"> PAPEL HIGIÉNICO JUMBO, DOBLE HOJA, BLANCO PRE-CORTADO DE 250 MTS. P/ DISPENSADOR FAMILIA TIPO 83412. CON PESO  DE 1.5 LIBRAS POR UNIDAD.</t>
  </si>
  <si>
    <t xml:space="preserve"> FOLDER PARTICIÓN COLOR MARRON 10/1  2 DIVICIONES</t>
  </si>
  <si>
    <t xml:space="preserve"> DISPENSADOR DE JABON(1000ML)</t>
  </si>
  <si>
    <t xml:space="preserve"> ENVASE ATOMIZADOR DE SPRAY 32 ONZ</t>
  </si>
  <si>
    <t xml:space="preserve"> ACEITE QUAKER STATE 15W40</t>
  </si>
  <si>
    <t xml:space="preserve"> TONER HP CE 255 X ( 55 X )</t>
  </si>
  <si>
    <t xml:space="preserve"> JABÓN LAVA PLATOS LIQUIDO(GALON)</t>
  </si>
  <si>
    <t xml:space="preserve"> CARPETAS PLASTICA BLANCA DE 4 PULG.CON 3  ARGOLLAS</t>
  </si>
  <si>
    <t xml:space="preserve"> SECCION DE CORRESP/TRAMITACION DE CORRESPONDENCIAS DE DESPACHO COLOR NEGROS 8 1/2 X 14</t>
  </si>
  <si>
    <t xml:space="preserve"> SECCION DE CORRESPONDENCIAS /RECEPCION DE COMUNICACIONES ENTRANTES COLOR ROJOS 8 1/2 X 14</t>
  </si>
  <si>
    <t xml:space="preserve"> PORTA LAPIZ PLASTICO</t>
  </si>
  <si>
    <t xml:space="preserve"> CARPETAS BLANCA DE 5 PULG  DE 3 ARGOLLAS</t>
  </si>
  <si>
    <t xml:space="preserve"> CARPETAS PLASTICA BLANCAS DE 3 PULG CON  3 ARGOLLA  </t>
  </si>
  <si>
    <t xml:space="preserve"> TONER (410) CF410 A (NEGROS)</t>
  </si>
  <si>
    <t xml:space="preserve"> TONER(410) CF411 A (AZUL)</t>
  </si>
  <si>
    <t xml:space="preserve"> TONER(410) CF412 A (AMARILLO)</t>
  </si>
  <si>
    <t xml:space="preserve"> TONER(410) CF413 A (MAGENTA)</t>
  </si>
  <si>
    <t xml:space="preserve"> TONER CANON 145 XL</t>
  </si>
  <si>
    <t xml:space="preserve"> TONER CANON 146 XL </t>
  </si>
  <si>
    <t xml:space="preserve"> PIZARRA BLANCA 40 CMX60CM</t>
  </si>
  <si>
    <t xml:space="preserve"> DRUM XEROX WC 4260/42 113R00670</t>
  </si>
  <si>
    <t xml:space="preserve"> VINAGRE BLANCO(GALON)</t>
  </si>
  <si>
    <t xml:space="preserve"> MEMORIA KINGSTON USB DE 64 GB</t>
  </si>
  <si>
    <t xml:space="preserve">  BANDERITAS ADHESIVA</t>
  </si>
  <si>
    <t xml:space="preserve"> TONER TOSHIBA T-FC505U-K NEGRO</t>
  </si>
  <si>
    <t xml:space="preserve"> TONE TOSHIBA T-FC505U-YELLOW</t>
  </si>
  <si>
    <t xml:space="preserve"> TONER TOSHIBA T-FC505U-MAGENTA</t>
  </si>
  <si>
    <t xml:space="preserve"> TONER TOSHIBA T-FC505U-CYAN</t>
  </si>
  <si>
    <t xml:space="preserve"> PAPEL SATINADO CARTONITE 11 X 17  100/1</t>
  </si>
  <si>
    <t xml:space="preserve"> PAPEL SATINADO CARTONITE 8 1/2 X 11  500/1</t>
  </si>
  <si>
    <t xml:space="preserve"> GORRA COLOR BLANCO </t>
  </si>
  <si>
    <t xml:space="preserve"> DESINFECTANTE EN SPRAY ( ANTIBACTERIAL )12.5 OZ</t>
  </si>
  <si>
    <t xml:space="preserve"> TONER HP (414) A W2020A NEGRO.</t>
  </si>
  <si>
    <t xml:space="preserve"> GEL ANTIBACTERIAL GL.</t>
  </si>
  <si>
    <t xml:space="preserve"> PAQUETE DE AGUA 16 ONZA 20/1</t>
  </si>
  <si>
    <t xml:space="preserve"> FOLDER PARTICION COLOR ROJO DE 2 DIVICIONES 15/1</t>
  </si>
  <si>
    <t xml:space="preserve"> SACA PUNTA DE METAL DOBLES DE MANO</t>
  </si>
  <si>
    <t xml:space="preserve"> BANDEJAS DE ACERO INOXIDABLE GRANDE CON ASA</t>
  </si>
  <si>
    <t xml:space="preserve"> CARPETAS PLASTICAS BLANCA DE 1 PULG CON  3  ARGOLLAS</t>
  </si>
  <si>
    <t xml:space="preserve"> ADICTIVO DE TRANSMISION</t>
  </si>
  <si>
    <t xml:space="preserve"> FOLDER  X UNIDAD 8 1/2 X 11 </t>
  </si>
  <si>
    <t xml:space="preserve"> BOLIGRAFO NEGRO(UNIDAD)</t>
  </si>
  <si>
    <t xml:space="preserve"> VASOS BIODEGRADABLES DE CARTON #10 (PAQ 50/1).</t>
  </si>
  <si>
    <t xml:space="preserve"> DESGRASANTE GL</t>
  </si>
  <si>
    <t xml:space="preserve"> TABLILLA  9  X 12 CARTON COMPRIMIDO (MADERA)</t>
  </si>
  <si>
    <t xml:space="preserve"> EXTENCION ELECTRICA DE 25 PIES 3 SALIDA</t>
  </si>
  <si>
    <t xml:space="preserve"> LABELS DIRECT THERMAL 4X3 COD LAPD 4030 633/1 (ROLLO)</t>
  </si>
  <si>
    <t xml:space="preserve"> MASCARILLA TIPO QUIRURGICAS</t>
  </si>
  <si>
    <t xml:space="preserve"> CORRECTOR LIQUIDO TIPO LAPIZ</t>
  </si>
  <si>
    <t xml:space="preserve"> BANDEJA DE ACERO INOXIDABLE MEDIANA CON ASA</t>
  </si>
  <si>
    <t xml:space="preserve"> BANDEJA DE ACERO INOXIDABLE PEQUEÑA CON ASA</t>
  </si>
  <si>
    <t xml:space="preserve"> GRASA PESADA LIB</t>
  </si>
  <si>
    <t xml:space="preserve"> VASOS BIODEGRADABLES DE CARTON #7 (PAQ 50/1).</t>
  </si>
  <si>
    <t xml:space="preserve"> SUAPE P/ TRAPEAR #32 DE ALGODÓN </t>
  </si>
  <si>
    <t xml:space="preserve"> BANDEJA CARTON BIODEGRADABLE C/DIVICION (UNIDAD)</t>
  </si>
  <si>
    <t xml:space="preserve"> PLATO DESECHABLE BIODEGRADABLE NO.6</t>
  </si>
  <si>
    <t xml:space="preserve"> CABLES DE SEGURIDAD P/LAPTOP</t>
  </si>
  <si>
    <t xml:space="preserve"> VINAGRE BALSÁMICO (1.LT)</t>
  </si>
  <si>
    <t xml:space="preserve"> ACEITE DE OLIVA EXTRA VIRGEN (1.LITRO)</t>
  </si>
  <si>
    <t xml:space="preserve"> MOCHILAS CON CORDONES EN POLIESTER F-11188 AZUL ROYAL 16.66"X14.31</t>
  </si>
  <si>
    <t xml:space="preserve"> SERVILLETA BLANCA PLUS 100 FAMILIA PAQ.100/1 PAQ.</t>
  </si>
  <si>
    <t xml:space="preserve"> CAJA NORMALIZADA T/MALETAS</t>
  </si>
  <si>
    <t xml:space="preserve"> CARTONITE CARTON GRIS (8.5 X 11) </t>
  </si>
  <si>
    <t xml:space="preserve"> PAPEL BOND (RESMA 11 X 17) </t>
  </si>
  <si>
    <t xml:space="preserve"> TONER 230A NEGRO</t>
  </si>
  <si>
    <t xml:space="preserve"> TONER 230A CYAN</t>
  </si>
  <si>
    <t xml:space="preserve"> TONER 230A AMARILLO</t>
  </si>
  <si>
    <t xml:space="preserve"> TONER 230A MAGENTA</t>
  </si>
  <si>
    <t xml:space="preserve"> AGUA PLANETA AZUL TETRAPAK 500 ML. </t>
  </si>
  <si>
    <t xml:space="preserve"> CAMISETAS AZUL (45 L) (45 M) (30M) (20XL) (10XXL) </t>
  </si>
  <si>
    <t xml:space="preserve">fisico </t>
  </si>
  <si>
    <t>total $</t>
  </si>
  <si>
    <t>ex</t>
  </si>
  <si>
    <t>cont</t>
  </si>
  <si>
    <t>dif</t>
  </si>
  <si>
    <t>serv08</t>
  </si>
  <si>
    <t>BASE</t>
  </si>
  <si>
    <t>AGENDA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</si>
</sst>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[$-11C0A]#,##0;\(#,##0\)"/>
    <numFmt numFmtId="166" formatCode="[$-11C0A]#,##0.00;\(#,##0.00\)"/>
    <numFmt numFmtId="169" formatCode="&quot;$&quot;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7"/>
      <color rgb="FFFFFFFF"/>
      <name val="Tahoma"/>
    </font>
    <font>
      <b/>
      <sz val="7"/>
      <color rgb="FF4D4D4D"/>
      <name val="Tahoma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465678"/>
      <name val="Tahoma"/>
      <family val="2"/>
    </font>
    <font>
      <b/>
      <sz val="11"/>
      <color rgb="FF4D4D4D"/>
      <name val="Tahoma"/>
      <family val="2"/>
    </font>
    <font>
      <b/>
      <sz val="12"/>
      <color rgb="FFFFFFF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/>
    <xf numFmtId="0" fontId="1" fillId="0" borderId="3" xfId="0" applyFont="1" applyBorder="1"/>
    <xf numFmtId="0" fontId="1" fillId="0" borderId="7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/>
    <xf numFmtId="0" fontId="4" fillId="0" borderId="3" xfId="0" applyFont="1" applyBorder="1"/>
    <xf numFmtId="0" fontId="4" fillId="0" borderId="7" xfId="0" applyFont="1" applyBorder="1" applyAlignment="1">
      <alignment wrapText="1"/>
    </xf>
    <xf numFmtId="0" fontId="1" fillId="0" borderId="8" xfId="0" applyFont="1" applyBorder="1"/>
    <xf numFmtId="0" fontId="1" fillId="0" borderId="8" xfId="0" applyFont="1" applyBorder="1" applyAlignment="1">
      <alignment wrapText="1"/>
    </xf>
    <xf numFmtId="0" fontId="1" fillId="0" borderId="9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166" fontId="4" fillId="0" borderId="3" xfId="0" applyNumberFormat="1" applyFont="1" applyBorder="1"/>
    <xf numFmtId="0" fontId="6" fillId="0" borderId="1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center" wrapText="1" readingOrder="1"/>
    </xf>
    <xf numFmtId="0" fontId="7" fillId="0" borderId="1" xfId="0" applyFont="1" applyBorder="1" applyAlignment="1">
      <alignment vertical="center" wrapText="1" readingOrder="1"/>
    </xf>
    <xf numFmtId="165" fontId="7" fillId="0" borderId="1" xfId="0" applyNumberFormat="1" applyFont="1" applyBorder="1" applyAlignment="1">
      <alignment horizontal="center" vertical="center" wrapText="1" readingOrder="1"/>
    </xf>
    <xf numFmtId="166" fontId="7" fillId="0" borderId="1" xfId="0" applyNumberFormat="1" applyFont="1" applyBorder="1" applyAlignment="1">
      <alignment horizontal="center" vertical="center" wrapText="1" readingOrder="1"/>
    </xf>
    <xf numFmtId="166" fontId="7" fillId="0" borderId="3" xfId="0" applyNumberFormat="1" applyFont="1" applyBorder="1" applyAlignment="1">
      <alignment horizontal="center" vertical="center" wrapText="1" readingOrder="1"/>
    </xf>
    <xf numFmtId="0" fontId="5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 readingOrder="1"/>
    </xf>
    <xf numFmtId="0" fontId="8" fillId="2" borderId="11" xfId="0" applyFont="1" applyFill="1" applyBorder="1" applyAlignment="1">
      <alignment horizontal="center" vertical="center" wrapText="1" readingOrder="1"/>
    </xf>
    <xf numFmtId="0" fontId="8" fillId="2" borderId="5" xfId="0" applyFont="1" applyFill="1" applyBorder="1" applyAlignment="1">
      <alignment horizontal="center" vertical="center" wrapText="1" readingOrder="1"/>
    </xf>
    <xf numFmtId="169" fontId="1" fillId="0" borderId="0" xfId="0" applyNumberFormat="1" applyFont="1"/>
    <xf numFmtId="0" fontId="8" fillId="2" borderId="6" xfId="0" applyFont="1" applyFill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6" fillId="0" borderId="12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vertical="center" wrapText="1" readingOrder="1"/>
    </xf>
    <xf numFmtId="0" fontId="7" fillId="0" borderId="14" xfId="0" applyFont="1" applyBorder="1" applyAlignment="1">
      <alignment vertical="center" wrapText="1" readingOrder="1"/>
    </xf>
    <xf numFmtId="165" fontId="7" fillId="0" borderId="14" xfId="0" applyNumberFormat="1" applyFont="1" applyBorder="1" applyAlignment="1">
      <alignment horizontal="center" vertical="center" wrapText="1" readingOrder="1"/>
    </xf>
    <xf numFmtId="166" fontId="7" fillId="0" borderId="14" xfId="0" applyNumberFormat="1" applyFont="1" applyBorder="1" applyAlignment="1">
      <alignment horizontal="center" vertical="center" wrapText="1" readingOrder="1"/>
    </xf>
    <xf numFmtId="166" fontId="7" fillId="0" borderId="13" xfId="0" applyNumberFormat="1" applyFont="1" applyBorder="1" applyAlignment="1">
      <alignment horizontal="center" vertical="center" wrapText="1" readingOrder="1"/>
    </xf>
  </cellXfs>
  <cellStyles count="1">
    <cellStyle name="Normal" xfId="0" builtinId="0"/>
  </cellStyles>
  <dxfs count="2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D4D4D"/>
        <name val="Tahoma"/>
        <family val="2"/>
        <scheme val="none"/>
      </font>
      <alignment horizontal="general" vertical="center" textRotation="0" wrapText="1" 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D4D4D"/>
        <name val="Tahoma"/>
        <family val="2"/>
        <scheme val="none"/>
      </font>
      <numFmt numFmtId="166" formatCode="[$-11C0A]#,##0.00;\(#,##0.00\)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D4D4D"/>
        <name val="Tahoma"/>
        <family val="2"/>
        <scheme val="none"/>
      </font>
      <numFmt numFmtId="166" formatCode="[$-11C0A]#,##0.00;\(#,##0.00\)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D4D4D"/>
        <name val="Tahoma"/>
        <family val="2"/>
        <scheme val="none"/>
      </font>
      <numFmt numFmtId="165" formatCode="[$-11C0A]#,##0;\(#,##0\)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D4D4D"/>
        <name val="Tahoma"/>
        <family val="2"/>
        <scheme val="none"/>
      </font>
      <numFmt numFmtId="165" formatCode="[$-11C0A]#,##0;\(#,##0\)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D4D4D"/>
        <name val="Tahoma"/>
        <family val="2"/>
        <scheme val="none"/>
      </font>
      <numFmt numFmtId="165" formatCode="[$-11C0A]#,##0;\(#,##0\)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D4D4D"/>
        <name val="Tahoma"/>
        <family val="2"/>
        <scheme val="none"/>
      </font>
      <numFmt numFmtId="165" formatCode="[$-11C0A]#,##0;\(#,##0\)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D4D4D"/>
        <name val="Tahoma"/>
        <family val="2"/>
        <scheme val="none"/>
      </font>
      <numFmt numFmtId="165" formatCode="[$-11C0A]#,##0;\(#,##0\)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D4D4D"/>
        <name val="Tahoma"/>
        <family val="2"/>
        <scheme val="none"/>
      </font>
      <alignment horizontal="general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D4D4D"/>
        <name val="Tahoma"/>
        <family val="2"/>
        <scheme val="none"/>
      </font>
      <alignment horizontal="general" vertical="center" textRotation="0" wrapText="1" 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65678"/>
        <name val="Tahoma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Tahoma"/>
        <family val="2"/>
        <scheme val="none"/>
      </font>
      <fill>
        <patternFill patternType="solid">
          <fgColor rgb="FF0000FF"/>
          <bgColor rgb="FF0000FF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D4D4D"/>
        <name val="Tahoma"/>
        <family val="2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D4D4D"/>
        <name val="Tahoma"/>
        <family val="2"/>
        <scheme val="none"/>
      </font>
      <alignment horizontal="general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D4D4D"/>
        <name val="Tahoma"/>
        <family val="2"/>
        <scheme val="none"/>
      </font>
      <numFmt numFmtId="166" formatCode="[$-11C0A]#,##0.00;\(#,##0.00\)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D4D4D"/>
        <name val="Tahoma"/>
        <family val="2"/>
        <scheme val="none"/>
      </font>
      <numFmt numFmtId="166" formatCode="[$-11C0A]#,##0.00;\(#,##0.00\)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D4D4D"/>
        <name val="Tahoma"/>
        <family val="2"/>
        <scheme val="none"/>
      </font>
      <numFmt numFmtId="165" formatCode="[$-11C0A]#,##0;\(#,##0\)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D4D4D"/>
        <name val="Tahoma"/>
        <family val="2"/>
        <scheme val="none"/>
      </font>
      <numFmt numFmtId="165" formatCode="[$-11C0A]#,##0;\(#,##0\)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D4D4D"/>
        <name val="Tahoma"/>
        <family val="2"/>
        <scheme val="none"/>
      </font>
      <numFmt numFmtId="165" formatCode="[$-11C0A]#,##0;\(#,##0\)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D4D4D"/>
        <name val="Tahoma"/>
        <family val="2"/>
        <scheme val="none"/>
      </font>
      <numFmt numFmtId="165" formatCode="[$-11C0A]#,##0;\(#,##0\)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D4D4D"/>
        <name val="Tahoma"/>
        <family val="2"/>
        <scheme val="none"/>
      </font>
      <numFmt numFmtId="165" formatCode="[$-11C0A]#,##0;\(#,##0\)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D4D4D"/>
        <name val="Tahoma"/>
        <family val="2"/>
        <scheme val="none"/>
      </font>
      <alignment horizontal="general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D4D4D"/>
        <name val="Tahoma"/>
        <family val="2"/>
        <scheme val="none"/>
      </font>
      <alignment horizontal="general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65678"/>
        <name val="Tahoma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FFFF"/>
      <rgbColor rgb="00465678"/>
      <rgbColor rgb="004D4D4D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942975</xdr:colOff>
      <xdr:row>0</xdr:row>
      <xdr:rowOff>0</xdr:rowOff>
    </xdr:from>
    <xdr:to>
      <xdr:col>10</xdr:col>
      <xdr:colOff>1119652</xdr:colOff>
      <xdr:row>1</xdr:row>
      <xdr:rowOff>799956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A7C1F12-FEFF-CBAF-278D-962E7DA5B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100" y="0"/>
          <a:ext cx="9003177" cy="11492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D02CCF-0AD9-4DBA-B4B9-1FDA00D2C148}" name="Tabla1" displayName="Tabla1" ref="B2:L191" totalsRowCount="1" headerRowDxfId="11" dataDxfId="12" headerRowBorderDxfId="25" tableBorderDxfId="26" totalsRowBorderDxfId="24">
  <autoFilter ref="B2:L190" xr:uid="{5ED02CCF-0AD9-4DBA-B4B9-1FDA00D2C148}">
    <filterColumn colId="10">
      <filters>
        <filter val="2.3.3.2.01 - PRODUCTOS DE PAPEL Y CARTÓN"/>
      </filters>
    </filterColumn>
  </autoFilter>
  <sortState xmlns:xlrd2="http://schemas.microsoft.com/office/spreadsheetml/2017/richdata2" ref="B3:L189">
    <sortCondition ref="L2:L189"/>
  </sortState>
  <tableColumns count="11">
    <tableColumn id="1" xr3:uid="{4FFC67E0-C903-4369-A1C3-F48CFEB4EE8A}" name="Código" dataDxfId="23" totalsRowDxfId="10"/>
    <tableColumn id="2" xr3:uid="{AD81D449-3826-4C18-99D9-862C55CF79F4}" name="Descripción Artículo" dataDxfId="22" totalsRowDxfId="9"/>
    <tableColumn id="3" xr3:uid="{47E410C1-03FA-4215-9C17-0445D1070B47}" name="Tipo Artículo" dataDxfId="21" totalsRowDxfId="8"/>
    <tableColumn id="4" xr3:uid="{DFE38314-EDA4-4908-978B-5A11D604EF01}" name="Inventario Inicial" dataDxfId="20" totalsRowDxfId="7"/>
    <tableColumn id="5" xr3:uid="{F87EF44B-EFA7-4FAD-8AEC-5C19952C7B73}" name="Entrada" dataDxfId="19" totalsRowDxfId="6"/>
    <tableColumn id="6" xr3:uid="{F4FE94F6-15CD-4E9C-B105-F3A359F2FB8E}" name="Salida" dataDxfId="18" totalsRowDxfId="5"/>
    <tableColumn id="7" xr3:uid="{F0929C20-21E5-4806-9A18-D32F27F32650}" name="Existencia" dataDxfId="17" totalsRowDxfId="4"/>
    <tableColumn id="8" xr3:uid="{90816C7D-6507-468B-871C-D52666328160}" name="fisico " dataDxfId="16" totalsRowDxfId="3"/>
    <tableColumn id="9" xr3:uid="{BA3A1798-60C2-4420-898D-C7A3CDE243C5}" name="Precio Unitario" dataDxfId="15" totalsRowDxfId="2"/>
    <tableColumn id="10" xr3:uid="{D1A85650-4F80-4496-B969-5ACDC0AA4972}" name="Total" totalsRowFunction="custom" dataDxfId="14" totalsRowDxfId="1">
      <totalsRowFormula>154572-K190</totalsRowFormula>
    </tableColumn>
    <tableColumn id="11" xr3:uid="{281F6397-E248-4669-A07A-45C74F6B6C53}" name="Clasificador Cuenta" dataDxfId="13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2"/>
  <sheetViews>
    <sheetView showGridLines="0" tabSelected="1" view="pageBreakPreview" zoomScale="60" zoomScaleNormal="100" workbookViewId="0">
      <pane ySplit="2" topLeftCell="A170" activePane="bottomLeft" state="frozen"/>
      <selection pane="bottomLeft" activeCell="B182" sqref="B182:L182"/>
    </sheetView>
  </sheetViews>
  <sheetFormatPr baseColWidth="10" defaultRowHeight="15" x14ac:dyDescent="0.25"/>
  <cols>
    <col min="1" max="1" width="2.28515625" customWidth="1"/>
    <col min="2" max="2" width="14.42578125" style="16" customWidth="1"/>
    <col min="3" max="3" width="29.28515625" style="1" customWidth="1"/>
    <col min="4" max="4" width="22.28515625" style="1" customWidth="1"/>
    <col min="5" max="5" width="16.5703125" style="1" customWidth="1"/>
    <col min="6" max="6" width="13.28515625" style="1" customWidth="1"/>
    <col min="7" max="7" width="10.140625" style="1" customWidth="1"/>
    <col min="8" max="8" width="16.5703125" style="1" customWidth="1"/>
    <col min="9" max="9" width="9" style="1" customWidth="1"/>
    <col min="10" max="10" width="14.7109375" style="1" customWidth="1"/>
    <col min="11" max="11" width="16.85546875" style="6" customWidth="1"/>
    <col min="12" max="12" width="36.140625" style="7" customWidth="1"/>
    <col min="13" max="13" width="7.5703125" style="1" customWidth="1"/>
    <col min="14" max="14" width="0" hidden="1" customWidth="1"/>
  </cols>
  <sheetData>
    <row r="1" spans="1:13" ht="27.75" customHeight="1" x14ac:dyDescent="0.25">
      <c r="A1" s="5"/>
      <c r="B1" s="22"/>
      <c r="C1" s="12"/>
      <c r="D1" s="12"/>
      <c r="E1" s="12"/>
      <c r="F1" s="12"/>
      <c r="G1" s="12"/>
      <c r="H1" s="12"/>
      <c r="I1" s="12"/>
      <c r="J1" s="12"/>
      <c r="K1" s="12"/>
      <c r="L1" s="13"/>
      <c r="M1" s="14"/>
    </row>
    <row r="2" spans="1:13" s="5" customFormat="1" ht="63.75" customHeight="1" thickBot="1" x14ac:dyDescent="0.3">
      <c r="B2" s="21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</row>
    <row r="3" spans="1:13" ht="45" x14ac:dyDescent="0.25">
      <c r="B3" s="31" t="s">
        <v>0</v>
      </c>
      <c r="C3" s="32" t="s">
        <v>1</v>
      </c>
      <c r="D3" s="31" t="s">
        <v>2</v>
      </c>
      <c r="E3" s="31" t="s">
        <v>3</v>
      </c>
      <c r="F3" s="31" t="s">
        <v>4</v>
      </c>
      <c r="G3" s="31" t="s">
        <v>5</v>
      </c>
      <c r="H3" s="31" t="s">
        <v>6</v>
      </c>
      <c r="I3" s="31" t="s">
        <v>409</v>
      </c>
      <c r="J3" s="31" t="s">
        <v>7</v>
      </c>
      <c r="K3" s="33" t="s">
        <v>8</v>
      </c>
      <c r="L3" s="31" t="s">
        <v>9</v>
      </c>
      <c r="M3" s="31" t="s">
        <v>10</v>
      </c>
    </row>
    <row r="4" spans="1:13" ht="42.75" x14ac:dyDescent="0.25">
      <c r="B4" s="24" t="s">
        <v>11</v>
      </c>
      <c r="C4" s="25" t="s">
        <v>222</v>
      </c>
      <c r="D4" s="26" t="s">
        <v>12</v>
      </c>
      <c r="E4" s="27">
        <v>0</v>
      </c>
      <c r="F4" s="27">
        <v>361</v>
      </c>
      <c r="G4" s="27">
        <v>310</v>
      </c>
      <c r="H4" s="27">
        <v>32</v>
      </c>
      <c r="I4" s="27"/>
      <c r="J4" s="28">
        <v>350</v>
      </c>
      <c r="K4" s="29">
        <v>11200</v>
      </c>
      <c r="L4" s="26" t="s">
        <v>13</v>
      </c>
      <c r="M4" s="8"/>
    </row>
    <row r="5" spans="1:13" ht="57" x14ac:dyDescent="0.25">
      <c r="B5" s="24" t="s">
        <v>14</v>
      </c>
      <c r="C5" s="25" t="s">
        <v>223</v>
      </c>
      <c r="D5" s="26" t="s">
        <v>12</v>
      </c>
      <c r="E5" s="27">
        <v>0</v>
      </c>
      <c r="F5" s="27">
        <v>0</v>
      </c>
      <c r="G5" s="27">
        <v>43</v>
      </c>
      <c r="H5" s="27">
        <v>18</v>
      </c>
      <c r="I5" s="27"/>
      <c r="J5" s="28">
        <v>0</v>
      </c>
      <c r="K5" s="29">
        <v>0</v>
      </c>
      <c r="L5" s="26" t="s">
        <v>15</v>
      </c>
      <c r="M5" s="8"/>
    </row>
    <row r="6" spans="1:13" ht="42.75" x14ac:dyDescent="0.25">
      <c r="B6" s="24" t="s">
        <v>16</v>
      </c>
      <c r="C6" s="25" t="s">
        <v>224</v>
      </c>
      <c r="D6" s="26" t="s">
        <v>17</v>
      </c>
      <c r="E6" s="27">
        <v>0</v>
      </c>
      <c r="F6" s="27">
        <v>7</v>
      </c>
      <c r="G6" s="27">
        <v>3</v>
      </c>
      <c r="H6" s="27">
        <v>4</v>
      </c>
      <c r="I6" s="27"/>
      <c r="J6" s="28">
        <v>3002.86</v>
      </c>
      <c r="K6" s="29">
        <v>12011.44</v>
      </c>
      <c r="L6" s="26" t="s">
        <v>18</v>
      </c>
      <c r="M6" s="8"/>
    </row>
    <row r="7" spans="1:13" ht="71.25" x14ac:dyDescent="0.25">
      <c r="B7" s="24" t="s">
        <v>19</v>
      </c>
      <c r="C7" s="25" t="s">
        <v>225</v>
      </c>
      <c r="D7" s="26" t="s">
        <v>12</v>
      </c>
      <c r="E7" s="27">
        <v>10</v>
      </c>
      <c r="F7" s="27">
        <v>134</v>
      </c>
      <c r="G7" s="27">
        <v>142</v>
      </c>
      <c r="H7" s="27">
        <v>2</v>
      </c>
      <c r="I7" s="27"/>
      <c r="J7" s="28">
        <v>6095</v>
      </c>
      <c r="K7" s="29">
        <v>12190</v>
      </c>
      <c r="L7" s="26" t="s">
        <v>20</v>
      </c>
      <c r="M7" s="8"/>
    </row>
    <row r="8" spans="1:13" ht="57" x14ac:dyDescent="0.25">
      <c r="B8" s="24" t="s">
        <v>21</v>
      </c>
      <c r="C8" s="25" t="s">
        <v>226</v>
      </c>
      <c r="D8" s="26" t="s">
        <v>12</v>
      </c>
      <c r="E8" s="27">
        <v>39</v>
      </c>
      <c r="F8" s="27">
        <v>181</v>
      </c>
      <c r="G8" s="27">
        <v>206</v>
      </c>
      <c r="H8" s="27">
        <v>14</v>
      </c>
      <c r="I8" s="27"/>
      <c r="J8" s="28">
        <v>150</v>
      </c>
      <c r="K8" s="29">
        <v>2100</v>
      </c>
      <c r="L8" s="26" t="s">
        <v>18</v>
      </c>
      <c r="M8" s="8"/>
    </row>
    <row r="9" spans="1:13" ht="57" x14ac:dyDescent="0.25">
      <c r="B9" s="24" t="s">
        <v>22</v>
      </c>
      <c r="C9" s="25" t="s">
        <v>227</v>
      </c>
      <c r="D9" s="26" t="s">
        <v>12</v>
      </c>
      <c r="E9" s="27">
        <v>863</v>
      </c>
      <c r="F9" s="27">
        <v>11929</v>
      </c>
      <c r="G9" s="27">
        <v>12449</v>
      </c>
      <c r="H9" s="27">
        <v>343</v>
      </c>
      <c r="I9" s="27"/>
      <c r="J9" s="28">
        <v>4.42</v>
      </c>
      <c r="K9" s="29">
        <v>1516.06</v>
      </c>
      <c r="L9" s="26" t="s">
        <v>18</v>
      </c>
      <c r="M9" s="8"/>
    </row>
    <row r="10" spans="1:13" ht="57" x14ac:dyDescent="0.25">
      <c r="B10" s="24" t="s">
        <v>23</v>
      </c>
      <c r="C10" s="25" t="s">
        <v>228</v>
      </c>
      <c r="D10" s="26" t="s">
        <v>12</v>
      </c>
      <c r="E10" s="27">
        <v>78</v>
      </c>
      <c r="F10" s="27">
        <v>218</v>
      </c>
      <c r="G10" s="27">
        <v>268</v>
      </c>
      <c r="H10" s="27">
        <v>28</v>
      </c>
      <c r="I10" s="27"/>
      <c r="J10" s="28">
        <v>4.42</v>
      </c>
      <c r="K10" s="29">
        <v>123.76</v>
      </c>
      <c r="L10" s="26" t="s">
        <v>18</v>
      </c>
      <c r="M10" s="8"/>
    </row>
    <row r="11" spans="1:13" ht="57" x14ac:dyDescent="0.25">
      <c r="B11" s="24" t="s">
        <v>24</v>
      </c>
      <c r="C11" s="25" t="s">
        <v>229</v>
      </c>
      <c r="D11" s="26" t="s">
        <v>12</v>
      </c>
      <c r="E11" s="27">
        <v>0</v>
      </c>
      <c r="F11" s="27">
        <v>32</v>
      </c>
      <c r="G11" s="27">
        <v>20</v>
      </c>
      <c r="H11" s="27">
        <v>12</v>
      </c>
      <c r="I11" s="27"/>
      <c r="J11" s="28">
        <v>25</v>
      </c>
      <c r="K11" s="29">
        <v>300</v>
      </c>
      <c r="L11" s="26" t="s">
        <v>18</v>
      </c>
      <c r="M11" s="8"/>
    </row>
    <row r="12" spans="1:13" ht="57" x14ac:dyDescent="0.25">
      <c r="B12" s="24" t="s">
        <v>25</v>
      </c>
      <c r="C12" s="25" t="s">
        <v>230</v>
      </c>
      <c r="D12" s="26" t="s">
        <v>12</v>
      </c>
      <c r="E12" s="27">
        <v>48</v>
      </c>
      <c r="F12" s="27">
        <v>531</v>
      </c>
      <c r="G12" s="27">
        <v>540</v>
      </c>
      <c r="H12" s="27">
        <v>39</v>
      </c>
      <c r="I12" s="27"/>
      <c r="J12" s="28">
        <v>10.029999999999999</v>
      </c>
      <c r="K12" s="29">
        <v>391.17</v>
      </c>
      <c r="L12" s="26" t="s">
        <v>26</v>
      </c>
      <c r="M12" s="8"/>
    </row>
    <row r="13" spans="1:13" ht="85.5" x14ac:dyDescent="0.25">
      <c r="B13" s="24" t="s">
        <v>27</v>
      </c>
      <c r="C13" s="25" t="s">
        <v>231</v>
      </c>
      <c r="D13" s="26" t="s">
        <v>12</v>
      </c>
      <c r="E13" s="27">
        <v>183</v>
      </c>
      <c r="F13" s="27">
        <v>13285</v>
      </c>
      <c r="G13" s="27">
        <v>13218</v>
      </c>
      <c r="H13" s="27">
        <v>250</v>
      </c>
      <c r="I13" s="27"/>
      <c r="J13" s="28">
        <v>305</v>
      </c>
      <c r="K13" s="29">
        <v>76250</v>
      </c>
      <c r="L13" s="26" t="s">
        <v>20</v>
      </c>
      <c r="M13" s="8"/>
    </row>
    <row r="14" spans="1:13" ht="57" x14ac:dyDescent="0.25">
      <c r="B14" s="24" t="s">
        <v>28</v>
      </c>
      <c r="C14" s="25" t="s">
        <v>232</v>
      </c>
      <c r="D14" s="26" t="s">
        <v>12</v>
      </c>
      <c r="E14" s="27">
        <v>0</v>
      </c>
      <c r="F14" s="27">
        <v>112</v>
      </c>
      <c r="G14" s="27">
        <v>111</v>
      </c>
      <c r="H14" s="27">
        <v>1</v>
      </c>
      <c r="I14" s="27"/>
      <c r="J14" s="28">
        <v>428.5</v>
      </c>
      <c r="K14" s="29">
        <v>428.5</v>
      </c>
      <c r="L14" s="26" t="s">
        <v>29</v>
      </c>
      <c r="M14" s="8"/>
    </row>
    <row r="15" spans="1:13" ht="57" x14ac:dyDescent="0.25">
      <c r="B15" s="24" t="s">
        <v>30</v>
      </c>
      <c r="C15" s="25" t="s">
        <v>233</v>
      </c>
      <c r="D15" s="26" t="s">
        <v>12</v>
      </c>
      <c r="E15" s="27">
        <v>670</v>
      </c>
      <c r="F15" s="27">
        <v>2950</v>
      </c>
      <c r="G15" s="27">
        <v>3423</v>
      </c>
      <c r="H15" s="27">
        <v>197</v>
      </c>
      <c r="I15" s="27"/>
      <c r="J15" s="28">
        <v>200</v>
      </c>
      <c r="K15" s="29">
        <v>39400</v>
      </c>
      <c r="L15" s="26" t="s">
        <v>18</v>
      </c>
      <c r="M15" s="8"/>
    </row>
    <row r="16" spans="1:13" ht="57" x14ac:dyDescent="0.25">
      <c r="B16" s="24" t="s">
        <v>31</v>
      </c>
      <c r="C16" s="25" t="s">
        <v>234</v>
      </c>
      <c r="D16" s="26" t="s">
        <v>12</v>
      </c>
      <c r="E16" s="27">
        <v>25</v>
      </c>
      <c r="F16" s="27">
        <v>150</v>
      </c>
      <c r="G16" s="27">
        <v>146</v>
      </c>
      <c r="H16" s="27">
        <v>29</v>
      </c>
      <c r="I16" s="27"/>
      <c r="J16" s="28">
        <v>39.159999999999997</v>
      </c>
      <c r="K16" s="29">
        <v>1135.6400000000001</v>
      </c>
      <c r="L16" s="26" t="s">
        <v>18</v>
      </c>
      <c r="M16" s="8"/>
    </row>
    <row r="17" spans="2:13" ht="57" x14ac:dyDescent="0.25">
      <c r="B17" s="24" t="s">
        <v>32</v>
      </c>
      <c r="C17" s="25" t="s">
        <v>235</v>
      </c>
      <c r="D17" s="26" t="s">
        <v>12</v>
      </c>
      <c r="E17" s="27">
        <v>15</v>
      </c>
      <c r="F17" s="27">
        <v>350</v>
      </c>
      <c r="G17" s="27">
        <v>360</v>
      </c>
      <c r="H17" s="27">
        <v>5</v>
      </c>
      <c r="I17" s="27"/>
      <c r="J17" s="28">
        <v>35.42</v>
      </c>
      <c r="K17" s="29">
        <v>177.1</v>
      </c>
      <c r="L17" s="26" t="s">
        <v>18</v>
      </c>
      <c r="M17" s="8"/>
    </row>
    <row r="18" spans="2:13" ht="57" x14ac:dyDescent="0.25">
      <c r="B18" s="24" t="s">
        <v>33</v>
      </c>
      <c r="C18" s="25" t="s">
        <v>236</v>
      </c>
      <c r="D18" s="26" t="s">
        <v>12</v>
      </c>
      <c r="E18" s="27">
        <v>65</v>
      </c>
      <c r="F18" s="27">
        <v>252</v>
      </c>
      <c r="G18" s="27">
        <v>289</v>
      </c>
      <c r="H18" s="27">
        <v>28</v>
      </c>
      <c r="I18" s="27"/>
      <c r="J18" s="28">
        <v>16.5</v>
      </c>
      <c r="K18" s="29">
        <v>462</v>
      </c>
      <c r="L18" s="26" t="s">
        <v>18</v>
      </c>
      <c r="M18" s="8"/>
    </row>
    <row r="19" spans="2:13" ht="57" x14ac:dyDescent="0.25">
      <c r="B19" s="24" t="s">
        <v>34</v>
      </c>
      <c r="C19" s="25" t="s">
        <v>237</v>
      </c>
      <c r="D19" s="26" t="s">
        <v>12</v>
      </c>
      <c r="E19" s="27">
        <v>0</v>
      </c>
      <c r="F19" s="27">
        <v>0</v>
      </c>
      <c r="G19" s="27">
        <v>54</v>
      </c>
      <c r="H19" s="27">
        <v>112</v>
      </c>
      <c r="I19" s="27"/>
      <c r="J19" s="28">
        <v>0</v>
      </c>
      <c r="K19" s="29">
        <v>0</v>
      </c>
      <c r="L19" s="26" t="s">
        <v>18</v>
      </c>
      <c r="M19" s="8"/>
    </row>
    <row r="20" spans="2:13" ht="57" x14ac:dyDescent="0.25">
      <c r="B20" s="24" t="s">
        <v>35</v>
      </c>
      <c r="C20" s="25" t="s">
        <v>238</v>
      </c>
      <c r="D20" s="26" t="s">
        <v>12</v>
      </c>
      <c r="E20" s="27">
        <v>76</v>
      </c>
      <c r="F20" s="27">
        <v>1011</v>
      </c>
      <c r="G20" s="27">
        <v>1036</v>
      </c>
      <c r="H20" s="27">
        <v>51</v>
      </c>
      <c r="I20" s="27"/>
      <c r="J20" s="28">
        <v>6.78</v>
      </c>
      <c r="K20" s="29">
        <v>345.78</v>
      </c>
      <c r="L20" s="26" t="s">
        <v>18</v>
      </c>
      <c r="M20" s="8"/>
    </row>
    <row r="21" spans="2:13" ht="57" x14ac:dyDescent="0.25">
      <c r="B21" s="24" t="s">
        <v>36</v>
      </c>
      <c r="C21" s="25" t="s">
        <v>239</v>
      </c>
      <c r="D21" s="26" t="s">
        <v>12</v>
      </c>
      <c r="E21" s="27">
        <v>9</v>
      </c>
      <c r="F21" s="27">
        <v>509</v>
      </c>
      <c r="G21" s="27">
        <v>512</v>
      </c>
      <c r="H21" s="27">
        <v>6</v>
      </c>
      <c r="I21" s="27"/>
      <c r="J21" s="28">
        <v>16.53</v>
      </c>
      <c r="K21" s="29">
        <v>99.18</v>
      </c>
      <c r="L21" s="26" t="s">
        <v>18</v>
      </c>
      <c r="M21" s="8"/>
    </row>
    <row r="22" spans="2:13" ht="57" x14ac:dyDescent="0.25">
      <c r="B22" s="24" t="s">
        <v>37</v>
      </c>
      <c r="C22" s="25" t="s">
        <v>240</v>
      </c>
      <c r="D22" s="26" t="s">
        <v>12</v>
      </c>
      <c r="E22" s="27">
        <v>20</v>
      </c>
      <c r="F22" s="27">
        <v>459</v>
      </c>
      <c r="G22" s="27">
        <v>461</v>
      </c>
      <c r="H22" s="27">
        <v>18</v>
      </c>
      <c r="I22" s="27"/>
      <c r="J22" s="28">
        <v>24.58</v>
      </c>
      <c r="K22" s="29">
        <v>442.44</v>
      </c>
      <c r="L22" s="26" t="s">
        <v>18</v>
      </c>
      <c r="M22" s="8"/>
    </row>
    <row r="23" spans="2:13" ht="57" x14ac:dyDescent="0.25">
      <c r="B23" s="24" t="s">
        <v>38</v>
      </c>
      <c r="C23" s="25" t="s">
        <v>241</v>
      </c>
      <c r="D23" s="26" t="s">
        <v>12</v>
      </c>
      <c r="E23" s="27">
        <v>19</v>
      </c>
      <c r="F23" s="27">
        <v>145</v>
      </c>
      <c r="G23" s="27">
        <v>159</v>
      </c>
      <c r="H23" s="27">
        <v>5</v>
      </c>
      <c r="I23" s="27"/>
      <c r="J23" s="28">
        <v>76.27</v>
      </c>
      <c r="K23" s="29">
        <v>381.35</v>
      </c>
      <c r="L23" s="26" t="s">
        <v>18</v>
      </c>
      <c r="M23" s="8"/>
    </row>
    <row r="24" spans="2:13" ht="57" x14ac:dyDescent="0.25">
      <c r="B24" s="24" t="s">
        <v>39</v>
      </c>
      <c r="C24" s="25" t="s">
        <v>242</v>
      </c>
      <c r="D24" s="26" t="s">
        <v>12</v>
      </c>
      <c r="E24" s="27">
        <v>40</v>
      </c>
      <c r="F24" s="27">
        <v>393</v>
      </c>
      <c r="G24" s="27">
        <v>427</v>
      </c>
      <c r="H24" s="27">
        <v>6</v>
      </c>
      <c r="I24" s="27"/>
      <c r="J24" s="28">
        <v>16.95</v>
      </c>
      <c r="K24" s="29">
        <v>101.7</v>
      </c>
      <c r="L24" s="26" t="s">
        <v>18</v>
      </c>
      <c r="M24" s="8"/>
    </row>
    <row r="25" spans="2:13" ht="57" x14ac:dyDescent="0.25">
      <c r="B25" s="24" t="s">
        <v>40</v>
      </c>
      <c r="C25" s="25" t="s">
        <v>243</v>
      </c>
      <c r="D25" s="26" t="s">
        <v>12</v>
      </c>
      <c r="E25" s="27">
        <v>1</v>
      </c>
      <c r="F25" s="27">
        <v>330</v>
      </c>
      <c r="G25" s="27">
        <v>329</v>
      </c>
      <c r="H25" s="27">
        <v>2</v>
      </c>
      <c r="I25" s="27"/>
      <c r="J25" s="28">
        <v>17.11</v>
      </c>
      <c r="K25" s="29">
        <v>34.22</v>
      </c>
      <c r="L25" s="26" t="s">
        <v>18</v>
      </c>
      <c r="M25" s="8"/>
    </row>
    <row r="26" spans="2:13" ht="57" x14ac:dyDescent="0.25">
      <c r="B26" s="24" t="s">
        <v>41</v>
      </c>
      <c r="C26" s="25" t="s">
        <v>244</v>
      </c>
      <c r="D26" s="26" t="s">
        <v>12</v>
      </c>
      <c r="E26" s="27">
        <v>0</v>
      </c>
      <c r="F26" s="27">
        <v>0</v>
      </c>
      <c r="G26" s="27">
        <v>13</v>
      </c>
      <c r="H26" s="27">
        <v>22</v>
      </c>
      <c r="I26" s="27"/>
      <c r="J26" s="28">
        <v>0</v>
      </c>
      <c r="K26" s="29">
        <v>0</v>
      </c>
      <c r="L26" s="26" t="s">
        <v>42</v>
      </c>
      <c r="M26" s="8"/>
    </row>
    <row r="27" spans="2:13" ht="57" x14ac:dyDescent="0.25">
      <c r="B27" s="24" t="s">
        <v>43</v>
      </c>
      <c r="C27" s="25" t="s">
        <v>245</v>
      </c>
      <c r="D27" s="26" t="s">
        <v>12</v>
      </c>
      <c r="E27" s="27">
        <v>0</v>
      </c>
      <c r="F27" s="27">
        <v>320</v>
      </c>
      <c r="G27" s="27">
        <v>277</v>
      </c>
      <c r="H27" s="27">
        <v>43</v>
      </c>
      <c r="I27" s="27"/>
      <c r="J27" s="28">
        <v>27</v>
      </c>
      <c r="K27" s="29">
        <v>1161</v>
      </c>
      <c r="L27" s="26" t="s">
        <v>44</v>
      </c>
      <c r="M27" s="8"/>
    </row>
    <row r="28" spans="2:13" ht="57" x14ac:dyDescent="0.25">
      <c r="B28" s="24" t="s">
        <v>45</v>
      </c>
      <c r="C28" s="25" t="s">
        <v>246</v>
      </c>
      <c r="D28" s="26" t="s">
        <v>12</v>
      </c>
      <c r="E28" s="27">
        <v>6</v>
      </c>
      <c r="F28" s="27">
        <v>43</v>
      </c>
      <c r="G28" s="27">
        <v>44</v>
      </c>
      <c r="H28" s="27">
        <v>5</v>
      </c>
      <c r="I28" s="27"/>
      <c r="J28" s="28">
        <v>185</v>
      </c>
      <c r="K28" s="29">
        <v>925</v>
      </c>
      <c r="L28" s="26" t="s">
        <v>26</v>
      </c>
      <c r="M28" s="8"/>
    </row>
    <row r="29" spans="2:13" ht="85.5" x14ac:dyDescent="0.25">
      <c r="B29" s="24" t="s">
        <v>46</v>
      </c>
      <c r="C29" s="25" t="s">
        <v>247</v>
      </c>
      <c r="D29" s="26" t="s">
        <v>12</v>
      </c>
      <c r="E29" s="27">
        <v>28</v>
      </c>
      <c r="F29" s="27">
        <v>443</v>
      </c>
      <c r="G29" s="27">
        <v>438</v>
      </c>
      <c r="H29" s="27">
        <v>33</v>
      </c>
      <c r="I29" s="27"/>
      <c r="J29" s="28">
        <v>67.5</v>
      </c>
      <c r="K29" s="29">
        <v>2227.5</v>
      </c>
      <c r="L29" s="26" t="s">
        <v>26</v>
      </c>
      <c r="M29" s="8"/>
    </row>
    <row r="30" spans="2:13" ht="71.25" x14ac:dyDescent="0.25">
      <c r="B30" s="24" t="s">
        <v>47</v>
      </c>
      <c r="C30" s="25" t="s">
        <v>248</v>
      </c>
      <c r="D30" s="26" t="s">
        <v>12</v>
      </c>
      <c r="E30" s="27">
        <v>31</v>
      </c>
      <c r="F30" s="27">
        <v>769</v>
      </c>
      <c r="G30" s="27">
        <v>764</v>
      </c>
      <c r="H30" s="27">
        <v>36</v>
      </c>
      <c r="I30" s="27"/>
      <c r="J30" s="28">
        <v>51.95</v>
      </c>
      <c r="K30" s="29">
        <v>1870.2</v>
      </c>
      <c r="L30" s="26" t="s">
        <v>26</v>
      </c>
      <c r="M30" s="8"/>
    </row>
    <row r="31" spans="2:13" ht="57" x14ac:dyDescent="0.25">
      <c r="B31" s="24" t="s">
        <v>48</v>
      </c>
      <c r="C31" s="25" t="s">
        <v>249</v>
      </c>
      <c r="D31" s="26" t="s">
        <v>12</v>
      </c>
      <c r="E31" s="27">
        <v>25</v>
      </c>
      <c r="F31" s="27">
        <v>873</v>
      </c>
      <c r="G31" s="27">
        <v>838</v>
      </c>
      <c r="H31" s="27">
        <v>60</v>
      </c>
      <c r="I31" s="27"/>
      <c r="J31" s="28">
        <v>30.45</v>
      </c>
      <c r="K31" s="29">
        <v>1827</v>
      </c>
      <c r="L31" s="26" t="s">
        <v>26</v>
      </c>
      <c r="M31" s="8"/>
    </row>
    <row r="32" spans="2:13" ht="57" x14ac:dyDescent="0.25">
      <c r="B32" s="24" t="s">
        <v>49</v>
      </c>
      <c r="C32" s="25" t="s">
        <v>250</v>
      </c>
      <c r="D32" s="26" t="s">
        <v>12</v>
      </c>
      <c r="E32" s="27">
        <v>319</v>
      </c>
      <c r="F32" s="27">
        <v>2100</v>
      </c>
      <c r="G32" s="27">
        <v>2350</v>
      </c>
      <c r="H32" s="27">
        <v>69</v>
      </c>
      <c r="I32" s="27"/>
      <c r="J32" s="28">
        <v>26</v>
      </c>
      <c r="K32" s="29">
        <v>1794</v>
      </c>
      <c r="L32" s="26" t="s">
        <v>18</v>
      </c>
      <c r="M32" s="8"/>
    </row>
    <row r="33" spans="2:13" ht="57" x14ac:dyDescent="0.25">
      <c r="B33" s="24" t="s">
        <v>50</v>
      </c>
      <c r="C33" s="25" t="s">
        <v>251</v>
      </c>
      <c r="D33" s="26" t="s">
        <v>12</v>
      </c>
      <c r="E33" s="27">
        <v>98</v>
      </c>
      <c r="F33" s="27">
        <v>100</v>
      </c>
      <c r="G33" s="27">
        <v>158</v>
      </c>
      <c r="H33" s="27">
        <v>40</v>
      </c>
      <c r="I33" s="27"/>
      <c r="J33" s="28">
        <v>33</v>
      </c>
      <c r="K33" s="29">
        <v>1320</v>
      </c>
      <c r="L33" s="26" t="s">
        <v>18</v>
      </c>
      <c r="M33" s="8"/>
    </row>
    <row r="34" spans="2:13" ht="114" x14ac:dyDescent="0.25">
      <c r="B34" s="24" t="s">
        <v>51</v>
      </c>
      <c r="C34" s="25" t="s">
        <v>252</v>
      </c>
      <c r="D34" s="26" t="s">
        <v>12</v>
      </c>
      <c r="E34" s="27">
        <v>22</v>
      </c>
      <c r="F34" s="27">
        <v>205</v>
      </c>
      <c r="G34" s="27">
        <v>222</v>
      </c>
      <c r="H34" s="27">
        <v>5</v>
      </c>
      <c r="I34" s="27"/>
      <c r="J34" s="28">
        <v>106.02</v>
      </c>
      <c r="K34" s="29">
        <v>530.1</v>
      </c>
      <c r="L34" s="26" t="s">
        <v>26</v>
      </c>
      <c r="M34" s="8"/>
    </row>
    <row r="35" spans="2:13" ht="57" x14ac:dyDescent="0.25">
      <c r="B35" s="24" t="s">
        <v>52</v>
      </c>
      <c r="C35" s="25" t="s">
        <v>253</v>
      </c>
      <c r="D35" s="26" t="s">
        <v>12</v>
      </c>
      <c r="E35" s="27">
        <v>7</v>
      </c>
      <c r="F35" s="27">
        <v>26</v>
      </c>
      <c r="G35" s="27">
        <v>29</v>
      </c>
      <c r="H35" s="27">
        <v>4</v>
      </c>
      <c r="I35" s="27"/>
      <c r="J35" s="28">
        <v>77</v>
      </c>
      <c r="K35" s="29">
        <v>308</v>
      </c>
      <c r="L35" s="26" t="s">
        <v>26</v>
      </c>
      <c r="M35" s="8"/>
    </row>
    <row r="36" spans="2:13" ht="57" x14ac:dyDescent="0.25">
      <c r="B36" s="24" t="s">
        <v>53</v>
      </c>
      <c r="C36" s="25" t="s">
        <v>254</v>
      </c>
      <c r="D36" s="26" t="s">
        <v>12</v>
      </c>
      <c r="E36" s="27">
        <v>8</v>
      </c>
      <c r="F36" s="27">
        <v>4</v>
      </c>
      <c r="G36" s="27">
        <v>9</v>
      </c>
      <c r="H36" s="27">
        <v>3</v>
      </c>
      <c r="I36" s="27"/>
      <c r="J36" s="28">
        <v>410</v>
      </c>
      <c r="K36" s="29">
        <v>1230</v>
      </c>
      <c r="L36" s="26" t="s">
        <v>18</v>
      </c>
      <c r="M36" s="8"/>
    </row>
    <row r="37" spans="2:13" ht="57" x14ac:dyDescent="0.25">
      <c r="B37" s="24" t="s">
        <v>54</v>
      </c>
      <c r="C37" s="25" t="s">
        <v>255</v>
      </c>
      <c r="D37" s="26" t="s">
        <v>12</v>
      </c>
      <c r="E37" s="27">
        <v>10</v>
      </c>
      <c r="F37" s="27">
        <v>37</v>
      </c>
      <c r="G37" s="27">
        <v>45</v>
      </c>
      <c r="H37" s="27">
        <v>2</v>
      </c>
      <c r="I37" s="27"/>
      <c r="J37" s="28">
        <v>647</v>
      </c>
      <c r="K37" s="29">
        <v>1294</v>
      </c>
      <c r="L37" s="26" t="s">
        <v>55</v>
      </c>
      <c r="M37" s="8"/>
    </row>
    <row r="38" spans="2:13" ht="57" x14ac:dyDescent="0.25">
      <c r="B38" s="24" t="s">
        <v>56</v>
      </c>
      <c r="C38" s="25" t="s">
        <v>256</v>
      </c>
      <c r="D38" s="26" t="s">
        <v>12</v>
      </c>
      <c r="E38" s="27">
        <v>8</v>
      </c>
      <c r="F38" s="27">
        <v>869</v>
      </c>
      <c r="G38" s="27">
        <v>822</v>
      </c>
      <c r="H38" s="27">
        <v>55</v>
      </c>
      <c r="I38" s="27"/>
      <c r="J38" s="28">
        <v>19.5</v>
      </c>
      <c r="K38" s="29">
        <v>1072.5</v>
      </c>
      <c r="L38" s="26" t="s">
        <v>18</v>
      </c>
      <c r="M38" s="8"/>
    </row>
    <row r="39" spans="2:13" ht="57" x14ac:dyDescent="0.25">
      <c r="B39" s="24" t="s">
        <v>57</v>
      </c>
      <c r="C39" s="25" t="s">
        <v>257</v>
      </c>
      <c r="D39" s="26" t="s">
        <v>12</v>
      </c>
      <c r="E39" s="27">
        <v>97</v>
      </c>
      <c r="F39" s="27">
        <v>374</v>
      </c>
      <c r="G39" s="27">
        <v>451</v>
      </c>
      <c r="H39" s="27">
        <v>20</v>
      </c>
      <c r="I39" s="27"/>
      <c r="J39" s="28">
        <v>19.5</v>
      </c>
      <c r="K39" s="29">
        <v>390</v>
      </c>
      <c r="L39" s="26" t="s">
        <v>18</v>
      </c>
      <c r="M39" s="8"/>
    </row>
    <row r="40" spans="2:13" ht="57" x14ac:dyDescent="0.25">
      <c r="B40" s="24" t="s">
        <v>58</v>
      </c>
      <c r="C40" s="25" t="s">
        <v>258</v>
      </c>
      <c r="D40" s="26" t="s">
        <v>12</v>
      </c>
      <c r="E40" s="27">
        <v>31</v>
      </c>
      <c r="F40" s="27">
        <v>7</v>
      </c>
      <c r="G40" s="27">
        <v>37</v>
      </c>
      <c r="H40" s="27">
        <v>1</v>
      </c>
      <c r="I40" s="27"/>
      <c r="J40" s="28">
        <v>319</v>
      </c>
      <c r="K40" s="29">
        <v>319</v>
      </c>
      <c r="L40" s="26" t="s">
        <v>18</v>
      </c>
      <c r="M40" s="8"/>
    </row>
    <row r="41" spans="2:13" ht="57" x14ac:dyDescent="0.25">
      <c r="B41" s="24" t="s">
        <v>59</v>
      </c>
      <c r="C41" s="25" t="s">
        <v>259</v>
      </c>
      <c r="D41" s="26" t="s">
        <v>12</v>
      </c>
      <c r="E41" s="27">
        <v>0</v>
      </c>
      <c r="F41" s="27">
        <v>14</v>
      </c>
      <c r="G41" s="27">
        <v>8</v>
      </c>
      <c r="H41" s="27">
        <v>6</v>
      </c>
      <c r="I41" s="27"/>
      <c r="J41" s="28">
        <v>1588.98</v>
      </c>
      <c r="K41" s="29">
        <v>9533.8799999999992</v>
      </c>
      <c r="L41" s="26" t="s">
        <v>18</v>
      </c>
      <c r="M41" s="8"/>
    </row>
    <row r="42" spans="2:13" ht="85.5" x14ac:dyDescent="0.25">
      <c r="B42" s="24" t="s">
        <v>60</v>
      </c>
      <c r="C42" s="25" t="s">
        <v>260</v>
      </c>
      <c r="D42" s="26" t="s">
        <v>12</v>
      </c>
      <c r="E42" s="27">
        <v>12</v>
      </c>
      <c r="F42" s="27">
        <v>380</v>
      </c>
      <c r="G42" s="27">
        <v>342</v>
      </c>
      <c r="H42" s="27">
        <v>50</v>
      </c>
      <c r="I42" s="27"/>
      <c r="J42" s="28">
        <v>465</v>
      </c>
      <c r="K42" s="29">
        <v>23250</v>
      </c>
      <c r="L42" s="26" t="s">
        <v>26</v>
      </c>
      <c r="M42" s="8"/>
    </row>
    <row r="43" spans="2:13" ht="85.5" x14ac:dyDescent="0.25">
      <c r="B43" s="24" t="s">
        <v>61</v>
      </c>
      <c r="C43" s="25" t="s">
        <v>261</v>
      </c>
      <c r="D43" s="26" t="s">
        <v>12</v>
      </c>
      <c r="E43" s="27">
        <v>43</v>
      </c>
      <c r="F43" s="27">
        <v>755</v>
      </c>
      <c r="G43" s="27">
        <v>758</v>
      </c>
      <c r="H43" s="27">
        <v>40</v>
      </c>
      <c r="I43" s="27"/>
      <c r="J43" s="28">
        <v>107</v>
      </c>
      <c r="K43" s="29">
        <v>4280</v>
      </c>
      <c r="L43" s="26" t="s">
        <v>26</v>
      </c>
      <c r="M43" s="8"/>
    </row>
    <row r="44" spans="2:13" ht="57" x14ac:dyDescent="0.25">
      <c r="B44" s="24" t="s">
        <v>62</v>
      </c>
      <c r="C44" s="25" t="s">
        <v>262</v>
      </c>
      <c r="D44" s="26" t="s">
        <v>12</v>
      </c>
      <c r="E44" s="27">
        <v>0</v>
      </c>
      <c r="F44" s="27">
        <v>0</v>
      </c>
      <c r="G44" s="27">
        <v>20</v>
      </c>
      <c r="H44" s="27">
        <v>55</v>
      </c>
      <c r="I44" s="27"/>
      <c r="J44" s="28">
        <v>0</v>
      </c>
      <c r="K44" s="29">
        <v>0</v>
      </c>
      <c r="L44" s="26" t="s">
        <v>18</v>
      </c>
      <c r="M44" s="8"/>
    </row>
    <row r="45" spans="2:13" ht="57" x14ac:dyDescent="0.25">
      <c r="B45" s="24" t="s">
        <v>63</v>
      </c>
      <c r="C45" s="25" t="s">
        <v>263</v>
      </c>
      <c r="D45" s="26" t="s">
        <v>12</v>
      </c>
      <c r="E45" s="27">
        <v>36</v>
      </c>
      <c r="F45" s="27">
        <v>560</v>
      </c>
      <c r="G45" s="27">
        <v>563</v>
      </c>
      <c r="H45" s="27">
        <v>33</v>
      </c>
      <c r="I45" s="27"/>
      <c r="J45" s="28">
        <v>22.03</v>
      </c>
      <c r="K45" s="29">
        <v>726.99</v>
      </c>
      <c r="L45" s="26" t="s">
        <v>18</v>
      </c>
      <c r="M45" s="8"/>
    </row>
    <row r="46" spans="2:13" ht="57" x14ac:dyDescent="0.25">
      <c r="B46" s="24" t="s">
        <v>64</v>
      </c>
      <c r="C46" s="25" t="s">
        <v>264</v>
      </c>
      <c r="D46" s="26" t="s">
        <v>12</v>
      </c>
      <c r="E46" s="27">
        <v>14</v>
      </c>
      <c r="F46" s="27">
        <v>110</v>
      </c>
      <c r="G46" s="27">
        <v>118</v>
      </c>
      <c r="H46" s="27">
        <v>6</v>
      </c>
      <c r="I46" s="27"/>
      <c r="J46" s="28">
        <v>97.46</v>
      </c>
      <c r="K46" s="29">
        <v>584.76</v>
      </c>
      <c r="L46" s="26" t="s">
        <v>18</v>
      </c>
      <c r="M46" s="8"/>
    </row>
    <row r="47" spans="2:13" ht="57" x14ac:dyDescent="0.25">
      <c r="B47" s="24" t="s">
        <v>65</v>
      </c>
      <c r="C47" s="25" t="s">
        <v>265</v>
      </c>
      <c r="D47" s="26" t="s">
        <v>12</v>
      </c>
      <c r="E47" s="27">
        <v>47</v>
      </c>
      <c r="F47" s="27">
        <v>350</v>
      </c>
      <c r="G47" s="27">
        <v>385</v>
      </c>
      <c r="H47" s="27">
        <v>12</v>
      </c>
      <c r="I47" s="27"/>
      <c r="J47" s="28">
        <v>29.66</v>
      </c>
      <c r="K47" s="29">
        <v>355.92</v>
      </c>
      <c r="L47" s="26" t="s">
        <v>18</v>
      </c>
      <c r="M47" s="8"/>
    </row>
    <row r="48" spans="2:13" ht="57" x14ac:dyDescent="0.25">
      <c r="B48" s="24" t="s">
        <v>66</v>
      </c>
      <c r="C48" s="25" t="s">
        <v>266</v>
      </c>
      <c r="D48" s="26" t="s">
        <v>12</v>
      </c>
      <c r="E48" s="27">
        <v>21</v>
      </c>
      <c r="F48" s="27">
        <v>12</v>
      </c>
      <c r="G48" s="27">
        <v>32</v>
      </c>
      <c r="H48" s="27">
        <v>1</v>
      </c>
      <c r="I48" s="27"/>
      <c r="J48" s="28">
        <v>40.799999999999997</v>
      </c>
      <c r="K48" s="29">
        <v>40.799999999999997</v>
      </c>
      <c r="L48" s="26" t="s">
        <v>18</v>
      </c>
      <c r="M48" s="8"/>
    </row>
    <row r="49" spans="2:13" ht="71.25" x14ac:dyDescent="0.25">
      <c r="B49" s="24" t="s">
        <v>67</v>
      </c>
      <c r="C49" s="25" t="s">
        <v>267</v>
      </c>
      <c r="D49" s="26" t="s">
        <v>12</v>
      </c>
      <c r="E49" s="27">
        <v>10</v>
      </c>
      <c r="F49" s="27">
        <v>416</v>
      </c>
      <c r="G49" s="27">
        <v>392</v>
      </c>
      <c r="H49" s="27">
        <v>34</v>
      </c>
      <c r="I49" s="27"/>
      <c r="J49" s="28">
        <v>51.4</v>
      </c>
      <c r="K49" s="29">
        <v>1747.6</v>
      </c>
      <c r="L49" s="26" t="s">
        <v>26</v>
      </c>
      <c r="M49" s="8"/>
    </row>
    <row r="50" spans="2:13" ht="71.25" x14ac:dyDescent="0.25">
      <c r="B50" s="24" t="s">
        <v>68</v>
      </c>
      <c r="C50" s="25" t="s">
        <v>268</v>
      </c>
      <c r="D50" s="26" t="s">
        <v>12</v>
      </c>
      <c r="E50" s="27">
        <v>0</v>
      </c>
      <c r="F50" s="27">
        <v>54</v>
      </c>
      <c r="G50" s="27">
        <v>35</v>
      </c>
      <c r="H50" s="27">
        <v>19</v>
      </c>
      <c r="I50" s="27"/>
      <c r="J50" s="28">
        <v>43.66</v>
      </c>
      <c r="K50" s="29">
        <v>829.54</v>
      </c>
      <c r="L50" s="26" t="s">
        <v>26</v>
      </c>
      <c r="M50" s="8"/>
    </row>
    <row r="51" spans="2:13" ht="57" x14ac:dyDescent="0.25">
      <c r="B51" s="24" t="s">
        <v>69</v>
      </c>
      <c r="C51" s="25" t="s">
        <v>269</v>
      </c>
      <c r="D51" s="26" t="s">
        <v>12</v>
      </c>
      <c r="E51" s="27">
        <v>2</v>
      </c>
      <c r="F51" s="27">
        <v>180</v>
      </c>
      <c r="G51" s="27">
        <v>173</v>
      </c>
      <c r="H51" s="27">
        <v>9</v>
      </c>
      <c r="I51" s="27"/>
      <c r="J51" s="28">
        <v>51.76</v>
      </c>
      <c r="K51" s="29">
        <v>465.84</v>
      </c>
      <c r="L51" s="26" t="s">
        <v>26</v>
      </c>
      <c r="M51" s="8"/>
    </row>
    <row r="52" spans="2:13" ht="57" x14ac:dyDescent="0.25">
      <c r="B52" s="24" t="s">
        <v>70</v>
      </c>
      <c r="C52" s="25" t="s">
        <v>270</v>
      </c>
      <c r="D52" s="26" t="s">
        <v>12</v>
      </c>
      <c r="E52" s="27">
        <v>19</v>
      </c>
      <c r="F52" s="27">
        <v>444</v>
      </c>
      <c r="G52" s="27">
        <v>438</v>
      </c>
      <c r="H52" s="27">
        <v>25</v>
      </c>
      <c r="I52" s="27"/>
      <c r="J52" s="28">
        <v>84.9</v>
      </c>
      <c r="K52" s="29">
        <v>2122.5</v>
      </c>
      <c r="L52" s="26" t="s">
        <v>26</v>
      </c>
      <c r="M52" s="8"/>
    </row>
    <row r="53" spans="2:13" ht="57" x14ac:dyDescent="0.25">
      <c r="B53" s="24" t="s">
        <v>71</v>
      </c>
      <c r="C53" s="25" t="s">
        <v>271</v>
      </c>
      <c r="D53" s="26" t="s">
        <v>12</v>
      </c>
      <c r="E53" s="27">
        <v>33</v>
      </c>
      <c r="F53" s="27">
        <v>10</v>
      </c>
      <c r="G53" s="27">
        <v>35</v>
      </c>
      <c r="H53" s="27">
        <v>8</v>
      </c>
      <c r="I53" s="27"/>
      <c r="J53" s="28">
        <v>40.5</v>
      </c>
      <c r="K53" s="29">
        <v>324</v>
      </c>
      <c r="L53" s="26" t="s">
        <v>18</v>
      </c>
      <c r="M53" s="8"/>
    </row>
    <row r="54" spans="2:13" ht="57" x14ac:dyDescent="0.25">
      <c r="B54" s="24" t="s">
        <v>72</v>
      </c>
      <c r="C54" s="25" t="s">
        <v>272</v>
      </c>
      <c r="D54" s="26" t="s">
        <v>12</v>
      </c>
      <c r="E54" s="27">
        <v>1</v>
      </c>
      <c r="F54" s="27">
        <v>25</v>
      </c>
      <c r="G54" s="27">
        <v>25</v>
      </c>
      <c r="H54" s="27">
        <v>1</v>
      </c>
      <c r="I54" s="27"/>
      <c r="J54" s="28">
        <v>1063.25</v>
      </c>
      <c r="K54" s="29">
        <v>1063.25</v>
      </c>
      <c r="L54" s="26" t="s">
        <v>73</v>
      </c>
      <c r="M54" s="8"/>
    </row>
    <row r="55" spans="2:13" ht="57" x14ac:dyDescent="0.25">
      <c r="B55" s="24" t="s">
        <v>74</v>
      </c>
      <c r="C55" s="25" t="s">
        <v>273</v>
      </c>
      <c r="D55" s="26" t="s">
        <v>12</v>
      </c>
      <c r="E55" s="27">
        <v>0</v>
      </c>
      <c r="F55" s="27">
        <v>71</v>
      </c>
      <c r="G55" s="27">
        <v>70</v>
      </c>
      <c r="H55" s="27">
        <v>1</v>
      </c>
      <c r="I55" s="27"/>
      <c r="J55" s="28">
        <v>3.33</v>
      </c>
      <c r="K55" s="29">
        <v>3.33</v>
      </c>
      <c r="L55" s="26" t="s">
        <v>18</v>
      </c>
      <c r="M55" s="8"/>
    </row>
    <row r="56" spans="2:13" ht="57" x14ac:dyDescent="0.25">
      <c r="B56" s="24" t="s">
        <v>75</v>
      </c>
      <c r="C56" s="25" t="s">
        <v>274</v>
      </c>
      <c r="D56" s="26" t="s">
        <v>12</v>
      </c>
      <c r="E56" s="27">
        <v>17</v>
      </c>
      <c r="F56" s="27">
        <v>1972</v>
      </c>
      <c r="G56" s="27">
        <v>1925</v>
      </c>
      <c r="H56" s="27">
        <v>64</v>
      </c>
      <c r="I56" s="27"/>
      <c r="J56" s="28">
        <v>17.440000000000001</v>
      </c>
      <c r="K56" s="29">
        <v>1116.1600000000001</v>
      </c>
      <c r="L56" s="26" t="s">
        <v>18</v>
      </c>
      <c r="M56" s="8"/>
    </row>
    <row r="57" spans="2:13" ht="57" x14ac:dyDescent="0.25">
      <c r="B57" s="24" t="s">
        <v>76</v>
      </c>
      <c r="C57" s="25" t="s">
        <v>275</v>
      </c>
      <c r="D57" s="26" t="s">
        <v>12</v>
      </c>
      <c r="E57" s="27">
        <v>40</v>
      </c>
      <c r="F57" s="27">
        <v>1615</v>
      </c>
      <c r="G57" s="27">
        <v>1630</v>
      </c>
      <c r="H57" s="27">
        <v>25</v>
      </c>
      <c r="I57" s="27"/>
      <c r="J57" s="28">
        <v>35.590000000000003</v>
      </c>
      <c r="K57" s="29">
        <v>889.75</v>
      </c>
      <c r="L57" s="26" t="s">
        <v>18</v>
      </c>
      <c r="M57" s="8"/>
    </row>
    <row r="58" spans="2:13" ht="57" x14ac:dyDescent="0.25">
      <c r="B58" s="24" t="s">
        <v>77</v>
      </c>
      <c r="C58" s="25" t="s">
        <v>276</v>
      </c>
      <c r="D58" s="26" t="s">
        <v>12</v>
      </c>
      <c r="E58" s="27">
        <v>15</v>
      </c>
      <c r="F58" s="27">
        <v>62</v>
      </c>
      <c r="G58" s="27">
        <v>74</v>
      </c>
      <c r="H58" s="27">
        <v>3</v>
      </c>
      <c r="I58" s="27"/>
      <c r="J58" s="28">
        <v>200.6</v>
      </c>
      <c r="K58" s="29">
        <v>601.79999999999995</v>
      </c>
      <c r="L58" s="26" t="s">
        <v>18</v>
      </c>
      <c r="M58" s="8"/>
    </row>
    <row r="59" spans="2:13" ht="57" x14ac:dyDescent="0.25">
      <c r="B59" s="24" t="s">
        <v>78</v>
      </c>
      <c r="C59" s="25" t="s">
        <v>277</v>
      </c>
      <c r="D59" s="26" t="s">
        <v>12</v>
      </c>
      <c r="E59" s="27">
        <v>5</v>
      </c>
      <c r="F59" s="27">
        <v>48</v>
      </c>
      <c r="G59" s="27">
        <v>50</v>
      </c>
      <c r="H59" s="27">
        <v>3</v>
      </c>
      <c r="I59" s="27"/>
      <c r="J59" s="28">
        <v>100</v>
      </c>
      <c r="K59" s="29">
        <v>300</v>
      </c>
      <c r="L59" s="26" t="s">
        <v>26</v>
      </c>
      <c r="M59" s="8"/>
    </row>
    <row r="60" spans="2:13" ht="57" x14ac:dyDescent="0.25">
      <c r="B60" s="24" t="s">
        <v>79</v>
      </c>
      <c r="C60" s="25" t="s">
        <v>278</v>
      </c>
      <c r="D60" s="26" t="s">
        <v>12</v>
      </c>
      <c r="E60" s="27">
        <v>159</v>
      </c>
      <c r="F60" s="27">
        <v>96</v>
      </c>
      <c r="G60" s="27">
        <v>173</v>
      </c>
      <c r="H60" s="27">
        <v>82</v>
      </c>
      <c r="I60" s="27"/>
      <c r="J60" s="28">
        <v>14.17</v>
      </c>
      <c r="K60" s="29">
        <v>1161.94</v>
      </c>
      <c r="L60" s="26" t="s">
        <v>18</v>
      </c>
      <c r="M60" s="8"/>
    </row>
    <row r="61" spans="2:13" ht="57" x14ac:dyDescent="0.25">
      <c r="B61" s="24" t="s">
        <v>80</v>
      </c>
      <c r="C61" s="25" t="s">
        <v>279</v>
      </c>
      <c r="D61" s="26" t="s">
        <v>12</v>
      </c>
      <c r="E61" s="27">
        <v>4</v>
      </c>
      <c r="F61" s="27">
        <v>168</v>
      </c>
      <c r="G61" s="27">
        <v>95</v>
      </c>
      <c r="H61" s="27">
        <v>77</v>
      </c>
      <c r="I61" s="27"/>
      <c r="J61" s="28">
        <v>14.16</v>
      </c>
      <c r="K61" s="29">
        <v>1090.32</v>
      </c>
      <c r="L61" s="26" t="s">
        <v>18</v>
      </c>
      <c r="M61" s="8"/>
    </row>
    <row r="62" spans="2:13" ht="57" x14ac:dyDescent="0.25">
      <c r="B62" s="24" t="s">
        <v>81</v>
      </c>
      <c r="C62" s="25" t="s">
        <v>280</v>
      </c>
      <c r="D62" s="26" t="s">
        <v>12</v>
      </c>
      <c r="E62" s="27">
        <v>73</v>
      </c>
      <c r="F62" s="27">
        <v>132</v>
      </c>
      <c r="G62" s="27">
        <v>100</v>
      </c>
      <c r="H62" s="27">
        <v>105</v>
      </c>
      <c r="I62" s="27"/>
      <c r="J62" s="28">
        <v>11</v>
      </c>
      <c r="K62" s="29">
        <v>1155</v>
      </c>
      <c r="L62" s="26" t="s">
        <v>18</v>
      </c>
      <c r="M62" s="8"/>
    </row>
    <row r="63" spans="2:13" ht="57" x14ac:dyDescent="0.25">
      <c r="B63" s="24" t="s">
        <v>82</v>
      </c>
      <c r="C63" s="25" t="s">
        <v>281</v>
      </c>
      <c r="D63" s="26" t="s">
        <v>12</v>
      </c>
      <c r="E63" s="27">
        <v>88</v>
      </c>
      <c r="F63" s="27">
        <v>810</v>
      </c>
      <c r="G63" s="27">
        <v>876</v>
      </c>
      <c r="H63" s="27">
        <v>22</v>
      </c>
      <c r="I63" s="27"/>
      <c r="J63" s="28">
        <v>9.15</v>
      </c>
      <c r="K63" s="29">
        <v>201.3</v>
      </c>
      <c r="L63" s="26" t="s">
        <v>18</v>
      </c>
      <c r="M63" s="8"/>
    </row>
    <row r="64" spans="2:13" ht="57" x14ac:dyDescent="0.25">
      <c r="B64" s="24" t="s">
        <v>83</v>
      </c>
      <c r="C64" s="25" t="s">
        <v>282</v>
      </c>
      <c r="D64" s="26" t="s">
        <v>12</v>
      </c>
      <c r="E64" s="27">
        <v>49</v>
      </c>
      <c r="F64" s="27">
        <v>202</v>
      </c>
      <c r="G64" s="27">
        <v>204</v>
      </c>
      <c r="H64" s="27">
        <v>47</v>
      </c>
      <c r="I64" s="27"/>
      <c r="J64" s="28">
        <v>18.34</v>
      </c>
      <c r="K64" s="29">
        <v>861.98</v>
      </c>
      <c r="L64" s="26" t="s">
        <v>18</v>
      </c>
      <c r="M64" s="8"/>
    </row>
    <row r="65" spans="2:13" ht="57" x14ac:dyDescent="0.25">
      <c r="B65" s="24" t="s">
        <v>84</v>
      </c>
      <c r="C65" s="25" t="s">
        <v>283</v>
      </c>
      <c r="D65" s="26" t="s">
        <v>12</v>
      </c>
      <c r="E65" s="27">
        <v>137</v>
      </c>
      <c r="F65" s="27">
        <v>12</v>
      </c>
      <c r="G65" s="27">
        <v>137</v>
      </c>
      <c r="H65" s="27">
        <v>12</v>
      </c>
      <c r="I65" s="27"/>
      <c r="J65" s="28">
        <v>9.15</v>
      </c>
      <c r="K65" s="29">
        <v>109.8</v>
      </c>
      <c r="L65" s="26" t="s">
        <v>18</v>
      </c>
      <c r="M65" s="8"/>
    </row>
    <row r="66" spans="2:13" ht="57" x14ac:dyDescent="0.25">
      <c r="B66" s="24" t="s">
        <v>85</v>
      </c>
      <c r="C66" s="25" t="s">
        <v>284</v>
      </c>
      <c r="D66" s="26" t="s">
        <v>12</v>
      </c>
      <c r="E66" s="27">
        <v>38</v>
      </c>
      <c r="F66" s="27">
        <v>132</v>
      </c>
      <c r="G66" s="27">
        <v>116</v>
      </c>
      <c r="H66" s="27">
        <v>54</v>
      </c>
      <c r="I66" s="27"/>
      <c r="J66" s="28">
        <v>10</v>
      </c>
      <c r="K66" s="29">
        <v>540</v>
      </c>
      <c r="L66" s="26" t="s">
        <v>18</v>
      </c>
      <c r="M66" s="8"/>
    </row>
    <row r="67" spans="2:13" ht="57" x14ac:dyDescent="0.25">
      <c r="B67" s="24" t="s">
        <v>86</v>
      </c>
      <c r="C67" s="25" t="s">
        <v>285</v>
      </c>
      <c r="D67" s="26" t="s">
        <v>12</v>
      </c>
      <c r="E67" s="27">
        <v>20</v>
      </c>
      <c r="F67" s="27">
        <v>204</v>
      </c>
      <c r="G67" s="27">
        <v>172</v>
      </c>
      <c r="H67" s="27">
        <v>52</v>
      </c>
      <c r="I67" s="27"/>
      <c r="J67" s="28">
        <v>10</v>
      </c>
      <c r="K67" s="29">
        <v>520</v>
      </c>
      <c r="L67" s="26" t="s">
        <v>18</v>
      </c>
      <c r="M67" s="8"/>
    </row>
    <row r="68" spans="2:13" ht="57" x14ac:dyDescent="0.25">
      <c r="B68" s="24" t="s">
        <v>87</v>
      </c>
      <c r="C68" s="25" t="s">
        <v>286</v>
      </c>
      <c r="D68" s="26" t="s">
        <v>12</v>
      </c>
      <c r="E68" s="27">
        <v>27</v>
      </c>
      <c r="F68" s="27">
        <v>226</v>
      </c>
      <c r="G68" s="27">
        <v>181</v>
      </c>
      <c r="H68" s="27">
        <v>72</v>
      </c>
      <c r="I68" s="27"/>
      <c r="J68" s="28">
        <v>17.5</v>
      </c>
      <c r="K68" s="29">
        <v>1260</v>
      </c>
      <c r="L68" s="26" t="s">
        <v>18</v>
      </c>
      <c r="M68" s="8"/>
    </row>
    <row r="69" spans="2:13" ht="57" x14ac:dyDescent="0.25">
      <c r="B69" s="24" t="s">
        <v>88</v>
      </c>
      <c r="C69" s="25" t="s">
        <v>287</v>
      </c>
      <c r="D69" s="26" t="s">
        <v>12</v>
      </c>
      <c r="E69" s="27">
        <v>42</v>
      </c>
      <c r="F69" s="27">
        <v>210</v>
      </c>
      <c r="G69" s="27">
        <v>179</v>
      </c>
      <c r="H69" s="27">
        <v>73</v>
      </c>
      <c r="I69" s="27"/>
      <c r="J69" s="28">
        <v>18.329999999999998</v>
      </c>
      <c r="K69" s="29">
        <v>1338.09</v>
      </c>
      <c r="L69" s="26" t="s">
        <v>18</v>
      </c>
      <c r="M69" s="8"/>
    </row>
    <row r="70" spans="2:13" ht="57" x14ac:dyDescent="0.25">
      <c r="B70" s="24" t="s">
        <v>89</v>
      </c>
      <c r="C70" s="25" t="s">
        <v>288</v>
      </c>
      <c r="D70" s="26" t="s">
        <v>12</v>
      </c>
      <c r="E70" s="27">
        <v>5</v>
      </c>
      <c r="F70" s="27">
        <v>190</v>
      </c>
      <c r="G70" s="27">
        <v>86</v>
      </c>
      <c r="H70" s="27">
        <v>109</v>
      </c>
      <c r="I70" s="27"/>
      <c r="J70" s="28">
        <v>17.5</v>
      </c>
      <c r="K70" s="29">
        <v>1907.5</v>
      </c>
      <c r="L70" s="26" t="s">
        <v>18</v>
      </c>
      <c r="M70" s="8"/>
    </row>
    <row r="71" spans="2:13" ht="57" x14ac:dyDescent="0.25">
      <c r="B71" s="24" t="s">
        <v>90</v>
      </c>
      <c r="C71" s="25" t="s">
        <v>289</v>
      </c>
      <c r="D71" s="26" t="s">
        <v>12</v>
      </c>
      <c r="E71" s="27">
        <v>16</v>
      </c>
      <c r="F71" s="27">
        <v>1178</v>
      </c>
      <c r="G71" s="27">
        <v>1150</v>
      </c>
      <c r="H71" s="27">
        <v>44</v>
      </c>
      <c r="I71" s="27"/>
      <c r="J71" s="28">
        <v>12.71</v>
      </c>
      <c r="K71" s="29">
        <v>559.24</v>
      </c>
      <c r="L71" s="26" t="s">
        <v>18</v>
      </c>
      <c r="M71" s="8"/>
    </row>
    <row r="72" spans="2:13" ht="57" x14ac:dyDescent="0.25">
      <c r="B72" s="24" t="s">
        <v>91</v>
      </c>
      <c r="C72" s="25" t="s">
        <v>290</v>
      </c>
      <c r="D72" s="26" t="s">
        <v>12</v>
      </c>
      <c r="E72" s="27">
        <v>126</v>
      </c>
      <c r="F72" s="27">
        <v>1681</v>
      </c>
      <c r="G72" s="27">
        <v>1794</v>
      </c>
      <c r="H72" s="27">
        <v>13</v>
      </c>
      <c r="I72" s="27"/>
      <c r="J72" s="28">
        <v>13.83</v>
      </c>
      <c r="K72" s="29">
        <v>179.79</v>
      </c>
      <c r="L72" s="26" t="s">
        <v>18</v>
      </c>
      <c r="M72" s="8"/>
    </row>
    <row r="73" spans="2:13" ht="57" x14ac:dyDescent="0.25">
      <c r="B73" s="24" t="s">
        <v>92</v>
      </c>
      <c r="C73" s="25" t="s">
        <v>291</v>
      </c>
      <c r="D73" s="26" t="s">
        <v>12</v>
      </c>
      <c r="E73" s="27">
        <v>37</v>
      </c>
      <c r="F73" s="27">
        <v>1635</v>
      </c>
      <c r="G73" s="27">
        <v>1654</v>
      </c>
      <c r="H73" s="27">
        <v>18</v>
      </c>
      <c r="I73" s="27"/>
      <c r="J73" s="28">
        <v>27.16</v>
      </c>
      <c r="K73" s="29">
        <v>488.88</v>
      </c>
      <c r="L73" s="26" t="s">
        <v>18</v>
      </c>
      <c r="M73" s="8"/>
    </row>
    <row r="74" spans="2:13" ht="57" x14ac:dyDescent="0.25">
      <c r="B74" s="24" t="s">
        <v>93</v>
      </c>
      <c r="C74" s="25" t="s">
        <v>292</v>
      </c>
      <c r="D74" s="26" t="s">
        <v>12</v>
      </c>
      <c r="E74" s="27">
        <v>357</v>
      </c>
      <c r="F74" s="27">
        <v>9395</v>
      </c>
      <c r="G74" s="27">
        <v>9699</v>
      </c>
      <c r="H74" s="27">
        <v>53</v>
      </c>
      <c r="I74" s="27"/>
      <c r="J74" s="28">
        <v>169.74</v>
      </c>
      <c r="K74" s="29">
        <v>8996.2199999999993</v>
      </c>
      <c r="L74" s="26" t="s">
        <v>94</v>
      </c>
      <c r="M74" s="8"/>
    </row>
    <row r="75" spans="2:13" ht="57" x14ac:dyDescent="0.25">
      <c r="B75" s="24" t="s">
        <v>95</v>
      </c>
      <c r="C75" s="25" t="s">
        <v>293</v>
      </c>
      <c r="D75" s="26" t="s">
        <v>12</v>
      </c>
      <c r="E75" s="27">
        <v>70</v>
      </c>
      <c r="F75" s="27">
        <v>240</v>
      </c>
      <c r="G75" s="27">
        <v>303</v>
      </c>
      <c r="H75" s="27">
        <v>7</v>
      </c>
      <c r="I75" s="27"/>
      <c r="J75" s="28">
        <v>219</v>
      </c>
      <c r="K75" s="29">
        <v>1533</v>
      </c>
      <c r="L75" s="26" t="s">
        <v>94</v>
      </c>
      <c r="M75" s="8"/>
    </row>
    <row r="76" spans="2:13" ht="57" x14ac:dyDescent="0.25">
      <c r="B76" s="24" t="s">
        <v>96</v>
      </c>
      <c r="C76" s="25" t="s">
        <v>294</v>
      </c>
      <c r="D76" s="26" t="s">
        <v>12</v>
      </c>
      <c r="E76" s="27">
        <v>6</v>
      </c>
      <c r="F76" s="27">
        <v>91</v>
      </c>
      <c r="G76" s="27">
        <v>94</v>
      </c>
      <c r="H76" s="27">
        <v>3</v>
      </c>
      <c r="I76" s="27"/>
      <c r="J76" s="28">
        <v>530</v>
      </c>
      <c r="K76" s="29">
        <v>1590</v>
      </c>
      <c r="L76" s="26" t="s">
        <v>94</v>
      </c>
      <c r="M76" s="8"/>
    </row>
    <row r="77" spans="2:13" ht="57" x14ac:dyDescent="0.25">
      <c r="B77" s="24" t="s">
        <v>97</v>
      </c>
      <c r="C77" s="25" t="s">
        <v>295</v>
      </c>
      <c r="D77" s="26" t="s">
        <v>12</v>
      </c>
      <c r="E77" s="27">
        <v>3</v>
      </c>
      <c r="F77" s="27">
        <v>39</v>
      </c>
      <c r="G77" s="27">
        <v>33</v>
      </c>
      <c r="H77" s="27">
        <v>9</v>
      </c>
      <c r="I77" s="27"/>
      <c r="J77" s="28">
        <v>413</v>
      </c>
      <c r="K77" s="29">
        <v>3717</v>
      </c>
      <c r="L77" s="26" t="s">
        <v>94</v>
      </c>
      <c r="M77" s="8"/>
    </row>
    <row r="78" spans="2:13" ht="114" x14ac:dyDescent="0.25">
      <c r="B78" s="24" t="s">
        <v>98</v>
      </c>
      <c r="C78" s="25" t="s">
        <v>296</v>
      </c>
      <c r="D78" s="26" t="s">
        <v>12</v>
      </c>
      <c r="E78" s="27">
        <v>18</v>
      </c>
      <c r="F78" s="27">
        <v>161</v>
      </c>
      <c r="G78" s="27">
        <v>171</v>
      </c>
      <c r="H78" s="27">
        <v>8</v>
      </c>
      <c r="I78" s="27"/>
      <c r="J78" s="28">
        <v>4275</v>
      </c>
      <c r="K78" s="29">
        <v>34200</v>
      </c>
      <c r="L78" s="26" t="s">
        <v>94</v>
      </c>
      <c r="M78" s="8"/>
    </row>
    <row r="79" spans="2:13" ht="57" x14ac:dyDescent="0.25">
      <c r="B79" s="24" t="s">
        <v>99</v>
      </c>
      <c r="C79" s="25" t="s">
        <v>297</v>
      </c>
      <c r="D79" s="26" t="s">
        <v>12</v>
      </c>
      <c r="E79" s="27">
        <v>6</v>
      </c>
      <c r="F79" s="27">
        <v>88</v>
      </c>
      <c r="G79" s="27">
        <v>84</v>
      </c>
      <c r="H79" s="27">
        <v>10</v>
      </c>
      <c r="I79" s="27"/>
      <c r="J79" s="28">
        <v>198.59</v>
      </c>
      <c r="K79" s="29">
        <v>1985.9</v>
      </c>
      <c r="L79" s="26" t="s">
        <v>94</v>
      </c>
      <c r="M79" s="8"/>
    </row>
    <row r="80" spans="2:13" ht="242.25" x14ac:dyDescent="0.25">
      <c r="B80" s="24" t="s">
        <v>100</v>
      </c>
      <c r="C80" s="25" t="s">
        <v>298</v>
      </c>
      <c r="D80" s="26" t="s">
        <v>12</v>
      </c>
      <c r="E80" s="27">
        <v>335</v>
      </c>
      <c r="F80" s="27">
        <v>7894</v>
      </c>
      <c r="G80" s="27">
        <v>8019</v>
      </c>
      <c r="H80" s="27">
        <v>210</v>
      </c>
      <c r="I80" s="27"/>
      <c r="J80" s="28">
        <v>317.32</v>
      </c>
      <c r="K80" s="29">
        <v>66637.2</v>
      </c>
      <c r="L80" s="26" t="s">
        <v>29</v>
      </c>
      <c r="M80" s="8"/>
    </row>
    <row r="81" spans="2:13" ht="57" x14ac:dyDescent="0.25">
      <c r="B81" s="24" t="s">
        <v>101</v>
      </c>
      <c r="C81" s="25" t="s">
        <v>299</v>
      </c>
      <c r="D81" s="26" t="s">
        <v>12</v>
      </c>
      <c r="E81" s="27">
        <v>24</v>
      </c>
      <c r="F81" s="27">
        <v>6</v>
      </c>
      <c r="G81" s="27">
        <v>20</v>
      </c>
      <c r="H81" s="27">
        <v>10</v>
      </c>
      <c r="I81" s="27"/>
      <c r="J81" s="28">
        <v>72.86</v>
      </c>
      <c r="K81" s="29">
        <v>728.6</v>
      </c>
      <c r="L81" s="26" t="s">
        <v>18</v>
      </c>
      <c r="M81" s="8"/>
    </row>
    <row r="82" spans="2:13" ht="57" x14ac:dyDescent="0.25">
      <c r="B82" s="24" t="s">
        <v>102</v>
      </c>
      <c r="C82" s="25" t="s">
        <v>300</v>
      </c>
      <c r="D82" s="26" t="s">
        <v>12</v>
      </c>
      <c r="E82" s="27">
        <v>0</v>
      </c>
      <c r="F82" s="27">
        <v>441</v>
      </c>
      <c r="G82" s="27">
        <v>432</v>
      </c>
      <c r="H82" s="27">
        <v>4</v>
      </c>
      <c r="I82" s="27"/>
      <c r="J82" s="28">
        <v>25</v>
      </c>
      <c r="K82" s="29">
        <v>100</v>
      </c>
      <c r="L82" s="26" t="s">
        <v>18</v>
      </c>
      <c r="M82" s="8"/>
    </row>
    <row r="83" spans="2:13" ht="57" x14ac:dyDescent="0.25">
      <c r="B83" s="24" t="s">
        <v>103</v>
      </c>
      <c r="C83" s="25" t="s">
        <v>301</v>
      </c>
      <c r="D83" s="26" t="s">
        <v>12</v>
      </c>
      <c r="E83" s="27">
        <v>6</v>
      </c>
      <c r="F83" s="27">
        <v>89</v>
      </c>
      <c r="G83" s="27">
        <v>94</v>
      </c>
      <c r="H83" s="27">
        <v>1</v>
      </c>
      <c r="I83" s="27"/>
      <c r="J83" s="28">
        <v>550</v>
      </c>
      <c r="K83" s="29">
        <v>550</v>
      </c>
      <c r="L83" s="26" t="s">
        <v>18</v>
      </c>
      <c r="M83" s="8"/>
    </row>
    <row r="84" spans="2:13" ht="57" x14ac:dyDescent="0.25">
      <c r="B84" s="24" t="s">
        <v>104</v>
      </c>
      <c r="C84" s="25" t="s">
        <v>302</v>
      </c>
      <c r="D84" s="26" t="s">
        <v>12</v>
      </c>
      <c r="E84" s="27">
        <v>0</v>
      </c>
      <c r="F84" s="27">
        <v>6</v>
      </c>
      <c r="G84" s="27">
        <v>3</v>
      </c>
      <c r="H84" s="27">
        <v>3</v>
      </c>
      <c r="I84" s="27"/>
      <c r="J84" s="28">
        <v>197.45</v>
      </c>
      <c r="K84" s="29">
        <v>592.35</v>
      </c>
      <c r="L84" s="26" t="s">
        <v>18</v>
      </c>
      <c r="M84" s="8"/>
    </row>
    <row r="85" spans="2:13" ht="57" x14ac:dyDescent="0.25">
      <c r="B85" s="24" t="s">
        <v>105</v>
      </c>
      <c r="C85" s="25" t="s">
        <v>303</v>
      </c>
      <c r="D85" s="26" t="s">
        <v>12</v>
      </c>
      <c r="E85" s="27">
        <v>43</v>
      </c>
      <c r="F85" s="27">
        <v>776</v>
      </c>
      <c r="G85" s="27">
        <v>796</v>
      </c>
      <c r="H85" s="27">
        <v>23</v>
      </c>
      <c r="I85" s="27"/>
      <c r="J85" s="28">
        <v>35</v>
      </c>
      <c r="K85" s="29">
        <v>805</v>
      </c>
      <c r="L85" s="26" t="s">
        <v>55</v>
      </c>
      <c r="M85" s="8"/>
    </row>
    <row r="86" spans="2:13" ht="57" x14ac:dyDescent="0.25">
      <c r="B86" s="24" t="s">
        <v>106</v>
      </c>
      <c r="C86" s="25" t="s">
        <v>304</v>
      </c>
      <c r="D86" s="26" t="s">
        <v>12</v>
      </c>
      <c r="E86" s="27">
        <v>43</v>
      </c>
      <c r="F86" s="27">
        <v>511</v>
      </c>
      <c r="G86" s="27">
        <v>480</v>
      </c>
      <c r="H86" s="27">
        <v>74</v>
      </c>
      <c r="I86" s="27"/>
      <c r="J86" s="28">
        <v>23.3</v>
      </c>
      <c r="K86" s="29">
        <v>1724.2</v>
      </c>
      <c r="L86" s="26" t="s">
        <v>55</v>
      </c>
      <c r="M86" s="8"/>
    </row>
    <row r="87" spans="2:13" ht="57" x14ac:dyDescent="0.25">
      <c r="B87" s="24" t="s">
        <v>107</v>
      </c>
      <c r="C87" s="25" t="s">
        <v>305</v>
      </c>
      <c r="D87" s="26" t="s">
        <v>12</v>
      </c>
      <c r="E87" s="27">
        <v>22</v>
      </c>
      <c r="F87" s="27">
        <v>126</v>
      </c>
      <c r="G87" s="27">
        <v>132</v>
      </c>
      <c r="H87" s="27">
        <v>16</v>
      </c>
      <c r="I87" s="27"/>
      <c r="J87" s="28">
        <v>26.61</v>
      </c>
      <c r="K87" s="29">
        <v>425.76</v>
      </c>
      <c r="L87" s="26" t="s">
        <v>18</v>
      </c>
      <c r="M87" s="8"/>
    </row>
    <row r="88" spans="2:13" ht="57" x14ac:dyDescent="0.25">
      <c r="B88" s="24" t="s">
        <v>108</v>
      </c>
      <c r="C88" s="25" t="s">
        <v>306</v>
      </c>
      <c r="D88" s="26" t="s">
        <v>12</v>
      </c>
      <c r="E88" s="27">
        <v>1</v>
      </c>
      <c r="F88" s="27">
        <v>98</v>
      </c>
      <c r="G88" s="27">
        <v>95</v>
      </c>
      <c r="H88" s="27">
        <v>4</v>
      </c>
      <c r="I88" s="27"/>
      <c r="J88" s="28">
        <v>69</v>
      </c>
      <c r="K88" s="29">
        <v>276</v>
      </c>
      <c r="L88" s="26" t="s">
        <v>18</v>
      </c>
      <c r="M88" s="8"/>
    </row>
    <row r="89" spans="2:13" ht="57" x14ac:dyDescent="0.25">
      <c r="B89" s="24" t="s">
        <v>109</v>
      </c>
      <c r="C89" s="25" t="s">
        <v>307</v>
      </c>
      <c r="D89" s="26" t="s">
        <v>12</v>
      </c>
      <c r="E89" s="27">
        <v>0</v>
      </c>
      <c r="F89" s="27">
        <v>170</v>
      </c>
      <c r="G89" s="27">
        <v>164</v>
      </c>
      <c r="H89" s="27">
        <v>5</v>
      </c>
      <c r="I89" s="27"/>
      <c r="J89" s="28">
        <v>5</v>
      </c>
      <c r="K89" s="29">
        <v>25</v>
      </c>
      <c r="L89" s="26" t="s">
        <v>18</v>
      </c>
      <c r="M89" s="8"/>
    </row>
    <row r="90" spans="2:13" ht="57" x14ac:dyDescent="0.25">
      <c r="B90" s="24" t="s">
        <v>110</v>
      </c>
      <c r="C90" s="25" t="s">
        <v>308</v>
      </c>
      <c r="D90" s="26" t="s">
        <v>12</v>
      </c>
      <c r="E90" s="27">
        <v>0</v>
      </c>
      <c r="F90" s="27">
        <v>0</v>
      </c>
      <c r="G90" s="27">
        <v>8</v>
      </c>
      <c r="H90" s="27">
        <v>1</v>
      </c>
      <c r="I90" s="27"/>
      <c r="J90" s="28">
        <v>0</v>
      </c>
      <c r="K90" s="29">
        <v>0</v>
      </c>
      <c r="L90" s="26" t="s">
        <v>18</v>
      </c>
      <c r="M90" s="8"/>
    </row>
    <row r="91" spans="2:13" ht="57" x14ac:dyDescent="0.25">
      <c r="B91" s="24" t="s">
        <v>111</v>
      </c>
      <c r="C91" s="25" t="s">
        <v>309</v>
      </c>
      <c r="D91" s="26" t="s">
        <v>12</v>
      </c>
      <c r="E91" s="27">
        <v>0</v>
      </c>
      <c r="F91" s="27">
        <v>0</v>
      </c>
      <c r="G91" s="27">
        <v>1</v>
      </c>
      <c r="H91" s="27">
        <v>8</v>
      </c>
      <c r="I91" s="27"/>
      <c r="J91" s="28">
        <v>0</v>
      </c>
      <c r="K91" s="29">
        <v>0</v>
      </c>
      <c r="L91" s="26" t="s">
        <v>18</v>
      </c>
      <c r="M91" s="8"/>
    </row>
    <row r="92" spans="2:13" ht="57" x14ac:dyDescent="0.25">
      <c r="B92" s="24" t="s">
        <v>112</v>
      </c>
      <c r="C92" s="25" t="s">
        <v>310</v>
      </c>
      <c r="D92" s="26" t="s">
        <v>12</v>
      </c>
      <c r="E92" s="27">
        <v>0</v>
      </c>
      <c r="F92" s="27">
        <v>6</v>
      </c>
      <c r="G92" s="27">
        <v>5</v>
      </c>
      <c r="H92" s="27">
        <v>1</v>
      </c>
      <c r="I92" s="27"/>
      <c r="J92" s="28">
        <v>4966.37</v>
      </c>
      <c r="K92" s="29">
        <v>4966.37</v>
      </c>
      <c r="L92" s="26" t="s">
        <v>18</v>
      </c>
      <c r="M92" s="8"/>
    </row>
    <row r="93" spans="2:13" ht="57" x14ac:dyDescent="0.25">
      <c r="B93" s="24" t="s">
        <v>113</v>
      </c>
      <c r="C93" s="25" t="s">
        <v>311</v>
      </c>
      <c r="D93" s="26" t="s">
        <v>12</v>
      </c>
      <c r="E93" s="27">
        <v>15</v>
      </c>
      <c r="F93" s="27">
        <v>244</v>
      </c>
      <c r="G93" s="27">
        <v>255</v>
      </c>
      <c r="H93" s="27">
        <v>4</v>
      </c>
      <c r="I93" s="27"/>
      <c r="J93" s="28">
        <v>20.21</v>
      </c>
      <c r="K93" s="29">
        <v>80.84</v>
      </c>
      <c r="L93" s="26" t="s">
        <v>18</v>
      </c>
      <c r="M93" s="8"/>
    </row>
    <row r="94" spans="2:13" ht="57" x14ac:dyDescent="0.25">
      <c r="B94" s="24" t="s">
        <v>114</v>
      </c>
      <c r="C94" s="25" t="s">
        <v>312</v>
      </c>
      <c r="D94" s="26" t="s">
        <v>12</v>
      </c>
      <c r="E94" s="27">
        <v>2</v>
      </c>
      <c r="F94" s="27">
        <v>8</v>
      </c>
      <c r="G94" s="27">
        <v>6</v>
      </c>
      <c r="H94" s="27">
        <v>4</v>
      </c>
      <c r="I94" s="27"/>
      <c r="J94" s="28">
        <v>765</v>
      </c>
      <c r="K94" s="29">
        <v>3060</v>
      </c>
      <c r="L94" s="26" t="s">
        <v>18</v>
      </c>
      <c r="M94" s="8"/>
    </row>
    <row r="95" spans="2:13" ht="57" x14ac:dyDescent="0.25">
      <c r="B95" s="24" t="s">
        <v>115</v>
      </c>
      <c r="C95" s="25" t="s">
        <v>313</v>
      </c>
      <c r="D95" s="26" t="s">
        <v>12</v>
      </c>
      <c r="E95" s="27">
        <v>254</v>
      </c>
      <c r="F95" s="27">
        <v>3685</v>
      </c>
      <c r="G95" s="27">
        <v>3886</v>
      </c>
      <c r="H95" s="27">
        <v>53</v>
      </c>
      <c r="I95" s="27"/>
      <c r="J95" s="28">
        <v>98.82</v>
      </c>
      <c r="K95" s="29">
        <v>5237.46</v>
      </c>
      <c r="L95" s="26" t="s">
        <v>26</v>
      </c>
      <c r="M95" s="8"/>
    </row>
    <row r="96" spans="2:13" ht="57" x14ac:dyDescent="0.25">
      <c r="B96" s="24" t="s">
        <v>116</v>
      </c>
      <c r="C96" s="25" t="s">
        <v>314</v>
      </c>
      <c r="D96" s="26" t="s">
        <v>12</v>
      </c>
      <c r="E96" s="27">
        <v>919</v>
      </c>
      <c r="F96" s="27">
        <v>8994</v>
      </c>
      <c r="G96" s="27">
        <v>9428</v>
      </c>
      <c r="H96" s="27">
        <v>485</v>
      </c>
      <c r="I96" s="27"/>
      <c r="J96" s="28">
        <v>1.27</v>
      </c>
      <c r="K96" s="29">
        <v>615.95000000000005</v>
      </c>
      <c r="L96" s="26" t="s">
        <v>18</v>
      </c>
      <c r="M96" s="8"/>
    </row>
    <row r="97" spans="2:13" ht="57" x14ac:dyDescent="0.25">
      <c r="B97" s="24" t="s">
        <v>117</v>
      </c>
      <c r="C97" s="25" t="s">
        <v>315</v>
      </c>
      <c r="D97" s="26" t="s">
        <v>12</v>
      </c>
      <c r="E97" s="27">
        <v>861</v>
      </c>
      <c r="F97" s="27">
        <v>2500</v>
      </c>
      <c r="G97" s="27">
        <v>2861</v>
      </c>
      <c r="H97" s="27">
        <v>500</v>
      </c>
      <c r="I97" s="27"/>
      <c r="J97" s="28">
        <v>12</v>
      </c>
      <c r="K97" s="29">
        <v>6000</v>
      </c>
      <c r="L97" s="26" t="s">
        <v>18</v>
      </c>
      <c r="M97" s="8"/>
    </row>
    <row r="98" spans="2:13" ht="57" x14ac:dyDescent="0.25">
      <c r="B98" s="24" t="s">
        <v>118</v>
      </c>
      <c r="C98" s="25" t="s">
        <v>316</v>
      </c>
      <c r="D98" s="26" t="s">
        <v>12</v>
      </c>
      <c r="E98" s="27">
        <v>0</v>
      </c>
      <c r="F98" s="27">
        <v>3160</v>
      </c>
      <c r="G98" s="27">
        <v>3075</v>
      </c>
      <c r="H98" s="27">
        <v>38</v>
      </c>
      <c r="I98" s="27"/>
      <c r="J98" s="28">
        <v>3.22</v>
      </c>
      <c r="K98" s="29">
        <v>122.36</v>
      </c>
      <c r="L98" s="26" t="s">
        <v>18</v>
      </c>
      <c r="M98" s="8"/>
    </row>
    <row r="99" spans="2:13" ht="57" x14ac:dyDescent="0.25">
      <c r="B99" s="24" t="s">
        <v>119</v>
      </c>
      <c r="C99" s="25" t="s">
        <v>317</v>
      </c>
      <c r="D99" s="26" t="s">
        <v>12</v>
      </c>
      <c r="E99" s="27">
        <v>326</v>
      </c>
      <c r="F99" s="27">
        <v>2000</v>
      </c>
      <c r="G99" s="27">
        <v>1848</v>
      </c>
      <c r="H99" s="27">
        <v>478</v>
      </c>
      <c r="I99" s="27"/>
      <c r="J99" s="28">
        <v>10</v>
      </c>
      <c r="K99" s="29">
        <v>4780</v>
      </c>
      <c r="L99" s="26" t="s">
        <v>18</v>
      </c>
      <c r="M99" s="8"/>
    </row>
    <row r="100" spans="2:13" ht="57" x14ac:dyDescent="0.25">
      <c r="B100" s="24" t="s">
        <v>120</v>
      </c>
      <c r="C100" s="25" t="s">
        <v>318</v>
      </c>
      <c r="D100" s="26" t="s">
        <v>12</v>
      </c>
      <c r="E100" s="27">
        <v>0</v>
      </c>
      <c r="F100" s="27">
        <v>2500</v>
      </c>
      <c r="G100" s="27">
        <v>1369</v>
      </c>
      <c r="H100" s="27">
        <v>616</v>
      </c>
      <c r="I100" s="27"/>
      <c r="J100" s="28">
        <v>3</v>
      </c>
      <c r="K100" s="29">
        <v>1848</v>
      </c>
      <c r="L100" s="26" t="s">
        <v>18</v>
      </c>
      <c r="M100" s="8"/>
    </row>
    <row r="101" spans="2:13" ht="57" x14ac:dyDescent="0.25">
      <c r="B101" s="24" t="s">
        <v>121</v>
      </c>
      <c r="C101" s="25" t="s">
        <v>319</v>
      </c>
      <c r="D101" s="26" t="s">
        <v>12</v>
      </c>
      <c r="E101" s="27">
        <v>529</v>
      </c>
      <c r="F101" s="27">
        <v>10</v>
      </c>
      <c r="G101" s="27">
        <v>128</v>
      </c>
      <c r="H101" s="27">
        <v>411</v>
      </c>
      <c r="I101" s="27"/>
      <c r="J101" s="28">
        <v>4.07</v>
      </c>
      <c r="K101" s="29">
        <v>1672.77</v>
      </c>
      <c r="L101" s="26" t="s">
        <v>18</v>
      </c>
      <c r="M101" s="8"/>
    </row>
    <row r="102" spans="2:13" ht="57" x14ac:dyDescent="0.25">
      <c r="B102" s="24" t="s">
        <v>122</v>
      </c>
      <c r="C102" s="25" t="s">
        <v>320</v>
      </c>
      <c r="D102" s="26" t="s">
        <v>12</v>
      </c>
      <c r="E102" s="27">
        <v>1256</v>
      </c>
      <c r="F102" s="27">
        <v>4000</v>
      </c>
      <c r="G102" s="27">
        <v>4812</v>
      </c>
      <c r="H102" s="27">
        <v>444</v>
      </c>
      <c r="I102" s="27"/>
      <c r="J102" s="28">
        <v>3</v>
      </c>
      <c r="K102" s="29">
        <v>1332</v>
      </c>
      <c r="L102" s="26" t="s">
        <v>18</v>
      </c>
      <c r="M102" s="8"/>
    </row>
    <row r="103" spans="2:13" ht="42.75" x14ac:dyDescent="0.25">
      <c r="B103" s="24" t="s">
        <v>123</v>
      </c>
      <c r="C103" s="25" t="s">
        <v>321</v>
      </c>
      <c r="D103" s="26" t="s">
        <v>124</v>
      </c>
      <c r="E103" s="27">
        <v>2</v>
      </c>
      <c r="F103" s="27">
        <v>100</v>
      </c>
      <c r="G103" s="27">
        <v>75</v>
      </c>
      <c r="H103" s="27">
        <v>27</v>
      </c>
      <c r="I103" s="27"/>
      <c r="J103" s="28">
        <v>280</v>
      </c>
      <c r="K103" s="29">
        <v>7560</v>
      </c>
      <c r="L103" s="26" t="s">
        <v>125</v>
      </c>
      <c r="M103" s="8"/>
    </row>
    <row r="104" spans="2:13" ht="57" x14ac:dyDescent="0.25">
      <c r="B104" s="24" t="s">
        <v>126</v>
      </c>
      <c r="C104" s="25" t="s">
        <v>322</v>
      </c>
      <c r="D104" s="26" t="s">
        <v>12</v>
      </c>
      <c r="E104" s="27">
        <v>13</v>
      </c>
      <c r="F104" s="27">
        <v>438</v>
      </c>
      <c r="G104" s="27">
        <v>450</v>
      </c>
      <c r="H104" s="27">
        <v>1</v>
      </c>
      <c r="I104" s="27"/>
      <c r="J104" s="28">
        <v>24.23</v>
      </c>
      <c r="K104" s="29">
        <v>24.23</v>
      </c>
      <c r="L104" s="26" t="s">
        <v>18</v>
      </c>
      <c r="M104" s="8"/>
    </row>
    <row r="105" spans="2:13" ht="57" x14ac:dyDescent="0.25">
      <c r="B105" s="24" t="s">
        <v>127</v>
      </c>
      <c r="C105" s="25" t="s">
        <v>323</v>
      </c>
      <c r="D105" s="26" t="s">
        <v>12</v>
      </c>
      <c r="E105" s="27">
        <v>18</v>
      </c>
      <c r="F105" s="27">
        <v>839</v>
      </c>
      <c r="G105" s="27">
        <v>824</v>
      </c>
      <c r="H105" s="27">
        <v>33</v>
      </c>
      <c r="I105" s="27"/>
      <c r="J105" s="28">
        <v>31.9</v>
      </c>
      <c r="K105" s="29">
        <v>1052.7</v>
      </c>
      <c r="L105" s="26" t="s">
        <v>73</v>
      </c>
      <c r="M105" s="8"/>
    </row>
    <row r="106" spans="2:13" ht="57" x14ac:dyDescent="0.25">
      <c r="B106" s="24" t="s">
        <v>128</v>
      </c>
      <c r="C106" s="25" t="s">
        <v>324</v>
      </c>
      <c r="D106" s="26" t="s">
        <v>12</v>
      </c>
      <c r="E106" s="27">
        <v>2</v>
      </c>
      <c r="F106" s="27">
        <v>7</v>
      </c>
      <c r="G106" s="27">
        <v>7</v>
      </c>
      <c r="H106" s="27">
        <v>2</v>
      </c>
      <c r="I106" s="27"/>
      <c r="J106" s="28">
        <v>9900</v>
      </c>
      <c r="K106" s="29">
        <v>19800</v>
      </c>
      <c r="L106" s="26" t="s">
        <v>18</v>
      </c>
      <c r="M106" s="8"/>
    </row>
    <row r="107" spans="2:13" ht="57" x14ac:dyDescent="0.25">
      <c r="B107" s="24" t="s">
        <v>129</v>
      </c>
      <c r="C107" s="25" t="s">
        <v>325</v>
      </c>
      <c r="D107" s="26" t="s">
        <v>12</v>
      </c>
      <c r="E107" s="27">
        <v>0</v>
      </c>
      <c r="F107" s="27">
        <v>160</v>
      </c>
      <c r="G107" s="27">
        <v>157</v>
      </c>
      <c r="H107" s="27">
        <v>2</v>
      </c>
      <c r="I107" s="27"/>
      <c r="J107" s="28">
        <v>5061.8900000000003</v>
      </c>
      <c r="K107" s="29">
        <v>10123.780000000001</v>
      </c>
      <c r="L107" s="26" t="s">
        <v>18</v>
      </c>
      <c r="M107" s="8"/>
    </row>
    <row r="108" spans="2:13" ht="57" x14ac:dyDescent="0.25">
      <c r="B108" s="24" t="s">
        <v>130</v>
      </c>
      <c r="C108" s="25" t="s">
        <v>326</v>
      </c>
      <c r="D108" s="26" t="s">
        <v>12</v>
      </c>
      <c r="E108" s="27">
        <v>2</v>
      </c>
      <c r="F108" s="27">
        <v>108</v>
      </c>
      <c r="G108" s="27">
        <v>108</v>
      </c>
      <c r="H108" s="27">
        <v>2</v>
      </c>
      <c r="I108" s="27"/>
      <c r="J108" s="28">
        <v>7195.51</v>
      </c>
      <c r="K108" s="29">
        <v>14391.02</v>
      </c>
      <c r="L108" s="26" t="s">
        <v>18</v>
      </c>
      <c r="M108" s="8"/>
    </row>
    <row r="109" spans="2:13" ht="57" x14ac:dyDescent="0.25">
      <c r="B109" s="24" t="s">
        <v>131</v>
      </c>
      <c r="C109" s="25" t="s">
        <v>327</v>
      </c>
      <c r="D109" s="26" t="s">
        <v>12</v>
      </c>
      <c r="E109" s="27">
        <v>3</v>
      </c>
      <c r="F109" s="27">
        <v>102</v>
      </c>
      <c r="G109" s="27">
        <v>104</v>
      </c>
      <c r="H109" s="27">
        <v>1</v>
      </c>
      <c r="I109" s="27"/>
      <c r="J109" s="28">
        <v>7195.51</v>
      </c>
      <c r="K109" s="29">
        <v>7195.51</v>
      </c>
      <c r="L109" s="26" t="s">
        <v>18</v>
      </c>
      <c r="M109" s="8"/>
    </row>
    <row r="110" spans="2:13" ht="57" x14ac:dyDescent="0.25">
      <c r="B110" s="24" t="s">
        <v>132</v>
      </c>
      <c r="C110" s="25" t="s">
        <v>328</v>
      </c>
      <c r="D110" s="26" t="s">
        <v>12</v>
      </c>
      <c r="E110" s="27">
        <v>2</v>
      </c>
      <c r="F110" s="27">
        <v>109</v>
      </c>
      <c r="G110" s="27">
        <v>109</v>
      </c>
      <c r="H110" s="27">
        <v>2</v>
      </c>
      <c r="I110" s="27"/>
      <c r="J110" s="28">
        <v>7195.51</v>
      </c>
      <c r="K110" s="29">
        <v>14391.02</v>
      </c>
      <c r="L110" s="26" t="s">
        <v>18</v>
      </c>
      <c r="M110" s="8"/>
    </row>
    <row r="111" spans="2:13" ht="57" x14ac:dyDescent="0.25">
      <c r="B111" s="24" t="s">
        <v>133</v>
      </c>
      <c r="C111" s="25" t="s">
        <v>329</v>
      </c>
      <c r="D111" s="26" t="s">
        <v>12</v>
      </c>
      <c r="E111" s="27">
        <v>0</v>
      </c>
      <c r="F111" s="27">
        <v>15</v>
      </c>
      <c r="G111" s="27">
        <v>13</v>
      </c>
      <c r="H111" s="27">
        <v>1</v>
      </c>
      <c r="I111" s="27"/>
      <c r="J111" s="28">
        <v>10475</v>
      </c>
      <c r="K111" s="29">
        <v>10475</v>
      </c>
      <c r="L111" s="26" t="s">
        <v>18</v>
      </c>
      <c r="M111" s="8"/>
    </row>
    <row r="112" spans="2:13" ht="57" x14ac:dyDescent="0.25">
      <c r="B112" s="24" t="s">
        <v>134</v>
      </c>
      <c r="C112" s="25" t="s">
        <v>330</v>
      </c>
      <c r="D112" s="26" t="s">
        <v>12</v>
      </c>
      <c r="E112" s="27">
        <v>974</v>
      </c>
      <c r="F112" s="27">
        <v>6386</v>
      </c>
      <c r="G112" s="27">
        <v>7123</v>
      </c>
      <c r="H112" s="27">
        <v>237</v>
      </c>
      <c r="I112" s="27"/>
      <c r="J112" s="28">
        <v>42.37</v>
      </c>
      <c r="K112" s="29">
        <v>10041.69</v>
      </c>
      <c r="L112" s="26" t="s">
        <v>44</v>
      </c>
      <c r="M112" s="8"/>
    </row>
    <row r="113" spans="2:13" ht="57" x14ac:dyDescent="0.25">
      <c r="B113" s="24" t="s">
        <v>135</v>
      </c>
      <c r="C113" s="25" t="s">
        <v>331</v>
      </c>
      <c r="D113" s="26" t="s">
        <v>12</v>
      </c>
      <c r="E113" s="27">
        <v>0</v>
      </c>
      <c r="F113" s="27">
        <v>73</v>
      </c>
      <c r="G113" s="27">
        <v>64</v>
      </c>
      <c r="H113" s="27">
        <v>9</v>
      </c>
      <c r="I113" s="27"/>
      <c r="J113" s="28">
        <v>188.8</v>
      </c>
      <c r="K113" s="29">
        <v>1699.2</v>
      </c>
      <c r="L113" s="26" t="s">
        <v>44</v>
      </c>
      <c r="M113" s="8"/>
    </row>
    <row r="114" spans="2:13" ht="57" x14ac:dyDescent="0.25">
      <c r="B114" s="24" t="s">
        <v>136</v>
      </c>
      <c r="C114" s="25" t="s">
        <v>332</v>
      </c>
      <c r="D114" s="26" t="s">
        <v>12</v>
      </c>
      <c r="E114" s="27">
        <v>0</v>
      </c>
      <c r="F114" s="27">
        <v>105</v>
      </c>
      <c r="G114" s="27">
        <v>97</v>
      </c>
      <c r="H114" s="27">
        <v>7</v>
      </c>
      <c r="I114" s="27"/>
      <c r="J114" s="28">
        <v>175</v>
      </c>
      <c r="K114" s="29">
        <v>1225</v>
      </c>
      <c r="L114" s="26" t="s">
        <v>18</v>
      </c>
      <c r="M114" s="8"/>
    </row>
    <row r="115" spans="2:13" ht="57" x14ac:dyDescent="0.25">
      <c r="B115" s="24" t="s">
        <v>137</v>
      </c>
      <c r="C115" s="25" t="s">
        <v>333</v>
      </c>
      <c r="D115" s="26" t="s">
        <v>12</v>
      </c>
      <c r="E115" s="27">
        <v>0</v>
      </c>
      <c r="F115" s="27">
        <v>150</v>
      </c>
      <c r="G115" s="27">
        <v>145</v>
      </c>
      <c r="H115" s="27">
        <v>5</v>
      </c>
      <c r="I115" s="27"/>
      <c r="J115" s="28">
        <v>1600</v>
      </c>
      <c r="K115" s="29">
        <v>8000</v>
      </c>
      <c r="L115" s="26" t="s">
        <v>18</v>
      </c>
      <c r="M115" s="8"/>
    </row>
    <row r="116" spans="2:13" ht="71.25" x14ac:dyDescent="0.25">
      <c r="B116" s="24" t="s">
        <v>138</v>
      </c>
      <c r="C116" s="25" t="s">
        <v>334</v>
      </c>
      <c r="D116" s="26" t="s">
        <v>12</v>
      </c>
      <c r="E116" s="27">
        <v>0</v>
      </c>
      <c r="F116" s="27">
        <v>1924</v>
      </c>
      <c r="G116" s="27">
        <v>1246</v>
      </c>
      <c r="H116" s="27">
        <v>9</v>
      </c>
      <c r="I116" s="27"/>
      <c r="J116" s="28">
        <v>236</v>
      </c>
      <c r="K116" s="29">
        <v>2124</v>
      </c>
      <c r="L116" s="26" t="s">
        <v>26</v>
      </c>
      <c r="M116" s="8"/>
    </row>
    <row r="117" spans="2:13" ht="57" x14ac:dyDescent="0.25">
      <c r="B117" s="24" t="s">
        <v>139</v>
      </c>
      <c r="C117" s="25" t="s">
        <v>335</v>
      </c>
      <c r="D117" s="26" t="s">
        <v>12</v>
      </c>
      <c r="E117" s="27">
        <v>0</v>
      </c>
      <c r="F117" s="27">
        <v>2</v>
      </c>
      <c r="G117" s="27">
        <v>1</v>
      </c>
      <c r="H117" s="27">
        <v>1</v>
      </c>
      <c r="I117" s="27"/>
      <c r="J117" s="28">
        <v>4643</v>
      </c>
      <c r="K117" s="29">
        <v>4643</v>
      </c>
      <c r="L117" s="26" t="s">
        <v>18</v>
      </c>
      <c r="M117" s="8"/>
    </row>
    <row r="118" spans="2:13" ht="57" x14ac:dyDescent="0.25">
      <c r="B118" s="24" t="s">
        <v>140</v>
      </c>
      <c r="C118" s="25" t="s">
        <v>336</v>
      </c>
      <c r="D118" s="26" t="s">
        <v>12</v>
      </c>
      <c r="E118" s="27">
        <v>14</v>
      </c>
      <c r="F118" s="27">
        <v>470</v>
      </c>
      <c r="G118" s="27">
        <v>469</v>
      </c>
      <c r="H118" s="27">
        <v>15</v>
      </c>
      <c r="I118" s="27"/>
      <c r="J118" s="28">
        <v>390</v>
      </c>
      <c r="K118" s="29">
        <v>5850</v>
      </c>
      <c r="L118" s="26" t="s">
        <v>26</v>
      </c>
      <c r="M118" s="8"/>
    </row>
    <row r="119" spans="2:13" ht="57" x14ac:dyDescent="0.25">
      <c r="B119" s="24" t="s">
        <v>141</v>
      </c>
      <c r="C119" s="25" t="s">
        <v>337</v>
      </c>
      <c r="D119" s="26" t="s">
        <v>12</v>
      </c>
      <c r="E119" s="27">
        <v>41</v>
      </c>
      <c r="F119" s="27">
        <v>702</v>
      </c>
      <c r="G119" s="27">
        <v>704</v>
      </c>
      <c r="H119" s="27">
        <v>39</v>
      </c>
      <c r="I119" s="27"/>
      <c r="J119" s="28">
        <v>67.2</v>
      </c>
      <c r="K119" s="29">
        <v>2620.8000000000002</v>
      </c>
      <c r="L119" s="26" t="s">
        <v>26</v>
      </c>
      <c r="M119" s="8"/>
    </row>
    <row r="120" spans="2:13" ht="57" x14ac:dyDescent="0.25">
      <c r="B120" s="24" t="s">
        <v>142</v>
      </c>
      <c r="C120" s="25" t="s">
        <v>338</v>
      </c>
      <c r="D120" s="26" t="s">
        <v>12</v>
      </c>
      <c r="E120" s="27">
        <v>27</v>
      </c>
      <c r="F120" s="27">
        <v>765</v>
      </c>
      <c r="G120" s="27">
        <v>740</v>
      </c>
      <c r="H120" s="27">
        <v>52</v>
      </c>
      <c r="I120" s="27"/>
      <c r="J120" s="28">
        <v>154.80000000000001</v>
      </c>
      <c r="K120" s="29">
        <v>8049.6</v>
      </c>
      <c r="L120" s="26" t="s">
        <v>26</v>
      </c>
      <c r="M120" s="8"/>
    </row>
    <row r="121" spans="2:13" ht="51" customHeight="1" x14ac:dyDescent="0.25">
      <c r="B121" s="24" t="s">
        <v>143</v>
      </c>
      <c r="C121" s="25" t="s">
        <v>339</v>
      </c>
      <c r="D121" s="26" t="s">
        <v>12</v>
      </c>
      <c r="E121" s="27">
        <v>413</v>
      </c>
      <c r="F121" s="27">
        <v>14311</v>
      </c>
      <c r="G121" s="27">
        <v>14482</v>
      </c>
      <c r="H121" s="27">
        <v>242</v>
      </c>
      <c r="I121" s="27"/>
      <c r="J121" s="28">
        <v>167.93</v>
      </c>
      <c r="K121" s="29">
        <v>40639.06</v>
      </c>
      <c r="L121" s="26" t="s">
        <v>26</v>
      </c>
      <c r="M121" s="8"/>
    </row>
    <row r="122" spans="2:13" ht="71.25" x14ac:dyDescent="0.25">
      <c r="B122" s="24" t="s">
        <v>144</v>
      </c>
      <c r="C122" s="25" t="s">
        <v>340</v>
      </c>
      <c r="D122" s="26" t="s">
        <v>12</v>
      </c>
      <c r="E122" s="27">
        <v>0</v>
      </c>
      <c r="F122" s="27">
        <v>18</v>
      </c>
      <c r="G122" s="27">
        <v>12</v>
      </c>
      <c r="H122" s="27">
        <v>6</v>
      </c>
      <c r="I122" s="27"/>
      <c r="J122" s="28">
        <v>1449.15</v>
      </c>
      <c r="K122" s="29">
        <v>8694.9</v>
      </c>
      <c r="L122" s="26" t="s">
        <v>18</v>
      </c>
      <c r="M122" s="8"/>
    </row>
    <row r="123" spans="2:13" ht="57" x14ac:dyDescent="0.25">
      <c r="B123" s="24" t="s">
        <v>145</v>
      </c>
      <c r="C123" s="25" t="s">
        <v>341</v>
      </c>
      <c r="D123" s="26" t="s">
        <v>12</v>
      </c>
      <c r="E123" s="27">
        <v>0</v>
      </c>
      <c r="F123" s="27">
        <v>834</v>
      </c>
      <c r="G123" s="27">
        <v>746</v>
      </c>
      <c r="H123" s="27">
        <v>1</v>
      </c>
      <c r="I123" s="27"/>
      <c r="J123" s="28">
        <v>975</v>
      </c>
      <c r="K123" s="29">
        <v>975</v>
      </c>
      <c r="L123" s="26" t="s">
        <v>26</v>
      </c>
      <c r="M123" s="8"/>
    </row>
    <row r="124" spans="2:13" ht="57" x14ac:dyDescent="0.25">
      <c r="B124" s="24" t="s">
        <v>146</v>
      </c>
      <c r="C124" s="25" t="s">
        <v>342</v>
      </c>
      <c r="D124" s="26" t="s">
        <v>12</v>
      </c>
      <c r="E124" s="27">
        <v>0</v>
      </c>
      <c r="F124" s="27">
        <v>294</v>
      </c>
      <c r="G124" s="27">
        <v>282</v>
      </c>
      <c r="H124" s="27">
        <v>8</v>
      </c>
      <c r="I124" s="27"/>
      <c r="J124" s="28">
        <v>31.31</v>
      </c>
      <c r="K124" s="29">
        <v>250.48</v>
      </c>
      <c r="L124" s="26" t="s">
        <v>26</v>
      </c>
      <c r="M124" s="8"/>
    </row>
    <row r="125" spans="2:13" ht="57" x14ac:dyDescent="0.25">
      <c r="B125" s="24" t="s">
        <v>147</v>
      </c>
      <c r="C125" s="25" t="s">
        <v>343</v>
      </c>
      <c r="D125" s="26" t="s">
        <v>12</v>
      </c>
      <c r="E125" s="27">
        <v>2</v>
      </c>
      <c r="F125" s="27">
        <v>67</v>
      </c>
      <c r="G125" s="27">
        <v>56</v>
      </c>
      <c r="H125" s="27">
        <v>13</v>
      </c>
      <c r="I125" s="27"/>
      <c r="J125" s="28">
        <v>285</v>
      </c>
      <c r="K125" s="29">
        <v>3705</v>
      </c>
      <c r="L125" s="26" t="s">
        <v>148</v>
      </c>
      <c r="M125" s="8"/>
    </row>
    <row r="126" spans="2:13" ht="57" x14ac:dyDescent="0.25">
      <c r="B126" s="24" t="s">
        <v>149</v>
      </c>
      <c r="C126" s="25" t="s">
        <v>344</v>
      </c>
      <c r="D126" s="26" t="s">
        <v>12</v>
      </c>
      <c r="E126" s="27">
        <v>0</v>
      </c>
      <c r="F126" s="27">
        <v>51</v>
      </c>
      <c r="G126" s="27">
        <v>48</v>
      </c>
      <c r="H126" s="27">
        <v>3</v>
      </c>
      <c r="I126" s="27"/>
      <c r="J126" s="28">
        <v>13698.36</v>
      </c>
      <c r="K126" s="29">
        <v>41095.08</v>
      </c>
      <c r="L126" s="26" t="s">
        <v>18</v>
      </c>
      <c r="M126" s="8"/>
    </row>
    <row r="127" spans="2:13" ht="57" x14ac:dyDescent="0.25">
      <c r="B127" s="24" t="s">
        <v>150</v>
      </c>
      <c r="C127" s="25" t="s">
        <v>345</v>
      </c>
      <c r="D127" s="26" t="s">
        <v>12</v>
      </c>
      <c r="E127" s="27">
        <v>21</v>
      </c>
      <c r="F127" s="27">
        <v>721</v>
      </c>
      <c r="G127" s="27">
        <v>721</v>
      </c>
      <c r="H127" s="27">
        <v>21</v>
      </c>
      <c r="I127" s="27"/>
      <c r="J127" s="28">
        <v>84.9</v>
      </c>
      <c r="K127" s="29">
        <v>1782.9</v>
      </c>
      <c r="L127" s="26" t="s">
        <v>26</v>
      </c>
      <c r="M127" s="8"/>
    </row>
    <row r="128" spans="2:13" ht="71.25" x14ac:dyDescent="0.25">
      <c r="B128" s="24" t="s">
        <v>151</v>
      </c>
      <c r="C128" s="25" t="s">
        <v>346</v>
      </c>
      <c r="D128" s="26" t="s">
        <v>12</v>
      </c>
      <c r="E128" s="27">
        <v>0</v>
      </c>
      <c r="F128" s="27">
        <v>207</v>
      </c>
      <c r="G128" s="27">
        <v>197</v>
      </c>
      <c r="H128" s="27">
        <v>10</v>
      </c>
      <c r="I128" s="27"/>
      <c r="J128" s="28">
        <v>199.15</v>
      </c>
      <c r="K128" s="29">
        <v>1991.5</v>
      </c>
      <c r="L128" s="26" t="s">
        <v>44</v>
      </c>
      <c r="M128" s="8"/>
    </row>
    <row r="129" spans="2:13" ht="114" x14ac:dyDescent="0.25">
      <c r="B129" s="24" t="s">
        <v>152</v>
      </c>
      <c r="C129" s="25" t="s">
        <v>347</v>
      </c>
      <c r="D129" s="26" t="s">
        <v>12</v>
      </c>
      <c r="E129" s="27">
        <v>0</v>
      </c>
      <c r="F129" s="27">
        <v>11</v>
      </c>
      <c r="G129" s="27">
        <v>8</v>
      </c>
      <c r="H129" s="27">
        <v>3</v>
      </c>
      <c r="I129" s="27"/>
      <c r="J129" s="28">
        <v>3162</v>
      </c>
      <c r="K129" s="29">
        <v>9486</v>
      </c>
      <c r="L129" s="26" t="s">
        <v>18</v>
      </c>
      <c r="M129" s="8"/>
    </row>
    <row r="130" spans="2:13" ht="114" x14ac:dyDescent="0.25">
      <c r="B130" s="24" t="s">
        <v>153</v>
      </c>
      <c r="C130" s="25" t="s">
        <v>348</v>
      </c>
      <c r="D130" s="26" t="s">
        <v>12</v>
      </c>
      <c r="E130" s="27">
        <v>1</v>
      </c>
      <c r="F130" s="27">
        <v>10</v>
      </c>
      <c r="G130" s="27">
        <v>9</v>
      </c>
      <c r="H130" s="27">
        <v>2</v>
      </c>
      <c r="I130" s="27"/>
      <c r="J130" s="28">
        <v>3158</v>
      </c>
      <c r="K130" s="29">
        <v>6316</v>
      </c>
      <c r="L130" s="26" t="s">
        <v>18</v>
      </c>
      <c r="M130" s="8"/>
    </row>
    <row r="131" spans="2:13" ht="28.5" x14ac:dyDescent="0.25">
      <c r="B131" s="24" t="s">
        <v>154</v>
      </c>
      <c r="C131" s="25" t="s">
        <v>349</v>
      </c>
      <c r="D131" s="26" t="s">
        <v>155</v>
      </c>
      <c r="E131" s="27">
        <v>0</v>
      </c>
      <c r="F131" s="27">
        <v>6</v>
      </c>
      <c r="G131" s="27">
        <v>0</v>
      </c>
      <c r="H131" s="27">
        <v>6</v>
      </c>
      <c r="I131" s="27"/>
      <c r="J131" s="28">
        <v>39</v>
      </c>
      <c r="K131" s="29">
        <v>234</v>
      </c>
      <c r="L131" s="26" t="s">
        <v>15</v>
      </c>
      <c r="M131" s="8"/>
    </row>
    <row r="132" spans="2:13" ht="57" x14ac:dyDescent="0.25">
      <c r="B132" s="24" t="s">
        <v>156</v>
      </c>
      <c r="C132" s="25" t="s">
        <v>350</v>
      </c>
      <c r="D132" s="26" t="s">
        <v>12</v>
      </c>
      <c r="E132" s="27">
        <v>6</v>
      </c>
      <c r="F132" s="27">
        <v>377</v>
      </c>
      <c r="G132" s="27">
        <v>374</v>
      </c>
      <c r="H132" s="27">
        <v>9</v>
      </c>
      <c r="I132" s="27"/>
      <c r="J132" s="28">
        <v>274.57</v>
      </c>
      <c r="K132" s="29">
        <v>2471.13</v>
      </c>
      <c r="L132" s="26" t="s">
        <v>18</v>
      </c>
      <c r="M132" s="8"/>
    </row>
    <row r="133" spans="2:13" ht="71.25" x14ac:dyDescent="0.25">
      <c r="B133" s="24" t="s">
        <v>157</v>
      </c>
      <c r="C133" s="25" t="s">
        <v>351</v>
      </c>
      <c r="D133" s="26" t="s">
        <v>12</v>
      </c>
      <c r="E133" s="27">
        <v>1</v>
      </c>
      <c r="F133" s="27">
        <v>214</v>
      </c>
      <c r="G133" s="27">
        <v>211</v>
      </c>
      <c r="H133" s="27">
        <v>4</v>
      </c>
      <c r="I133" s="27"/>
      <c r="J133" s="28">
        <v>175</v>
      </c>
      <c r="K133" s="29">
        <v>700</v>
      </c>
      <c r="L133" s="26" t="s">
        <v>44</v>
      </c>
      <c r="M133" s="8"/>
    </row>
    <row r="134" spans="2:13" ht="57" x14ac:dyDescent="0.25">
      <c r="B134" s="24" t="s">
        <v>158</v>
      </c>
      <c r="C134" s="25" t="s">
        <v>352</v>
      </c>
      <c r="D134" s="26" t="s">
        <v>12</v>
      </c>
      <c r="E134" s="27">
        <v>13</v>
      </c>
      <c r="F134" s="27">
        <v>441</v>
      </c>
      <c r="G134" s="27">
        <v>444</v>
      </c>
      <c r="H134" s="27">
        <v>10</v>
      </c>
      <c r="I134" s="27"/>
      <c r="J134" s="28">
        <v>5153.7700000000004</v>
      </c>
      <c r="K134" s="29">
        <v>51537.7</v>
      </c>
      <c r="L134" s="26" t="s">
        <v>18</v>
      </c>
      <c r="M134" s="8"/>
    </row>
    <row r="135" spans="2:13" ht="57" x14ac:dyDescent="0.25">
      <c r="B135" s="24" t="s">
        <v>159</v>
      </c>
      <c r="C135" s="25" t="s">
        <v>353</v>
      </c>
      <c r="D135" s="26" t="s">
        <v>12</v>
      </c>
      <c r="E135" s="27">
        <v>17</v>
      </c>
      <c r="F135" s="27">
        <v>228</v>
      </c>
      <c r="G135" s="27">
        <v>239</v>
      </c>
      <c r="H135" s="27">
        <v>6</v>
      </c>
      <c r="I135" s="27"/>
      <c r="J135" s="28">
        <v>6655.97</v>
      </c>
      <c r="K135" s="29">
        <v>39935.82</v>
      </c>
      <c r="L135" s="26" t="s">
        <v>18</v>
      </c>
      <c r="M135" s="8"/>
    </row>
    <row r="136" spans="2:13" ht="57" x14ac:dyDescent="0.25">
      <c r="B136" s="24" t="s">
        <v>160</v>
      </c>
      <c r="C136" s="25" t="s">
        <v>354</v>
      </c>
      <c r="D136" s="26" t="s">
        <v>12</v>
      </c>
      <c r="E136" s="27">
        <v>16</v>
      </c>
      <c r="F136" s="27">
        <v>191</v>
      </c>
      <c r="G136" s="27">
        <v>202</v>
      </c>
      <c r="H136" s="27">
        <v>5</v>
      </c>
      <c r="I136" s="27"/>
      <c r="J136" s="28">
        <v>6655.97</v>
      </c>
      <c r="K136" s="29">
        <v>33279.85</v>
      </c>
      <c r="L136" s="26" t="s">
        <v>18</v>
      </c>
      <c r="M136" s="8"/>
    </row>
    <row r="137" spans="2:13" ht="57" x14ac:dyDescent="0.25">
      <c r="B137" s="24" t="s">
        <v>161</v>
      </c>
      <c r="C137" s="25" t="s">
        <v>355</v>
      </c>
      <c r="D137" s="26" t="s">
        <v>12</v>
      </c>
      <c r="E137" s="27">
        <v>13</v>
      </c>
      <c r="F137" s="27">
        <v>176</v>
      </c>
      <c r="G137" s="27">
        <v>183</v>
      </c>
      <c r="H137" s="27">
        <v>6</v>
      </c>
      <c r="I137" s="27"/>
      <c r="J137" s="28">
        <v>6655.97</v>
      </c>
      <c r="K137" s="29">
        <v>39935.82</v>
      </c>
      <c r="L137" s="26" t="s">
        <v>18</v>
      </c>
      <c r="M137" s="8"/>
    </row>
    <row r="138" spans="2:13" ht="57" x14ac:dyDescent="0.25">
      <c r="B138" s="24" t="s">
        <v>162</v>
      </c>
      <c r="C138" s="25" t="s">
        <v>356</v>
      </c>
      <c r="D138" s="26" t="s">
        <v>12</v>
      </c>
      <c r="E138" s="27">
        <v>0</v>
      </c>
      <c r="F138" s="27">
        <v>22</v>
      </c>
      <c r="G138" s="27">
        <v>19</v>
      </c>
      <c r="H138" s="27">
        <v>3</v>
      </c>
      <c r="I138" s="27"/>
      <c r="J138" s="28">
        <v>3740</v>
      </c>
      <c r="K138" s="29">
        <v>11220</v>
      </c>
      <c r="L138" s="26" t="s">
        <v>18</v>
      </c>
      <c r="M138" s="8"/>
    </row>
    <row r="139" spans="2:13" ht="57" x14ac:dyDescent="0.25">
      <c r="B139" s="24" t="s">
        <v>163</v>
      </c>
      <c r="C139" s="25" t="s">
        <v>357</v>
      </c>
      <c r="D139" s="26" t="s">
        <v>12</v>
      </c>
      <c r="E139" s="27">
        <v>0</v>
      </c>
      <c r="F139" s="27">
        <v>15</v>
      </c>
      <c r="G139" s="27">
        <v>13</v>
      </c>
      <c r="H139" s="27">
        <v>2</v>
      </c>
      <c r="I139" s="27"/>
      <c r="J139" s="28">
        <v>2100</v>
      </c>
      <c r="K139" s="29">
        <v>4200</v>
      </c>
      <c r="L139" s="26" t="s">
        <v>18</v>
      </c>
      <c r="M139" s="8"/>
    </row>
    <row r="140" spans="2:13" ht="57" x14ac:dyDescent="0.25">
      <c r="B140" s="24" t="s">
        <v>164</v>
      </c>
      <c r="C140" s="25" t="s">
        <v>358</v>
      </c>
      <c r="D140" s="26" t="s">
        <v>12</v>
      </c>
      <c r="E140" s="27">
        <v>0</v>
      </c>
      <c r="F140" s="27">
        <v>4</v>
      </c>
      <c r="G140" s="27">
        <v>3</v>
      </c>
      <c r="H140" s="27">
        <v>1</v>
      </c>
      <c r="I140" s="27"/>
      <c r="J140" s="28">
        <v>490</v>
      </c>
      <c r="K140" s="29">
        <v>490</v>
      </c>
      <c r="L140" s="26" t="s">
        <v>18</v>
      </c>
      <c r="M140" s="8"/>
    </row>
    <row r="141" spans="2:13" ht="57" x14ac:dyDescent="0.25">
      <c r="B141" s="24" t="s">
        <v>165</v>
      </c>
      <c r="C141" s="25" t="s">
        <v>359</v>
      </c>
      <c r="D141" s="26" t="s">
        <v>12</v>
      </c>
      <c r="E141" s="27">
        <v>2</v>
      </c>
      <c r="F141" s="27">
        <v>2</v>
      </c>
      <c r="G141" s="27">
        <v>2</v>
      </c>
      <c r="H141" s="27">
        <v>2</v>
      </c>
      <c r="I141" s="27"/>
      <c r="J141" s="28">
        <v>10200</v>
      </c>
      <c r="K141" s="29">
        <v>20400</v>
      </c>
      <c r="L141" s="26" t="s">
        <v>18</v>
      </c>
      <c r="M141" s="8"/>
    </row>
    <row r="142" spans="2:13" ht="57" x14ac:dyDescent="0.25">
      <c r="B142" s="24" t="s">
        <v>166</v>
      </c>
      <c r="C142" s="25" t="s">
        <v>360</v>
      </c>
      <c r="D142" s="26" t="s">
        <v>12</v>
      </c>
      <c r="E142" s="27">
        <v>2</v>
      </c>
      <c r="F142" s="27">
        <v>77</v>
      </c>
      <c r="G142" s="27">
        <v>73</v>
      </c>
      <c r="H142" s="27">
        <v>6</v>
      </c>
      <c r="I142" s="27"/>
      <c r="J142" s="28">
        <v>63.05</v>
      </c>
      <c r="K142" s="29">
        <v>378.3</v>
      </c>
      <c r="L142" s="26" t="s">
        <v>20</v>
      </c>
      <c r="M142" s="8"/>
    </row>
    <row r="143" spans="2:13" ht="57" x14ac:dyDescent="0.25">
      <c r="B143" s="24" t="s">
        <v>167</v>
      </c>
      <c r="C143" s="25" t="s">
        <v>361</v>
      </c>
      <c r="D143" s="26" t="s">
        <v>12</v>
      </c>
      <c r="E143" s="27">
        <v>1</v>
      </c>
      <c r="F143" s="27">
        <v>154</v>
      </c>
      <c r="G143" s="27">
        <v>150</v>
      </c>
      <c r="H143" s="27">
        <v>5</v>
      </c>
      <c r="I143" s="27"/>
      <c r="J143" s="28">
        <v>394.07</v>
      </c>
      <c r="K143" s="29">
        <v>1970.35</v>
      </c>
      <c r="L143" s="26" t="s">
        <v>18</v>
      </c>
      <c r="M143" s="8"/>
    </row>
    <row r="144" spans="2:13" ht="57" x14ac:dyDescent="0.25">
      <c r="B144" s="24" t="s">
        <v>168</v>
      </c>
      <c r="C144" s="25" t="s">
        <v>362</v>
      </c>
      <c r="D144" s="26" t="s">
        <v>12</v>
      </c>
      <c r="E144" s="27">
        <v>0</v>
      </c>
      <c r="F144" s="27">
        <v>255</v>
      </c>
      <c r="G144" s="27">
        <v>234</v>
      </c>
      <c r="H144" s="27">
        <v>18</v>
      </c>
      <c r="I144" s="27"/>
      <c r="J144" s="28">
        <v>23.73</v>
      </c>
      <c r="K144" s="29">
        <v>427.14</v>
      </c>
      <c r="L144" s="26" t="s">
        <v>18</v>
      </c>
      <c r="M144" s="8"/>
    </row>
    <row r="145" spans="2:13" ht="57" x14ac:dyDescent="0.25">
      <c r="B145" s="24" t="s">
        <v>169</v>
      </c>
      <c r="C145" s="25" t="s">
        <v>363</v>
      </c>
      <c r="D145" s="26" t="s">
        <v>12</v>
      </c>
      <c r="E145" s="27">
        <v>0</v>
      </c>
      <c r="F145" s="27">
        <v>14</v>
      </c>
      <c r="G145" s="27">
        <v>11</v>
      </c>
      <c r="H145" s="27">
        <v>3</v>
      </c>
      <c r="I145" s="27"/>
      <c r="J145" s="28">
        <v>3508.47</v>
      </c>
      <c r="K145" s="29">
        <v>10525.41</v>
      </c>
      <c r="L145" s="26" t="s">
        <v>18</v>
      </c>
      <c r="M145" s="8"/>
    </row>
    <row r="146" spans="2:13" ht="57" x14ac:dyDescent="0.25">
      <c r="B146" s="24" t="s">
        <v>170</v>
      </c>
      <c r="C146" s="25" t="s">
        <v>364</v>
      </c>
      <c r="D146" s="26" t="s">
        <v>12</v>
      </c>
      <c r="E146" s="27">
        <v>0</v>
      </c>
      <c r="F146" s="27">
        <v>6</v>
      </c>
      <c r="G146" s="27">
        <v>2</v>
      </c>
      <c r="H146" s="27">
        <v>3</v>
      </c>
      <c r="I146" s="27"/>
      <c r="J146" s="28">
        <v>11550</v>
      </c>
      <c r="K146" s="29">
        <v>34650</v>
      </c>
      <c r="L146" s="26" t="s">
        <v>18</v>
      </c>
      <c r="M146" s="8"/>
    </row>
    <row r="147" spans="2:13" ht="57" x14ac:dyDescent="0.25">
      <c r="B147" s="24" t="s">
        <v>171</v>
      </c>
      <c r="C147" s="25" t="s">
        <v>365</v>
      </c>
      <c r="D147" s="26" t="s">
        <v>12</v>
      </c>
      <c r="E147" s="27">
        <v>0</v>
      </c>
      <c r="F147" s="27">
        <v>6</v>
      </c>
      <c r="G147" s="27">
        <v>2</v>
      </c>
      <c r="H147" s="27">
        <v>3</v>
      </c>
      <c r="I147" s="27"/>
      <c r="J147" s="28">
        <v>7236.23</v>
      </c>
      <c r="K147" s="29">
        <v>21708.69</v>
      </c>
      <c r="L147" s="26" t="s">
        <v>18</v>
      </c>
      <c r="M147" s="8"/>
    </row>
    <row r="148" spans="2:13" ht="57" x14ac:dyDescent="0.25">
      <c r="B148" s="24" t="s">
        <v>172</v>
      </c>
      <c r="C148" s="25" t="s">
        <v>366</v>
      </c>
      <c r="D148" s="26" t="s">
        <v>12</v>
      </c>
      <c r="E148" s="27">
        <v>0</v>
      </c>
      <c r="F148" s="27">
        <v>6</v>
      </c>
      <c r="G148" s="27">
        <v>3</v>
      </c>
      <c r="H148" s="27">
        <v>3</v>
      </c>
      <c r="I148" s="27"/>
      <c r="J148" s="28">
        <v>7236.23</v>
      </c>
      <c r="K148" s="29">
        <v>21708.69</v>
      </c>
      <c r="L148" s="26" t="s">
        <v>18</v>
      </c>
      <c r="M148" s="8"/>
    </row>
    <row r="149" spans="2:13" ht="57" x14ac:dyDescent="0.25">
      <c r="B149" s="24" t="s">
        <v>173</v>
      </c>
      <c r="C149" s="25" t="s">
        <v>367</v>
      </c>
      <c r="D149" s="26" t="s">
        <v>12</v>
      </c>
      <c r="E149" s="27">
        <v>0</v>
      </c>
      <c r="F149" s="27">
        <v>3</v>
      </c>
      <c r="G149" s="27">
        <v>1</v>
      </c>
      <c r="H149" s="27">
        <v>2</v>
      </c>
      <c r="I149" s="27"/>
      <c r="J149" s="28">
        <v>995</v>
      </c>
      <c r="K149" s="29">
        <v>1990</v>
      </c>
      <c r="L149" s="26" t="s">
        <v>18</v>
      </c>
      <c r="M149" s="8"/>
    </row>
    <row r="150" spans="2:13" ht="57" x14ac:dyDescent="0.25">
      <c r="B150" s="24" t="s">
        <v>174</v>
      </c>
      <c r="C150" s="25" t="s">
        <v>368</v>
      </c>
      <c r="D150" s="26" t="s">
        <v>12</v>
      </c>
      <c r="E150" s="27">
        <v>0</v>
      </c>
      <c r="F150" s="27">
        <v>26</v>
      </c>
      <c r="G150" s="27">
        <v>9</v>
      </c>
      <c r="H150" s="27">
        <v>15</v>
      </c>
      <c r="I150" s="27"/>
      <c r="J150" s="28">
        <v>795</v>
      </c>
      <c r="K150" s="29">
        <v>11925</v>
      </c>
      <c r="L150" s="26" t="s">
        <v>18</v>
      </c>
      <c r="M150" s="8"/>
    </row>
    <row r="151" spans="2:13" ht="57" x14ac:dyDescent="0.25">
      <c r="B151" s="24" t="s">
        <v>175</v>
      </c>
      <c r="C151" s="25" t="s">
        <v>369</v>
      </c>
      <c r="D151" s="26" t="s">
        <v>12</v>
      </c>
      <c r="E151" s="27">
        <v>0</v>
      </c>
      <c r="F151" s="27">
        <v>565</v>
      </c>
      <c r="G151" s="27">
        <v>415</v>
      </c>
      <c r="H151" s="27">
        <v>150</v>
      </c>
      <c r="I151" s="27"/>
      <c r="J151" s="28">
        <v>240</v>
      </c>
      <c r="K151" s="29">
        <v>36000</v>
      </c>
      <c r="L151" s="26" t="s">
        <v>176</v>
      </c>
      <c r="M151" s="8"/>
    </row>
    <row r="152" spans="2:13" ht="71.25" x14ac:dyDescent="0.25">
      <c r="B152" s="24" t="s">
        <v>177</v>
      </c>
      <c r="C152" s="25" t="s">
        <v>370</v>
      </c>
      <c r="D152" s="26" t="s">
        <v>12</v>
      </c>
      <c r="E152" s="27">
        <v>0</v>
      </c>
      <c r="F152" s="27">
        <v>213</v>
      </c>
      <c r="G152" s="27">
        <v>181</v>
      </c>
      <c r="H152" s="27">
        <v>16</v>
      </c>
      <c r="I152" s="27"/>
      <c r="J152" s="28">
        <v>164.06</v>
      </c>
      <c r="K152" s="29">
        <v>2624.96</v>
      </c>
      <c r="L152" s="26" t="s">
        <v>178</v>
      </c>
      <c r="M152" s="8"/>
    </row>
    <row r="153" spans="2:13" ht="57" x14ac:dyDescent="0.25">
      <c r="B153" s="24" t="s">
        <v>179</v>
      </c>
      <c r="C153" s="25" t="s">
        <v>371</v>
      </c>
      <c r="D153" s="26" t="s">
        <v>12</v>
      </c>
      <c r="E153" s="27">
        <v>6</v>
      </c>
      <c r="F153" s="27">
        <v>108</v>
      </c>
      <c r="G153" s="27">
        <v>113</v>
      </c>
      <c r="H153" s="27">
        <v>1</v>
      </c>
      <c r="I153" s="27"/>
      <c r="J153" s="28">
        <v>5254.27</v>
      </c>
      <c r="K153" s="29">
        <v>5254.27</v>
      </c>
      <c r="L153" s="26" t="s">
        <v>18</v>
      </c>
      <c r="M153" s="8"/>
    </row>
    <row r="154" spans="2:13" ht="57" x14ac:dyDescent="0.25">
      <c r="B154" s="24" t="s">
        <v>180</v>
      </c>
      <c r="C154" s="25" t="s">
        <v>372</v>
      </c>
      <c r="D154" s="26" t="s">
        <v>12</v>
      </c>
      <c r="E154" s="27">
        <v>29</v>
      </c>
      <c r="F154" s="27">
        <v>49</v>
      </c>
      <c r="G154" s="27">
        <v>74</v>
      </c>
      <c r="H154" s="27">
        <v>4</v>
      </c>
      <c r="I154" s="27"/>
      <c r="J154" s="28">
        <v>356.25</v>
      </c>
      <c r="K154" s="29">
        <v>1425</v>
      </c>
      <c r="L154" s="26" t="s">
        <v>178</v>
      </c>
      <c r="M154" s="8"/>
    </row>
    <row r="155" spans="2:13" ht="57" x14ac:dyDescent="0.25">
      <c r="B155" s="24" t="s">
        <v>181</v>
      </c>
      <c r="C155" s="25" t="s">
        <v>373</v>
      </c>
      <c r="D155" s="26" t="s">
        <v>12</v>
      </c>
      <c r="E155" s="27">
        <v>14</v>
      </c>
      <c r="F155" s="27">
        <v>984</v>
      </c>
      <c r="G155" s="27">
        <v>975</v>
      </c>
      <c r="H155" s="27">
        <v>23</v>
      </c>
      <c r="I155" s="27"/>
      <c r="J155" s="28">
        <v>135</v>
      </c>
      <c r="K155" s="29">
        <v>3105</v>
      </c>
      <c r="L155" s="26" t="s">
        <v>20</v>
      </c>
      <c r="M155" s="8"/>
    </row>
    <row r="156" spans="2:13" ht="85.5" x14ac:dyDescent="0.25">
      <c r="B156" s="24" t="s">
        <v>182</v>
      </c>
      <c r="C156" s="25" t="s">
        <v>374</v>
      </c>
      <c r="D156" s="26" t="s">
        <v>12</v>
      </c>
      <c r="E156" s="27">
        <v>0</v>
      </c>
      <c r="F156" s="27">
        <v>35</v>
      </c>
      <c r="G156" s="27">
        <v>31</v>
      </c>
      <c r="H156" s="27">
        <v>4</v>
      </c>
      <c r="I156" s="27"/>
      <c r="J156" s="28">
        <v>1588.98</v>
      </c>
      <c r="K156" s="29">
        <v>6355.92</v>
      </c>
      <c r="L156" s="26" t="s">
        <v>18</v>
      </c>
      <c r="M156" s="8"/>
    </row>
    <row r="157" spans="2:13" ht="57" x14ac:dyDescent="0.25">
      <c r="B157" s="24" t="s">
        <v>183</v>
      </c>
      <c r="C157" s="25" t="s">
        <v>375</v>
      </c>
      <c r="D157" s="26" t="s">
        <v>12</v>
      </c>
      <c r="E157" s="27">
        <v>0</v>
      </c>
      <c r="F157" s="27">
        <v>49</v>
      </c>
      <c r="G157" s="27">
        <v>25</v>
      </c>
      <c r="H157" s="27">
        <v>24</v>
      </c>
      <c r="I157" s="27"/>
      <c r="J157" s="28">
        <v>4.7</v>
      </c>
      <c r="K157" s="29">
        <v>112.8</v>
      </c>
      <c r="L157" s="26" t="s">
        <v>18</v>
      </c>
      <c r="M157" s="8"/>
    </row>
    <row r="158" spans="2:13" ht="71.25" x14ac:dyDescent="0.25">
      <c r="B158" s="24" t="s">
        <v>184</v>
      </c>
      <c r="C158" s="25" t="s">
        <v>376</v>
      </c>
      <c r="D158" s="26" t="s">
        <v>12</v>
      </c>
      <c r="E158" s="27">
        <v>0</v>
      </c>
      <c r="F158" s="27">
        <v>6</v>
      </c>
      <c r="G158" s="27">
        <v>5</v>
      </c>
      <c r="H158" s="27">
        <v>1</v>
      </c>
      <c r="I158" s="27"/>
      <c r="J158" s="28">
        <v>6960</v>
      </c>
      <c r="K158" s="29">
        <v>6960</v>
      </c>
      <c r="L158" s="26" t="s">
        <v>185</v>
      </c>
      <c r="M158" s="8"/>
    </row>
    <row r="159" spans="2:13" ht="71.25" x14ac:dyDescent="0.25">
      <c r="B159" s="24" t="s">
        <v>186</v>
      </c>
      <c r="C159" s="25" t="s">
        <v>377</v>
      </c>
      <c r="D159" s="26" t="s">
        <v>12</v>
      </c>
      <c r="E159" s="27">
        <v>2</v>
      </c>
      <c r="F159" s="27">
        <v>84</v>
      </c>
      <c r="G159" s="27">
        <v>76</v>
      </c>
      <c r="H159" s="27">
        <v>10</v>
      </c>
      <c r="I159" s="27"/>
      <c r="J159" s="28">
        <v>98.6</v>
      </c>
      <c r="K159" s="29">
        <v>986</v>
      </c>
      <c r="L159" s="26" t="s">
        <v>18</v>
      </c>
      <c r="M159" s="8"/>
    </row>
    <row r="160" spans="2:13" ht="57" x14ac:dyDescent="0.25">
      <c r="B160" s="24" t="s">
        <v>187</v>
      </c>
      <c r="C160" s="25" t="s">
        <v>378</v>
      </c>
      <c r="D160" s="26" t="s">
        <v>12</v>
      </c>
      <c r="E160" s="27">
        <v>0</v>
      </c>
      <c r="F160" s="27">
        <v>24</v>
      </c>
      <c r="G160" s="27">
        <v>21</v>
      </c>
      <c r="H160" s="27">
        <v>3</v>
      </c>
      <c r="I160" s="27"/>
      <c r="J160" s="28">
        <v>345.2</v>
      </c>
      <c r="K160" s="29">
        <v>1035.5999999999999</v>
      </c>
      <c r="L160" s="26" t="s">
        <v>148</v>
      </c>
      <c r="M160" s="8"/>
    </row>
    <row r="161" spans="2:13" ht="57" x14ac:dyDescent="0.25">
      <c r="B161" s="24" t="s">
        <v>188</v>
      </c>
      <c r="C161" s="25" t="s">
        <v>379</v>
      </c>
      <c r="D161" s="26" t="s">
        <v>12</v>
      </c>
      <c r="E161" s="27">
        <v>113</v>
      </c>
      <c r="F161" s="27">
        <v>15500</v>
      </c>
      <c r="G161" s="27">
        <v>15151</v>
      </c>
      <c r="H161" s="27">
        <v>462</v>
      </c>
      <c r="I161" s="27"/>
      <c r="J161" s="28">
        <v>1.56</v>
      </c>
      <c r="K161" s="29">
        <v>720.72</v>
      </c>
      <c r="L161" s="26" t="s">
        <v>18</v>
      </c>
      <c r="M161" s="8"/>
    </row>
    <row r="162" spans="2:13" ht="57" x14ac:dyDescent="0.25">
      <c r="B162" s="24" t="s">
        <v>189</v>
      </c>
      <c r="C162" s="25" t="s">
        <v>380</v>
      </c>
      <c r="D162" s="26" t="s">
        <v>12</v>
      </c>
      <c r="E162" s="27">
        <v>5</v>
      </c>
      <c r="F162" s="27">
        <v>344</v>
      </c>
      <c r="G162" s="27">
        <v>267</v>
      </c>
      <c r="H162" s="27">
        <v>82</v>
      </c>
      <c r="I162" s="27"/>
      <c r="J162" s="28">
        <v>4.41</v>
      </c>
      <c r="K162" s="29">
        <v>361.62</v>
      </c>
      <c r="L162" s="26" t="s">
        <v>18</v>
      </c>
      <c r="M162" s="8"/>
    </row>
    <row r="163" spans="2:13" ht="71.25" x14ac:dyDescent="0.25">
      <c r="B163" s="24" t="s">
        <v>190</v>
      </c>
      <c r="C163" s="25" t="s">
        <v>381</v>
      </c>
      <c r="D163" s="26" t="s">
        <v>12</v>
      </c>
      <c r="E163" s="27">
        <v>96</v>
      </c>
      <c r="F163" s="27">
        <v>3060</v>
      </c>
      <c r="G163" s="27">
        <v>2973</v>
      </c>
      <c r="H163" s="27">
        <v>183</v>
      </c>
      <c r="I163" s="27"/>
      <c r="J163" s="28">
        <v>105.93</v>
      </c>
      <c r="K163" s="29">
        <v>19385.189999999999</v>
      </c>
      <c r="L163" s="26" t="s">
        <v>44</v>
      </c>
      <c r="M163" s="8"/>
    </row>
    <row r="164" spans="2:13" ht="57" x14ac:dyDescent="0.25">
      <c r="B164" s="24" t="s">
        <v>191</v>
      </c>
      <c r="C164" s="25" t="s">
        <v>382</v>
      </c>
      <c r="D164" s="26" t="s">
        <v>12</v>
      </c>
      <c r="E164" s="27">
        <v>0</v>
      </c>
      <c r="F164" s="27">
        <v>20</v>
      </c>
      <c r="G164" s="27">
        <v>15</v>
      </c>
      <c r="H164" s="27">
        <v>5</v>
      </c>
      <c r="I164" s="27"/>
      <c r="J164" s="28">
        <v>195</v>
      </c>
      <c r="K164" s="29">
        <v>975</v>
      </c>
      <c r="L164" s="26" t="s">
        <v>26</v>
      </c>
      <c r="M164" s="8"/>
    </row>
    <row r="165" spans="2:13" ht="57" x14ac:dyDescent="0.25">
      <c r="B165" s="24" t="s">
        <v>192</v>
      </c>
      <c r="C165" s="25" t="s">
        <v>383</v>
      </c>
      <c r="D165" s="26" t="s">
        <v>12</v>
      </c>
      <c r="E165" s="27">
        <v>0</v>
      </c>
      <c r="F165" s="27">
        <v>36</v>
      </c>
      <c r="G165" s="27">
        <v>30</v>
      </c>
      <c r="H165" s="27">
        <v>6</v>
      </c>
      <c r="I165" s="27"/>
      <c r="J165" s="28">
        <v>58.47</v>
      </c>
      <c r="K165" s="29">
        <v>350.82</v>
      </c>
      <c r="L165" s="26" t="s">
        <v>18</v>
      </c>
      <c r="M165" s="8"/>
    </row>
    <row r="166" spans="2:13" ht="57" x14ac:dyDescent="0.25">
      <c r="B166" s="24" t="s">
        <v>193</v>
      </c>
      <c r="C166" s="25" t="s">
        <v>384</v>
      </c>
      <c r="D166" s="26" t="s">
        <v>12</v>
      </c>
      <c r="E166" s="27">
        <v>0</v>
      </c>
      <c r="F166" s="27">
        <v>20</v>
      </c>
      <c r="G166" s="27">
        <v>18</v>
      </c>
      <c r="H166" s="27">
        <v>2</v>
      </c>
      <c r="I166" s="27"/>
      <c r="J166" s="28">
        <v>818</v>
      </c>
      <c r="K166" s="29">
        <v>1636</v>
      </c>
      <c r="L166" s="26" t="s">
        <v>55</v>
      </c>
      <c r="M166" s="8"/>
    </row>
    <row r="167" spans="2:13" ht="57" x14ac:dyDescent="0.25">
      <c r="B167" s="24" t="s">
        <v>194</v>
      </c>
      <c r="C167" s="25" t="s">
        <v>385</v>
      </c>
      <c r="D167" s="26" t="s">
        <v>12</v>
      </c>
      <c r="E167" s="27">
        <v>6</v>
      </c>
      <c r="F167" s="27">
        <v>92</v>
      </c>
      <c r="G167" s="27">
        <v>83</v>
      </c>
      <c r="H167" s="27">
        <v>15</v>
      </c>
      <c r="I167" s="27"/>
      <c r="J167" s="28">
        <v>651</v>
      </c>
      <c r="K167" s="29">
        <v>9765</v>
      </c>
      <c r="L167" s="26" t="s">
        <v>18</v>
      </c>
      <c r="M167" s="8"/>
    </row>
    <row r="168" spans="2:13" ht="57" x14ac:dyDescent="0.25">
      <c r="B168" s="24" t="s">
        <v>195</v>
      </c>
      <c r="C168" s="25" t="s">
        <v>386</v>
      </c>
      <c r="D168" s="26" t="s">
        <v>12</v>
      </c>
      <c r="E168" s="27">
        <v>0</v>
      </c>
      <c r="F168" s="27">
        <v>60000</v>
      </c>
      <c r="G168" s="27">
        <v>35351</v>
      </c>
      <c r="H168" s="27">
        <v>24649</v>
      </c>
      <c r="I168" s="27"/>
      <c r="J168" s="28">
        <v>1.75</v>
      </c>
      <c r="K168" s="29">
        <v>43135.75</v>
      </c>
      <c r="L168" s="26" t="s">
        <v>196</v>
      </c>
      <c r="M168" s="8"/>
    </row>
    <row r="169" spans="2:13" ht="57" x14ac:dyDescent="0.25">
      <c r="B169" s="24" t="s">
        <v>197</v>
      </c>
      <c r="C169" s="25" t="s">
        <v>387</v>
      </c>
      <c r="D169" s="26" t="s">
        <v>12</v>
      </c>
      <c r="E169" s="27">
        <v>14</v>
      </c>
      <c r="F169" s="27">
        <v>36</v>
      </c>
      <c r="G169" s="27">
        <v>35</v>
      </c>
      <c r="H169" s="27">
        <v>15</v>
      </c>
      <c r="I169" s="27"/>
      <c r="J169" s="28">
        <v>17.64</v>
      </c>
      <c r="K169" s="29">
        <v>264.60000000000002</v>
      </c>
      <c r="L169" s="26" t="s">
        <v>18</v>
      </c>
      <c r="M169" s="8"/>
    </row>
    <row r="170" spans="2:13" ht="71.25" x14ac:dyDescent="0.25">
      <c r="B170" s="24" t="s">
        <v>198</v>
      </c>
      <c r="C170" s="25" t="s">
        <v>388</v>
      </c>
      <c r="D170" s="26" t="s">
        <v>12</v>
      </c>
      <c r="E170" s="27">
        <v>0</v>
      </c>
      <c r="F170" s="27">
        <v>2</v>
      </c>
      <c r="G170" s="27">
        <v>1</v>
      </c>
      <c r="H170" s="27">
        <v>1</v>
      </c>
      <c r="I170" s="27"/>
      <c r="J170" s="28">
        <v>5450</v>
      </c>
      <c r="K170" s="29">
        <v>5450</v>
      </c>
      <c r="L170" s="26" t="s">
        <v>185</v>
      </c>
      <c r="M170" s="8"/>
    </row>
    <row r="171" spans="2:13" ht="71.25" x14ac:dyDescent="0.25">
      <c r="B171" s="24" t="s">
        <v>199</v>
      </c>
      <c r="C171" s="25" t="s">
        <v>389</v>
      </c>
      <c r="D171" s="26" t="s">
        <v>12</v>
      </c>
      <c r="E171" s="27">
        <v>0</v>
      </c>
      <c r="F171" s="27">
        <v>2</v>
      </c>
      <c r="G171" s="27">
        <v>1</v>
      </c>
      <c r="H171" s="27">
        <v>1</v>
      </c>
      <c r="I171" s="27"/>
      <c r="J171" s="28">
        <v>4400</v>
      </c>
      <c r="K171" s="29">
        <v>4400</v>
      </c>
      <c r="L171" s="26" t="s">
        <v>185</v>
      </c>
      <c r="M171" s="8"/>
    </row>
    <row r="172" spans="2:13" ht="57" x14ac:dyDescent="0.25">
      <c r="B172" s="24" t="s">
        <v>200</v>
      </c>
      <c r="C172" s="25" t="s">
        <v>390</v>
      </c>
      <c r="D172" s="26" t="s">
        <v>12</v>
      </c>
      <c r="E172" s="27">
        <v>0</v>
      </c>
      <c r="F172" s="27">
        <v>4</v>
      </c>
      <c r="G172" s="27">
        <v>1</v>
      </c>
      <c r="H172" s="27">
        <v>3</v>
      </c>
      <c r="I172" s="27"/>
      <c r="J172" s="28">
        <v>210</v>
      </c>
      <c r="K172" s="29">
        <v>630</v>
      </c>
      <c r="L172" s="26" t="s">
        <v>178</v>
      </c>
      <c r="M172" s="8"/>
    </row>
    <row r="173" spans="2:13" ht="57" x14ac:dyDescent="0.25">
      <c r="B173" s="24" t="s">
        <v>201</v>
      </c>
      <c r="C173" s="25" t="s">
        <v>391</v>
      </c>
      <c r="D173" s="26" t="s">
        <v>12</v>
      </c>
      <c r="E173" s="27">
        <v>52</v>
      </c>
      <c r="F173" s="27">
        <v>2398</v>
      </c>
      <c r="G173" s="27">
        <v>2363</v>
      </c>
      <c r="H173" s="27">
        <v>87</v>
      </c>
      <c r="I173" s="27"/>
      <c r="J173" s="28">
        <v>50.84</v>
      </c>
      <c r="K173" s="29">
        <v>4423.08</v>
      </c>
      <c r="L173" s="26" t="s">
        <v>29</v>
      </c>
      <c r="M173" s="8"/>
    </row>
    <row r="174" spans="2:13" ht="57" x14ac:dyDescent="0.25">
      <c r="B174" s="24" t="s">
        <v>202</v>
      </c>
      <c r="C174" s="25" t="s">
        <v>392</v>
      </c>
      <c r="D174" s="26" t="s">
        <v>12</v>
      </c>
      <c r="E174" s="27">
        <v>3</v>
      </c>
      <c r="F174" s="27">
        <v>147</v>
      </c>
      <c r="G174" s="27">
        <v>134</v>
      </c>
      <c r="H174" s="27">
        <v>16</v>
      </c>
      <c r="I174" s="27"/>
      <c r="J174" s="28">
        <v>105.54</v>
      </c>
      <c r="K174" s="29">
        <v>1688.64</v>
      </c>
      <c r="L174" s="26" t="s">
        <v>26</v>
      </c>
      <c r="M174" s="8"/>
    </row>
    <row r="175" spans="2:13" ht="71.25" x14ac:dyDescent="0.25">
      <c r="B175" s="24" t="s">
        <v>203</v>
      </c>
      <c r="C175" s="25" t="s">
        <v>393</v>
      </c>
      <c r="D175" s="26" t="s">
        <v>12</v>
      </c>
      <c r="E175" s="27">
        <v>42</v>
      </c>
      <c r="F175" s="27">
        <v>5665</v>
      </c>
      <c r="G175" s="27">
        <v>5452</v>
      </c>
      <c r="H175" s="27">
        <v>255</v>
      </c>
      <c r="I175" s="27"/>
      <c r="J175" s="28">
        <v>15.27</v>
      </c>
      <c r="K175" s="29">
        <v>3893.85</v>
      </c>
      <c r="L175" s="26" t="s">
        <v>29</v>
      </c>
      <c r="M175" s="8"/>
    </row>
    <row r="176" spans="2:13" ht="57" x14ac:dyDescent="0.25">
      <c r="B176" s="24" t="s">
        <v>204</v>
      </c>
      <c r="C176" s="25" t="s">
        <v>394</v>
      </c>
      <c r="D176" s="26" t="s">
        <v>12</v>
      </c>
      <c r="E176" s="27">
        <v>18</v>
      </c>
      <c r="F176" s="27">
        <v>400</v>
      </c>
      <c r="G176" s="27">
        <v>333</v>
      </c>
      <c r="H176" s="27">
        <v>85</v>
      </c>
      <c r="I176" s="27"/>
      <c r="J176" s="28">
        <v>55</v>
      </c>
      <c r="K176" s="29">
        <v>4675</v>
      </c>
      <c r="L176" s="26" t="s">
        <v>29</v>
      </c>
      <c r="M176" s="8"/>
    </row>
    <row r="177" spans="2:13" ht="57" x14ac:dyDescent="0.25">
      <c r="B177" s="24" t="s">
        <v>205</v>
      </c>
      <c r="C177" s="25" t="s">
        <v>395</v>
      </c>
      <c r="D177" s="26" t="s">
        <v>12</v>
      </c>
      <c r="E177" s="27">
        <v>5</v>
      </c>
      <c r="F177" s="27">
        <v>120</v>
      </c>
      <c r="G177" s="27">
        <v>106</v>
      </c>
      <c r="H177" s="27">
        <v>19</v>
      </c>
      <c r="I177" s="27"/>
      <c r="J177" s="28">
        <v>614.41</v>
      </c>
      <c r="K177" s="29">
        <v>11673.79</v>
      </c>
      <c r="L177" s="26" t="s">
        <v>206</v>
      </c>
      <c r="M177" s="8"/>
    </row>
    <row r="178" spans="2:13" ht="57" x14ac:dyDescent="0.25">
      <c r="B178" s="24" t="s">
        <v>207</v>
      </c>
      <c r="C178" s="25" t="s">
        <v>396</v>
      </c>
      <c r="D178" s="26" t="s">
        <v>12</v>
      </c>
      <c r="E178" s="27">
        <v>0</v>
      </c>
      <c r="F178" s="27">
        <v>37</v>
      </c>
      <c r="G178" s="27">
        <v>31</v>
      </c>
      <c r="H178" s="27">
        <v>6</v>
      </c>
      <c r="I178" s="27"/>
      <c r="J178" s="28">
        <v>800</v>
      </c>
      <c r="K178" s="29">
        <v>4800</v>
      </c>
      <c r="L178" s="26" t="s">
        <v>20</v>
      </c>
      <c r="M178" s="8"/>
    </row>
    <row r="179" spans="2:13" ht="57" x14ac:dyDescent="0.25">
      <c r="B179" s="24" t="s">
        <v>208</v>
      </c>
      <c r="C179" s="25" t="s">
        <v>397</v>
      </c>
      <c r="D179" s="26" t="s">
        <v>12</v>
      </c>
      <c r="E179" s="27">
        <v>0</v>
      </c>
      <c r="F179" s="27">
        <v>77</v>
      </c>
      <c r="G179" s="27">
        <v>66</v>
      </c>
      <c r="H179" s="27">
        <v>11</v>
      </c>
      <c r="I179" s="27"/>
      <c r="J179" s="28">
        <v>800</v>
      </c>
      <c r="K179" s="29">
        <v>8800</v>
      </c>
      <c r="L179" s="26" t="s">
        <v>20</v>
      </c>
      <c r="M179" s="8"/>
    </row>
    <row r="180" spans="2:13" ht="85.5" x14ac:dyDescent="0.25">
      <c r="B180" s="24" t="s">
        <v>209</v>
      </c>
      <c r="C180" s="25" t="s">
        <v>398</v>
      </c>
      <c r="D180" s="26" t="s">
        <v>12</v>
      </c>
      <c r="E180" s="27">
        <v>0</v>
      </c>
      <c r="F180" s="27">
        <v>210</v>
      </c>
      <c r="G180" s="27">
        <v>100</v>
      </c>
      <c r="H180" s="27">
        <v>110</v>
      </c>
      <c r="I180" s="27"/>
      <c r="J180" s="28">
        <v>180</v>
      </c>
      <c r="K180" s="29">
        <v>19800</v>
      </c>
      <c r="L180" s="26" t="s">
        <v>210</v>
      </c>
      <c r="M180" s="8"/>
    </row>
    <row r="181" spans="2:13" ht="57" x14ac:dyDescent="0.25">
      <c r="B181" s="24" t="s">
        <v>211</v>
      </c>
      <c r="C181" s="25" t="s">
        <v>399</v>
      </c>
      <c r="D181" s="26" t="s">
        <v>12</v>
      </c>
      <c r="E181" s="27">
        <v>57</v>
      </c>
      <c r="F181" s="27">
        <v>3527</v>
      </c>
      <c r="G181" s="27">
        <v>3081</v>
      </c>
      <c r="H181" s="27">
        <v>503</v>
      </c>
      <c r="I181" s="27"/>
      <c r="J181" s="28">
        <v>50</v>
      </c>
      <c r="K181" s="29">
        <v>25150</v>
      </c>
      <c r="L181" s="26" t="s">
        <v>29</v>
      </c>
      <c r="M181" s="8"/>
    </row>
    <row r="182" spans="2:13" ht="57" x14ac:dyDescent="0.25">
      <c r="B182" s="24" t="s">
        <v>212</v>
      </c>
      <c r="C182" s="25" t="s">
        <v>400</v>
      </c>
      <c r="D182" s="26" t="s">
        <v>12</v>
      </c>
      <c r="E182" s="27">
        <v>0</v>
      </c>
      <c r="F182" s="27">
        <v>350</v>
      </c>
      <c r="G182" s="27">
        <v>275</v>
      </c>
      <c r="H182" s="27">
        <v>75</v>
      </c>
      <c r="I182" s="27"/>
      <c r="J182" s="28">
        <v>165</v>
      </c>
      <c r="K182" s="29">
        <v>12375</v>
      </c>
      <c r="L182" s="26" t="s">
        <v>213</v>
      </c>
      <c r="M182" s="8"/>
    </row>
    <row r="183" spans="2:13" ht="57" x14ac:dyDescent="0.25">
      <c r="B183" s="24" t="s">
        <v>214</v>
      </c>
      <c r="C183" s="25" t="s">
        <v>401</v>
      </c>
      <c r="D183" s="26" t="s">
        <v>12</v>
      </c>
      <c r="E183" s="27">
        <v>0</v>
      </c>
      <c r="F183" s="27">
        <v>2000</v>
      </c>
      <c r="G183" s="27">
        <v>1400</v>
      </c>
      <c r="H183" s="27">
        <v>600</v>
      </c>
      <c r="I183" s="27"/>
      <c r="J183" s="28">
        <v>20</v>
      </c>
      <c r="K183" s="29">
        <v>12000</v>
      </c>
      <c r="L183" s="26" t="s">
        <v>29</v>
      </c>
      <c r="M183" s="8"/>
    </row>
    <row r="184" spans="2:13" ht="57" x14ac:dyDescent="0.25">
      <c r="B184" s="24" t="s">
        <v>215</v>
      </c>
      <c r="C184" s="25" t="s">
        <v>402</v>
      </c>
      <c r="D184" s="26" t="s">
        <v>12</v>
      </c>
      <c r="E184" s="27">
        <v>0</v>
      </c>
      <c r="F184" s="27">
        <v>10</v>
      </c>
      <c r="G184" s="27">
        <v>3</v>
      </c>
      <c r="H184" s="27">
        <v>7</v>
      </c>
      <c r="I184" s="27"/>
      <c r="J184" s="28">
        <v>1725</v>
      </c>
      <c r="K184" s="29">
        <v>12075</v>
      </c>
      <c r="L184" s="26" t="s">
        <v>94</v>
      </c>
      <c r="M184" s="8"/>
    </row>
    <row r="185" spans="2:13" ht="57" x14ac:dyDescent="0.25">
      <c r="B185" s="24" t="s">
        <v>216</v>
      </c>
      <c r="C185" s="25" t="s">
        <v>403</v>
      </c>
      <c r="D185" s="26" t="s">
        <v>12</v>
      </c>
      <c r="E185" s="27">
        <v>0</v>
      </c>
      <c r="F185" s="27">
        <v>1</v>
      </c>
      <c r="G185" s="27">
        <v>0</v>
      </c>
      <c r="H185" s="27">
        <v>1</v>
      </c>
      <c r="I185" s="27"/>
      <c r="J185" s="28">
        <v>5183.84</v>
      </c>
      <c r="K185" s="29">
        <v>5183.84</v>
      </c>
      <c r="L185" s="26" t="s">
        <v>18</v>
      </c>
      <c r="M185" s="8"/>
    </row>
    <row r="186" spans="2:13" ht="57" x14ac:dyDescent="0.25">
      <c r="B186" s="24" t="s">
        <v>217</v>
      </c>
      <c r="C186" s="25" t="s">
        <v>404</v>
      </c>
      <c r="D186" s="26" t="s">
        <v>12</v>
      </c>
      <c r="E186" s="27">
        <v>0</v>
      </c>
      <c r="F186" s="27">
        <v>1</v>
      </c>
      <c r="G186" s="27">
        <v>0</v>
      </c>
      <c r="H186" s="27">
        <v>1</v>
      </c>
      <c r="I186" s="27"/>
      <c r="J186" s="28">
        <v>6254.46</v>
      </c>
      <c r="K186" s="29">
        <v>6254.46</v>
      </c>
      <c r="L186" s="26" t="s">
        <v>18</v>
      </c>
      <c r="M186" s="8"/>
    </row>
    <row r="187" spans="2:13" ht="57" x14ac:dyDescent="0.25">
      <c r="B187" s="24" t="s">
        <v>218</v>
      </c>
      <c r="C187" s="25" t="s">
        <v>405</v>
      </c>
      <c r="D187" s="26" t="s">
        <v>12</v>
      </c>
      <c r="E187" s="27">
        <v>0</v>
      </c>
      <c r="F187" s="27">
        <v>1</v>
      </c>
      <c r="G187" s="27">
        <v>0</v>
      </c>
      <c r="H187" s="27">
        <v>1</v>
      </c>
      <c r="I187" s="27"/>
      <c r="J187" s="28">
        <v>6254.46</v>
      </c>
      <c r="K187" s="29">
        <v>6254.46</v>
      </c>
      <c r="L187" s="26" t="s">
        <v>18</v>
      </c>
      <c r="M187" s="8"/>
    </row>
    <row r="188" spans="2:13" ht="57" x14ac:dyDescent="0.25">
      <c r="B188" s="24" t="s">
        <v>219</v>
      </c>
      <c r="C188" s="25" t="s">
        <v>406</v>
      </c>
      <c r="D188" s="26" t="s">
        <v>12</v>
      </c>
      <c r="E188" s="27">
        <v>0</v>
      </c>
      <c r="F188" s="27">
        <v>1</v>
      </c>
      <c r="G188" s="27">
        <v>0</v>
      </c>
      <c r="H188" s="27">
        <v>1</v>
      </c>
      <c r="I188" s="27"/>
      <c r="J188" s="28">
        <v>6254.46</v>
      </c>
      <c r="K188" s="29">
        <v>6254.46</v>
      </c>
      <c r="L188" s="26" t="s">
        <v>18</v>
      </c>
      <c r="M188" s="8"/>
    </row>
    <row r="189" spans="2:13" ht="57" x14ac:dyDescent="0.25">
      <c r="B189" s="24" t="s">
        <v>220</v>
      </c>
      <c r="C189" s="25" t="s">
        <v>407</v>
      </c>
      <c r="D189" s="26" t="s">
        <v>12</v>
      </c>
      <c r="E189" s="27">
        <v>5</v>
      </c>
      <c r="F189" s="27">
        <v>5</v>
      </c>
      <c r="G189" s="27">
        <v>7</v>
      </c>
      <c r="H189" s="27">
        <v>3</v>
      </c>
      <c r="I189" s="27"/>
      <c r="J189" s="28">
        <v>413</v>
      </c>
      <c r="K189" s="29">
        <v>1239</v>
      </c>
      <c r="L189" s="26" t="s">
        <v>20</v>
      </c>
      <c r="M189" s="8"/>
    </row>
    <row r="190" spans="2:13" ht="42.75" x14ac:dyDescent="0.25">
      <c r="B190" s="24" t="s">
        <v>221</v>
      </c>
      <c r="C190" s="25" t="s">
        <v>408</v>
      </c>
      <c r="D190" s="26" t="s">
        <v>12</v>
      </c>
      <c r="E190" s="27">
        <v>0</v>
      </c>
      <c r="F190" s="27">
        <v>150</v>
      </c>
      <c r="G190" s="27">
        <v>0</v>
      </c>
      <c r="H190" s="27">
        <v>150</v>
      </c>
      <c r="I190" s="27"/>
      <c r="J190" s="28">
        <v>350</v>
      </c>
      <c r="K190" s="29">
        <v>52500</v>
      </c>
      <c r="L190" s="26" t="s">
        <v>176</v>
      </c>
      <c r="M190" s="8"/>
    </row>
    <row r="191" spans="2:13" ht="0" hidden="1" customHeight="1" x14ac:dyDescent="0.25">
      <c r="B191" s="15"/>
      <c r="C191" s="9"/>
      <c r="D191" s="9"/>
      <c r="E191" s="9"/>
      <c r="F191" s="9"/>
      <c r="G191" s="9"/>
      <c r="H191" s="9"/>
      <c r="I191" s="9"/>
      <c r="J191" s="9"/>
      <c r="K191" s="10"/>
      <c r="L191" s="11"/>
      <c r="M191" s="9"/>
    </row>
    <row r="192" spans="2:13" ht="35.25" customHeight="1" x14ac:dyDescent="0.25">
      <c r="B192" s="18"/>
      <c r="C192" s="17"/>
      <c r="D192" s="17"/>
      <c r="E192" s="17"/>
      <c r="F192" s="17"/>
      <c r="G192" s="17"/>
      <c r="H192" s="17"/>
      <c r="I192" s="17"/>
      <c r="J192" s="15" t="s">
        <v>410</v>
      </c>
      <c r="K192" s="23">
        <f>SUM(K4:K191)</f>
        <v>1292435.78</v>
      </c>
      <c r="L192" s="30"/>
    </row>
  </sheetData>
  <mergeCells count="1">
    <mergeCell ref="B2:M2"/>
  </mergeCells>
  <pageMargins left="0.19685039370078741" right="0.19685039370078741" top="0.19685039370078741" bottom="0.43307086614173229" header="0.19685039370078741" footer="0.19685039370078741"/>
  <pageSetup scale="63" orientation="landscape" r:id="rId1"/>
  <headerFooter alignWithMargins="0">
    <oddFooter>&amp;C&amp;B&amp;"Arial"&amp;7Pag.: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EA46A-1894-45DD-B673-9B6EA37B0619}">
  <dimension ref="B1:L191"/>
  <sheetViews>
    <sheetView zoomScale="90" zoomScaleNormal="90" workbookViewId="0">
      <selection activeCell="K192" sqref="K192"/>
    </sheetView>
  </sheetViews>
  <sheetFormatPr baseColWidth="10" defaultRowHeight="15" x14ac:dyDescent="0.25"/>
  <cols>
    <col min="3" max="3" width="26.28515625" customWidth="1"/>
    <col min="4" max="4" width="18.140625" customWidth="1"/>
    <col min="5" max="5" width="23.140625" customWidth="1"/>
    <col min="6" max="6" width="12.28515625" customWidth="1"/>
    <col min="8" max="8" width="15" customWidth="1"/>
    <col min="10" max="10" width="20.5703125" customWidth="1"/>
    <col min="11" max="11" width="13.85546875" customWidth="1"/>
    <col min="12" max="12" width="25.7109375" customWidth="1"/>
  </cols>
  <sheetData>
    <row r="1" spans="2:12" ht="15.75" thickBot="1" x14ac:dyDescent="0.3"/>
    <row r="2" spans="2:12" x14ac:dyDescent="0.25">
      <c r="B2" s="35" t="s">
        <v>0</v>
      </c>
      <c r="C2" s="32" t="s">
        <v>1</v>
      </c>
      <c r="D2" s="31" t="s">
        <v>2</v>
      </c>
      <c r="E2" s="31" t="s">
        <v>3</v>
      </c>
      <c r="F2" s="31" t="s">
        <v>4</v>
      </c>
      <c r="G2" s="31" t="s">
        <v>5</v>
      </c>
      <c r="H2" s="31" t="s">
        <v>6</v>
      </c>
      <c r="I2" s="31" t="s">
        <v>409</v>
      </c>
      <c r="J2" s="31" t="s">
        <v>7</v>
      </c>
      <c r="K2" s="33" t="s">
        <v>8</v>
      </c>
      <c r="L2" s="33" t="s">
        <v>9</v>
      </c>
    </row>
    <row r="3" spans="2:12" ht="57" hidden="1" x14ac:dyDescent="0.25">
      <c r="B3" s="36" t="s">
        <v>19</v>
      </c>
      <c r="C3" s="25" t="s">
        <v>225</v>
      </c>
      <c r="D3" s="26" t="s">
        <v>12</v>
      </c>
      <c r="E3" s="27">
        <v>10</v>
      </c>
      <c r="F3" s="27">
        <v>134</v>
      </c>
      <c r="G3" s="27">
        <v>142</v>
      </c>
      <c r="H3" s="27">
        <v>2</v>
      </c>
      <c r="I3" s="27"/>
      <c r="J3" s="28">
        <v>6095</v>
      </c>
      <c r="K3" s="29">
        <v>12190</v>
      </c>
      <c r="L3" s="25" t="s">
        <v>20</v>
      </c>
    </row>
    <row r="4" spans="2:12" ht="71.25" hidden="1" x14ac:dyDescent="0.25">
      <c r="B4" s="36" t="s">
        <v>27</v>
      </c>
      <c r="C4" s="25" t="s">
        <v>231</v>
      </c>
      <c r="D4" s="26" t="s">
        <v>12</v>
      </c>
      <c r="E4" s="27">
        <v>183</v>
      </c>
      <c r="F4" s="27">
        <v>13285</v>
      </c>
      <c r="G4" s="27">
        <v>13218</v>
      </c>
      <c r="H4" s="27">
        <v>250</v>
      </c>
      <c r="I4" s="27"/>
      <c r="J4" s="28">
        <v>305</v>
      </c>
      <c r="K4" s="29">
        <v>76250</v>
      </c>
      <c r="L4" s="25" t="s">
        <v>20</v>
      </c>
    </row>
    <row r="5" spans="2:12" ht="57" hidden="1" x14ac:dyDescent="0.25">
      <c r="B5" s="36" t="s">
        <v>166</v>
      </c>
      <c r="C5" s="25" t="s">
        <v>360</v>
      </c>
      <c r="D5" s="26" t="s">
        <v>12</v>
      </c>
      <c r="E5" s="27">
        <v>2</v>
      </c>
      <c r="F5" s="27">
        <v>77</v>
      </c>
      <c r="G5" s="27">
        <v>73</v>
      </c>
      <c r="H5" s="27">
        <v>6</v>
      </c>
      <c r="I5" s="27"/>
      <c r="J5" s="28">
        <v>63.05</v>
      </c>
      <c r="K5" s="29">
        <v>378.3</v>
      </c>
      <c r="L5" s="25" t="s">
        <v>20</v>
      </c>
    </row>
    <row r="6" spans="2:12" ht="57" hidden="1" x14ac:dyDescent="0.25">
      <c r="B6" s="36" t="s">
        <v>181</v>
      </c>
      <c r="C6" s="25" t="s">
        <v>373</v>
      </c>
      <c r="D6" s="26" t="s">
        <v>12</v>
      </c>
      <c r="E6" s="27">
        <v>14</v>
      </c>
      <c r="F6" s="27">
        <v>984</v>
      </c>
      <c r="G6" s="27">
        <v>975</v>
      </c>
      <c r="H6" s="27">
        <v>23</v>
      </c>
      <c r="I6" s="27"/>
      <c r="J6" s="28">
        <v>135</v>
      </c>
      <c r="K6" s="29">
        <v>3105</v>
      </c>
      <c r="L6" s="25" t="s">
        <v>20</v>
      </c>
    </row>
    <row r="7" spans="2:12" ht="57" hidden="1" x14ac:dyDescent="0.25">
      <c r="B7" s="36" t="s">
        <v>207</v>
      </c>
      <c r="C7" s="25" t="s">
        <v>396</v>
      </c>
      <c r="D7" s="26" t="s">
        <v>12</v>
      </c>
      <c r="E7" s="27">
        <v>0</v>
      </c>
      <c r="F7" s="27">
        <v>37</v>
      </c>
      <c r="G7" s="27">
        <v>31</v>
      </c>
      <c r="H7" s="27">
        <v>6</v>
      </c>
      <c r="I7" s="27"/>
      <c r="J7" s="28">
        <v>800</v>
      </c>
      <c r="K7" s="29">
        <v>4800</v>
      </c>
      <c r="L7" s="25" t="s">
        <v>20</v>
      </c>
    </row>
    <row r="8" spans="2:12" ht="57" hidden="1" x14ac:dyDescent="0.25">
      <c r="B8" s="36" t="s">
        <v>208</v>
      </c>
      <c r="C8" s="25" t="s">
        <v>397</v>
      </c>
      <c r="D8" s="26" t="s">
        <v>12</v>
      </c>
      <c r="E8" s="27">
        <v>0</v>
      </c>
      <c r="F8" s="27">
        <v>77</v>
      </c>
      <c r="G8" s="27">
        <v>66</v>
      </c>
      <c r="H8" s="27">
        <v>11</v>
      </c>
      <c r="I8" s="27"/>
      <c r="J8" s="28">
        <v>800</v>
      </c>
      <c r="K8" s="29">
        <v>8800</v>
      </c>
      <c r="L8" s="25" t="s">
        <v>20</v>
      </c>
    </row>
    <row r="9" spans="2:12" ht="57" hidden="1" x14ac:dyDescent="0.25">
      <c r="B9" s="36" t="s">
        <v>220</v>
      </c>
      <c r="C9" s="25" t="s">
        <v>407</v>
      </c>
      <c r="D9" s="26" t="s">
        <v>12</v>
      </c>
      <c r="E9" s="27">
        <v>5</v>
      </c>
      <c r="F9" s="27">
        <v>5</v>
      </c>
      <c r="G9" s="27">
        <v>7</v>
      </c>
      <c r="H9" s="27">
        <v>3</v>
      </c>
      <c r="I9" s="27"/>
      <c r="J9" s="28">
        <v>413</v>
      </c>
      <c r="K9" s="29">
        <v>1239</v>
      </c>
      <c r="L9" s="25" t="s">
        <v>20</v>
      </c>
    </row>
    <row r="10" spans="2:12" ht="42.75" hidden="1" x14ac:dyDescent="0.25">
      <c r="B10" s="36" t="s">
        <v>72</v>
      </c>
      <c r="C10" s="25" t="s">
        <v>272</v>
      </c>
      <c r="D10" s="26" t="s">
        <v>12</v>
      </c>
      <c r="E10" s="27">
        <v>1</v>
      </c>
      <c r="F10" s="27">
        <v>25</v>
      </c>
      <c r="G10" s="27">
        <v>25</v>
      </c>
      <c r="H10" s="27">
        <v>1</v>
      </c>
      <c r="I10" s="27"/>
      <c r="J10" s="28">
        <v>1063.25</v>
      </c>
      <c r="K10" s="29">
        <v>1063.25</v>
      </c>
      <c r="L10" s="25" t="s">
        <v>73</v>
      </c>
    </row>
    <row r="11" spans="2:12" ht="57" hidden="1" x14ac:dyDescent="0.25">
      <c r="B11" s="36" t="s">
        <v>127</v>
      </c>
      <c r="C11" s="25" t="s">
        <v>323</v>
      </c>
      <c r="D11" s="26" t="s">
        <v>12</v>
      </c>
      <c r="E11" s="27">
        <v>18</v>
      </c>
      <c r="F11" s="27">
        <v>839</v>
      </c>
      <c r="G11" s="27">
        <v>824</v>
      </c>
      <c r="H11" s="27">
        <v>33</v>
      </c>
      <c r="I11" s="27"/>
      <c r="J11" s="28">
        <v>31.9</v>
      </c>
      <c r="K11" s="29">
        <v>1052.7</v>
      </c>
      <c r="L11" s="25" t="s">
        <v>73</v>
      </c>
    </row>
    <row r="12" spans="2:12" ht="71.25" hidden="1" x14ac:dyDescent="0.25">
      <c r="B12" s="36" t="s">
        <v>209</v>
      </c>
      <c r="C12" s="25" t="s">
        <v>398</v>
      </c>
      <c r="D12" s="26" t="s">
        <v>12</v>
      </c>
      <c r="E12" s="27">
        <v>0</v>
      </c>
      <c r="F12" s="27">
        <v>210</v>
      </c>
      <c r="G12" s="27">
        <v>100</v>
      </c>
      <c r="H12" s="27">
        <v>110</v>
      </c>
      <c r="I12" s="27"/>
      <c r="J12" s="28">
        <v>180</v>
      </c>
      <c r="K12" s="29">
        <v>19800</v>
      </c>
      <c r="L12" s="25" t="s">
        <v>210</v>
      </c>
    </row>
    <row r="13" spans="2:12" ht="42.75" hidden="1" x14ac:dyDescent="0.25">
      <c r="B13" s="36" t="s">
        <v>175</v>
      </c>
      <c r="C13" s="25" t="s">
        <v>369</v>
      </c>
      <c r="D13" s="26" t="s">
        <v>12</v>
      </c>
      <c r="E13" s="27">
        <v>0</v>
      </c>
      <c r="F13" s="27">
        <v>565</v>
      </c>
      <c r="G13" s="27">
        <v>415</v>
      </c>
      <c r="H13" s="27">
        <v>150</v>
      </c>
      <c r="I13" s="27"/>
      <c r="J13" s="28">
        <v>240</v>
      </c>
      <c r="K13" s="29">
        <v>36000</v>
      </c>
      <c r="L13" s="25" t="s">
        <v>176</v>
      </c>
    </row>
    <row r="14" spans="2:12" ht="42.75" hidden="1" x14ac:dyDescent="0.25">
      <c r="B14" s="36" t="s">
        <v>221</v>
      </c>
      <c r="C14" s="25" t="s">
        <v>408</v>
      </c>
      <c r="D14" s="26" t="s">
        <v>12</v>
      </c>
      <c r="E14" s="27">
        <v>0</v>
      </c>
      <c r="F14" s="27">
        <v>150</v>
      </c>
      <c r="G14" s="27">
        <v>0</v>
      </c>
      <c r="H14" s="27">
        <v>150</v>
      </c>
      <c r="I14" s="27"/>
      <c r="J14" s="28">
        <v>350</v>
      </c>
      <c r="K14" s="29">
        <v>52500</v>
      </c>
      <c r="L14" s="25" t="s">
        <v>176</v>
      </c>
    </row>
    <row r="15" spans="2:12" ht="28.5" hidden="1" x14ac:dyDescent="0.25">
      <c r="B15" s="36" t="s">
        <v>93</v>
      </c>
      <c r="C15" s="25" t="s">
        <v>292</v>
      </c>
      <c r="D15" s="26" t="s">
        <v>12</v>
      </c>
      <c r="E15" s="27">
        <v>357</v>
      </c>
      <c r="F15" s="27">
        <v>9395</v>
      </c>
      <c r="G15" s="27">
        <v>9699</v>
      </c>
      <c r="H15" s="27">
        <v>53</v>
      </c>
      <c r="I15" s="27"/>
      <c r="J15" s="28">
        <v>169.74</v>
      </c>
      <c r="K15" s="29">
        <v>8996.2199999999993</v>
      </c>
      <c r="L15" s="25" t="s">
        <v>94</v>
      </c>
    </row>
    <row r="16" spans="2:12" ht="42.75" hidden="1" x14ac:dyDescent="0.25">
      <c r="B16" s="36" t="s">
        <v>95</v>
      </c>
      <c r="C16" s="25" t="s">
        <v>293</v>
      </c>
      <c r="D16" s="26" t="s">
        <v>12</v>
      </c>
      <c r="E16" s="27">
        <v>70</v>
      </c>
      <c r="F16" s="27">
        <v>240</v>
      </c>
      <c r="G16" s="27">
        <v>303</v>
      </c>
      <c r="H16" s="27">
        <v>7</v>
      </c>
      <c r="I16" s="27"/>
      <c r="J16" s="28">
        <v>219</v>
      </c>
      <c r="K16" s="29">
        <v>1533</v>
      </c>
      <c r="L16" s="25" t="s">
        <v>94</v>
      </c>
    </row>
    <row r="17" spans="2:12" ht="28.5" hidden="1" x14ac:dyDescent="0.25">
      <c r="B17" s="36" t="s">
        <v>96</v>
      </c>
      <c r="C17" s="25" t="s">
        <v>294</v>
      </c>
      <c r="D17" s="26" t="s">
        <v>12</v>
      </c>
      <c r="E17" s="27">
        <v>6</v>
      </c>
      <c r="F17" s="27">
        <v>91</v>
      </c>
      <c r="G17" s="27">
        <v>94</v>
      </c>
      <c r="H17" s="27">
        <v>3</v>
      </c>
      <c r="I17" s="27"/>
      <c r="J17" s="28">
        <v>530</v>
      </c>
      <c r="K17" s="29">
        <v>1590</v>
      </c>
      <c r="L17" s="25" t="s">
        <v>94</v>
      </c>
    </row>
    <row r="18" spans="2:12" ht="28.5" hidden="1" x14ac:dyDescent="0.25">
      <c r="B18" s="36" t="s">
        <v>97</v>
      </c>
      <c r="C18" s="25" t="s">
        <v>295</v>
      </c>
      <c r="D18" s="26" t="s">
        <v>12</v>
      </c>
      <c r="E18" s="27">
        <v>3</v>
      </c>
      <c r="F18" s="27">
        <v>39</v>
      </c>
      <c r="G18" s="27">
        <v>33</v>
      </c>
      <c r="H18" s="27">
        <v>9</v>
      </c>
      <c r="I18" s="27"/>
      <c r="J18" s="28">
        <v>413</v>
      </c>
      <c r="K18" s="29">
        <v>3717</v>
      </c>
      <c r="L18" s="25" t="s">
        <v>94</v>
      </c>
    </row>
    <row r="19" spans="2:12" ht="71.25" hidden="1" x14ac:dyDescent="0.25">
      <c r="B19" s="36" t="s">
        <v>98</v>
      </c>
      <c r="C19" s="25" t="s">
        <v>296</v>
      </c>
      <c r="D19" s="26" t="s">
        <v>12</v>
      </c>
      <c r="E19" s="27">
        <v>18</v>
      </c>
      <c r="F19" s="27">
        <v>161</v>
      </c>
      <c r="G19" s="27">
        <v>171</v>
      </c>
      <c r="H19" s="27">
        <v>8</v>
      </c>
      <c r="I19" s="27"/>
      <c r="J19" s="28">
        <v>4275</v>
      </c>
      <c r="K19" s="29">
        <v>34200</v>
      </c>
      <c r="L19" s="25" t="s">
        <v>94</v>
      </c>
    </row>
    <row r="20" spans="2:12" ht="42.75" hidden="1" x14ac:dyDescent="0.25">
      <c r="B20" s="36" t="s">
        <v>99</v>
      </c>
      <c r="C20" s="25" t="s">
        <v>297</v>
      </c>
      <c r="D20" s="26" t="s">
        <v>12</v>
      </c>
      <c r="E20" s="27">
        <v>6</v>
      </c>
      <c r="F20" s="27">
        <v>88</v>
      </c>
      <c r="G20" s="27">
        <v>84</v>
      </c>
      <c r="H20" s="27">
        <v>10</v>
      </c>
      <c r="I20" s="27"/>
      <c r="J20" s="28">
        <v>198.59</v>
      </c>
      <c r="K20" s="29">
        <v>1985.9</v>
      </c>
      <c r="L20" s="25" t="s">
        <v>94</v>
      </c>
    </row>
    <row r="21" spans="2:12" ht="28.5" hidden="1" x14ac:dyDescent="0.25">
      <c r="B21" s="36" t="s">
        <v>215</v>
      </c>
      <c r="C21" s="25" t="s">
        <v>402</v>
      </c>
      <c r="D21" s="26" t="s">
        <v>12</v>
      </c>
      <c r="E21" s="27">
        <v>0</v>
      </c>
      <c r="F21" s="27">
        <v>10</v>
      </c>
      <c r="G21" s="27">
        <v>3</v>
      </c>
      <c r="H21" s="27">
        <v>7</v>
      </c>
      <c r="I21" s="27"/>
      <c r="J21" s="28">
        <v>1725</v>
      </c>
      <c r="K21" s="29">
        <v>12075</v>
      </c>
      <c r="L21" s="25" t="s">
        <v>94</v>
      </c>
    </row>
    <row r="22" spans="2:12" ht="42.75" x14ac:dyDescent="0.25">
      <c r="B22" s="36" t="s">
        <v>28</v>
      </c>
      <c r="C22" s="25" t="s">
        <v>232</v>
      </c>
      <c r="D22" s="26" t="s">
        <v>12</v>
      </c>
      <c r="E22" s="27">
        <v>0</v>
      </c>
      <c r="F22" s="27">
        <v>112</v>
      </c>
      <c r="G22" s="27">
        <v>111</v>
      </c>
      <c r="H22" s="27">
        <v>1</v>
      </c>
      <c r="I22" s="27"/>
      <c r="J22" s="28">
        <v>428.5</v>
      </c>
      <c r="K22" s="29">
        <v>428.5</v>
      </c>
      <c r="L22" s="25" t="s">
        <v>29</v>
      </c>
    </row>
    <row r="23" spans="2:12" ht="171" x14ac:dyDescent="0.25">
      <c r="B23" s="36" t="s">
        <v>100</v>
      </c>
      <c r="C23" s="25" t="s">
        <v>298</v>
      </c>
      <c r="D23" s="26" t="s">
        <v>12</v>
      </c>
      <c r="E23" s="27">
        <v>335</v>
      </c>
      <c r="F23" s="27">
        <v>7894</v>
      </c>
      <c r="G23" s="27">
        <v>8019</v>
      </c>
      <c r="H23" s="27">
        <v>210</v>
      </c>
      <c r="I23" s="27"/>
      <c r="J23" s="28">
        <v>317.32</v>
      </c>
      <c r="K23" s="29">
        <v>66637.2</v>
      </c>
      <c r="L23" s="25" t="s">
        <v>29</v>
      </c>
    </row>
    <row r="24" spans="2:12" ht="57" x14ac:dyDescent="0.25">
      <c r="B24" s="36" t="s">
        <v>201</v>
      </c>
      <c r="C24" s="25" t="s">
        <v>391</v>
      </c>
      <c r="D24" s="26" t="s">
        <v>12</v>
      </c>
      <c r="E24" s="27">
        <v>52</v>
      </c>
      <c r="F24" s="27">
        <v>2398</v>
      </c>
      <c r="G24" s="27">
        <v>2363</v>
      </c>
      <c r="H24" s="27">
        <v>87</v>
      </c>
      <c r="I24" s="27"/>
      <c r="J24" s="28">
        <v>50.84</v>
      </c>
      <c r="K24" s="29">
        <v>4423.08</v>
      </c>
      <c r="L24" s="25" t="s">
        <v>29</v>
      </c>
    </row>
    <row r="25" spans="2:12" ht="57" x14ac:dyDescent="0.25">
      <c r="B25" s="36" t="s">
        <v>203</v>
      </c>
      <c r="C25" s="25" t="s">
        <v>393</v>
      </c>
      <c r="D25" s="26" t="s">
        <v>12</v>
      </c>
      <c r="E25" s="27">
        <v>42</v>
      </c>
      <c r="F25" s="27">
        <v>5665</v>
      </c>
      <c r="G25" s="27">
        <v>5452</v>
      </c>
      <c r="H25" s="27">
        <v>255</v>
      </c>
      <c r="I25" s="27"/>
      <c r="J25" s="28">
        <v>15.27</v>
      </c>
      <c r="K25" s="29">
        <v>3893.85</v>
      </c>
      <c r="L25" s="25" t="s">
        <v>29</v>
      </c>
    </row>
    <row r="26" spans="2:12" ht="42.75" x14ac:dyDescent="0.25">
      <c r="B26" s="36" t="s">
        <v>204</v>
      </c>
      <c r="C26" s="25" t="s">
        <v>394</v>
      </c>
      <c r="D26" s="26" t="s">
        <v>12</v>
      </c>
      <c r="E26" s="27">
        <v>18</v>
      </c>
      <c r="F26" s="27">
        <v>400</v>
      </c>
      <c r="G26" s="27">
        <v>333</v>
      </c>
      <c r="H26" s="27">
        <v>85</v>
      </c>
      <c r="I26" s="27"/>
      <c r="J26" s="28">
        <v>55</v>
      </c>
      <c r="K26" s="29">
        <v>4675</v>
      </c>
      <c r="L26" s="25" t="s">
        <v>29</v>
      </c>
    </row>
    <row r="27" spans="2:12" ht="42.75" x14ac:dyDescent="0.25">
      <c r="B27" s="36" t="s">
        <v>211</v>
      </c>
      <c r="C27" s="25" t="s">
        <v>399</v>
      </c>
      <c r="D27" s="26" t="s">
        <v>12</v>
      </c>
      <c r="E27" s="27">
        <v>57</v>
      </c>
      <c r="F27" s="27">
        <v>3527</v>
      </c>
      <c r="G27" s="27">
        <v>3081</v>
      </c>
      <c r="H27" s="27">
        <v>503</v>
      </c>
      <c r="I27" s="27"/>
      <c r="J27" s="28">
        <v>50</v>
      </c>
      <c r="K27" s="29">
        <v>25150</v>
      </c>
      <c r="L27" s="25" t="s">
        <v>29</v>
      </c>
    </row>
    <row r="28" spans="2:12" ht="42.75" x14ac:dyDescent="0.25">
      <c r="B28" s="36" t="s">
        <v>214</v>
      </c>
      <c r="C28" s="25" t="s">
        <v>401</v>
      </c>
      <c r="D28" s="26" t="s">
        <v>12</v>
      </c>
      <c r="E28" s="27">
        <v>0</v>
      </c>
      <c r="F28" s="27">
        <v>2000</v>
      </c>
      <c r="G28" s="27">
        <v>1400</v>
      </c>
      <c r="H28" s="27">
        <v>600</v>
      </c>
      <c r="I28" s="27"/>
      <c r="J28" s="28">
        <v>20</v>
      </c>
      <c r="K28" s="29">
        <v>12000</v>
      </c>
      <c r="L28" s="25" t="s">
        <v>29</v>
      </c>
    </row>
    <row r="29" spans="2:12" ht="57" hidden="1" x14ac:dyDescent="0.25">
      <c r="B29" s="36" t="s">
        <v>11</v>
      </c>
      <c r="C29" s="25" t="s">
        <v>222</v>
      </c>
      <c r="D29" s="26" t="s">
        <v>12</v>
      </c>
      <c r="E29" s="27">
        <v>0</v>
      </c>
      <c r="F29" s="27">
        <v>361</v>
      </c>
      <c r="G29" s="27">
        <v>310</v>
      </c>
      <c r="H29" s="27">
        <v>32</v>
      </c>
      <c r="I29" s="27"/>
      <c r="J29" s="28">
        <v>350</v>
      </c>
      <c r="K29" s="29">
        <v>11200</v>
      </c>
      <c r="L29" s="25" t="s">
        <v>13</v>
      </c>
    </row>
    <row r="30" spans="2:12" ht="42.75" hidden="1" x14ac:dyDescent="0.25">
      <c r="B30" s="36" t="s">
        <v>43</v>
      </c>
      <c r="C30" s="25" t="s">
        <v>245</v>
      </c>
      <c r="D30" s="26" t="s">
        <v>12</v>
      </c>
      <c r="E30" s="27">
        <v>0</v>
      </c>
      <c r="F30" s="27">
        <v>320</v>
      </c>
      <c r="G30" s="27">
        <v>277</v>
      </c>
      <c r="H30" s="27">
        <v>43</v>
      </c>
      <c r="I30" s="27"/>
      <c r="J30" s="28">
        <v>27</v>
      </c>
      <c r="K30" s="29">
        <v>1161</v>
      </c>
      <c r="L30" s="25" t="s">
        <v>44</v>
      </c>
    </row>
    <row r="31" spans="2:12" ht="57" hidden="1" x14ac:dyDescent="0.25">
      <c r="B31" s="36" t="s">
        <v>134</v>
      </c>
      <c r="C31" s="25" t="s">
        <v>330</v>
      </c>
      <c r="D31" s="26" t="s">
        <v>12</v>
      </c>
      <c r="E31" s="27">
        <v>974</v>
      </c>
      <c r="F31" s="27">
        <v>6386</v>
      </c>
      <c r="G31" s="27">
        <v>7123</v>
      </c>
      <c r="H31" s="27">
        <v>237</v>
      </c>
      <c r="I31" s="27"/>
      <c r="J31" s="28">
        <v>42.37</v>
      </c>
      <c r="K31" s="29">
        <v>10041.69</v>
      </c>
      <c r="L31" s="25" t="s">
        <v>44</v>
      </c>
    </row>
    <row r="32" spans="2:12" ht="42.75" hidden="1" x14ac:dyDescent="0.25">
      <c r="B32" s="36" t="s">
        <v>135</v>
      </c>
      <c r="C32" s="25" t="s">
        <v>331</v>
      </c>
      <c r="D32" s="26" t="s">
        <v>12</v>
      </c>
      <c r="E32" s="27">
        <v>0</v>
      </c>
      <c r="F32" s="27">
        <v>73</v>
      </c>
      <c r="G32" s="27">
        <v>64</v>
      </c>
      <c r="H32" s="27">
        <v>9</v>
      </c>
      <c r="I32" s="27"/>
      <c r="J32" s="28">
        <v>188.8</v>
      </c>
      <c r="K32" s="29">
        <v>1699.2</v>
      </c>
      <c r="L32" s="25" t="s">
        <v>44</v>
      </c>
    </row>
    <row r="33" spans="2:12" ht="57" hidden="1" x14ac:dyDescent="0.25">
      <c r="B33" s="36" t="s">
        <v>151</v>
      </c>
      <c r="C33" s="25" t="s">
        <v>346</v>
      </c>
      <c r="D33" s="26" t="s">
        <v>12</v>
      </c>
      <c r="E33" s="27">
        <v>0</v>
      </c>
      <c r="F33" s="27">
        <v>207</v>
      </c>
      <c r="G33" s="27">
        <v>197</v>
      </c>
      <c r="H33" s="27">
        <v>10</v>
      </c>
      <c r="I33" s="27"/>
      <c r="J33" s="28">
        <v>199.15</v>
      </c>
      <c r="K33" s="29">
        <v>1991.5</v>
      </c>
      <c r="L33" s="25" t="s">
        <v>44</v>
      </c>
    </row>
    <row r="34" spans="2:12" ht="42.75" hidden="1" x14ac:dyDescent="0.25">
      <c r="B34" s="36" t="s">
        <v>157</v>
      </c>
      <c r="C34" s="25" t="s">
        <v>351</v>
      </c>
      <c r="D34" s="26" t="s">
        <v>12</v>
      </c>
      <c r="E34" s="27">
        <v>1</v>
      </c>
      <c r="F34" s="27">
        <v>214</v>
      </c>
      <c r="G34" s="27">
        <v>211</v>
      </c>
      <c r="H34" s="27">
        <v>4</v>
      </c>
      <c r="I34" s="27"/>
      <c r="J34" s="28">
        <v>175</v>
      </c>
      <c r="K34" s="29">
        <v>700</v>
      </c>
      <c r="L34" s="25" t="s">
        <v>44</v>
      </c>
    </row>
    <row r="35" spans="2:12" ht="57" hidden="1" x14ac:dyDescent="0.25">
      <c r="B35" s="36" t="s">
        <v>190</v>
      </c>
      <c r="C35" s="25" t="s">
        <v>381</v>
      </c>
      <c r="D35" s="26" t="s">
        <v>12</v>
      </c>
      <c r="E35" s="27">
        <v>96</v>
      </c>
      <c r="F35" s="27">
        <v>3060</v>
      </c>
      <c r="G35" s="27">
        <v>2973</v>
      </c>
      <c r="H35" s="27">
        <v>183</v>
      </c>
      <c r="I35" s="27"/>
      <c r="J35" s="28">
        <v>105.93</v>
      </c>
      <c r="K35" s="29">
        <v>19385.189999999999</v>
      </c>
      <c r="L35" s="25" t="s">
        <v>44</v>
      </c>
    </row>
    <row r="36" spans="2:12" ht="57" hidden="1" x14ac:dyDescent="0.25">
      <c r="B36" s="36" t="s">
        <v>14</v>
      </c>
      <c r="C36" s="25" t="s">
        <v>223</v>
      </c>
      <c r="D36" s="26" t="s">
        <v>12</v>
      </c>
      <c r="E36" s="27">
        <v>0</v>
      </c>
      <c r="F36" s="27">
        <v>0</v>
      </c>
      <c r="G36" s="27">
        <v>43</v>
      </c>
      <c r="H36" s="27">
        <v>18</v>
      </c>
      <c r="I36" s="27"/>
      <c r="J36" s="28">
        <v>0</v>
      </c>
      <c r="K36" s="29">
        <v>0</v>
      </c>
      <c r="L36" s="25" t="s">
        <v>15</v>
      </c>
    </row>
    <row r="37" spans="2:12" ht="57" hidden="1" x14ac:dyDescent="0.25">
      <c r="B37" s="36" t="s">
        <v>154</v>
      </c>
      <c r="C37" s="25" t="s">
        <v>349</v>
      </c>
      <c r="D37" s="26" t="s">
        <v>155</v>
      </c>
      <c r="E37" s="27">
        <v>0</v>
      </c>
      <c r="F37" s="27">
        <v>6</v>
      </c>
      <c r="G37" s="27">
        <v>0</v>
      </c>
      <c r="H37" s="27">
        <v>6</v>
      </c>
      <c r="I37" s="27"/>
      <c r="J37" s="28">
        <v>39</v>
      </c>
      <c r="K37" s="29">
        <v>234</v>
      </c>
      <c r="L37" s="25" t="s">
        <v>15</v>
      </c>
    </row>
    <row r="38" spans="2:12" ht="42.75" hidden="1" x14ac:dyDescent="0.25">
      <c r="B38" s="36" t="s">
        <v>41</v>
      </c>
      <c r="C38" s="25" t="s">
        <v>244</v>
      </c>
      <c r="D38" s="26" t="s">
        <v>12</v>
      </c>
      <c r="E38" s="27">
        <v>0</v>
      </c>
      <c r="F38" s="27">
        <v>0</v>
      </c>
      <c r="G38" s="27">
        <v>13</v>
      </c>
      <c r="H38" s="27">
        <v>22</v>
      </c>
      <c r="I38" s="27"/>
      <c r="J38" s="28">
        <v>0</v>
      </c>
      <c r="K38" s="29">
        <v>0</v>
      </c>
      <c r="L38" s="25" t="s">
        <v>42</v>
      </c>
    </row>
    <row r="39" spans="2:12" ht="28.5" hidden="1" x14ac:dyDescent="0.25">
      <c r="B39" s="36" t="s">
        <v>147</v>
      </c>
      <c r="C39" s="25" t="s">
        <v>343</v>
      </c>
      <c r="D39" s="26" t="s">
        <v>12</v>
      </c>
      <c r="E39" s="27">
        <v>2</v>
      </c>
      <c r="F39" s="27">
        <v>67</v>
      </c>
      <c r="G39" s="27">
        <v>56</v>
      </c>
      <c r="H39" s="27">
        <v>13</v>
      </c>
      <c r="I39" s="27"/>
      <c r="J39" s="28">
        <v>285</v>
      </c>
      <c r="K39" s="29">
        <v>3705</v>
      </c>
      <c r="L39" s="25" t="s">
        <v>148</v>
      </c>
    </row>
    <row r="40" spans="2:12" ht="28.5" hidden="1" x14ac:dyDescent="0.25">
      <c r="B40" s="36" t="s">
        <v>187</v>
      </c>
      <c r="C40" s="25" t="s">
        <v>378</v>
      </c>
      <c r="D40" s="26" t="s">
        <v>12</v>
      </c>
      <c r="E40" s="27">
        <v>0</v>
      </c>
      <c r="F40" s="27">
        <v>24</v>
      </c>
      <c r="G40" s="27">
        <v>21</v>
      </c>
      <c r="H40" s="27">
        <v>3</v>
      </c>
      <c r="I40" s="27"/>
      <c r="J40" s="28">
        <v>345.2</v>
      </c>
      <c r="K40" s="29">
        <v>1035.5999999999999</v>
      </c>
      <c r="L40" s="25" t="s">
        <v>148</v>
      </c>
    </row>
    <row r="41" spans="2:12" ht="57" hidden="1" x14ac:dyDescent="0.25">
      <c r="B41" s="36" t="s">
        <v>177</v>
      </c>
      <c r="C41" s="25" t="s">
        <v>370</v>
      </c>
      <c r="D41" s="26" t="s">
        <v>12</v>
      </c>
      <c r="E41" s="27">
        <v>0</v>
      </c>
      <c r="F41" s="27">
        <v>213</v>
      </c>
      <c r="G41" s="27">
        <v>181</v>
      </c>
      <c r="H41" s="27">
        <v>16</v>
      </c>
      <c r="I41" s="27"/>
      <c r="J41" s="28">
        <v>164.06</v>
      </c>
      <c r="K41" s="29">
        <v>2624.96</v>
      </c>
      <c r="L41" s="25" t="s">
        <v>178</v>
      </c>
    </row>
    <row r="42" spans="2:12" ht="57" hidden="1" x14ac:dyDescent="0.25">
      <c r="B42" s="36" t="s">
        <v>180</v>
      </c>
      <c r="C42" s="25" t="s">
        <v>372</v>
      </c>
      <c r="D42" s="26" t="s">
        <v>12</v>
      </c>
      <c r="E42" s="27">
        <v>29</v>
      </c>
      <c r="F42" s="27">
        <v>49</v>
      </c>
      <c r="G42" s="27">
        <v>74</v>
      </c>
      <c r="H42" s="27">
        <v>4</v>
      </c>
      <c r="I42" s="27"/>
      <c r="J42" s="28">
        <v>356.25</v>
      </c>
      <c r="K42" s="29">
        <v>1425</v>
      </c>
      <c r="L42" s="25" t="s">
        <v>178</v>
      </c>
    </row>
    <row r="43" spans="2:12" ht="57" hidden="1" x14ac:dyDescent="0.25">
      <c r="B43" s="36" t="s">
        <v>200</v>
      </c>
      <c r="C43" s="25" t="s">
        <v>390</v>
      </c>
      <c r="D43" s="26" t="s">
        <v>12</v>
      </c>
      <c r="E43" s="27">
        <v>0</v>
      </c>
      <c r="F43" s="27">
        <v>4</v>
      </c>
      <c r="G43" s="27">
        <v>1</v>
      </c>
      <c r="H43" s="27">
        <v>3</v>
      </c>
      <c r="I43" s="27"/>
      <c r="J43" s="28">
        <v>210</v>
      </c>
      <c r="K43" s="29">
        <v>630</v>
      </c>
      <c r="L43" s="25" t="s">
        <v>178</v>
      </c>
    </row>
    <row r="44" spans="2:12" ht="42.75" hidden="1" x14ac:dyDescent="0.25">
      <c r="B44" s="36" t="s">
        <v>25</v>
      </c>
      <c r="C44" s="25" t="s">
        <v>230</v>
      </c>
      <c r="D44" s="26" t="s">
        <v>12</v>
      </c>
      <c r="E44" s="27">
        <v>48</v>
      </c>
      <c r="F44" s="27">
        <v>531</v>
      </c>
      <c r="G44" s="27">
        <v>540</v>
      </c>
      <c r="H44" s="27">
        <v>39</v>
      </c>
      <c r="I44" s="27"/>
      <c r="J44" s="28">
        <v>10.029999999999999</v>
      </c>
      <c r="K44" s="29">
        <v>391.17</v>
      </c>
      <c r="L44" s="25" t="s">
        <v>26</v>
      </c>
    </row>
    <row r="45" spans="2:12" ht="42.75" hidden="1" x14ac:dyDescent="0.25">
      <c r="B45" s="36" t="s">
        <v>45</v>
      </c>
      <c r="C45" s="25" t="s">
        <v>246</v>
      </c>
      <c r="D45" s="26" t="s">
        <v>12</v>
      </c>
      <c r="E45" s="27">
        <v>6</v>
      </c>
      <c r="F45" s="27">
        <v>43</v>
      </c>
      <c r="G45" s="27">
        <v>44</v>
      </c>
      <c r="H45" s="27">
        <v>5</v>
      </c>
      <c r="I45" s="27"/>
      <c r="J45" s="28">
        <v>185</v>
      </c>
      <c r="K45" s="29">
        <v>925</v>
      </c>
      <c r="L45" s="25" t="s">
        <v>26</v>
      </c>
    </row>
    <row r="46" spans="2:12" ht="57" hidden="1" x14ac:dyDescent="0.25">
      <c r="B46" s="36" t="s">
        <v>46</v>
      </c>
      <c r="C46" s="25" t="s">
        <v>247</v>
      </c>
      <c r="D46" s="26" t="s">
        <v>12</v>
      </c>
      <c r="E46" s="27">
        <v>28</v>
      </c>
      <c r="F46" s="27">
        <v>443</v>
      </c>
      <c r="G46" s="27">
        <v>438</v>
      </c>
      <c r="H46" s="27">
        <v>33</v>
      </c>
      <c r="I46" s="27"/>
      <c r="J46" s="28">
        <v>67.5</v>
      </c>
      <c r="K46" s="29">
        <v>2227.5</v>
      </c>
      <c r="L46" s="25" t="s">
        <v>26</v>
      </c>
    </row>
    <row r="47" spans="2:12" ht="57" hidden="1" x14ac:dyDescent="0.25">
      <c r="B47" s="36" t="s">
        <v>47</v>
      </c>
      <c r="C47" s="25" t="s">
        <v>248</v>
      </c>
      <c r="D47" s="26" t="s">
        <v>12</v>
      </c>
      <c r="E47" s="27">
        <v>31</v>
      </c>
      <c r="F47" s="27">
        <v>769</v>
      </c>
      <c r="G47" s="27">
        <v>764</v>
      </c>
      <c r="H47" s="27">
        <v>36</v>
      </c>
      <c r="I47" s="27"/>
      <c r="J47" s="28">
        <v>51.95</v>
      </c>
      <c r="K47" s="29">
        <v>1870.2</v>
      </c>
      <c r="L47" s="25" t="s">
        <v>26</v>
      </c>
    </row>
    <row r="48" spans="2:12" ht="42.75" hidden="1" x14ac:dyDescent="0.25">
      <c r="B48" s="36" t="s">
        <v>48</v>
      </c>
      <c r="C48" s="25" t="s">
        <v>249</v>
      </c>
      <c r="D48" s="26" t="s">
        <v>12</v>
      </c>
      <c r="E48" s="27">
        <v>25</v>
      </c>
      <c r="F48" s="27">
        <v>873</v>
      </c>
      <c r="G48" s="27">
        <v>838</v>
      </c>
      <c r="H48" s="27">
        <v>60</v>
      </c>
      <c r="I48" s="27"/>
      <c r="J48" s="28">
        <v>30.45</v>
      </c>
      <c r="K48" s="29">
        <v>1827</v>
      </c>
      <c r="L48" s="25" t="s">
        <v>26</v>
      </c>
    </row>
    <row r="49" spans="2:12" ht="71.25" hidden="1" x14ac:dyDescent="0.25">
      <c r="B49" s="36" t="s">
        <v>51</v>
      </c>
      <c r="C49" s="25" t="s">
        <v>252</v>
      </c>
      <c r="D49" s="26" t="s">
        <v>12</v>
      </c>
      <c r="E49" s="27">
        <v>22</v>
      </c>
      <c r="F49" s="27">
        <v>205</v>
      </c>
      <c r="G49" s="27">
        <v>222</v>
      </c>
      <c r="H49" s="27">
        <v>5</v>
      </c>
      <c r="I49" s="27"/>
      <c r="J49" s="28">
        <v>106.02</v>
      </c>
      <c r="K49" s="29">
        <v>530.1</v>
      </c>
      <c r="L49" s="25" t="s">
        <v>26</v>
      </c>
    </row>
    <row r="50" spans="2:12" ht="42.75" hidden="1" x14ac:dyDescent="0.25">
      <c r="B50" s="36" t="s">
        <v>52</v>
      </c>
      <c r="C50" s="25" t="s">
        <v>253</v>
      </c>
      <c r="D50" s="26" t="s">
        <v>12</v>
      </c>
      <c r="E50" s="27">
        <v>7</v>
      </c>
      <c r="F50" s="27">
        <v>26</v>
      </c>
      <c r="G50" s="27">
        <v>29</v>
      </c>
      <c r="H50" s="27">
        <v>4</v>
      </c>
      <c r="I50" s="27"/>
      <c r="J50" s="28">
        <v>77</v>
      </c>
      <c r="K50" s="29">
        <v>308</v>
      </c>
      <c r="L50" s="25" t="s">
        <v>26</v>
      </c>
    </row>
    <row r="51" spans="2:12" ht="57" hidden="1" x14ac:dyDescent="0.25">
      <c r="B51" s="36" t="s">
        <v>60</v>
      </c>
      <c r="C51" s="25" t="s">
        <v>260</v>
      </c>
      <c r="D51" s="26" t="s">
        <v>12</v>
      </c>
      <c r="E51" s="27">
        <v>12</v>
      </c>
      <c r="F51" s="27">
        <v>380</v>
      </c>
      <c r="G51" s="27">
        <v>342</v>
      </c>
      <c r="H51" s="27">
        <v>50</v>
      </c>
      <c r="I51" s="27"/>
      <c r="J51" s="28">
        <v>465</v>
      </c>
      <c r="K51" s="29">
        <v>23250</v>
      </c>
      <c r="L51" s="25" t="s">
        <v>26</v>
      </c>
    </row>
    <row r="52" spans="2:12" ht="71.25" hidden="1" x14ac:dyDescent="0.25">
      <c r="B52" s="36" t="s">
        <v>61</v>
      </c>
      <c r="C52" s="25" t="s">
        <v>261</v>
      </c>
      <c r="D52" s="26" t="s">
        <v>12</v>
      </c>
      <c r="E52" s="27">
        <v>43</v>
      </c>
      <c r="F52" s="27">
        <v>755</v>
      </c>
      <c r="G52" s="27">
        <v>758</v>
      </c>
      <c r="H52" s="27">
        <v>40</v>
      </c>
      <c r="I52" s="27"/>
      <c r="J52" s="28">
        <v>107</v>
      </c>
      <c r="K52" s="29">
        <v>4280</v>
      </c>
      <c r="L52" s="25" t="s">
        <v>26</v>
      </c>
    </row>
    <row r="53" spans="2:12" ht="42.75" hidden="1" x14ac:dyDescent="0.25">
      <c r="B53" s="36" t="s">
        <v>67</v>
      </c>
      <c r="C53" s="25" t="s">
        <v>267</v>
      </c>
      <c r="D53" s="26" t="s">
        <v>12</v>
      </c>
      <c r="E53" s="27">
        <v>10</v>
      </c>
      <c r="F53" s="27">
        <v>416</v>
      </c>
      <c r="G53" s="27">
        <v>392</v>
      </c>
      <c r="H53" s="27">
        <v>34</v>
      </c>
      <c r="I53" s="27"/>
      <c r="J53" s="28">
        <v>51.4</v>
      </c>
      <c r="K53" s="29">
        <v>1747.6</v>
      </c>
      <c r="L53" s="25" t="s">
        <v>26</v>
      </c>
    </row>
    <row r="54" spans="2:12" ht="42.75" hidden="1" x14ac:dyDescent="0.25">
      <c r="B54" s="36" t="s">
        <v>68</v>
      </c>
      <c r="C54" s="25" t="s">
        <v>268</v>
      </c>
      <c r="D54" s="26" t="s">
        <v>12</v>
      </c>
      <c r="E54" s="27">
        <v>0</v>
      </c>
      <c r="F54" s="27">
        <v>54</v>
      </c>
      <c r="G54" s="27">
        <v>35</v>
      </c>
      <c r="H54" s="27">
        <v>19</v>
      </c>
      <c r="I54" s="27"/>
      <c r="J54" s="28">
        <v>43.66</v>
      </c>
      <c r="K54" s="29">
        <v>829.54</v>
      </c>
      <c r="L54" s="25" t="s">
        <v>26</v>
      </c>
    </row>
    <row r="55" spans="2:12" ht="42.75" hidden="1" x14ac:dyDescent="0.25">
      <c r="B55" s="36" t="s">
        <v>69</v>
      </c>
      <c r="C55" s="25" t="s">
        <v>269</v>
      </c>
      <c r="D55" s="26" t="s">
        <v>12</v>
      </c>
      <c r="E55" s="27">
        <v>2</v>
      </c>
      <c r="F55" s="27">
        <v>180</v>
      </c>
      <c r="G55" s="27">
        <v>173</v>
      </c>
      <c r="H55" s="27">
        <v>9</v>
      </c>
      <c r="I55" s="27"/>
      <c r="J55" s="28">
        <v>51.76</v>
      </c>
      <c r="K55" s="29">
        <v>465.84</v>
      </c>
      <c r="L55" s="25" t="s">
        <v>26</v>
      </c>
    </row>
    <row r="56" spans="2:12" ht="42.75" hidden="1" x14ac:dyDescent="0.25">
      <c r="B56" s="36" t="s">
        <v>70</v>
      </c>
      <c r="C56" s="25" t="s">
        <v>270</v>
      </c>
      <c r="D56" s="26" t="s">
        <v>12</v>
      </c>
      <c r="E56" s="27">
        <v>19</v>
      </c>
      <c r="F56" s="27">
        <v>444</v>
      </c>
      <c r="G56" s="27">
        <v>438</v>
      </c>
      <c r="H56" s="27">
        <v>25</v>
      </c>
      <c r="I56" s="27"/>
      <c r="J56" s="28">
        <v>84.9</v>
      </c>
      <c r="K56" s="29">
        <v>2122.5</v>
      </c>
      <c r="L56" s="25" t="s">
        <v>26</v>
      </c>
    </row>
    <row r="57" spans="2:12" ht="42.75" hidden="1" x14ac:dyDescent="0.25">
      <c r="B57" s="36" t="s">
        <v>78</v>
      </c>
      <c r="C57" s="25" t="s">
        <v>277</v>
      </c>
      <c r="D57" s="26" t="s">
        <v>12</v>
      </c>
      <c r="E57" s="27">
        <v>5</v>
      </c>
      <c r="F57" s="27">
        <v>48</v>
      </c>
      <c r="G57" s="27">
        <v>50</v>
      </c>
      <c r="H57" s="27">
        <v>3</v>
      </c>
      <c r="I57" s="27"/>
      <c r="J57" s="28">
        <v>100</v>
      </c>
      <c r="K57" s="29">
        <v>300</v>
      </c>
      <c r="L57" s="25" t="s">
        <v>26</v>
      </c>
    </row>
    <row r="58" spans="2:12" ht="42.75" hidden="1" x14ac:dyDescent="0.25">
      <c r="B58" s="36" t="s">
        <v>115</v>
      </c>
      <c r="C58" s="25" t="s">
        <v>313</v>
      </c>
      <c r="D58" s="26" t="s">
        <v>12</v>
      </c>
      <c r="E58" s="27">
        <v>254</v>
      </c>
      <c r="F58" s="27">
        <v>3685</v>
      </c>
      <c r="G58" s="27">
        <v>3886</v>
      </c>
      <c r="H58" s="27">
        <v>53</v>
      </c>
      <c r="I58" s="27"/>
      <c r="J58" s="28">
        <v>98.82</v>
      </c>
      <c r="K58" s="29">
        <v>5237.46</v>
      </c>
      <c r="L58" s="25" t="s">
        <v>26</v>
      </c>
    </row>
    <row r="59" spans="2:12" ht="57" hidden="1" x14ac:dyDescent="0.25">
      <c r="B59" s="36" t="s">
        <v>138</v>
      </c>
      <c r="C59" s="25" t="s">
        <v>334</v>
      </c>
      <c r="D59" s="26" t="s">
        <v>12</v>
      </c>
      <c r="E59" s="27">
        <v>0</v>
      </c>
      <c r="F59" s="27">
        <v>1924</v>
      </c>
      <c r="G59" s="27">
        <v>1246</v>
      </c>
      <c r="H59" s="27">
        <v>9</v>
      </c>
      <c r="I59" s="27"/>
      <c r="J59" s="28">
        <v>236</v>
      </c>
      <c r="K59" s="29">
        <v>2124</v>
      </c>
      <c r="L59" s="25" t="s">
        <v>26</v>
      </c>
    </row>
    <row r="60" spans="2:12" ht="42.75" hidden="1" x14ac:dyDescent="0.25">
      <c r="B60" s="36" t="s">
        <v>140</v>
      </c>
      <c r="C60" s="25" t="s">
        <v>336</v>
      </c>
      <c r="D60" s="26" t="s">
        <v>12</v>
      </c>
      <c r="E60" s="27">
        <v>14</v>
      </c>
      <c r="F60" s="27">
        <v>470</v>
      </c>
      <c r="G60" s="27">
        <v>469</v>
      </c>
      <c r="H60" s="27">
        <v>15</v>
      </c>
      <c r="I60" s="27"/>
      <c r="J60" s="28">
        <v>390</v>
      </c>
      <c r="K60" s="29">
        <v>5850</v>
      </c>
      <c r="L60" s="25" t="s">
        <v>26</v>
      </c>
    </row>
    <row r="61" spans="2:12" ht="42.75" hidden="1" x14ac:dyDescent="0.25">
      <c r="B61" s="36" t="s">
        <v>141</v>
      </c>
      <c r="C61" s="25" t="s">
        <v>337</v>
      </c>
      <c r="D61" s="26" t="s">
        <v>12</v>
      </c>
      <c r="E61" s="27">
        <v>41</v>
      </c>
      <c r="F61" s="27">
        <v>702</v>
      </c>
      <c r="G61" s="27">
        <v>704</v>
      </c>
      <c r="H61" s="27">
        <v>39</v>
      </c>
      <c r="I61" s="27"/>
      <c r="J61" s="28">
        <v>67.2</v>
      </c>
      <c r="K61" s="29">
        <v>2620.8000000000002</v>
      </c>
      <c r="L61" s="25" t="s">
        <v>26</v>
      </c>
    </row>
    <row r="62" spans="2:12" ht="42.75" hidden="1" x14ac:dyDescent="0.25">
      <c r="B62" s="36" t="s">
        <v>142</v>
      </c>
      <c r="C62" s="25" t="s">
        <v>338</v>
      </c>
      <c r="D62" s="26" t="s">
        <v>12</v>
      </c>
      <c r="E62" s="27">
        <v>27</v>
      </c>
      <c r="F62" s="27">
        <v>765</v>
      </c>
      <c r="G62" s="27">
        <v>740</v>
      </c>
      <c r="H62" s="27">
        <v>52</v>
      </c>
      <c r="I62" s="27"/>
      <c r="J62" s="28">
        <v>154.80000000000001</v>
      </c>
      <c r="K62" s="29">
        <v>8049.6</v>
      </c>
      <c r="L62" s="25" t="s">
        <v>26</v>
      </c>
    </row>
    <row r="63" spans="2:12" ht="128.25" hidden="1" x14ac:dyDescent="0.25">
      <c r="B63" s="36" t="s">
        <v>143</v>
      </c>
      <c r="C63" s="25" t="s">
        <v>339</v>
      </c>
      <c r="D63" s="26" t="s">
        <v>12</v>
      </c>
      <c r="E63" s="27">
        <v>413</v>
      </c>
      <c r="F63" s="27">
        <v>14311</v>
      </c>
      <c r="G63" s="27">
        <v>14482</v>
      </c>
      <c r="H63" s="27">
        <v>242</v>
      </c>
      <c r="I63" s="27"/>
      <c r="J63" s="28">
        <v>167.93</v>
      </c>
      <c r="K63" s="29">
        <v>40639.06</v>
      </c>
      <c r="L63" s="25" t="s">
        <v>26</v>
      </c>
    </row>
    <row r="64" spans="2:12" ht="42.75" hidden="1" x14ac:dyDescent="0.25">
      <c r="B64" s="36" t="s">
        <v>145</v>
      </c>
      <c r="C64" s="25" t="s">
        <v>341</v>
      </c>
      <c r="D64" s="26" t="s">
        <v>12</v>
      </c>
      <c r="E64" s="27">
        <v>0</v>
      </c>
      <c r="F64" s="27">
        <v>834</v>
      </c>
      <c r="G64" s="27">
        <v>746</v>
      </c>
      <c r="H64" s="27">
        <v>1</v>
      </c>
      <c r="I64" s="27"/>
      <c r="J64" s="28">
        <v>975</v>
      </c>
      <c r="K64" s="29">
        <v>975</v>
      </c>
      <c r="L64" s="25" t="s">
        <v>26</v>
      </c>
    </row>
    <row r="65" spans="2:12" ht="42.75" hidden="1" x14ac:dyDescent="0.25">
      <c r="B65" s="36" t="s">
        <v>146</v>
      </c>
      <c r="C65" s="25" t="s">
        <v>342</v>
      </c>
      <c r="D65" s="26" t="s">
        <v>12</v>
      </c>
      <c r="E65" s="27">
        <v>0</v>
      </c>
      <c r="F65" s="27">
        <v>294</v>
      </c>
      <c r="G65" s="27">
        <v>282</v>
      </c>
      <c r="H65" s="27">
        <v>8</v>
      </c>
      <c r="I65" s="27"/>
      <c r="J65" s="28">
        <v>31.31</v>
      </c>
      <c r="K65" s="29">
        <v>250.48</v>
      </c>
      <c r="L65" s="25" t="s">
        <v>26</v>
      </c>
    </row>
    <row r="66" spans="2:12" ht="42.75" hidden="1" x14ac:dyDescent="0.25">
      <c r="B66" s="36" t="s">
        <v>150</v>
      </c>
      <c r="C66" s="25" t="s">
        <v>345</v>
      </c>
      <c r="D66" s="26" t="s">
        <v>12</v>
      </c>
      <c r="E66" s="27">
        <v>21</v>
      </c>
      <c r="F66" s="27">
        <v>721</v>
      </c>
      <c r="G66" s="27">
        <v>721</v>
      </c>
      <c r="H66" s="27">
        <v>21</v>
      </c>
      <c r="I66" s="27"/>
      <c r="J66" s="28">
        <v>84.9</v>
      </c>
      <c r="K66" s="29">
        <v>1782.9</v>
      </c>
      <c r="L66" s="25" t="s">
        <v>26</v>
      </c>
    </row>
    <row r="67" spans="2:12" ht="42.75" hidden="1" x14ac:dyDescent="0.25">
      <c r="B67" s="36" t="s">
        <v>191</v>
      </c>
      <c r="C67" s="25" t="s">
        <v>382</v>
      </c>
      <c r="D67" s="26" t="s">
        <v>12</v>
      </c>
      <c r="E67" s="27">
        <v>0</v>
      </c>
      <c r="F67" s="27">
        <v>20</v>
      </c>
      <c r="G67" s="27">
        <v>15</v>
      </c>
      <c r="H67" s="27">
        <v>5</v>
      </c>
      <c r="I67" s="27"/>
      <c r="J67" s="28">
        <v>195</v>
      </c>
      <c r="K67" s="29">
        <v>975</v>
      </c>
      <c r="L67" s="25" t="s">
        <v>26</v>
      </c>
    </row>
    <row r="68" spans="2:12" ht="42.75" hidden="1" x14ac:dyDescent="0.25">
      <c r="B68" s="36" t="s">
        <v>202</v>
      </c>
      <c r="C68" s="25" t="s">
        <v>392</v>
      </c>
      <c r="D68" s="26" t="s">
        <v>12</v>
      </c>
      <c r="E68" s="27">
        <v>3</v>
      </c>
      <c r="F68" s="27">
        <v>147</v>
      </c>
      <c r="G68" s="27">
        <v>134</v>
      </c>
      <c r="H68" s="27">
        <v>16</v>
      </c>
      <c r="I68" s="27"/>
      <c r="J68" s="28">
        <v>105.54</v>
      </c>
      <c r="K68" s="29">
        <v>1688.64</v>
      </c>
      <c r="L68" s="25" t="s">
        <v>26</v>
      </c>
    </row>
    <row r="69" spans="2:12" ht="71.25" hidden="1" x14ac:dyDescent="0.25">
      <c r="B69" s="36" t="s">
        <v>16</v>
      </c>
      <c r="C69" s="25" t="s">
        <v>224</v>
      </c>
      <c r="D69" s="26" t="s">
        <v>17</v>
      </c>
      <c r="E69" s="27">
        <v>0</v>
      </c>
      <c r="F69" s="27">
        <v>7</v>
      </c>
      <c r="G69" s="27">
        <v>3</v>
      </c>
      <c r="H69" s="27">
        <v>4</v>
      </c>
      <c r="I69" s="27"/>
      <c r="J69" s="28">
        <v>3002.86</v>
      </c>
      <c r="K69" s="29">
        <v>12011.44</v>
      </c>
      <c r="L69" s="25" t="s">
        <v>18</v>
      </c>
    </row>
    <row r="70" spans="2:12" ht="71.25" hidden="1" x14ac:dyDescent="0.25">
      <c r="B70" s="36" t="s">
        <v>21</v>
      </c>
      <c r="C70" s="25" t="s">
        <v>226</v>
      </c>
      <c r="D70" s="26" t="s">
        <v>12</v>
      </c>
      <c r="E70" s="27">
        <v>39</v>
      </c>
      <c r="F70" s="27">
        <v>181</v>
      </c>
      <c r="G70" s="27">
        <v>206</v>
      </c>
      <c r="H70" s="27">
        <v>14</v>
      </c>
      <c r="I70" s="27"/>
      <c r="J70" s="28">
        <v>150</v>
      </c>
      <c r="K70" s="29">
        <v>2100</v>
      </c>
      <c r="L70" s="25" t="s">
        <v>18</v>
      </c>
    </row>
    <row r="71" spans="2:12" ht="71.25" hidden="1" x14ac:dyDescent="0.25">
      <c r="B71" s="36" t="s">
        <v>22</v>
      </c>
      <c r="C71" s="25" t="s">
        <v>227</v>
      </c>
      <c r="D71" s="26" t="s">
        <v>12</v>
      </c>
      <c r="E71" s="27">
        <v>863</v>
      </c>
      <c r="F71" s="27">
        <v>11929</v>
      </c>
      <c r="G71" s="27">
        <v>12449</v>
      </c>
      <c r="H71" s="27">
        <v>343</v>
      </c>
      <c r="I71" s="27"/>
      <c r="J71" s="28">
        <v>4.42</v>
      </c>
      <c r="K71" s="29">
        <v>1516.06</v>
      </c>
      <c r="L71" s="25" t="s">
        <v>18</v>
      </c>
    </row>
    <row r="72" spans="2:12" ht="71.25" hidden="1" x14ac:dyDescent="0.25">
      <c r="B72" s="36" t="s">
        <v>23</v>
      </c>
      <c r="C72" s="25" t="s">
        <v>228</v>
      </c>
      <c r="D72" s="26" t="s">
        <v>12</v>
      </c>
      <c r="E72" s="27">
        <v>78</v>
      </c>
      <c r="F72" s="27">
        <v>218</v>
      </c>
      <c r="G72" s="27">
        <v>268</v>
      </c>
      <c r="H72" s="27">
        <v>28</v>
      </c>
      <c r="I72" s="27"/>
      <c r="J72" s="28">
        <v>4.42</v>
      </c>
      <c r="K72" s="29">
        <v>123.76</v>
      </c>
      <c r="L72" s="25" t="s">
        <v>18</v>
      </c>
    </row>
    <row r="73" spans="2:12" ht="71.25" hidden="1" x14ac:dyDescent="0.25">
      <c r="B73" s="36" t="s">
        <v>24</v>
      </c>
      <c r="C73" s="25" t="s">
        <v>229</v>
      </c>
      <c r="D73" s="26" t="s">
        <v>12</v>
      </c>
      <c r="E73" s="27">
        <v>0</v>
      </c>
      <c r="F73" s="27">
        <v>32</v>
      </c>
      <c r="G73" s="27">
        <v>20</v>
      </c>
      <c r="H73" s="27">
        <v>12</v>
      </c>
      <c r="I73" s="27"/>
      <c r="J73" s="28">
        <v>25</v>
      </c>
      <c r="K73" s="29">
        <v>300</v>
      </c>
      <c r="L73" s="25" t="s">
        <v>18</v>
      </c>
    </row>
    <row r="74" spans="2:12" ht="71.25" hidden="1" x14ac:dyDescent="0.25">
      <c r="B74" s="36" t="s">
        <v>30</v>
      </c>
      <c r="C74" s="25" t="s">
        <v>233</v>
      </c>
      <c r="D74" s="26" t="s">
        <v>12</v>
      </c>
      <c r="E74" s="27">
        <v>670</v>
      </c>
      <c r="F74" s="27">
        <v>2950</v>
      </c>
      <c r="G74" s="27">
        <v>3423</v>
      </c>
      <c r="H74" s="27">
        <v>197</v>
      </c>
      <c r="I74" s="27"/>
      <c r="J74" s="28">
        <v>200</v>
      </c>
      <c r="K74" s="29">
        <v>39400</v>
      </c>
      <c r="L74" s="25" t="s">
        <v>18</v>
      </c>
    </row>
    <row r="75" spans="2:12" ht="71.25" hidden="1" x14ac:dyDescent="0.25">
      <c r="B75" s="36" t="s">
        <v>31</v>
      </c>
      <c r="C75" s="25" t="s">
        <v>234</v>
      </c>
      <c r="D75" s="26" t="s">
        <v>12</v>
      </c>
      <c r="E75" s="27">
        <v>25</v>
      </c>
      <c r="F75" s="27">
        <v>150</v>
      </c>
      <c r="G75" s="27">
        <v>146</v>
      </c>
      <c r="H75" s="27">
        <v>29</v>
      </c>
      <c r="I75" s="27"/>
      <c r="J75" s="28">
        <v>39.159999999999997</v>
      </c>
      <c r="K75" s="29">
        <v>1135.6400000000001</v>
      </c>
      <c r="L75" s="25" t="s">
        <v>18</v>
      </c>
    </row>
    <row r="76" spans="2:12" ht="71.25" hidden="1" x14ac:dyDescent="0.25">
      <c r="B76" s="36" t="s">
        <v>32</v>
      </c>
      <c r="C76" s="25" t="s">
        <v>235</v>
      </c>
      <c r="D76" s="26" t="s">
        <v>12</v>
      </c>
      <c r="E76" s="27">
        <v>15</v>
      </c>
      <c r="F76" s="27">
        <v>350</v>
      </c>
      <c r="G76" s="27">
        <v>360</v>
      </c>
      <c r="H76" s="27">
        <v>5</v>
      </c>
      <c r="I76" s="27"/>
      <c r="J76" s="28">
        <v>35.42</v>
      </c>
      <c r="K76" s="29">
        <v>177.1</v>
      </c>
      <c r="L76" s="25" t="s">
        <v>18</v>
      </c>
    </row>
    <row r="77" spans="2:12" ht="71.25" hidden="1" x14ac:dyDescent="0.25">
      <c r="B77" s="36" t="s">
        <v>33</v>
      </c>
      <c r="C77" s="25" t="s">
        <v>236</v>
      </c>
      <c r="D77" s="26" t="s">
        <v>12</v>
      </c>
      <c r="E77" s="27">
        <v>65</v>
      </c>
      <c r="F77" s="27">
        <v>252</v>
      </c>
      <c r="G77" s="27">
        <v>289</v>
      </c>
      <c r="H77" s="27">
        <v>28</v>
      </c>
      <c r="I77" s="27"/>
      <c r="J77" s="28">
        <v>16.5</v>
      </c>
      <c r="K77" s="29">
        <v>462</v>
      </c>
      <c r="L77" s="25" t="s">
        <v>18</v>
      </c>
    </row>
    <row r="78" spans="2:12" ht="71.25" hidden="1" x14ac:dyDescent="0.25">
      <c r="B78" s="36" t="s">
        <v>34</v>
      </c>
      <c r="C78" s="25" t="s">
        <v>237</v>
      </c>
      <c r="D78" s="26" t="s">
        <v>12</v>
      </c>
      <c r="E78" s="27">
        <v>0</v>
      </c>
      <c r="F78" s="27">
        <v>0</v>
      </c>
      <c r="G78" s="27">
        <v>54</v>
      </c>
      <c r="H78" s="27">
        <v>112</v>
      </c>
      <c r="I78" s="27"/>
      <c r="J78" s="28">
        <v>0</v>
      </c>
      <c r="K78" s="29">
        <v>0</v>
      </c>
      <c r="L78" s="25" t="s">
        <v>18</v>
      </c>
    </row>
    <row r="79" spans="2:12" ht="71.25" hidden="1" x14ac:dyDescent="0.25">
      <c r="B79" s="36" t="s">
        <v>35</v>
      </c>
      <c r="C79" s="25" t="s">
        <v>238</v>
      </c>
      <c r="D79" s="26" t="s">
        <v>12</v>
      </c>
      <c r="E79" s="27">
        <v>76</v>
      </c>
      <c r="F79" s="27">
        <v>1011</v>
      </c>
      <c r="G79" s="27">
        <v>1036</v>
      </c>
      <c r="H79" s="27">
        <v>51</v>
      </c>
      <c r="I79" s="27"/>
      <c r="J79" s="28">
        <v>6.78</v>
      </c>
      <c r="K79" s="29">
        <v>345.78</v>
      </c>
      <c r="L79" s="25" t="s">
        <v>18</v>
      </c>
    </row>
    <row r="80" spans="2:12" ht="71.25" hidden="1" x14ac:dyDescent="0.25">
      <c r="B80" s="36" t="s">
        <v>36</v>
      </c>
      <c r="C80" s="25" t="s">
        <v>239</v>
      </c>
      <c r="D80" s="26" t="s">
        <v>12</v>
      </c>
      <c r="E80" s="27">
        <v>9</v>
      </c>
      <c r="F80" s="27">
        <v>509</v>
      </c>
      <c r="G80" s="27">
        <v>512</v>
      </c>
      <c r="H80" s="27">
        <v>6</v>
      </c>
      <c r="I80" s="27"/>
      <c r="J80" s="28">
        <v>16.53</v>
      </c>
      <c r="K80" s="29">
        <v>99.18</v>
      </c>
      <c r="L80" s="25" t="s">
        <v>18</v>
      </c>
    </row>
    <row r="81" spans="2:12" ht="71.25" hidden="1" x14ac:dyDescent="0.25">
      <c r="B81" s="36" t="s">
        <v>37</v>
      </c>
      <c r="C81" s="25" t="s">
        <v>240</v>
      </c>
      <c r="D81" s="26" t="s">
        <v>12</v>
      </c>
      <c r="E81" s="27">
        <v>20</v>
      </c>
      <c r="F81" s="27">
        <v>459</v>
      </c>
      <c r="G81" s="27">
        <v>461</v>
      </c>
      <c r="H81" s="27">
        <v>18</v>
      </c>
      <c r="I81" s="27"/>
      <c r="J81" s="28">
        <v>24.58</v>
      </c>
      <c r="K81" s="29">
        <v>442.44</v>
      </c>
      <c r="L81" s="25" t="s">
        <v>18</v>
      </c>
    </row>
    <row r="82" spans="2:12" ht="71.25" hidden="1" x14ac:dyDescent="0.25">
      <c r="B82" s="36" t="s">
        <v>38</v>
      </c>
      <c r="C82" s="25" t="s">
        <v>241</v>
      </c>
      <c r="D82" s="26" t="s">
        <v>12</v>
      </c>
      <c r="E82" s="27">
        <v>19</v>
      </c>
      <c r="F82" s="27">
        <v>145</v>
      </c>
      <c r="G82" s="27">
        <v>159</v>
      </c>
      <c r="H82" s="27">
        <v>5</v>
      </c>
      <c r="I82" s="27"/>
      <c r="J82" s="28">
        <v>76.27</v>
      </c>
      <c r="K82" s="29">
        <v>381.35</v>
      </c>
      <c r="L82" s="25" t="s">
        <v>18</v>
      </c>
    </row>
    <row r="83" spans="2:12" ht="71.25" hidden="1" x14ac:dyDescent="0.25">
      <c r="B83" s="36" t="s">
        <v>39</v>
      </c>
      <c r="C83" s="25" t="s">
        <v>242</v>
      </c>
      <c r="D83" s="26" t="s">
        <v>12</v>
      </c>
      <c r="E83" s="27">
        <v>40</v>
      </c>
      <c r="F83" s="27">
        <v>393</v>
      </c>
      <c r="G83" s="27">
        <v>427</v>
      </c>
      <c r="H83" s="27">
        <v>6</v>
      </c>
      <c r="I83" s="27"/>
      <c r="J83" s="28">
        <v>16.95</v>
      </c>
      <c r="K83" s="29">
        <v>101.7</v>
      </c>
      <c r="L83" s="25" t="s">
        <v>18</v>
      </c>
    </row>
    <row r="84" spans="2:12" ht="71.25" hidden="1" x14ac:dyDescent="0.25">
      <c r="B84" s="36" t="s">
        <v>40</v>
      </c>
      <c r="C84" s="25" t="s">
        <v>243</v>
      </c>
      <c r="D84" s="26" t="s">
        <v>12</v>
      </c>
      <c r="E84" s="27">
        <v>1</v>
      </c>
      <c r="F84" s="27">
        <v>330</v>
      </c>
      <c r="G84" s="27">
        <v>329</v>
      </c>
      <c r="H84" s="27">
        <v>2</v>
      </c>
      <c r="I84" s="27"/>
      <c r="J84" s="28">
        <v>17.11</v>
      </c>
      <c r="K84" s="29">
        <v>34.22</v>
      </c>
      <c r="L84" s="25" t="s">
        <v>18</v>
      </c>
    </row>
    <row r="85" spans="2:12" ht="71.25" hidden="1" x14ac:dyDescent="0.25">
      <c r="B85" s="36" t="s">
        <v>49</v>
      </c>
      <c r="C85" s="25" t="s">
        <v>250</v>
      </c>
      <c r="D85" s="26" t="s">
        <v>12</v>
      </c>
      <c r="E85" s="27">
        <v>319</v>
      </c>
      <c r="F85" s="27">
        <v>2100</v>
      </c>
      <c r="G85" s="27">
        <v>2350</v>
      </c>
      <c r="H85" s="27">
        <v>69</v>
      </c>
      <c r="I85" s="27"/>
      <c r="J85" s="28">
        <v>26</v>
      </c>
      <c r="K85" s="29">
        <v>1794</v>
      </c>
      <c r="L85" s="25" t="s">
        <v>18</v>
      </c>
    </row>
    <row r="86" spans="2:12" ht="71.25" hidden="1" x14ac:dyDescent="0.25">
      <c r="B86" s="36" t="s">
        <v>50</v>
      </c>
      <c r="C86" s="25" t="s">
        <v>251</v>
      </c>
      <c r="D86" s="26" t="s">
        <v>12</v>
      </c>
      <c r="E86" s="27">
        <v>98</v>
      </c>
      <c r="F86" s="27">
        <v>100</v>
      </c>
      <c r="G86" s="27">
        <v>158</v>
      </c>
      <c r="H86" s="27">
        <v>40</v>
      </c>
      <c r="I86" s="27"/>
      <c r="J86" s="28">
        <v>33</v>
      </c>
      <c r="K86" s="29">
        <v>1320</v>
      </c>
      <c r="L86" s="25" t="s">
        <v>18</v>
      </c>
    </row>
    <row r="87" spans="2:12" ht="71.25" hidden="1" x14ac:dyDescent="0.25">
      <c r="B87" s="36" t="s">
        <v>53</v>
      </c>
      <c r="C87" s="25" t="s">
        <v>254</v>
      </c>
      <c r="D87" s="26" t="s">
        <v>12</v>
      </c>
      <c r="E87" s="27">
        <v>8</v>
      </c>
      <c r="F87" s="27">
        <v>4</v>
      </c>
      <c r="G87" s="27">
        <v>9</v>
      </c>
      <c r="H87" s="27">
        <v>3</v>
      </c>
      <c r="I87" s="27"/>
      <c r="J87" s="28">
        <v>410</v>
      </c>
      <c r="K87" s="29">
        <v>1230</v>
      </c>
      <c r="L87" s="25" t="s">
        <v>18</v>
      </c>
    </row>
    <row r="88" spans="2:12" ht="71.25" hidden="1" x14ac:dyDescent="0.25">
      <c r="B88" s="36" t="s">
        <v>56</v>
      </c>
      <c r="C88" s="25" t="s">
        <v>256</v>
      </c>
      <c r="D88" s="26" t="s">
        <v>12</v>
      </c>
      <c r="E88" s="27">
        <v>8</v>
      </c>
      <c r="F88" s="27">
        <v>869</v>
      </c>
      <c r="G88" s="27">
        <v>822</v>
      </c>
      <c r="H88" s="27">
        <v>55</v>
      </c>
      <c r="I88" s="27"/>
      <c r="J88" s="28">
        <v>19.5</v>
      </c>
      <c r="K88" s="29">
        <v>1072.5</v>
      </c>
      <c r="L88" s="25" t="s">
        <v>18</v>
      </c>
    </row>
    <row r="89" spans="2:12" ht="71.25" hidden="1" x14ac:dyDescent="0.25">
      <c r="B89" s="36" t="s">
        <v>57</v>
      </c>
      <c r="C89" s="25" t="s">
        <v>257</v>
      </c>
      <c r="D89" s="26" t="s">
        <v>12</v>
      </c>
      <c r="E89" s="27">
        <v>97</v>
      </c>
      <c r="F89" s="27">
        <v>374</v>
      </c>
      <c r="G89" s="27">
        <v>451</v>
      </c>
      <c r="H89" s="27">
        <v>20</v>
      </c>
      <c r="I89" s="27"/>
      <c r="J89" s="28">
        <v>19.5</v>
      </c>
      <c r="K89" s="29">
        <v>390</v>
      </c>
      <c r="L89" s="25" t="s">
        <v>18</v>
      </c>
    </row>
    <row r="90" spans="2:12" ht="71.25" hidden="1" x14ac:dyDescent="0.25">
      <c r="B90" s="36" t="s">
        <v>58</v>
      </c>
      <c r="C90" s="25" t="s">
        <v>258</v>
      </c>
      <c r="D90" s="26" t="s">
        <v>12</v>
      </c>
      <c r="E90" s="27">
        <v>31</v>
      </c>
      <c r="F90" s="27">
        <v>7</v>
      </c>
      <c r="G90" s="27">
        <v>37</v>
      </c>
      <c r="H90" s="27">
        <v>1</v>
      </c>
      <c r="I90" s="27"/>
      <c r="J90" s="28">
        <v>319</v>
      </c>
      <c r="K90" s="29">
        <v>319</v>
      </c>
      <c r="L90" s="25" t="s">
        <v>18</v>
      </c>
    </row>
    <row r="91" spans="2:12" ht="71.25" hidden="1" x14ac:dyDescent="0.25">
      <c r="B91" s="36" t="s">
        <v>59</v>
      </c>
      <c r="C91" s="25" t="s">
        <v>259</v>
      </c>
      <c r="D91" s="26" t="s">
        <v>12</v>
      </c>
      <c r="E91" s="27">
        <v>0</v>
      </c>
      <c r="F91" s="27">
        <v>14</v>
      </c>
      <c r="G91" s="27">
        <v>8</v>
      </c>
      <c r="H91" s="27">
        <v>6</v>
      </c>
      <c r="I91" s="27"/>
      <c r="J91" s="28">
        <v>1588.98</v>
      </c>
      <c r="K91" s="29">
        <v>9533.8799999999992</v>
      </c>
      <c r="L91" s="25" t="s">
        <v>18</v>
      </c>
    </row>
    <row r="92" spans="2:12" ht="71.25" hidden="1" x14ac:dyDescent="0.25">
      <c r="B92" s="36" t="s">
        <v>62</v>
      </c>
      <c r="C92" s="25" t="s">
        <v>262</v>
      </c>
      <c r="D92" s="26" t="s">
        <v>12</v>
      </c>
      <c r="E92" s="27">
        <v>0</v>
      </c>
      <c r="F92" s="27">
        <v>0</v>
      </c>
      <c r="G92" s="27">
        <v>20</v>
      </c>
      <c r="H92" s="27">
        <v>55</v>
      </c>
      <c r="I92" s="27"/>
      <c r="J92" s="28">
        <v>0</v>
      </c>
      <c r="K92" s="29">
        <v>0</v>
      </c>
      <c r="L92" s="25" t="s">
        <v>18</v>
      </c>
    </row>
    <row r="93" spans="2:12" ht="71.25" hidden="1" x14ac:dyDescent="0.25">
      <c r="B93" s="36" t="s">
        <v>63</v>
      </c>
      <c r="C93" s="25" t="s">
        <v>263</v>
      </c>
      <c r="D93" s="26" t="s">
        <v>12</v>
      </c>
      <c r="E93" s="27">
        <v>36</v>
      </c>
      <c r="F93" s="27">
        <v>560</v>
      </c>
      <c r="G93" s="27">
        <v>563</v>
      </c>
      <c r="H93" s="27">
        <v>33</v>
      </c>
      <c r="I93" s="27"/>
      <c r="J93" s="28">
        <v>22.03</v>
      </c>
      <c r="K93" s="29">
        <v>726.99</v>
      </c>
      <c r="L93" s="25" t="s">
        <v>18</v>
      </c>
    </row>
    <row r="94" spans="2:12" ht="71.25" hidden="1" x14ac:dyDescent="0.25">
      <c r="B94" s="36" t="s">
        <v>64</v>
      </c>
      <c r="C94" s="25" t="s">
        <v>264</v>
      </c>
      <c r="D94" s="26" t="s">
        <v>12</v>
      </c>
      <c r="E94" s="27">
        <v>14</v>
      </c>
      <c r="F94" s="27">
        <v>110</v>
      </c>
      <c r="G94" s="27">
        <v>118</v>
      </c>
      <c r="H94" s="27">
        <v>6</v>
      </c>
      <c r="I94" s="27"/>
      <c r="J94" s="28">
        <v>97.46</v>
      </c>
      <c r="K94" s="29">
        <v>584.76</v>
      </c>
      <c r="L94" s="25" t="s">
        <v>18</v>
      </c>
    </row>
    <row r="95" spans="2:12" ht="71.25" hidden="1" x14ac:dyDescent="0.25">
      <c r="B95" s="36" t="s">
        <v>65</v>
      </c>
      <c r="C95" s="25" t="s">
        <v>265</v>
      </c>
      <c r="D95" s="26" t="s">
        <v>12</v>
      </c>
      <c r="E95" s="27">
        <v>47</v>
      </c>
      <c r="F95" s="27">
        <v>350</v>
      </c>
      <c r="G95" s="27">
        <v>385</v>
      </c>
      <c r="H95" s="27">
        <v>12</v>
      </c>
      <c r="I95" s="27"/>
      <c r="J95" s="28">
        <v>29.66</v>
      </c>
      <c r="K95" s="29">
        <v>355.92</v>
      </c>
      <c r="L95" s="25" t="s">
        <v>18</v>
      </c>
    </row>
    <row r="96" spans="2:12" ht="71.25" hidden="1" x14ac:dyDescent="0.25">
      <c r="B96" s="36" t="s">
        <v>66</v>
      </c>
      <c r="C96" s="25" t="s">
        <v>266</v>
      </c>
      <c r="D96" s="26" t="s">
        <v>12</v>
      </c>
      <c r="E96" s="27">
        <v>21</v>
      </c>
      <c r="F96" s="27">
        <v>12</v>
      </c>
      <c r="G96" s="27">
        <v>32</v>
      </c>
      <c r="H96" s="27">
        <v>1</v>
      </c>
      <c r="I96" s="27"/>
      <c r="J96" s="28">
        <v>40.799999999999997</v>
      </c>
      <c r="K96" s="29">
        <v>40.799999999999997</v>
      </c>
      <c r="L96" s="25" t="s">
        <v>18</v>
      </c>
    </row>
    <row r="97" spans="2:12" ht="71.25" hidden="1" x14ac:dyDescent="0.25">
      <c r="B97" s="36" t="s">
        <v>71</v>
      </c>
      <c r="C97" s="25" t="s">
        <v>271</v>
      </c>
      <c r="D97" s="26" t="s">
        <v>12</v>
      </c>
      <c r="E97" s="27">
        <v>33</v>
      </c>
      <c r="F97" s="27">
        <v>10</v>
      </c>
      <c r="G97" s="27">
        <v>35</v>
      </c>
      <c r="H97" s="27">
        <v>8</v>
      </c>
      <c r="I97" s="27"/>
      <c r="J97" s="28">
        <v>40.5</v>
      </c>
      <c r="K97" s="29">
        <v>324</v>
      </c>
      <c r="L97" s="25" t="s">
        <v>18</v>
      </c>
    </row>
    <row r="98" spans="2:12" ht="71.25" hidden="1" x14ac:dyDescent="0.25">
      <c r="B98" s="36" t="s">
        <v>74</v>
      </c>
      <c r="C98" s="25" t="s">
        <v>273</v>
      </c>
      <c r="D98" s="26" t="s">
        <v>12</v>
      </c>
      <c r="E98" s="27">
        <v>0</v>
      </c>
      <c r="F98" s="27">
        <v>71</v>
      </c>
      <c r="G98" s="27">
        <v>70</v>
      </c>
      <c r="H98" s="27">
        <v>1</v>
      </c>
      <c r="I98" s="27"/>
      <c r="J98" s="28">
        <v>3.33</v>
      </c>
      <c r="K98" s="29">
        <v>3.33</v>
      </c>
      <c r="L98" s="25" t="s">
        <v>18</v>
      </c>
    </row>
    <row r="99" spans="2:12" ht="71.25" hidden="1" x14ac:dyDescent="0.25">
      <c r="B99" s="36" t="s">
        <v>75</v>
      </c>
      <c r="C99" s="25" t="s">
        <v>274</v>
      </c>
      <c r="D99" s="26" t="s">
        <v>12</v>
      </c>
      <c r="E99" s="27">
        <v>17</v>
      </c>
      <c r="F99" s="27">
        <v>1972</v>
      </c>
      <c r="G99" s="27">
        <v>1925</v>
      </c>
      <c r="H99" s="27">
        <v>64</v>
      </c>
      <c r="I99" s="27"/>
      <c r="J99" s="28">
        <v>17.440000000000001</v>
      </c>
      <c r="K99" s="29">
        <v>1116.1600000000001</v>
      </c>
      <c r="L99" s="25" t="s">
        <v>18</v>
      </c>
    </row>
    <row r="100" spans="2:12" ht="71.25" hidden="1" x14ac:dyDescent="0.25">
      <c r="B100" s="36" t="s">
        <v>76</v>
      </c>
      <c r="C100" s="25" t="s">
        <v>275</v>
      </c>
      <c r="D100" s="26" t="s">
        <v>12</v>
      </c>
      <c r="E100" s="27">
        <v>40</v>
      </c>
      <c r="F100" s="27">
        <v>1615</v>
      </c>
      <c r="G100" s="27">
        <v>1630</v>
      </c>
      <c r="H100" s="27">
        <v>25</v>
      </c>
      <c r="I100" s="27"/>
      <c r="J100" s="28">
        <v>35.590000000000003</v>
      </c>
      <c r="K100" s="29">
        <v>889.75</v>
      </c>
      <c r="L100" s="25" t="s">
        <v>18</v>
      </c>
    </row>
    <row r="101" spans="2:12" ht="71.25" hidden="1" x14ac:dyDescent="0.25">
      <c r="B101" s="36" t="s">
        <v>77</v>
      </c>
      <c r="C101" s="25" t="s">
        <v>276</v>
      </c>
      <c r="D101" s="26" t="s">
        <v>12</v>
      </c>
      <c r="E101" s="27">
        <v>15</v>
      </c>
      <c r="F101" s="27">
        <v>62</v>
      </c>
      <c r="G101" s="27">
        <v>74</v>
      </c>
      <c r="H101" s="27">
        <v>3</v>
      </c>
      <c r="I101" s="27"/>
      <c r="J101" s="28">
        <v>200.6</v>
      </c>
      <c r="K101" s="29">
        <v>601.79999999999995</v>
      </c>
      <c r="L101" s="25" t="s">
        <v>18</v>
      </c>
    </row>
    <row r="102" spans="2:12" ht="71.25" hidden="1" x14ac:dyDescent="0.25">
      <c r="B102" s="36" t="s">
        <v>79</v>
      </c>
      <c r="C102" s="25" t="s">
        <v>278</v>
      </c>
      <c r="D102" s="26" t="s">
        <v>12</v>
      </c>
      <c r="E102" s="27">
        <v>159</v>
      </c>
      <c r="F102" s="27">
        <v>96</v>
      </c>
      <c r="G102" s="27">
        <v>173</v>
      </c>
      <c r="H102" s="27">
        <v>82</v>
      </c>
      <c r="I102" s="27"/>
      <c r="J102" s="28">
        <v>14.17</v>
      </c>
      <c r="K102" s="29">
        <v>1161.94</v>
      </c>
      <c r="L102" s="25" t="s">
        <v>18</v>
      </c>
    </row>
    <row r="103" spans="2:12" ht="71.25" hidden="1" x14ac:dyDescent="0.25">
      <c r="B103" s="36" t="s">
        <v>80</v>
      </c>
      <c r="C103" s="25" t="s">
        <v>279</v>
      </c>
      <c r="D103" s="26" t="s">
        <v>12</v>
      </c>
      <c r="E103" s="27">
        <v>4</v>
      </c>
      <c r="F103" s="27">
        <v>168</v>
      </c>
      <c r="G103" s="27">
        <v>95</v>
      </c>
      <c r="H103" s="27">
        <v>77</v>
      </c>
      <c r="I103" s="27"/>
      <c r="J103" s="28">
        <v>14.16</v>
      </c>
      <c r="K103" s="29">
        <v>1090.32</v>
      </c>
      <c r="L103" s="25" t="s">
        <v>18</v>
      </c>
    </row>
    <row r="104" spans="2:12" ht="71.25" hidden="1" x14ac:dyDescent="0.25">
      <c r="B104" s="36" t="s">
        <v>81</v>
      </c>
      <c r="C104" s="25" t="s">
        <v>280</v>
      </c>
      <c r="D104" s="26" t="s">
        <v>12</v>
      </c>
      <c r="E104" s="27">
        <v>73</v>
      </c>
      <c r="F104" s="27">
        <v>132</v>
      </c>
      <c r="G104" s="27">
        <v>100</v>
      </c>
      <c r="H104" s="27">
        <v>105</v>
      </c>
      <c r="I104" s="27"/>
      <c r="J104" s="28">
        <v>11</v>
      </c>
      <c r="K104" s="29">
        <v>1155</v>
      </c>
      <c r="L104" s="25" t="s">
        <v>18</v>
      </c>
    </row>
    <row r="105" spans="2:12" ht="71.25" hidden="1" x14ac:dyDescent="0.25">
      <c r="B105" s="36" t="s">
        <v>82</v>
      </c>
      <c r="C105" s="25" t="s">
        <v>281</v>
      </c>
      <c r="D105" s="26" t="s">
        <v>12</v>
      </c>
      <c r="E105" s="27">
        <v>88</v>
      </c>
      <c r="F105" s="27">
        <v>810</v>
      </c>
      <c r="G105" s="27">
        <v>876</v>
      </c>
      <c r="H105" s="27">
        <v>22</v>
      </c>
      <c r="I105" s="27"/>
      <c r="J105" s="28">
        <v>9.15</v>
      </c>
      <c r="K105" s="29">
        <v>201.3</v>
      </c>
      <c r="L105" s="25" t="s">
        <v>18</v>
      </c>
    </row>
    <row r="106" spans="2:12" ht="71.25" hidden="1" x14ac:dyDescent="0.25">
      <c r="B106" s="36" t="s">
        <v>83</v>
      </c>
      <c r="C106" s="25" t="s">
        <v>282</v>
      </c>
      <c r="D106" s="26" t="s">
        <v>12</v>
      </c>
      <c r="E106" s="27">
        <v>49</v>
      </c>
      <c r="F106" s="27">
        <v>202</v>
      </c>
      <c r="G106" s="27">
        <v>204</v>
      </c>
      <c r="H106" s="27">
        <v>47</v>
      </c>
      <c r="I106" s="27"/>
      <c r="J106" s="28">
        <v>18.34</v>
      </c>
      <c r="K106" s="29">
        <v>861.98</v>
      </c>
      <c r="L106" s="25" t="s">
        <v>18</v>
      </c>
    </row>
    <row r="107" spans="2:12" ht="71.25" hidden="1" x14ac:dyDescent="0.25">
      <c r="B107" s="36" t="s">
        <v>84</v>
      </c>
      <c r="C107" s="25" t="s">
        <v>283</v>
      </c>
      <c r="D107" s="26" t="s">
        <v>12</v>
      </c>
      <c r="E107" s="27">
        <v>137</v>
      </c>
      <c r="F107" s="27">
        <v>12</v>
      </c>
      <c r="G107" s="27">
        <v>137</v>
      </c>
      <c r="H107" s="27">
        <v>12</v>
      </c>
      <c r="I107" s="27"/>
      <c r="J107" s="28">
        <v>9.15</v>
      </c>
      <c r="K107" s="29">
        <v>109.8</v>
      </c>
      <c r="L107" s="25" t="s">
        <v>18</v>
      </c>
    </row>
    <row r="108" spans="2:12" ht="71.25" hidden="1" x14ac:dyDescent="0.25">
      <c r="B108" s="36" t="s">
        <v>85</v>
      </c>
      <c r="C108" s="25" t="s">
        <v>284</v>
      </c>
      <c r="D108" s="26" t="s">
        <v>12</v>
      </c>
      <c r="E108" s="27">
        <v>38</v>
      </c>
      <c r="F108" s="27">
        <v>132</v>
      </c>
      <c r="G108" s="27">
        <v>116</v>
      </c>
      <c r="H108" s="27">
        <v>54</v>
      </c>
      <c r="I108" s="27"/>
      <c r="J108" s="28">
        <v>10</v>
      </c>
      <c r="K108" s="29">
        <v>540</v>
      </c>
      <c r="L108" s="25" t="s">
        <v>18</v>
      </c>
    </row>
    <row r="109" spans="2:12" ht="71.25" hidden="1" x14ac:dyDescent="0.25">
      <c r="B109" s="36" t="s">
        <v>86</v>
      </c>
      <c r="C109" s="25" t="s">
        <v>285</v>
      </c>
      <c r="D109" s="26" t="s">
        <v>12</v>
      </c>
      <c r="E109" s="27">
        <v>20</v>
      </c>
      <c r="F109" s="27">
        <v>204</v>
      </c>
      <c r="G109" s="27">
        <v>172</v>
      </c>
      <c r="H109" s="27">
        <v>52</v>
      </c>
      <c r="I109" s="27"/>
      <c r="J109" s="28">
        <v>10</v>
      </c>
      <c r="K109" s="29">
        <v>520</v>
      </c>
      <c r="L109" s="25" t="s">
        <v>18</v>
      </c>
    </row>
    <row r="110" spans="2:12" ht="71.25" hidden="1" x14ac:dyDescent="0.25">
      <c r="B110" s="36" t="s">
        <v>87</v>
      </c>
      <c r="C110" s="25" t="s">
        <v>286</v>
      </c>
      <c r="D110" s="26" t="s">
        <v>12</v>
      </c>
      <c r="E110" s="27">
        <v>27</v>
      </c>
      <c r="F110" s="27">
        <v>226</v>
      </c>
      <c r="G110" s="27">
        <v>181</v>
      </c>
      <c r="H110" s="27">
        <v>72</v>
      </c>
      <c r="I110" s="27"/>
      <c r="J110" s="28">
        <v>17.5</v>
      </c>
      <c r="K110" s="29">
        <v>1260</v>
      </c>
      <c r="L110" s="25" t="s">
        <v>18</v>
      </c>
    </row>
    <row r="111" spans="2:12" ht="71.25" hidden="1" x14ac:dyDescent="0.25">
      <c r="B111" s="36" t="s">
        <v>88</v>
      </c>
      <c r="C111" s="25" t="s">
        <v>287</v>
      </c>
      <c r="D111" s="26" t="s">
        <v>12</v>
      </c>
      <c r="E111" s="27">
        <v>42</v>
      </c>
      <c r="F111" s="27">
        <v>210</v>
      </c>
      <c r="G111" s="27">
        <v>179</v>
      </c>
      <c r="H111" s="27">
        <v>73</v>
      </c>
      <c r="I111" s="27"/>
      <c r="J111" s="28">
        <v>18.329999999999998</v>
      </c>
      <c r="K111" s="29">
        <v>1338.09</v>
      </c>
      <c r="L111" s="25" t="s">
        <v>18</v>
      </c>
    </row>
    <row r="112" spans="2:12" ht="71.25" hidden="1" x14ac:dyDescent="0.25">
      <c r="B112" s="36" t="s">
        <v>89</v>
      </c>
      <c r="C112" s="25" t="s">
        <v>288</v>
      </c>
      <c r="D112" s="26" t="s">
        <v>12</v>
      </c>
      <c r="E112" s="27">
        <v>5</v>
      </c>
      <c r="F112" s="27">
        <v>190</v>
      </c>
      <c r="G112" s="27">
        <v>86</v>
      </c>
      <c r="H112" s="27">
        <v>109</v>
      </c>
      <c r="I112" s="27"/>
      <c r="J112" s="28">
        <v>17.5</v>
      </c>
      <c r="K112" s="29">
        <v>1907.5</v>
      </c>
      <c r="L112" s="25" t="s">
        <v>18</v>
      </c>
    </row>
    <row r="113" spans="2:12" ht="71.25" hidden="1" x14ac:dyDescent="0.25">
      <c r="B113" s="36" t="s">
        <v>90</v>
      </c>
      <c r="C113" s="25" t="s">
        <v>289</v>
      </c>
      <c r="D113" s="26" t="s">
        <v>12</v>
      </c>
      <c r="E113" s="27">
        <v>16</v>
      </c>
      <c r="F113" s="27">
        <v>1178</v>
      </c>
      <c r="G113" s="27">
        <v>1150</v>
      </c>
      <c r="H113" s="27">
        <v>44</v>
      </c>
      <c r="I113" s="27"/>
      <c r="J113" s="28">
        <v>12.71</v>
      </c>
      <c r="K113" s="29">
        <v>559.24</v>
      </c>
      <c r="L113" s="25" t="s">
        <v>18</v>
      </c>
    </row>
    <row r="114" spans="2:12" ht="71.25" hidden="1" x14ac:dyDescent="0.25">
      <c r="B114" s="36" t="s">
        <v>91</v>
      </c>
      <c r="C114" s="25" t="s">
        <v>290</v>
      </c>
      <c r="D114" s="26" t="s">
        <v>12</v>
      </c>
      <c r="E114" s="27">
        <v>126</v>
      </c>
      <c r="F114" s="27">
        <v>1681</v>
      </c>
      <c r="G114" s="27">
        <v>1794</v>
      </c>
      <c r="H114" s="27">
        <v>13</v>
      </c>
      <c r="I114" s="27"/>
      <c r="J114" s="28">
        <v>13.83</v>
      </c>
      <c r="K114" s="29">
        <v>179.79</v>
      </c>
      <c r="L114" s="25" t="s">
        <v>18</v>
      </c>
    </row>
    <row r="115" spans="2:12" ht="71.25" hidden="1" x14ac:dyDescent="0.25">
      <c r="B115" s="36" t="s">
        <v>92</v>
      </c>
      <c r="C115" s="25" t="s">
        <v>291</v>
      </c>
      <c r="D115" s="26" t="s">
        <v>12</v>
      </c>
      <c r="E115" s="27">
        <v>37</v>
      </c>
      <c r="F115" s="27">
        <v>1635</v>
      </c>
      <c r="G115" s="27">
        <v>1654</v>
      </c>
      <c r="H115" s="27">
        <v>18</v>
      </c>
      <c r="I115" s="27"/>
      <c r="J115" s="28">
        <v>27.16</v>
      </c>
      <c r="K115" s="29">
        <v>488.88</v>
      </c>
      <c r="L115" s="25" t="s">
        <v>18</v>
      </c>
    </row>
    <row r="116" spans="2:12" ht="71.25" hidden="1" x14ac:dyDescent="0.25">
      <c r="B116" s="36" t="s">
        <v>101</v>
      </c>
      <c r="C116" s="25" t="s">
        <v>299</v>
      </c>
      <c r="D116" s="26" t="s">
        <v>12</v>
      </c>
      <c r="E116" s="27">
        <v>24</v>
      </c>
      <c r="F116" s="27">
        <v>6</v>
      </c>
      <c r="G116" s="27">
        <v>20</v>
      </c>
      <c r="H116" s="27">
        <v>10</v>
      </c>
      <c r="I116" s="27"/>
      <c r="J116" s="28">
        <v>72.86</v>
      </c>
      <c r="K116" s="29">
        <v>728.6</v>
      </c>
      <c r="L116" s="25" t="s">
        <v>18</v>
      </c>
    </row>
    <row r="117" spans="2:12" ht="71.25" hidden="1" x14ac:dyDescent="0.25">
      <c r="B117" s="36" t="s">
        <v>102</v>
      </c>
      <c r="C117" s="25" t="s">
        <v>300</v>
      </c>
      <c r="D117" s="26" t="s">
        <v>12</v>
      </c>
      <c r="E117" s="27">
        <v>0</v>
      </c>
      <c r="F117" s="27">
        <v>441</v>
      </c>
      <c r="G117" s="27">
        <v>432</v>
      </c>
      <c r="H117" s="27">
        <v>4</v>
      </c>
      <c r="I117" s="27"/>
      <c r="J117" s="28">
        <v>25</v>
      </c>
      <c r="K117" s="29">
        <v>100</v>
      </c>
      <c r="L117" s="25" t="s">
        <v>18</v>
      </c>
    </row>
    <row r="118" spans="2:12" ht="71.25" hidden="1" x14ac:dyDescent="0.25">
      <c r="B118" s="36" t="s">
        <v>103</v>
      </c>
      <c r="C118" s="25" t="s">
        <v>301</v>
      </c>
      <c r="D118" s="26" t="s">
        <v>12</v>
      </c>
      <c r="E118" s="27">
        <v>6</v>
      </c>
      <c r="F118" s="27">
        <v>89</v>
      </c>
      <c r="G118" s="27">
        <v>94</v>
      </c>
      <c r="H118" s="27">
        <v>1</v>
      </c>
      <c r="I118" s="27"/>
      <c r="J118" s="28">
        <v>550</v>
      </c>
      <c r="K118" s="29">
        <v>550</v>
      </c>
      <c r="L118" s="25" t="s">
        <v>18</v>
      </c>
    </row>
    <row r="119" spans="2:12" ht="71.25" hidden="1" x14ac:dyDescent="0.25">
      <c r="B119" s="36" t="s">
        <v>104</v>
      </c>
      <c r="C119" s="25" t="s">
        <v>302</v>
      </c>
      <c r="D119" s="26" t="s">
        <v>12</v>
      </c>
      <c r="E119" s="27">
        <v>0</v>
      </c>
      <c r="F119" s="27">
        <v>6</v>
      </c>
      <c r="G119" s="27">
        <v>3</v>
      </c>
      <c r="H119" s="27">
        <v>3</v>
      </c>
      <c r="I119" s="27"/>
      <c r="J119" s="28">
        <v>197.45</v>
      </c>
      <c r="K119" s="29">
        <v>592.35</v>
      </c>
      <c r="L119" s="25" t="s">
        <v>18</v>
      </c>
    </row>
    <row r="120" spans="2:12" ht="71.25" hidden="1" x14ac:dyDescent="0.25">
      <c r="B120" s="36" t="s">
        <v>107</v>
      </c>
      <c r="C120" s="25" t="s">
        <v>305</v>
      </c>
      <c r="D120" s="26" t="s">
        <v>12</v>
      </c>
      <c r="E120" s="27">
        <v>22</v>
      </c>
      <c r="F120" s="27">
        <v>126</v>
      </c>
      <c r="G120" s="27">
        <v>132</v>
      </c>
      <c r="H120" s="27">
        <v>16</v>
      </c>
      <c r="I120" s="27"/>
      <c r="J120" s="28">
        <v>26.61</v>
      </c>
      <c r="K120" s="29">
        <v>425.76</v>
      </c>
      <c r="L120" s="25" t="s">
        <v>18</v>
      </c>
    </row>
    <row r="121" spans="2:12" ht="71.25" hidden="1" x14ac:dyDescent="0.25">
      <c r="B121" s="36" t="s">
        <v>108</v>
      </c>
      <c r="C121" s="25" t="s">
        <v>306</v>
      </c>
      <c r="D121" s="26" t="s">
        <v>12</v>
      </c>
      <c r="E121" s="27">
        <v>1</v>
      </c>
      <c r="F121" s="27">
        <v>98</v>
      </c>
      <c r="G121" s="27">
        <v>95</v>
      </c>
      <c r="H121" s="27">
        <v>4</v>
      </c>
      <c r="I121" s="27"/>
      <c r="J121" s="28">
        <v>69</v>
      </c>
      <c r="K121" s="29">
        <v>276</v>
      </c>
      <c r="L121" s="25" t="s">
        <v>18</v>
      </c>
    </row>
    <row r="122" spans="2:12" ht="71.25" hidden="1" x14ac:dyDescent="0.25">
      <c r="B122" s="36" t="s">
        <v>109</v>
      </c>
      <c r="C122" s="25" t="s">
        <v>307</v>
      </c>
      <c r="D122" s="26" t="s">
        <v>12</v>
      </c>
      <c r="E122" s="27">
        <v>0</v>
      </c>
      <c r="F122" s="27">
        <v>170</v>
      </c>
      <c r="G122" s="27">
        <v>164</v>
      </c>
      <c r="H122" s="27">
        <v>5</v>
      </c>
      <c r="I122" s="27"/>
      <c r="J122" s="28">
        <v>5</v>
      </c>
      <c r="K122" s="29">
        <v>25</v>
      </c>
      <c r="L122" s="25" t="s">
        <v>18</v>
      </c>
    </row>
    <row r="123" spans="2:12" ht="71.25" hidden="1" x14ac:dyDescent="0.25">
      <c r="B123" s="36" t="s">
        <v>110</v>
      </c>
      <c r="C123" s="25" t="s">
        <v>308</v>
      </c>
      <c r="D123" s="26" t="s">
        <v>12</v>
      </c>
      <c r="E123" s="27">
        <v>0</v>
      </c>
      <c r="F123" s="27">
        <v>0</v>
      </c>
      <c r="G123" s="27">
        <v>8</v>
      </c>
      <c r="H123" s="27">
        <v>1</v>
      </c>
      <c r="I123" s="27"/>
      <c r="J123" s="28">
        <v>0</v>
      </c>
      <c r="K123" s="29">
        <v>0</v>
      </c>
      <c r="L123" s="25" t="s">
        <v>18</v>
      </c>
    </row>
    <row r="124" spans="2:12" ht="71.25" hidden="1" x14ac:dyDescent="0.25">
      <c r="B124" s="36" t="s">
        <v>111</v>
      </c>
      <c r="C124" s="25" t="s">
        <v>309</v>
      </c>
      <c r="D124" s="26" t="s">
        <v>12</v>
      </c>
      <c r="E124" s="27">
        <v>0</v>
      </c>
      <c r="F124" s="27">
        <v>0</v>
      </c>
      <c r="G124" s="27">
        <v>1</v>
      </c>
      <c r="H124" s="27">
        <v>8</v>
      </c>
      <c r="I124" s="27"/>
      <c r="J124" s="28">
        <v>0</v>
      </c>
      <c r="K124" s="29">
        <v>0</v>
      </c>
      <c r="L124" s="25" t="s">
        <v>18</v>
      </c>
    </row>
    <row r="125" spans="2:12" ht="71.25" hidden="1" x14ac:dyDescent="0.25">
      <c r="B125" s="36" t="s">
        <v>112</v>
      </c>
      <c r="C125" s="25" t="s">
        <v>310</v>
      </c>
      <c r="D125" s="26" t="s">
        <v>12</v>
      </c>
      <c r="E125" s="27">
        <v>0</v>
      </c>
      <c r="F125" s="27">
        <v>6</v>
      </c>
      <c r="G125" s="27">
        <v>5</v>
      </c>
      <c r="H125" s="27">
        <v>1</v>
      </c>
      <c r="I125" s="27"/>
      <c r="J125" s="28">
        <v>4966.37</v>
      </c>
      <c r="K125" s="29">
        <v>4966.37</v>
      </c>
      <c r="L125" s="25" t="s">
        <v>18</v>
      </c>
    </row>
    <row r="126" spans="2:12" ht="71.25" hidden="1" x14ac:dyDescent="0.25">
      <c r="B126" s="36" t="s">
        <v>113</v>
      </c>
      <c r="C126" s="25" t="s">
        <v>311</v>
      </c>
      <c r="D126" s="26" t="s">
        <v>12</v>
      </c>
      <c r="E126" s="27">
        <v>15</v>
      </c>
      <c r="F126" s="27">
        <v>244</v>
      </c>
      <c r="G126" s="27">
        <v>255</v>
      </c>
      <c r="H126" s="27">
        <v>4</v>
      </c>
      <c r="I126" s="27"/>
      <c r="J126" s="28">
        <v>20.21</v>
      </c>
      <c r="K126" s="29">
        <v>80.84</v>
      </c>
      <c r="L126" s="25" t="s">
        <v>18</v>
      </c>
    </row>
    <row r="127" spans="2:12" ht="71.25" hidden="1" x14ac:dyDescent="0.25">
      <c r="B127" s="36" t="s">
        <v>114</v>
      </c>
      <c r="C127" s="25" t="s">
        <v>312</v>
      </c>
      <c r="D127" s="26" t="s">
        <v>12</v>
      </c>
      <c r="E127" s="27">
        <v>2</v>
      </c>
      <c r="F127" s="27">
        <v>8</v>
      </c>
      <c r="G127" s="27">
        <v>6</v>
      </c>
      <c r="H127" s="27">
        <v>4</v>
      </c>
      <c r="I127" s="27"/>
      <c r="J127" s="28">
        <v>765</v>
      </c>
      <c r="K127" s="29">
        <v>3060</v>
      </c>
      <c r="L127" s="25" t="s">
        <v>18</v>
      </c>
    </row>
    <row r="128" spans="2:12" ht="71.25" hidden="1" x14ac:dyDescent="0.25">
      <c r="B128" s="36" t="s">
        <v>116</v>
      </c>
      <c r="C128" s="25" t="s">
        <v>314</v>
      </c>
      <c r="D128" s="26" t="s">
        <v>12</v>
      </c>
      <c r="E128" s="27">
        <v>919</v>
      </c>
      <c r="F128" s="27">
        <v>8994</v>
      </c>
      <c r="G128" s="27">
        <v>9428</v>
      </c>
      <c r="H128" s="27">
        <v>485</v>
      </c>
      <c r="I128" s="27"/>
      <c r="J128" s="28">
        <v>1.27</v>
      </c>
      <c r="K128" s="29">
        <v>615.95000000000005</v>
      </c>
      <c r="L128" s="25" t="s">
        <v>18</v>
      </c>
    </row>
    <row r="129" spans="2:12" ht="71.25" hidden="1" x14ac:dyDescent="0.25">
      <c r="B129" s="36" t="s">
        <v>117</v>
      </c>
      <c r="C129" s="25" t="s">
        <v>315</v>
      </c>
      <c r="D129" s="26" t="s">
        <v>12</v>
      </c>
      <c r="E129" s="27">
        <v>861</v>
      </c>
      <c r="F129" s="27">
        <v>2500</v>
      </c>
      <c r="G129" s="27">
        <v>2861</v>
      </c>
      <c r="H129" s="27">
        <v>500</v>
      </c>
      <c r="I129" s="27"/>
      <c r="J129" s="28">
        <v>12</v>
      </c>
      <c r="K129" s="29">
        <v>6000</v>
      </c>
      <c r="L129" s="25" t="s">
        <v>18</v>
      </c>
    </row>
    <row r="130" spans="2:12" ht="71.25" hidden="1" x14ac:dyDescent="0.25">
      <c r="B130" s="36" t="s">
        <v>118</v>
      </c>
      <c r="C130" s="25" t="s">
        <v>316</v>
      </c>
      <c r="D130" s="26" t="s">
        <v>12</v>
      </c>
      <c r="E130" s="27">
        <v>0</v>
      </c>
      <c r="F130" s="27">
        <v>3160</v>
      </c>
      <c r="G130" s="27">
        <v>3075</v>
      </c>
      <c r="H130" s="27">
        <v>38</v>
      </c>
      <c r="I130" s="27"/>
      <c r="J130" s="28">
        <v>3.22</v>
      </c>
      <c r="K130" s="29">
        <v>122.36</v>
      </c>
      <c r="L130" s="25" t="s">
        <v>18</v>
      </c>
    </row>
    <row r="131" spans="2:12" ht="71.25" hidden="1" x14ac:dyDescent="0.25">
      <c r="B131" s="36" t="s">
        <v>119</v>
      </c>
      <c r="C131" s="25" t="s">
        <v>317</v>
      </c>
      <c r="D131" s="26" t="s">
        <v>12</v>
      </c>
      <c r="E131" s="27">
        <v>326</v>
      </c>
      <c r="F131" s="27">
        <v>2000</v>
      </c>
      <c r="G131" s="27">
        <v>1848</v>
      </c>
      <c r="H131" s="27">
        <v>478</v>
      </c>
      <c r="I131" s="27"/>
      <c r="J131" s="28">
        <v>10</v>
      </c>
      <c r="K131" s="29">
        <v>4780</v>
      </c>
      <c r="L131" s="25" t="s">
        <v>18</v>
      </c>
    </row>
    <row r="132" spans="2:12" ht="71.25" hidden="1" x14ac:dyDescent="0.25">
      <c r="B132" s="36" t="s">
        <v>120</v>
      </c>
      <c r="C132" s="25" t="s">
        <v>318</v>
      </c>
      <c r="D132" s="26" t="s">
        <v>12</v>
      </c>
      <c r="E132" s="27">
        <v>0</v>
      </c>
      <c r="F132" s="27">
        <v>2500</v>
      </c>
      <c r="G132" s="27">
        <v>1369</v>
      </c>
      <c r="H132" s="27">
        <v>616</v>
      </c>
      <c r="I132" s="27"/>
      <c r="J132" s="28">
        <v>3</v>
      </c>
      <c r="K132" s="29">
        <v>1848</v>
      </c>
      <c r="L132" s="25" t="s">
        <v>18</v>
      </c>
    </row>
    <row r="133" spans="2:12" ht="71.25" hidden="1" x14ac:dyDescent="0.25">
      <c r="B133" s="36" t="s">
        <v>121</v>
      </c>
      <c r="C133" s="25" t="s">
        <v>319</v>
      </c>
      <c r="D133" s="26" t="s">
        <v>12</v>
      </c>
      <c r="E133" s="27">
        <v>529</v>
      </c>
      <c r="F133" s="27">
        <v>10</v>
      </c>
      <c r="G133" s="27">
        <v>128</v>
      </c>
      <c r="H133" s="27">
        <v>411</v>
      </c>
      <c r="I133" s="27"/>
      <c r="J133" s="28">
        <v>4.07</v>
      </c>
      <c r="K133" s="29">
        <v>1672.77</v>
      </c>
      <c r="L133" s="25" t="s">
        <v>18</v>
      </c>
    </row>
    <row r="134" spans="2:12" ht="71.25" hidden="1" x14ac:dyDescent="0.25">
      <c r="B134" s="36" t="s">
        <v>122</v>
      </c>
      <c r="C134" s="25" t="s">
        <v>320</v>
      </c>
      <c r="D134" s="26" t="s">
        <v>12</v>
      </c>
      <c r="E134" s="27">
        <v>1256</v>
      </c>
      <c r="F134" s="27">
        <v>4000</v>
      </c>
      <c r="G134" s="27">
        <v>4812</v>
      </c>
      <c r="H134" s="27">
        <v>444</v>
      </c>
      <c r="I134" s="27"/>
      <c r="J134" s="28">
        <v>3</v>
      </c>
      <c r="K134" s="29">
        <v>1332</v>
      </c>
      <c r="L134" s="25" t="s">
        <v>18</v>
      </c>
    </row>
    <row r="135" spans="2:12" ht="71.25" hidden="1" x14ac:dyDescent="0.25">
      <c r="B135" s="36" t="s">
        <v>126</v>
      </c>
      <c r="C135" s="25" t="s">
        <v>322</v>
      </c>
      <c r="D135" s="26" t="s">
        <v>12</v>
      </c>
      <c r="E135" s="27">
        <v>13</v>
      </c>
      <c r="F135" s="27">
        <v>438</v>
      </c>
      <c r="G135" s="27">
        <v>450</v>
      </c>
      <c r="H135" s="27">
        <v>1</v>
      </c>
      <c r="I135" s="27"/>
      <c r="J135" s="28">
        <v>24.23</v>
      </c>
      <c r="K135" s="29">
        <v>24.23</v>
      </c>
      <c r="L135" s="25" t="s">
        <v>18</v>
      </c>
    </row>
    <row r="136" spans="2:12" ht="71.25" hidden="1" x14ac:dyDescent="0.25">
      <c r="B136" s="36" t="s">
        <v>128</v>
      </c>
      <c r="C136" s="25" t="s">
        <v>324</v>
      </c>
      <c r="D136" s="26" t="s">
        <v>12</v>
      </c>
      <c r="E136" s="27">
        <v>2</v>
      </c>
      <c r="F136" s="27">
        <v>7</v>
      </c>
      <c r="G136" s="27">
        <v>7</v>
      </c>
      <c r="H136" s="27">
        <v>2</v>
      </c>
      <c r="I136" s="27"/>
      <c r="J136" s="28">
        <v>9900</v>
      </c>
      <c r="K136" s="29">
        <v>19800</v>
      </c>
      <c r="L136" s="25" t="s">
        <v>18</v>
      </c>
    </row>
    <row r="137" spans="2:12" ht="71.25" hidden="1" x14ac:dyDescent="0.25">
      <c r="B137" s="36" t="s">
        <v>129</v>
      </c>
      <c r="C137" s="25" t="s">
        <v>325</v>
      </c>
      <c r="D137" s="26" t="s">
        <v>12</v>
      </c>
      <c r="E137" s="27">
        <v>0</v>
      </c>
      <c r="F137" s="27">
        <v>160</v>
      </c>
      <c r="G137" s="27">
        <v>157</v>
      </c>
      <c r="H137" s="27">
        <v>2</v>
      </c>
      <c r="I137" s="27"/>
      <c r="J137" s="28">
        <v>5061.8900000000003</v>
      </c>
      <c r="K137" s="29">
        <v>10123.780000000001</v>
      </c>
      <c r="L137" s="25" t="s">
        <v>18</v>
      </c>
    </row>
    <row r="138" spans="2:12" ht="71.25" hidden="1" x14ac:dyDescent="0.25">
      <c r="B138" s="36" t="s">
        <v>130</v>
      </c>
      <c r="C138" s="25" t="s">
        <v>326</v>
      </c>
      <c r="D138" s="26" t="s">
        <v>12</v>
      </c>
      <c r="E138" s="27">
        <v>2</v>
      </c>
      <c r="F138" s="27">
        <v>108</v>
      </c>
      <c r="G138" s="27">
        <v>108</v>
      </c>
      <c r="H138" s="27">
        <v>2</v>
      </c>
      <c r="I138" s="27"/>
      <c r="J138" s="28">
        <v>7195.51</v>
      </c>
      <c r="K138" s="29">
        <v>14391.02</v>
      </c>
      <c r="L138" s="25" t="s">
        <v>18</v>
      </c>
    </row>
    <row r="139" spans="2:12" ht="71.25" hidden="1" x14ac:dyDescent="0.25">
      <c r="B139" s="36" t="s">
        <v>131</v>
      </c>
      <c r="C139" s="25" t="s">
        <v>327</v>
      </c>
      <c r="D139" s="26" t="s">
        <v>12</v>
      </c>
      <c r="E139" s="27">
        <v>3</v>
      </c>
      <c r="F139" s="27">
        <v>102</v>
      </c>
      <c r="G139" s="27">
        <v>104</v>
      </c>
      <c r="H139" s="27">
        <v>1</v>
      </c>
      <c r="I139" s="27"/>
      <c r="J139" s="28">
        <v>7195.51</v>
      </c>
      <c r="K139" s="29">
        <v>7195.51</v>
      </c>
      <c r="L139" s="25" t="s">
        <v>18</v>
      </c>
    </row>
    <row r="140" spans="2:12" ht="71.25" hidden="1" x14ac:dyDescent="0.25">
      <c r="B140" s="36" t="s">
        <v>132</v>
      </c>
      <c r="C140" s="25" t="s">
        <v>328</v>
      </c>
      <c r="D140" s="26" t="s">
        <v>12</v>
      </c>
      <c r="E140" s="27">
        <v>2</v>
      </c>
      <c r="F140" s="27">
        <v>109</v>
      </c>
      <c r="G140" s="27">
        <v>109</v>
      </c>
      <c r="H140" s="27">
        <v>2</v>
      </c>
      <c r="I140" s="27"/>
      <c r="J140" s="28">
        <v>7195.51</v>
      </c>
      <c r="K140" s="29">
        <v>14391.02</v>
      </c>
      <c r="L140" s="25" t="s">
        <v>18</v>
      </c>
    </row>
    <row r="141" spans="2:12" ht="71.25" hidden="1" x14ac:dyDescent="0.25">
      <c r="B141" s="36" t="s">
        <v>133</v>
      </c>
      <c r="C141" s="25" t="s">
        <v>329</v>
      </c>
      <c r="D141" s="26" t="s">
        <v>12</v>
      </c>
      <c r="E141" s="27">
        <v>0</v>
      </c>
      <c r="F141" s="27">
        <v>15</v>
      </c>
      <c r="G141" s="27">
        <v>13</v>
      </c>
      <c r="H141" s="27">
        <v>1</v>
      </c>
      <c r="I141" s="27"/>
      <c r="J141" s="28">
        <v>10475</v>
      </c>
      <c r="K141" s="29">
        <v>10475</v>
      </c>
      <c r="L141" s="25" t="s">
        <v>18</v>
      </c>
    </row>
    <row r="142" spans="2:12" ht="71.25" hidden="1" x14ac:dyDescent="0.25">
      <c r="B142" s="36" t="s">
        <v>136</v>
      </c>
      <c r="C142" s="25" t="s">
        <v>332</v>
      </c>
      <c r="D142" s="26" t="s">
        <v>12</v>
      </c>
      <c r="E142" s="27">
        <v>0</v>
      </c>
      <c r="F142" s="27">
        <v>105</v>
      </c>
      <c r="G142" s="27">
        <v>97</v>
      </c>
      <c r="H142" s="27">
        <v>7</v>
      </c>
      <c r="I142" s="27"/>
      <c r="J142" s="28">
        <v>175</v>
      </c>
      <c r="K142" s="29">
        <v>1225</v>
      </c>
      <c r="L142" s="25" t="s">
        <v>18</v>
      </c>
    </row>
    <row r="143" spans="2:12" ht="71.25" hidden="1" x14ac:dyDescent="0.25">
      <c r="B143" s="36" t="s">
        <v>137</v>
      </c>
      <c r="C143" s="25" t="s">
        <v>333</v>
      </c>
      <c r="D143" s="26" t="s">
        <v>12</v>
      </c>
      <c r="E143" s="27">
        <v>0</v>
      </c>
      <c r="F143" s="27">
        <v>150</v>
      </c>
      <c r="G143" s="27">
        <v>145</v>
      </c>
      <c r="H143" s="27">
        <v>5</v>
      </c>
      <c r="I143" s="27"/>
      <c r="J143" s="28">
        <v>1600</v>
      </c>
      <c r="K143" s="29">
        <v>8000</v>
      </c>
      <c r="L143" s="25" t="s">
        <v>18</v>
      </c>
    </row>
    <row r="144" spans="2:12" ht="71.25" hidden="1" x14ac:dyDescent="0.25">
      <c r="B144" s="36" t="s">
        <v>139</v>
      </c>
      <c r="C144" s="25" t="s">
        <v>335</v>
      </c>
      <c r="D144" s="26" t="s">
        <v>12</v>
      </c>
      <c r="E144" s="27">
        <v>0</v>
      </c>
      <c r="F144" s="27">
        <v>2</v>
      </c>
      <c r="G144" s="27">
        <v>1</v>
      </c>
      <c r="H144" s="27">
        <v>1</v>
      </c>
      <c r="I144" s="27"/>
      <c r="J144" s="28">
        <v>4643</v>
      </c>
      <c r="K144" s="29">
        <v>4643</v>
      </c>
      <c r="L144" s="25" t="s">
        <v>18</v>
      </c>
    </row>
    <row r="145" spans="2:12" ht="71.25" hidden="1" x14ac:dyDescent="0.25">
      <c r="B145" s="36" t="s">
        <v>144</v>
      </c>
      <c r="C145" s="25" t="s">
        <v>340</v>
      </c>
      <c r="D145" s="26" t="s">
        <v>12</v>
      </c>
      <c r="E145" s="27">
        <v>0</v>
      </c>
      <c r="F145" s="27">
        <v>18</v>
      </c>
      <c r="G145" s="27">
        <v>12</v>
      </c>
      <c r="H145" s="27">
        <v>6</v>
      </c>
      <c r="I145" s="27"/>
      <c r="J145" s="28">
        <v>1449.15</v>
      </c>
      <c r="K145" s="29">
        <v>8694.9</v>
      </c>
      <c r="L145" s="25" t="s">
        <v>18</v>
      </c>
    </row>
    <row r="146" spans="2:12" ht="71.25" hidden="1" x14ac:dyDescent="0.25">
      <c r="B146" s="36" t="s">
        <v>149</v>
      </c>
      <c r="C146" s="25" t="s">
        <v>344</v>
      </c>
      <c r="D146" s="26" t="s">
        <v>12</v>
      </c>
      <c r="E146" s="27">
        <v>0</v>
      </c>
      <c r="F146" s="27">
        <v>51</v>
      </c>
      <c r="G146" s="27">
        <v>48</v>
      </c>
      <c r="H146" s="27">
        <v>3</v>
      </c>
      <c r="I146" s="27"/>
      <c r="J146" s="28">
        <v>13698.36</v>
      </c>
      <c r="K146" s="29">
        <v>41095.08</v>
      </c>
      <c r="L146" s="25" t="s">
        <v>18</v>
      </c>
    </row>
    <row r="147" spans="2:12" ht="85.5" hidden="1" x14ac:dyDescent="0.25">
      <c r="B147" s="36" t="s">
        <v>152</v>
      </c>
      <c r="C147" s="25" t="s">
        <v>347</v>
      </c>
      <c r="D147" s="26" t="s">
        <v>12</v>
      </c>
      <c r="E147" s="27">
        <v>0</v>
      </c>
      <c r="F147" s="27">
        <v>11</v>
      </c>
      <c r="G147" s="27">
        <v>8</v>
      </c>
      <c r="H147" s="27">
        <v>3</v>
      </c>
      <c r="I147" s="27"/>
      <c r="J147" s="28">
        <v>3162</v>
      </c>
      <c r="K147" s="29">
        <v>9486</v>
      </c>
      <c r="L147" s="25" t="s">
        <v>18</v>
      </c>
    </row>
    <row r="148" spans="2:12" ht="85.5" hidden="1" x14ac:dyDescent="0.25">
      <c r="B148" s="36" t="s">
        <v>153</v>
      </c>
      <c r="C148" s="25" t="s">
        <v>348</v>
      </c>
      <c r="D148" s="26" t="s">
        <v>12</v>
      </c>
      <c r="E148" s="27">
        <v>1</v>
      </c>
      <c r="F148" s="27">
        <v>10</v>
      </c>
      <c r="G148" s="27">
        <v>9</v>
      </c>
      <c r="H148" s="27">
        <v>2</v>
      </c>
      <c r="I148" s="27"/>
      <c r="J148" s="28">
        <v>3158</v>
      </c>
      <c r="K148" s="29">
        <v>6316</v>
      </c>
      <c r="L148" s="25" t="s">
        <v>18</v>
      </c>
    </row>
    <row r="149" spans="2:12" ht="71.25" hidden="1" x14ac:dyDescent="0.25">
      <c r="B149" s="36" t="s">
        <v>156</v>
      </c>
      <c r="C149" s="25" t="s">
        <v>350</v>
      </c>
      <c r="D149" s="26" t="s">
        <v>12</v>
      </c>
      <c r="E149" s="27">
        <v>6</v>
      </c>
      <c r="F149" s="27">
        <v>377</v>
      </c>
      <c r="G149" s="27">
        <v>374</v>
      </c>
      <c r="H149" s="27">
        <v>9</v>
      </c>
      <c r="I149" s="27"/>
      <c r="J149" s="28">
        <v>274.57</v>
      </c>
      <c r="K149" s="29">
        <v>2471.13</v>
      </c>
      <c r="L149" s="25" t="s">
        <v>18</v>
      </c>
    </row>
    <row r="150" spans="2:12" ht="71.25" hidden="1" x14ac:dyDescent="0.25">
      <c r="B150" s="36" t="s">
        <v>158</v>
      </c>
      <c r="C150" s="25" t="s">
        <v>352</v>
      </c>
      <c r="D150" s="26" t="s">
        <v>12</v>
      </c>
      <c r="E150" s="27">
        <v>13</v>
      </c>
      <c r="F150" s="27">
        <v>441</v>
      </c>
      <c r="G150" s="27">
        <v>444</v>
      </c>
      <c r="H150" s="27">
        <v>10</v>
      </c>
      <c r="I150" s="27"/>
      <c r="J150" s="28">
        <v>5153.7700000000004</v>
      </c>
      <c r="K150" s="29">
        <v>51537.7</v>
      </c>
      <c r="L150" s="25" t="s">
        <v>18</v>
      </c>
    </row>
    <row r="151" spans="2:12" ht="71.25" hidden="1" x14ac:dyDescent="0.25">
      <c r="B151" s="36" t="s">
        <v>159</v>
      </c>
      <c r="C151" s="25" t="s">
        <v>353</v>
      </c>
      <c r="D151" s="26" t="s">
        <v>12</v>
      </c>
      <c r="E151" s="27">
        <v>17</v>
      </c>
      <c r="F151" s="27">
        <v>228</v>
      </c>
      <c r="G151" s="27">
        <v>239</v>
      </c>
      <c r="H151" s="27">
        <v>6</v>
      </c>
      <c r="I151" s="27"/>
      <c r="J151" s="28">
        <v>6655.97</v>
      </c>
      <c r="K151" s="29">
        <v>39935.82</v>
      </c>
      <c r="L151" s="25" t="s">
        <v>18</v>
      </c>
    </row>
    <row r="152" spans="2:12" ht="71.25" hidden="1" x14ac:dyDescent="0.25">
      <c r="B152" s="36" t="s">
        <v>160</v>
      </c>
      <c r="C152" s="25" t="s">
        <v>354</v>
      </c>
      <c r="D152" s="26" t="s">
        <v>12</v>
      </c>
      <c r="E152" s="27">
        <v>16</v>
      </c>
      <c r="F152" s="27">
        <v>191</v>
      </c>
      <c r="G152" s="27">
        <v>202</v>
      </c>
      <c r="H152" s="27">
        <v>5</v>
      </c>
      <c r="I152" s="27"/>
      <c r="J152" s="28">
        <v>6655.97</v>
      </c>
      <c r="K152" s="29">
        <v>33279.85</v>
      </c>
      <c r="L152" s="25" t="s">
        <v>18</v>
      </c>
    </row>
    <row r="153" spans="2:12" ht="71.25" hidden="1" x14ac:dyDescent="0.25">
      <c r="B153" s="36" t="s">
        <v>161</v>
      </c>
      <c r="C153" s="25" t="s">
        <v>355</v>
      </c>
      <c r="D153" s="26" t="s">
        <v>12</v>
      </c>
      <c r="E153" s="27">
        <v>13</v>
      </c>
      <c r="F153" s="27">
        <v>176</v>
      </c>
      <c r="G153" s="27">
        <v>183</v>
      </c>
      <c r="H153" s="27">
        <v>6</v>
      </c>
      <c r="I153" s="27"/>
      <c r="J153" s="28">
        <v>6655.97</v>
      </c>
      <c r="K153" s="29">
        <v>39935.82</v>
      </c>
      <c r="L153" s="25" t="s">
        <v>18</v>
      </c>
    </row>
    <row r="154" spans="2:12" ht="71.25" hidden="1" x14ac:dyDescent="0.25">
      <c r="B154" s="36" t="s">
        <v>162</v>
      </c>
      <c r="C154" s="25" t="s">
        <v>356</v>
      </c>
      <c r="D154" s="26" t="s">
        <v>12</v>
      </c>
      <c r="E154" s="27">
        <v>0</v>
      </c>
      <c r="F154" s="27">
        <v>22</v>
      </c>
      <c r="G154" s="27">
        <v>19</v>
      </c>
      <c r="H154" s="27">
        <v>3</v>
      </c>
      <c r="I154" s="27"/>
      <c r="J154" s="28">
        <v>3740</v>
      </c>
      <c r="K154" s="29">
        <v>11220</v>
      </c>
      <c r="L154" s="25" t="s">
        <v>18</v>
      </c>
    </row>
    <row r="155" spans="2:12" ht="71.25" hidden="1" x14ac:dyDescent="0.25">
      <c r="B155" s="36" t="s">
        <v>163</v>
      </c>
      <c r="C155" s="25" t="s">
        <v>357</v>
      </c>
      <c r="D155" s="26" t="s">
        <v>12</v>
      </c>
      <c r="E155" s="27">
        <v>0</v>
      </c>
      <c r="F155" s="27">
        <v>15</v>
      </c>
      <c r="G155" s="27">
        <v>13</v>
      </c>
      <c r="H155" s="27">
        <v>2</v>
      </c>
      <c r="I155" s="27"/>
      <c r="J155" s="28">
        <v>2100</v>
      </c>
      <c r="K155" s="29">
        <v>4200</v>
      </c>
      <c r="L155" s="25" t="s">
        <v>18</v>
      </c>
    </row>
    <row r="156" spans="2:12" ht="71.25" hidden="1" x14ac:dyDescent="0.25">
      <c r="B156" s="36" t="s">
        <v>164</v>
      </c>
      <c r="C156" s="25" t="s">
        <v>358</v>
      </c>
      <c r="D156" s="26" t="s">
        <v>12</v>
      </c>
      <c r="E156" s="27">
        <v>0</v>
      </c>
      <c r="F156" s="27">
        <v>4</v>
      </c>
      <c r="G156" s="27">
        <v>3</v>
      </c>
      <c r="H156" s="27">
        <v>1</v>
      </c>
      <c r="I156" s="27"/>
      <c r="J156" s="28">
        <v>490</v>
      </c>
      <c r="K156" s="29">
        <v>490</v>
      </c>
      <c r="L156" s="25" t="s">
        <v>18</v>
      </c>
    </row>
    <row r="157" spans="2:12" ht="71.25" hidden="1" x14ac:dyDescent="0.25">
      <c r="B157" s="36" t="s">
        <v>165</v>
      </c>
      <c r="C157" s="25" t="s">
        <v>359</v>
      </c>
      <c r="D157" s="26" t="s">
        <v>12</v>
      </c>
      <c r="E157" s="27">
        <v>2</v>
      </c>
      <c r="F157" s="27">
        <v>2</v>
      </c>
      <c r="G157" s="27">
        <v>2</v>
      </c>
      <c r="H157" s="27">
        <v>2</v>
      </c>
      <c r="I157" s="27"/>
      <c r="J157" s="28">
        <v>10200</v>
      </c>
      <c r="K157" s="29">
        <v>20400</v>
      </c>
      <c r="L157" s="25" t="s">
        <v>18</v>
      </c>
    </row>
    <row r="158" spans="2:12" ht="71.25" hidden="1" x14ac:dyDescent="0.25">
      <c r="B158" s="36" t="s">
        <v>167</v>
      </c>
      <c r="C158" s="25" t="s">
        <v>361</v>
      </c>
      <c r="D158" s="26" t="s">
        <v>12</v>
      </c>
      <c r="E158" s="27">
        <v>1</v>
      </c>
      <c r="F158" s="27">
        <v>154</v>
      </c>
      <c r="G158" s="27">
        <v>150</v>
      </c>
      <c r="H158" s="27">
        <v>5</v>
      </c>
      <c r="I158" s="27"/>
      <c r="J158" s="28">
        <v>394.07</v>
      </c>
      <c r="K158" s="29">
        <v>1970.35</v>
      </c>
      <c r="L158" s="25" t="s">
        <v>18</v>
      </c>
    </row>
    <row r="159" spans="2:12" ht="71.25" hidden="1" x14ac:dyDescent="0.25">
      <c r="B159" s="36" t="s">
        <v>168</v>
      </c>
      <c r="C159" s="25" t="s">
        <v>362</v>
      </c>
      <c r="D159" s="26" t="s">
        <v>12</v>
      </c>
      <c r="E159" s="27">
        <v>0</v>
      </c>
      <c r="F159" s="27">
        <v>255</v>
      </c>
      <c r="G159" s="27">
        <v>234</v>
      </c>
      <c r="H159" s="27">
        <v>18</v>
      </c>
      <c r="I159" s="27"/>
      <c r="J159" s="28">
        <v>23.73</v>
      </c>
      <c r="K159" s="29">
        <v>427.14</v>
      </c>
      <c r="L159" s="25" t="s">
        <v>18</v>
      </c>
    </row>
    <row r="160" spans="2:12" ht="71.25" hidden="1" x14ac:dyDescent="0.25">
      <c r="B160" s="36" t="s">
        <v>169</v>
      </c>
      <c r="C160" s="25" t="s">
        <v>363</v>
      </c>
      <c r="D160" s="26" t="s">
        <v>12</v>
      </c>
      <c r="E160" s="27">
        <v>0</v>
      </c>
      <c r="F160" s="27">
        <v>14</v>
      </c>
      <c r="G160" s="27">
        <v>11</v>
      </c>
      <c r="H160" s="27">
        <v>3</v>
      </c>
      <c r="I160" s="27"/>
      <c r="J160" s="28">
        <v>3508.47</v>
      </c>
      <c r="K160" s="29">
        <v>10525.41</v>
      </c>
      <c r="L160" s="25" t="s">
        <v>18</v>
      </c>
    </row>
    <row r="161" spans="2:12" ht="71.25" hidden="1" x14ac:dyDescent="0.25">
      <c r="B161" s="36" t="s">
        <v>170</v>
      </c>
      <c r="C161" s="25" t="s">
        <v>364</v>
      </c>
      <c r="D161" s="26" t="s">
        <v>12</v>
      </c>
      <c r="E161" s="27">
        <v>0</v>
      </c>
      <c r="F161" s="27">
        <v>6</v>
      </c>
      <c r="G161" s="27">
        <v>2</v>
      </c>
      <c r="H161" s="27">
        <v>3</v>
      </c>
      <c r="I161" s="27"/>
      <c r="J161" s="28">
        <v>11550</v>
      </c>
      <c r="K161" s="29">
        <v>34650</v>
      </c>
      <c r="L161" s="25" t="s">
        <v>18</v>
      </c>
    </row>
    <row r="162" spans="2:12" ht="71.25" hidden="1" x14ac:dyDescent="0.25">
      <c r="B162" s="36" t="s">
        <v>171</v>
      </c>
      <c r="C162" s="25" t="s">
        <v>365</v>
      </c>
      <c r="D162" s="26" t="s">
        <v>12</v>
      </c>
      <c r="E162" s="27">
        <v>0</v>
      </c>
      <c r="F162" s="27">
        <v>6</v>
      </c>
      <c r="G162" s="27">
        <v>2</v>
      </c>
      <c r="H162" s="27">
        <v>3</v>
      </c>
      <c r="I162" s="27"/>
      <c r="J162" s="28">
        <v>7236.23</v>
      </c>
      <c r="K162" s="29">
        <v>21708.69</v>
      </c>
      <c r="L162" s="25" t="s">
        <v>18</v>
      </c>
    </row>
    <row r="163" spans="2:12" ht="71.25" hidden="1" x14ac:dyDescent="0.25">
      <c r="B163" s="36" t="s">
        <v>172</v>
      </c>
      <c r="C163" s="25" t="s">
        <v>366</v>
      </c>
      <c r="D163" s="26" t="s">
        <v>12</v>
      </c>
      <c r="E163" s="27">
        <v>0</v>
      </c>
      <c r="F163" s="27">
        <v>6</v>
      </c>
      <c r="G163" s="27">
        <v>3</v>
      </c>
      <c r="H163" s="27">
        <v>3</v>
      </c>
      <c r="I163" s="27"/>
      <c r="J163" s="28">
        <v>7236.23</v>
      </c>
      <c r="K163" s="29">
        <v>21708.69</v>
      </c>
      <c r="L163" s="25" t="s">
        <v>18</v>
      </c>
    </row>
    <row r="164" spans="2:12" ht="71.25" hidden="1" x14ac:dyDescent="0.25">
      <c r="B164" s="36" t="s">
        <v>173</v>
      </c>
      <c r="C164" s="25" t="s">
        <v>367</v>
      </c>
      <c r="D164" s="26" t="s">
        <v>12</v>
      </c>
      <c r="E164" s="27">
        <v>0</v>
      </c>
      <c r="F164" s="27">
        <v>3</v>
      </c>
      <c r="G164" s="27">
        <v>1</v>
      </c>
      <c r="H164" s="27">
        <v>2</v>
      </c>
      <c r="I164" s="27"/>
      <c r="J164" s="28">
        <v>995</v>
      </c>
      <c r="K164" s="29">
        <v>1990</v>
      </c>
      <c r="L164" s="25" t="s">
        <v>18</v>
      </c>
    </row>
    <row r="165" spans="2:12" ht="71.25" hidden="1" x14ac:dyDescent="0.25">
      <c r="B165" s="36" t="s">
        <v>174</v>
      </c>
      <c r="C165" s="25" t="s">
        <v>368</v>
      </c>
      <c r="D165" s="26" t="s">
        <v>12</v>
      </c>
      <c r="E165" s="27">
        <v>0</v>
      </c>
      <c r="F165" s="27">
        <v>26</v>
      </c>
      <c r="G165" s="27">
        <v>9</v>
      </c>
      <c r="H165" s="27">
        <v>15</v>
      </c>
      <c r="I165" s="27"/>
      <c r="J165" s="28">
        <v>795</v>
      </c>
      <c r="K165" s="29">
        <v>11925</v>
      </c>
      <c r="L165" s="25" t="s">
        <v>18</v>
      </c>
    </row>
    <row r="166" spans="2:12" ht="71.25" hidden="1" x14ac:dyDescent="0.25">
      <c r="B166" s="36" t="s">
        <v>179</v>
      </c>
      <c r="C166" s="25" t="s">
        <v>371</v>
      </c>
      <c r="D166" s="26" t="s">
        <v>12</v>
      </c>
      <c r="E166" s="27">
        <v>6</v>
      </c>
      <c r="F166" s="27">
        <v>108</v>
      </c>
      <c r="G166" s="27">
        <v>113</v>
      </c>
      <c r="H166" s="27">
        <v>1</v>
      </c>
      <c r="I166" s="27"/>
      <c r="J166" s="28">
        <v>5254.27</v>
      </c>
      <c r="K166" s="29">
        <v>5254.27</v>
      </c>
      <c r="L166" s="25" t="s">
        <v>18</v>
      </c>
    </row>
    <row r="167" spans="2:12" ht="71.25" hidden="1" x14ac:dyDescent="0.25">
      <c r="B167" s="36" t="s">
        <v>182</v>
      </c>
      <c r="C167" s="25" t="s">
        <v>374</v>
      </c>
      <c r="D167" s="26" t="s">
        <v>12</v>
      </c>
      <c r="E167" s="27">
        <v>0</v>
      </c>
      <c r="F167" s="27">
        <v>35</v>
      </c>
      <c r="G167" s="27">
        <v>31</v>
      </c>
      <c r="H167" s="27">
        <v>4</v>
      </c>
      <c r="I167" s="27"/>
      <c r="J167" s="28">
        <v>1588.98</v>
      </c>
      <c r="K167" s="29">
        <v>6355.92</v>
      </c>
      <c r="L167" s="25" t="s">
        <v>18</v>
      </c>
    </row>
    <row r="168" spans="2:12" ht="71.25" hidden="1" x14ac:dyDescent="0.25">
      <c r="B168" s="36" t="s">
        <v>183</v>
      </c>
      <c r="C168" s="25" t="s">
        <v>375</v>
      </c>
      <c r="D168" s="26" t="s">
        <v>12</v>
      </c>
      <c r="E168" s="27">
        <v>0</v>
      </c>
      <c r="F168" s="27">
        <v>49</v>
      </c>
      <c r="G168" s="27">
        <v>25</v>
      </c>
      <c r="H168" s="27">
        <v>24</v>
      </c>
      <c r="I168" s="27"/>
      <c r="J168" s="28">
        <v>4.7</v>
      </c>
      <c r="K168" s="29">
        <v>112.8</v>
      </c>
      <c r="L168" s="25" t="s">
        <v>18</v>
      </c>
    </row>
    <row r="169" spans="2:12" ht="71.25" hidden="1" x14ac:dyDescent="0.25">
      <c r="B169" s="36" t="s">
        <v>186</v>
      </c>
      <c r="C169" s="25" t="s">
        <v>377</v>
      </c>
      <c r="D169" s="26" t="s">
        <v>12</v>
      </c>
      <c r="E169" s="27">
        <v>2</v>
      </c>
      <c r="F169" s="27">
        <v>84</v>
      </c>
      <c r="G169" s="27">
        <v>76</v>
      </c>
      <c r="H169" s="27">
        <v>10</v>
      </c>
      <c r="I169" s="27"/>
      <c r="J169" s="28">
        <v>98.6</v>
      </c>
      <c r="K169" s="29">
        <v>986</v>
      </c>
      <c r="L169" s="25" t="s">
        <v>18</v>
      </c>
    </row>
    <row r="170" spans="2:12" ht="71.25" hidden="1" x14ac:dyDescent="0.25">
      <c r="B170" s="36" t="s">
        <v>188</v>
      </c>
      <c r="C170" s="25" t="s">
        <v>379</v>
      </c>
      <c r="D170" s="26" t="s">
        <v>12</v>
      </c>
      <c r="E170" s="27">
        <v>113</v>
      </c>
      <c r="F170" s="27">
        <v>15500</v>
      </c>
      <c r="G170" s="27">
        <v>15151</v>
      </c>
      <c r="H170" s="27">
        <v>462</v>
      </c>
      <c r="I170" s="27"/>
      <c r="J170" s="28">
        <v>1.56</v>
      </c>
      <c r="K170" s="29">
        <v>720.72</v>
      </c>
      <c r="L170" s="25" t="s">
        <v>18</v>
      </c>
    </row>
    <row r="171" spans="2:12" ht="71.25" hidden="1" x14ac:dyDescent="0.25">
      <c r="B171" s="36" t="s">
        <v>189</v>
      </c>
      <c r="C171" s="25" t="s">
        <v>380</v>
      </c>
      <c r="D171" s="26" t="s">
        <v>12</v>
      </c>
      <c r="E171" s="27">
        <v>5</v>
      </c>
      <c r="F171" s="27">
        <v>344</v>
      </c>
      <c r="G171" s="27">
        <v>267</v>
      </c>
      <c r="H171" s="27">
        <v>82</v>
      </c>
      <c r="I171" s="27"/>
      <c r="J171" s="28">
        <v>4.41</v>
      </c>
      <c r="K171" s="29">
        <v>361.62</v>
      </c>
      <c r="L171" s="25" t="s">
        <v>18</v>
      </c>
    </row>
    <row r="172" spans="2:12" ht="71.25" hidden="1" x14ac:dyDescent="0.25">
      <c r="B172" s="36" t="s">
        <v>192</v>
      </c>
      <c r="C172" s="25" t="s">
        <v>383</v>
      </c>
      <c r="D172" s="26" t="s">
        <v>12</v>
      </c>
      <c r="E172" s="27">
        <v>0</v>
      </c>
      <c r="F172" s="27">
        <v>36</v>
      </c>
      <c r="G172" s="27">
        <v>30</v>
      </c>
      <c r="H172" s="27">
        <v>6</v>
      </c>
      <c r="I172" s="27"/>
      <c r="J172" s="28">
        <v>58.47</v>
      </c>
      <c r="K172" s="29">
        <v>350.82</v>
      </c>
      <c r="L172" s="25" t="s">
        <v>18</v>
      </c>
    </row>
    <row r="173" spans="2:12" ht="71.25" hidden="1" x14ac:dyDescent="0.25">
      <c r="B173" s="36" t="s">
        <v>194</v>
      </c>
      <c r="C173" s="25" t="s">
        <v>385</v>
      </c>
      <c r="D173" s="26" t="s">
        <v>12</v>
      </c>
      <c r="E173" s="27">
        <v>6</v>
      </c>
      <c r="F173" s="27">
        <v>92</v>
      </c>
      <c r="G173" s="27">
        <v>83</v>
      </c>
      <c r="H173" s="27">
        <v>15</v>
      </c>
      <c r="I173" s="27"/>
      <c r="J173" s="28">
        <v>651</v>
      </c>
      <c r="K173" s="29">
        <v>9765</v>
      </c>
      <c r="L173" s="25" t="s">
        <v>18</v>
      </c>
    </row>
    <row r="174" spans="2:12" ht="71.25" hidden="1" x14ac:dyDescent="0.25">
      <c r="B174" s="36" t="s">
        <v>197</v>
      </c>
      <c r="C174" s="25" t="s">
        <v>387</v>
      </c>
      <c r="D174" s="26" t="s">
        <v>12</v>
      </c>
      <c r="E174" s="27">
        <v>14</v>
      </c>
      <c r="F174" s="27">
        <v>36</v>
      </c>
      <c r="G174" s="27">
        <v>35</v>
      </c>
      <c r="H174" s="27">
        <v>15</v>
      </c>
      <c r="I174" s="27"/>
      <c r="J174" s="28">
        <v>17.64</v>
      </c>
      <c r="K174" s="29">
        <v>264.60000000000002</v>
      </c>
      <c r="L174" s="25" t="s">
        <v>18</v>
      </c>
    </row>
    <row r="175" spans="2:12" ht="71.25" hidden="1" x14ac:dyDescent="0.25">
      <c r="B175" s="36" t="s">
        <v>216</v>
      </c>
      <c r="C175" s="25" t="s">
        <v>403</v>
      </c>
      <c r="D175" s="26" t="s">
        <v>12</v>
      </c>
      <c r="E175" s="27">
        <v>0</v>
      </c>
      <c r="F175" s="27">
        <v>1</v>
      </c>
      <c r="G175" s="27">
        <v>0</v>
      </c>
      <c r="H175" s="27">
        <v>1</v>
      </c>
      <c r="I175" s="27"/>
      <c r="J175" s="28">
        <v>5183.84</v>
      </c>
      <c r="K175" s="29">
        <v>5183.84</v>
      </c>
      <c r="L175" s="25" t="s">
        <v>18</v>
      </c>
    </row>
    <row r="176" spans="2:12" ht="71.25" hidden="1" x14ac:dyDescent="0.25">
      <c r="B176" s="36" t="s">
        <v>217</v>
      </c>
      <c r="C176" s="25" t="s">
        <v>404</v>
      </c>
      <c r="D176" s="26" t="s">
        <v>12</v>
      </c>
      <c r="E176" s="27">
        <v>0</v>
      </c>
      <c r="F176" s="27">
        <v>1</v>
      </c>
      <c r="G176" s="27">
        <v>0</v>
      </c>
      <c r="H176" s="27">
        <v>1</v>
      </c>
      <c r="I176" s="27"/>
      <c r="J176" s="28">
        <v>6254.46</v>
      </c>
      <c r="K176" s="29">
        <v>6254.46</v>
      </c>
      <c r="L176" s="25" t="s">
        <v>18</v>
      </c>
    </row>
    <row r="177" spans="2:12" ht="71.25" hidden="1" x14ac:dyDescent="0.25">
      <c r="B177" s="36" t="s">
        <v>218</v>
      </c>
      <c r="C177" s="25" t="s">
        <v>405</v>
      </c>
      <c r="D177" s="26" t="s">
        <v>12</v>
      </c>
      <c r="E177" s="27">
        <v>0</v>
      </c>
      <c r="F177" s="27">
        <v>1</v>
      </c>
      <c r="G177" s="27">
        <v>0</v>
      </c>
      <c r="H177" s="27">
        <v>1</v>
      </c>
      <c r="I177" s="27"/>
      <c r="J177" s="28">
        <v>6254.46</v>
      </c>
      <c r="K177" s="29">
        <v>6254.46</v>
      </c>
      <c r="L177" s="25" t="s">
        <v>18</v>
      </c>
    </row>
    <row r="178" spans="2:12" ht="71.25" hidden="1" x14ac:dyDescent="0.25">
      <c r="B178" s="36" t="s">
        <v>219</v>
      </c>
      <c r="C178" s="25" t="s">
        <v>406</v>
      </c>
      <c r="D178" s="26" t="s">
        <v>12</v>
      </c>
      <c r="E178" s="27">
        <v>0</v>
      </c>
      <c r="F178" s="27">
        <v>1</v>
      </c>
      <c r="G178" s="27">
        <v>0</v>
      </c>
      <c r="H178" s="27">
        <v>1</v>
      </c>
      <c r="I178" s="27"/>
      <c r="J178" s="28">
        <v>6254.46</v>
      </c>
      <c r="K178" s="29">
        <v>6254.46</v>
      </c>
      <c r="L178" s="25" t="s">
        <v>18</v>
      </c>
    </row>
    <row r="179" spans="2:12" ht="42.75" hidden="1" x14ac:dyDescent="0.25">
      <c r="B179" s="36" t="s">
        <v>195</v>
      </c>
      <c r="C179" s="25" t="s">
        <v>386</v>
      </c>
      <c r="D179" s="26" t="s">
        <v>12</v>
      </c>
      <c r="E179" s="27">
        <v>0</v>
      </c>
      <c r="F179" s="27">
        <v>60000</v>
      </c>
      <c r="G179" s="27">
        <v>35351</v>
      </c>
      <c r="H179" s="27">
        <v>24649</v>
      </c>
      <c r="I179" s="27"/>
      <c r="J179" s="28">
        <v>1.75</v>
      </c>
      <c r="K179" s="29">
        <v>43135.75</v>
      </c>
      <c r="L179" s="25" t="s">
        <v>196</v>
      </c>
    </row>
    <row r="180" spans="2:12" ht="42.75" hidden="1" x14ac:dyDescent="0.25">
      <c r="B180" s="36" t="s">
        <v>184</v>
      </c>
      <c r="C180" s="25" t="s">
        <v>376</v>
      </c>
      <c r="D180" s="26" t="s">
        <v>12</v>
      </c>
      <c r="E180" s="27">
        <v>0</v>
      </c>
      <c r="F180" s="27">
        <v>6</v>
      </c>
      <c r="G180" s="27">
        <v>5</v>
      </c>
      <c r="H180" s="27">
        <v>1</v>
      </c>
      <c r="I180" s="27"/>
      <c r="J180" s="28">
        <v>6960</v>
      </c>
      <c r="K180" s="29">
        <v>6960</v>
      </c>
      <c r="L180" s="25" t="s">
        <v>185</v>
      </c>
    </row>
    <row r="181" spans="2:12" ht="42.75" hidden="1" x14ac:dyDescent="0.25">
      <c r="B181" s="36" t="s">
        <v>198</v>
      </c>
      <c r="C181" s="25" t="s">
        <v>388</v>
      </c>
      <c r="D181" s="26" t="s">
        <v>12</v>
      </c>
      <c r="E181" s="27">
        <v>0</v>
      </c>
      <c r="F181" s="27">
        <v>2</v>
      </c>
      <c r="G181" s="27">
        <v>1</v>
      </c>
      <c r="H181" s="27">
        <v>1</v>
      </c>
      <c r="I181" s="27"/>
      <c r="J181" s="28">
        <v>5450</v>
      </c>
      <c r="K181" s="29">
        <v>5450</v>
      </c>
      <c r="L181" s="25" t="s">
        <v>185</v>
      </c>
    </row>
    <row r="182" spans="2:12" ht="42.75" hidden="1" x14ac:dyDescent="0.25">
      <c r="B182" s="36" t="s">
        <v>199</v>
      </c>
      <c r="C182" s="25" t="s">
        <v>389</v>
      </c>
      <c r="D182" s="26" t="s">
        <v>12</v>
      </c>
      <c r="E182" s="27">
        <v>0</v>
      </c>
      <c r="F182" s="27">
        <v>2</v>
      </c>
      <c r="G182" s="27">
        <v>1</v>
      </c>
      <c r="H182" s="27">
        <v>1</v>
      </c>
      <c r="I182" s="27"/>
      <c r="J182" s="28">
        <v>4400</v>
      </c>
      <c r="K182" s="29">
        <v>4400</v>
      </c>
      <c r="L182" s="25" t="s">
        <v>185</v>
      </c>
    </row>
    <row r="183" spans="2:12" ht="57" hidden="1" x14ac:dyDescent="0.25">
      <c r="B183" s="36" t="s">
        <v>54</v>
      </c>
      <c r="C183" s="25" t="s">
        <v>255</v>
      </c>
      <c r="D183" s="26" t="s">
        <v>12</v>
      </c>
      <c r="E183" s="27">
        <v>10</v>
      </c>
      <c r="F183" s="27">
        <v>37</v>
      </c>
      <c r="G183" s="27">
        <v>45</v>
      </c>
      <c r="H183" s="27">
        <v>2</v>
      </c>
      <c r="I183" s="27"/>
      <c r="J183" s="28">
        <v>647</v>
      </c>
      <c r="K183" s="29">
        <v>1294</v>
      </c>
      <c r="L183" s="25" t="s">
        <v>55</v>
      </c>
    </row>
    <row r="184" spans="2:12" ht="57" hidden="1" x14ac:dyDescent="0.25">
      <c r="B184" s="36" t="s">
        <v>105</v>
      </c>
      <c r="C184" s="25" t="s">
        <v>303</v>
      </c>
      <c r="D184" s="26" t="s">
        <v>12</v>
      </c>
      <c r="E184" s="27">
        <v>43</v>
      </c>
      <c r="F184" s="27">
        <v>776</v>
      </c>
      <c r="G184" s="27">
        <v>796</v>
      </c>
      <c r="H184" s="27">
        <v>23</v>
      </c>
      <c r="I184" s="27"/>
      <c r="J184" s="28">
        <v>35</v>
      </c>
      <c r="K184" s="29">
        <v>805</v>
      </c>
      <c r="L184" s="25" t="s">
        <v>55</v>
      </c>
    </row>
    <row r="185" spans="2:12" ht="57" hidden="1" x14ac:dyDescent="0.25">
      <c r="B185" s="36" t="s">
        <v>106</v>
      </c>
      <c r="C185" s="25" t="s">
        <v>304</v>
      </c>
      <c r="D185" s="26" t="s">
        <v>12</v>
      </c>
      <c r="E185" s="27">
        <v>43</v>
      </c>
      <c r="F185" s="27">
        <v>511</v>
      </c>
      <c r="G185" s="27">
        <v>480</v>
      </c>
      <c r="H185" s="27">
        <v>74</v>
      </c>
      <c r="I185" s="27"/>
      <c r="J185" s="28">
        <v>23.3</v>
      </c>
      <c r="K185" s="29">
        <v>1724.2</v>
      </c>
      <c r="L185" s="25" t="s">
        <v>55</v>
      </c>
    </row>
    <row r="186" spans="2:12" ht="57" hidden="1" x14ac:dyDescent="0.25">
      <c r="B186" s="36" t="s">
        <v>193</v>
      </c>
      <c r="C186" s="25" t="s">
        <v>384</v>
      </c>
      <c r="D186" s="26" t="s">
        <v>12</v>
      </c>
      <c r="E186" s="27">
        <v>0</v>
      </c>
      <c r="F186" s="27">
        <v>20</v>
      </c>
      <c r="G186" s="27">
        <v>18</v>
      </c>
      <c r="H186" s="27">
        <v>2</v>
      </c>
      <c r="I186" s="27"/>
      <c r="J186" s="28">
        <v>818</v>
      </c>
      <c r="K186" s="29">
        <v>1636</v>
      </c>
      <c r="L186" s="25" t="s">
        <v>55</v>
      </c>
    </row>
    <row r="187" spans="2:12" ht="57" hidden="1" x14ac:dyDescent="0.25">
      <c r="B187" s="36" t="s">
        <v>123</v>
      </c>
      <c r="C187" s="25" t="s">
        <v>321</v>
      </c>
      <c r="D187" s="26" t="s">
        <v>124</v>
      </c>
      <c r="E187" s="27">
        <v>2</v>
      </c>
      <c r="F187" s="27">
        <v>100</v>
      </c>
      <c r="G187" s="27">
        <v>75</v>
      </c>
      <c r="H187" s="27">
        <v>27</v>
      </c>
      <c r="I187" s="27"/>
      <c r="J187" s="28">
        <v>280</v>
      </c>
      <c r="K187" s="29">
        <v>7560</v>
      </c>
      <c r="L187" s="25" t="s">
        <v>125</v>
      </c>
    </row>
    <row r="188" spans="2:12" ht="57" hidden="1" x14ac:dyDescent="0.25">
      <c r="B188" s="36" t="s">
        <v>205</v>
      </c>
      <c r="C188" s="25" t="s">
        <v>395</v>
      </c>
      <c r="D188" s="26" t="s">
        <v>12</v>
      </c>
      <c r="E188" s="27">
        <v>5</v>
      </c>
      <c r="F188" s="27">
        <v>120</v>
      </c>
      <c r="G188" s="27">
        <v>106</v>
      </c>
      <c r="H188" s="27">
        <v>19</v>
      </c>
      <c r="I188" s="27"/>
      <c r="J188" s="28">
        <v>614.41</v>
      </c>
      <c r="K188" s="29">
        <v>11673.79</v>
      </c>
      <c r="L188" s="25" t="s">
        <v>206</v>
      </c>
    </row>
    <row r="189" spans="2:12" ht="28.5" hidden="1" x14ac:dyDescent="0.25">
      <c r="B189" s="37" t="s">
        <v>212</v>
      </c>
      <c r="C189" s="38" t="s">
        <v>400</v>
      </c>
      <c r="D189" s="39" t="s">
        <v>12</v>
      </c>
      <c r="E189" s="40">
        <v>0</v>
      </c>
      <c r="F189" s="40">
        <v>350</v>
      </c>
      <c r="G189" s="40">
        <v>275</v>
      </c>
      <c r="H189" s="40">
        <v>75</v>
      </c>
      <c r="I189" s="40"/>
      <c r="J189" s="41">
        <v>165</v>
      </c>
      <c r="K189" s="42">
        <v>12375</v>
      </c>
      <c r="L189" s="38" t="s">
        <v>213</v>
      </c>
    </row>
    <row r="190" spans="2:12" x14ac:dyDescent="0.25">
      <c r="B190" s="37"/>
      <c r="C190" s="38"/>
      <c r="D190" s="39"/>
      <c r="E190" s="40"/>
      <c r="F190" s="40"/>
      <c r="G190" s="40"/>
      <c r="H190" s="40"/>
      <c r="I190" s="40"/>
      <c r="J190" s="41"/>
      <c r="K190" s="42">
        <v>117217.63</v>
      </c>
      <c r="L190" s="38"/>
    </row>
    <row r="191" spans="2:12" x14ac:dyDescent="0.25">
      <c r="B191" s="37"/>
      <c r="C191" s="38"/>
      <c r="D191" s="39"/>
      <c r="E191" s="40"/>
      <c r="F191" s="40"/>
      <c r="G191" s="40"/>
      <c r="H191" s="40"/>
      <c r="I191" s="40"/>
      <c r="J191" s="41"/>
      <c r="K191" s="42">
        <f>154572-K190</f>
        <v>37354.369999999995</v>
      </c>
      <c r="L191" s="38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073E4-5B38-4348-8EA2-C36CF65DB047}">
  <dimension ref="B5:Q24"/>
  <sheetViews>
    <sheetView workbookViewId="0">
      <selection activeCell="F29" sqref="F29"/>
    </sheetView>
  </sheetViews>
  <sheetFormatPr baseColWidth="10" defaultRowHeight="15" x14ac:dyDescent="0.25"/>
  <cols>
    <col min="3" max="3" width="24.140625" customWidth="1"/>
  </cols>
  <sheetData>
    <row r="5" spans="2:17" ht="18" x14ac:dyDescent="0.25">
      <c r="B5" s="2" t="s">
        <v>0</v>
      </c>
      <c r="C5" s="3" t="s">
        <v>1</v>
      </c>
      <c r="D5" s="4"/>
      <c r="E5" s="3" t="s">
        <v>2</v>
      </c>
      <c r="F5" s="4"/>
      <c r="G5" s="2" t="s">
        <v>3</v>
      </c>
      <c r="H5" s="2" t="s">
        <v>4</v>
      </c>
      <c r="I5" s="2" t="s">
        <v>5</v>
      </c>
      <c r="J5" s="2" t="s">
        <v>6</v>
      </c>
      <c r="K5" s="2" t="s">
        <v>7</v>
      </c>
      <c r="L5" s="3" t="s">
        <v>8</v>
      </c>
      <c r="M5" s="4"/>
      <c r="N5" s="3" t="s">
        <v>9</v>
      </c>
      <c r="O5" s="4"/>
      <c r="P5" s="4"/>
      <c r="Q5" s="2" t="s">
        <v>10</v>
      </c>
    </row>
    <row r="8" spans="2:17" x14ac:dyDescent="0.25">
      <c r="B8" t="s">
        <v>411</v>
      </c>
      <c r="C8" s="34">
        <v>1292435.78</v>
      </c>
    </row>
    <row r="9" spans="2:17" x14ac:dyDescent="0.25">
      <c r="B9" t="s">
        <v>412</v>
      </c>
      <c r="C9" s="34">
        <v>1434918.47</v>
      </c>
      <c r="D9" t="s">
        <v>414</v>
      </c>
      <c r="F9" t="s">
        <v>415</v>
      </c>
      <c r="G9" t="s">
        <v>416</v>
      </c>
    </row>
    <row r="10" spans="2:17" x14ac:dyDescent="0.25">
      <c r="B10" t="s">
        <v>413</v>
      </c>
      <c r="C10" s="34">
        <f>+C9-C8</f>
        <v>142482.68999999994</v>
      </c>
      <c r="D10" s="34">
        <v>136800</v>
      </c>
      <c r="E10" s="34">
        <f>+C10-D10</f>
        <v>5682.6899999999441</v>
      </c>
      <c r="F10" s="34">
        <v>1600</v>
      </c>
      <c r="G10" s="34">
        <f>+E10-F10</f>
        <v>4082.6899999999441</v>
      </c>
      <c r="H10" s="34">
        <f>+G10-550</f>
        <v>3532.6899999999441</v>
      </c>
      <c r="I10" s="34">
        <f>+H10-G24</f>
        <v>2812.6899999999441</v>
      </c>
    </row>
    <row r="15" spans="2:17" x14ac:dyDescent="0.25">
      <c r="C15" t="s">
        <v>212</v>
      </c>
      <c r="D15" t="s">
        <v>400</v>
      </c>
      <c r="E15" t="s">
        <v>12</v>
      </c>
      <c r="F15">
        <v>0</v>
      </c>
      <c r="G15">
        <v>350</v>
      </c>
      <c r="H15">
        <v>275</v>
      </c>
      <c r="I15">
        <v>75</v>
      </c>
      <c r="K15">
        <v>165</v>
      </c>
      <c r="L15" s="34">
        <v>12375</v>
      </c>
      <c r="M15" t="s">
        <v>213</v>
      </c>
    </row>
    <row r="19" spans="7:9" x14ac:dyDescent="0.25">
      <c r="I19" s="34">
        <f>75*165</f>
        <v>12375</v>
      </c>
    </row>
    <row r="24" spans="7:9" x14ac:dyDescent="0.25">
      <c r="G24">
        <f>360*2</f>
        <v>720</v>
      </c>
    </row>
  </sheetData>
  <mergeCells count="4">
    <mergeCell ref="C5:D5"/>
    <mergeCell ref="E5:F5"/>
    <mergeCell ref="L5:M5"/>
    <mergeCell ref="N5:P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existencia artículos</vt:lpstr>
      <vt:lpstr>Hoja2</vt:lpstr>
      <vt:lpstr>Hoja1</vt:lpstr>
      <vt:lpstr>'Reporte existencia artículos'!Área_de_impresión</vt:lpstr>
      <vt:lpstr>'Reporte existencia artículos'!Títulos_a_imprimir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A. Lizardo Pérez</dc:creator>
  <cp:lastModifiedBy>Gerson A. Lizardo Pérez</cp:lastModifiedBy>
  <cp:lastPrinted>2025-03-31T13:12:45Z</cp:lastPrinted>
  <dcterms:created xsi:type="dcterms:W3CDTF">2025-03-31T18:00:09Z</dcterms:created>
  <dcterms:modified xsi:type="dcterms:W3CDTF">2025-03-31T18:00:10Z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