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ivfinanciera/Shared Documents/Div. Financiera/Secc. Activo Fijo y Contab/MARIA ESTEFANY CORONA/Cuentas por Pagar/2025/2025_05/"/>
    </mc:Choice>
  </mc:AlternateContent>
  <xr:revisionPtr revIDLastSave="13" documentId="13_ncr:1_{8265BAAD-8CC8-4F6F-9D72-2F2B5B737161}" xr6:coauthVersionLast="47" xr6:coauthVersionMax="47" xr10:uidLastSave="{5DD98A11-FA80-4B87-8E76-D3E4FFDC06EB}"/>
  <bookViews>
    <workbookView xWindow="-120" yWindow="-120" windowWidth="29040" windowHeight="15720" tabRatio="590" xr2:uid="{00000000-000D-0000-FFFF-FFFF00000000}"/>
  </bookViews>
  <sheets>
    <sheet name="Mayo 2025" sheetId="1" r:id="rId1"/>
  </sheets>
  <definedNames>
    <definedName name="_xlnm._FilterDatabase" localSheetId="0" hidden="1">'Mayo 2025'!$A$14:$J$92</definedName>
    <definedName name="_xlnm.Print_Area" localSheetId="0">'Mayo 2025'!$A$1:$I$106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G93" i="1"/>
  <c r="H93" i="1"/>
  <c r="H90" i="1"/>
  <c r="H91" i="1"/>
  <c r="H92" i="1"/>
  <c r="H89" i="1"/>
  <c r="H88" i="1"/>
  <c r="H87" i="1"/>
  <c r="H86" i="1"/>
  <c r="H68" i="1"/>
  <c r="H69" i="1"/>
  <c r="H70" i="1"/>
  <c r="H71" i="1"/>
  <c r="G59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62" i="1"/>
  <c r="H63" i="1"/>
  <c r="H64" i="1"/>
  <c r="H65" i="1"/>
  <c r="H66" i="1"/>
  <c r="H67" i="1"/>
  <c r="H61" i="1"/>
  <c r="G60" i="1"/>
  <c r="G58" i="1"/>
  <c r="G57" i="1"/>
  <c r="G54" i="1"/>
  <c r="G56" i="1"/>
  <c r="G55" i="1"/>
  <c r="G53" i="1"/>
  <c r="G52" i="1"/>
  <c r="G51" i="1"/>
  <c r="G50" i="1"/>
  <c r="G48" i="1"/>
  <c r="G49" i="1"/>
  <c r="G47" i="1"/>
  <c r="G46" i="1"/>
  <c r="G45" i="1"/>
  <c r="G44" i="1"/>
  <c r="G43" i="1"/>
  <c r="G42" i="1"/>
  <c r="G41" i="1"/>
  <c r="G40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5" i="1"/>
</calcChain>
</file>

<file path=xl/sharedStrings.xml><?xml version="1.0" encoding="utf-8"?>
<sst xmlns="http://schemas.openxmlformats.org/spreadsheetml/2006/main" count="328" uniqueCount="191">
  <si>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</si>
  <si>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</si>
  <si>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</si>
  <si>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</si>
  <si>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</si>
  <si>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</si>
  <si>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</si>
  <si>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</si>
  <si>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</si>
  <si>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</si>
  <si>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</si>
  <si>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</si>
  <si>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</si>
  <si>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</si>
  <si>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</si>
  <si>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</si>
  <si>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</si>
  <si>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</si>
  <si>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</si>
  <si>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</si>
  <si>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</si>
  <si>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</si>
  <si>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Encargada División Financiera</t>
  </si>
  <si>
    <t>ALBA D. REYES REYES</t>
  </si>
  <si>
    <t>Pago por servicios de almuerzos para los colaboradores de esta DIGEPRES.</t>
  </si>
  <si>
    <t>B1500000288</t>
  </si>
  <si>
    <t>Sigma Petroleum Corps. S.A.S</t>
  </si>
  <si>
    <t>Servicio Automotriz Inteligente (AUTOSAI)</t>
  </si>
  <si>
    <t>Servicios de talleres para vehículos institucionales de esta DIGEPRES.</t>
  </si>
  <si>
    <t>Al 31 de Mayo del 2025</t>
  </si>
  <si>
    <t>Pago por servicios de agua potable correspondiente al mes de mayo 2025.</t>
  </si>
  <si>
    <t>E450000006565</t>
  </si>
  <si>
    <t>Lemon Creativo S.R.L</t>
  </si>
  <si>
    <t xml:space="preserve">Pago por servicios de serifrafia para uso de esta DIGEPRES. </t>
  </si>
  <si>
    <t>B1500000009</t>
  </si>
  <si>
    <t>B1500000283</t>
  </si>
  <si>
    <t>B1500000284</t>
  </si>
  <si>
    <t>B1500000285</t>
  </si>
  <si>
    <t>B1500000286</t>
  </si>
  <si>
    <t>B1500000287</t>
  </si>
  <si>
    <t>B1500000289</t>
  </si>
  <si>
    <t>B1500000290</t>
  </si>
  <si>
    <t>B1500000291</t>
  </si>
  <si>
    <t>Pago por servicios de refrigerios para los colaboradores de esta DIGEPRES.</t>
  </si>
  <si>
    <t>Grupo Addinca SRL</t>
  </si>
  <si>
    <t>Pago por adquisición de biodegradables para uso de esta DIGEPRES.</t>
  </si>
  <si>
    <t>B1500000013</t>
  </si>
  <si>
    <t>B1500002338</t>
  </si>
  <si>
    <t>B1500002339</t>
  </si>
  <si>
    <t>B1500002340</t>
  </si>
  <si>
    <t>Multiplicity S.R.L</t>
  </si>
  <si>
    <t>Pago por contratación de evaluaciones para uso de esta DIGEPRES.</t>
  </si>
  <si>
    <t>B1500000199</t>
  </si>
  <si>
    <t>Logomarca SA</t>
  </si>
  <si>
    <t>B1500012292</t>
  </si>
  <si>
    <t>Pago por adquisición de articulos para la semana de innovación 2025 de DIGEPRES.</t>
  </si>
  <si>
    <t>Pago por adquisición de articulos para la semana de la ética 2025 de DIGEPRES.</t>
  </si>
  <si>
    <t>B1500012294</t>
  </si>
  <si>
    <t>OMX Multiservicios SRL</t>
  </si>
  <si>
    <t>Pago por adquisición de materiales de oficina para uso de esta DIGEPRES.</t>
  </si>
  <si>
    <t>B1500000510</t>
  </si>
  <si>
    <t>B1500000292</t>
  </si>
  <si>
    <t>Techbox EIRL</t>
  </si>
  <si>
    <t>Pago por adquisición de dispositivos para uso de esta DIGEPRES.</t>
  </si>
  <si>
    <t>B1500000135</t>
  </si>
  <si>
    <t>Ronny Publicidad SRL</t>
  </si>
  <si>
    <t>B1500000270</t>
  </si>
  <si>
    <t xml:space="preserve">GTG Industrial SRL </t>
  </si>
  <si>
    <t>Pago adquisición de material biodegradables, DIGEPRES.</t>
  </si>
  <si>
    <t>B1500004933</t>
  </si>
  <si>
    <t>Portafolio.do SRL</t>
  </si>
  <si>
    <t>Pago por adquisición de pilas industriales AA bathlia para esta DIGEPRES.</t>
  </si>
  <si>
    <t>B1500000029</t>
  </si>
  <si>
    <t>Duranma Proyectos Electromecánicos &amp; Mantenimiento Integral SRL</t>
  </si>
  <si>
    <t>Pago por servicio de mantenimiento y reparación de esta DIGEPRES.</t>
  </si>
  <si>
    <t>B1500000023</t>
  </si>
  <si>
    <t>Pago por adquisición de insumos y medicamentos para la unidad médica, DIGEPRES.</t>
  </si>
  <si>
    <t>B1500000022</t>
  </si>
  <si>
    <t>B1500000103</t>
  </si>
  <si>
    <t>Supligensa SRL</t>
  </si>
  <si>
    <t>J &amp; M Global Soluvica SRL</t>
  </si>
  <si>
    <t>Farmacia Salim III SRL</t>
  </si>
  <si>
    <t>Pago por adquisición de insumos para el archivo central de esta DIGEPRES.</t>
  </si>
  <si>
    <t>B1500001292</t>
  </si>
  <si>
    <t>B1500001293</t>
  </si>
  <si>
    <t>Offitek SRL</t>
  </si>
  <si>
    <t>Pago por adquisción de materiales de oficina para uso de esta DIGEPRES.</t>
  </si>
  <si>
    <t>B1500006427</t>
  </si>
  <si>
    <t>HYL SA</t>
  </si>
  <si>
    <t>Pago por adquisción de neumáticos para vehículos de esta DIGEPRES.</t>
  </si>
  <si>
    <t>E45000000554</t>
  </si>
  <si>
    <t>E45000000552</t>
  </si>
  <si>
    <t>B1500000293</t>
  </si>
  <si>
    <t>B1500000295</t>
  </si>
  <si>
    <t>Universidad de la Tercera Edad, UTE, INC</t>
  </si>
  <si>
    <t>Pago del 75% de la cobertura comprometida para la Licenciatura en Administración de Empresas, correspondiente al cuatrimestre mayo - agosto 2025, que esta cursando Patricia Acevedo Rosario colaboradora de esta DIGEPRES.</t>
  </si>
  <si>
    <t>B1500000571</t>
  </si>
  <si>
    <t>Pago por adquisición de combustible para uso de esta DIGEPRES.</t>
  </si>
  <si>
    <t>E450000003180</t>
  </si>
  <si>
    <t>Universidad Iberoamericana (UNIBE).</t>
  </si>
  <si>
    <t>Pago de la Maestría en Marketing y Comunicación Digital, que esta cursando Michelle Nadin Tiburcio, colaboradora de esta DIGEPRES. Cuatrimestre Enero  - Abril 2025.</t>
  </si>
  <si>
    <t>E450000000549</t>
  </si>
  <si>
    <t>Pago por servicios de data, cuenta No. 85937564 correspondiente al período 11-04-2025 al 10-05-2025, para uso de esta DIGEPRES.</t>
  </si>
  <si>
    <t>E450000014875</t>
  </si>
  <si>
    <t>Pago por servicios de telecable, cuenta No. 13996825 correspondiente al período 11-04-2025 al 10-05-2025, para uso de esta DIGEPRES.</t>
  </si>
  <si>
    <t>E450000014849</t>
  </si>
  <si>
    <t>Pago por servicios de energía eléctrica, NIC No. 1609251, correspondiente al mes de mayo de 2025 para consumo de esta DIGEPRES.</t>
  </si>
  <si>
    <t>Pago por servicios de energía eléctrica, NIC No. 1511169, correspondiente al mes de mayo de 2025 para consumo de esta DIGEPRES.</t>
  </si>
  <si>
    <t>E450000027426</t>
  </si>
  <si>
    <t>E450000027413</t>
  </si>
  <si>
    <t>E450000013428</t>
  </si>
  <si>
    <t>M.P. Uniformes De Empresas, SRL</t>
  </si>
  <si>
    <t>Pago por adquisición de uniformes para uso de esta DIGEPRES.</t>
  </si>
  <si>
    <t>B1500000238</t>
  </si>
  <si>
    <t>GL Promociones, SRL</t>
  </si>
  <si>
    <t>Pago por adquisición de insumos de oficina para esta DIGEPRES.</t>
  </si>
  <si>
    <t>B1500002365</t>
  </si>
  <si>
    <t>Pago por adquisción de dispositivos perifericos para esta DIGEPRES.</t>
  </si>
  <si>
    <t>Pago por servicios de rotulación de vehículos DIGEPRES.</t>
  </si>
  <si>
    <t>B1500006465</t>
  </si>
  <si>
    <t>E450000013339</t>
  </si>
  <si>
    <t>B1500000294</t>
  </si>
  <si>
    <t>E450000013608</t>
  </si>
  <si>
    <t>Pago por seguro de salud para los colaboradores de esta DIGEPRES, correspondiente al mes de mayo de 2025.</t>
  </si>
  <si>
    <t>E450000003171</t>
  </si>
  <si>
    <t>B1500001145</t>
  </si>
  <si>
    <t>Holguin &amp; Hilario Soluciones Eléctricas SRL</t>
  </si>
  <si>
    <t>Refriclima HF SRL</t>
  </si>
  <si>
    <t>B1500000053</t>
  </si>
  <si>
    <t>Pago por  adquisición de kit de pruebas para uso de la unidad médica de esta DIGEPRES.</t>
  </si>
  <si>
    <t>B1500000380</t>
  </si>
  <si>
    <t>Instituto Tecnológico de Santo Domingo, INTEC</t>
  </si>
  <si>
    <t>Pago del Trimestre Mayo-Julio 2025 De La Maestría En Finanzas (MAF) Que Está Cursando Julián José Acosta, Colaborador De Esta DIGEPRES.</t>
  </si>
  <si>
    <t>B1500004461</t>
  </si>
  <si>
    <t>E450000013630</t>
  </si>
  <si>
    <t xml:space="preserve"> Pago del 80% comprometido por la institución. cuatrimestre mayo - agosto del 2025 en la carrera de ingeniería en informática que está cursando Luis Miguel Santo Contreras colaborador de esta DIGEPRES.</t>
  </si>
  <si>
    <t>B1500005287</t>
  </si>
  <si>
    <t>E450000000659</t>
  </si>
  <si>
    <t>E450000000660</t>
  </si>
  <si>
    <t>Suministros Guipak, SRL</t>
  </si>
  <si>
    <t>Pago por adquisición Material De Limpieza Para Uso De Esta DIGEPRES.</t>
  </si>
  <si>
    <t>B1500001517</t>
  </si>
  <si>
    <t>Roslyn, SRL</t>
  </si>
  <si>
    <t>Pago por adquisición de material de limpieza para ser utilizado en esta DIGEPRES.</t>
  </si>
  <si>
    <t>B1500000384</t>
  </si>
  <si>
    <t>Pago por adquisición de material de limpieza para uso de esta DIGEPRES</t>
  </si>
  <si>
    <t>B1500001013</t>
  </si>
  <si>
    <t>LLM Suplidores SRL</t>
  </si>
  <si>
    <t>Casting Scorpion SRL</t>
  </si>
  <si>
    <t>Copy Solutions International S.A</t>
  </si>
  <si>
    <t>Universidad Tecnológica de Santiago (UTESA)</t>
  </si>
  <si>
    <t>Planeta Azul S. A.</t>
  </si>
  <si>
    <t>Vanter SRL</t>
  </si>
  <si>
    <t>Pago por adquisición de consumibles desechables para uso de esta DIGEPRES.</t>
  </si>
  <si>
    <t>B1500000251</t>
  </si>
  <si>
    <t>GTG Industrial SRL</t>
  </si>
  <si>
    <t>B1500004975</t>
  </si>
  <si>
    <t>Genius Print Graphic SRL</t>
  </si>
  <si>
    <t>Pago por servicio de laminado translucido de cristales para esta DIGEPRES.</t>
  </si>
  <si>
    <t>B1500000685</t>
  </si>
  <si>
    <t>Autocentro Navarro SRL</t>
  </si>
  <si>
    <t>Pago por contratación de servicios de lavados para flotilla vehicular de esta DIGEPRES</t>
  </si>
  <si>
    <t>B1500003736</t>
  </si>
  <si>
    <t>B1500003737</t>
  </si>
  <si>
    <t>B1500003738</t>
  </si>
  <si>
    <t>B1500003740</t>
  </si>
  <si>
    <t>B1500003741</t>
  </si>
  <si>
    <t>B1500003742</t>
  </si>
  <si>
    <t>Ramirez &amp; Mojica Envoy Pack Courier Express SRL</t>
  </si>
  <si>
    <t>Pago por adquisición de lentes fotográficos para uso de esta DIGEPRES</t>
  </si>
  <si>
    <t>E450000000018</t>
  </si>
  <si>
    <t>Alimentary Land JAGD SRL</t>
  </si>
  <si>
    <t>Pago por adquisición de insumos para uso de esta DIGEPRES</t>
  </si>
  <si>
    <t>B1500000143</t>
  </si>
  <si>
    <t>Compu-Office Dominicana SRL</t>
  </si>
  <si>
    <t>E450000000727</t>
  </si>
  <si>
    <t>E450000014126</t>
  </si>
  <si>
    <t>Pago por contratación de servicios de talleres para vehículos institucionales de esta DIGEPRES.</t>
  </si>
  <si>
    <t>B1500000128</t>
  </si>
  <si>
    <t>Amcher Multiservice SRL</t>
  </si>
  <si>
    <t>Centroxpert STE SRL</t>
  </si>
  <si>
    <t>Pago por adquisición de toner para uso de la esta DIGEPRES.</t>
  </si>
  <si>
    <t>B1500004767</t>
  </si>
  <si>
    <t>Auto Técnica Brasil SRL</t>
  </si>
  <si>
    <t>B1500000799</t>
  </si>
  <si>
    <t>B1500000800</t>
  </si>
  <si>
    <t>Sigma Petroleum Corp SAS</t>
  </si>
  <si>
    <t>Pago por recarga de combustible para uso de esta DIGEPRES, correspondiente al mes de mayo 2025.</t>
  </si>
  <si>
    <t>E450000003223</t>
  </si>
  <si>
    <t>Pago por adquisición de  filtros para mantenimiento del chiller de esta DIGEPRES</t>
  </si>
  <si>
    <t>Pago  por adquisición de refrigerante para mantenimiento del chiller de esta DIGEPRES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</si>
</sst>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105"/>
  <sheetViews>
    <sheetView tabSelected="1" view="pageBreakPreview" topLeftCell="C62" zoomScaleNormal="100" zoomScaleSheetLayoutView="100" workbookViewId="0">
      <selection activeCell="H93" sqref="H93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31"/>
      <c r="B1" s="31"/>
      <c r="C1" s="31"/>
      <c r="D1" s="31"/>
      <c r="E1" s="31"/>
      <c r="F1" s="31"/>
      <c r="G1" s="31"/>
      <c r="H1" s="31"/>
      <c r="I1" s="31"/>
    </row>
    <row r="2" spans="1:141" ht="1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141" ht="1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141" ht="15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141" ht="15" customHeight="1">
      <c r="A5" s="31"/>
      <c r="B5" s="31"/>
      <c r="C5" s="31"/>
      <c r="D5" s="31"/>
      <c r="E5" s="31"/>
      <c r="F5" s="31"/>
      <c r="G5" s="31"/>
      <c r="H5" s="31"/>
      <c r="I5" s="31"/>
    </row>
    <row r="6" spans="1:141" ht="27" customHeight="1">
      <c r="A6" s="31"/>
      <c r="B6" s="31"/>
      <c r="C6" s="31"/>
      <c r="D6" s="31"/>
      <c r="E6" s="31"/>
      <c r="F6" s="31"/>
      <c r="G6" s="31"/>
      <c r="H6" s="31"/>
      <c r="I6" s="31"/>
    </row>
    <row r="7" spans="1:141" ht="19.5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141" ht="19.5" customHeight="1">
      <c r="A8" s="31"/>
      <c r="B8" s="31"/>
      <c r="C8" s="31"/>
      <c r="D8" s="31"/>
      <c r="E8" s="31"/>
      <c r="F8" s="31"/>
      <c r="G8" s="31"/>
      <c r="H8" s="31"/>
      <c r="I8" s="31"/>
    </row>
    <row r="9" spans="1:141" ht="19.5" customHeight="1">
      <c r="A9" s="31"/>
      <c r="B9" s="31"/>
      <c r="C9" s="31"/>
      <c r="D9" s="31"/>
      <c r="E9" s="31"/>
      <c r="F9" s="31"/>
      <c r="G9" s="31"/>
      <c r="H9" s="31"/>
      <c r="I9" s="31"/>
    </row>
    <row r="10" spans="1:141" ht="4.5" customHeight="1">
      <c r="A10" s="31"/>
      <c r="B10" s="31"/>
      <c r="C10" s="31"/>
      <c r="D10" s="31"/>
      <c r="E10" s="31"/>
      <c r="F10" s="31"/>
      <c r="G10" s="31"/>
      <c r="H10" s="31"/>
      <c r="I10" s="31"/>
    </row>
    <row r="11" spans="1:141" ht="24">
      <c r="A11" s="36" t="s">
        <v>9</v>
      </c>
      <c r="B11" s="36"/>
      <c r="C11" s="36"/>
      <c r="D11" s="36"/>
      <c r="E11" s="36"/>
      <c r="F11" s="36"/>
      <c r="G11" s="36"/>
      <c r="H11" s="36"/>
      <c r="I11" s="36"/>
    </row>
    <row r="12" spans="1:141" ht="19.5">
      <c r="A12" s="37" t="s">
        <v>29</v>
      </c>
      <c r="B12" s="37"/>
      <c r="C12" s="37"/>
      <c r="D12" s="37"/>
      <c r="E12" s="37"/>
      <c r="F12" s="37"/>
      <c r="G12" s="37"/>
      <c r="H12" s="37"/>
      <c r="I12" s="37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30</v>
      </c>
      <c r="C15" s="16" t="s">
        <v>31</v>
      </c>
      <c r="D15" s="20">
        <v>45778</v>
      </c>
      <c r="E15" s="21">
        <v>10242</v>
      </c>
      <c r="F15" s="20">
        <v>45806</v>
      </c>
      <c r="G15" s="22">
        <f>E15</f>
        <v>10242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4" t="s">
        <v>32</v>
      </c>
      <c r="B16" s="15" t="s">
        <v>33</v>
      </c>
      <c r="C16" s="16" t="s">
        <v>34</v>
      </c>
      <c r="D16" s="20">
        <v>45778</v>
      </c>
      <c r="E16" s="21">
        <v>34595.81</v>
      </c>
      <c r="F16" s="20">
        <v>45801</v>
      </c>
      <c r="G16" s="22">
        <f t="shared" ref="G16:G60" si="0">E16</f>
        <v>34595.81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5" t="s">
        <v>21</v>
      </c>
      <c r="B17" s="18" t="s">
        <v>43</v>
      </c>
      <c r="C17" s="16" t="s">
        <v>35</v>
      </c>
      <c r="D17" s="20">
        <v>45778</v>
      </c>
      <c r="E17" s="21">
        <v>14046.72</v>
      </c>
      <c r="F17" s="20">
        <v>45822</v>
      </c>
      <c r="G17" s="22">
        <f t="shared" si="0"/>
        <v>14046.72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5" t="s">
        <v>21</v>
      </c>
      <c r="B18" s="18" t="s">
        <v>43</v>
      </c>
      <c r="C18" s="16" t="s">
        <v>36</v>
      </c>
      <c r="D18" s="20">
        <v>45778</v>
      </c>
      <c r="E18" s="21">
        <v>1170.56</v>
      </c>
      <c r="F18" s="20">
        <v>45822</v>
      </c>
      <c r="G18" s="22">
        <f t="shared" si="0"/>
        <v>1170.56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5" t="s">
        <v>21</v>
      </c>
      <c r="B19" s="18" t="s">
        <v>43</v>
      </c>
      <c r="C19" s="16" t="s">
        <v>37</v>
      </c>
      <c r="D19" s="20">
        <v>45778</v>
      </c>
      <c r="E19" s="21">
        <v>1170.56</v>
      </c>
      <c r="F19" s="20">
        <v>45822</v>
      </c>
      <c r="G19" s="22">
        <f t="shared" si="0"/>
        <v>1170.56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5" t="s">
        <v>21</v>
      </c>
      <c r="B20" s="18" t="s">
        <v>43</v>
      </c>
      <c r="C20" s="16" t="s">
        <v>38</v>
      </c>
      <c r="D20" s="20">
        <v>45778</v>
      </c>
      <c r="E20" s="21">
        <v>11705.6</v>
      </c>
      <c r="F20" s="20">
        <v>45822</v>
      </c>
      <c r="G20" s="22">
        <f t="shared" si="0"/>
        <v>11705.6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5" t="s">
        <v>21</v>
      </c>
      <c r="B21" s="18" t="s">
        <v>43</v>
      </c>
      <c r="C21" s="16" t="s">
        <v>39</v>
      </c>
      <c r="D21" s="20">
        <v>45778</v>
      </c>
      <c r="E21" s="21">
        <v>1170.56</v>
      </c>
      <c r="F21" s="20">
        <v>45822</v>
      </c>
      <c r="G21" s="22">
        <f t="shared" si="0"/>
        <v>1170.56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5" t="s">
        <v>21</v>
      </c>
      <c r="B22" s="18" t="s">
        <v>24</v>
      </c>
      <c r="C22" s="16" t="s">
        <v>25</v>
      </c>
      <c r="D22" s="20">
        <v>45778</v>
      </c>
      <c r="E22" s="21">
        <v>1409354.24</v>
      </c>
      <c r="F22" s="20">
        <v>45822</v>
      </c>
      <c r="G22" s="22">
        <f t="shared" si="0"/>
        <v>1409354.24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12" customFormat="1" ht="17.100000000000001" customHeight="1">
      <c r="A23" s="15" t="s">
        <v>21</v>
      </c>
      <c r="B23" s="18" t="s">
        <v>43</v>
      </c>
      <c r="C23" s="16" t="s">
        <v>40</v>
      </c>
      <c r="D23" s="20">
        <v>45778</v>
      </c>
      <c r="E23" s="21">
        <v>18436.32</v>
      </c>
      <c r="F23" s="20">
        <v>45822</v>
      </c>
      <c r="G23" s="22">
        <f t="shared" si="0"/>
        <v>18436.32</v>
      </c>
      <c r="H23" s="24"/>
      <c r="I23" s="17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12" customFormat="1" ht="17.100000000000001" customHeight="1">
      <c r="A24" s="15" t="s">
        <v>21</v>
      </c>
      <c r="B24" s="18" t="s">
        <v>43</v>
      </c>
      <c r="C24" s="16" t="s">
        <v>41</v>
      </c>
      <c r="D24" s="20">
        <v>45778</v>
      </c>
      <c r="E24" s="21">
        <v>11412.96</v>
      </c>
      <c r="F24" s="20">
        <v>45822</v>
      </c>
      <c r="G24" s="22">
        <f t="shared" si="0"/>
        <v>11412.96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44</v>
      </c>
      <c r="B25" s="15" t="s">
        <v>45</v>
      </c>
      <c r="C25" s="16" t="s">
        <v>46</v>
      </c>
      <c r="D25" s="20">
        <v>45779</v>
      </c>
      <c r="E25" s="21">
        <v>46722.34</v>
      </c>
      <c r="F25" s="20">
        <v>45804</v>
      </c>
      <c r="G25" s="22">
        <f t="shared" si="0"/>
        <v>46722.34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9" t="s">
        <v>27</v>
      </c>
      <c r="B26" s="18" t="s">
        <v>28</v>
      </c>
      <c r="C26" s="16" t="s">
        <v>47</v>
      </c>
      <c r="D26" s="20">
        <v>45779</v>
      </c>
      <c r="E26" s="21">
        <v>41182</v>
      </c>
      <c r="F26" s="20">
        <v>45811</v>
      </c>
      <c r="G26" s="22">
        <f t="shared" si="0"/>
        <v>41182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9" t="s">
        <v>27</v>
      </c>
      <c r="B27" s="18" t="s">
        <v>28</v>
      </c>
      <c r="C27" s="16" t="s">
        <v>48</v>
      </c>
      <c r="D27" s="20">
        <v>45779</v>
      </c>
      <c r="E27" s="21">
        <v>10620</v>
      </c>
      <c r="F27" s="20">
        <v>45811</v>
      </c>
      <c r="G27" s="22">
        <f t="shared" si="0"/>
        <v>10620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9" t="s">
        <v>27</v>
      </c>
      <c r="B28" s="18" t="s">
        <v>28</v>
      </c>
      <c r="C28" s="16" t="s">
        <v>49</v>
      </c>
      <c r="D28" s="20">
        <v>45779</v>
      </c>
      <c r="E28" s="21">
        <v>14372.4</v>
      </c>
      <c r="F28" s="20">
        <v>45811</v>
      </c>
      <c r="G28" s="22">
        <f t="shared" si="0"/>
        <v>14372.4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15" t="s">
        <v>50</v>
      </c>
      <c r="B29" s="15" t="s">
        <v>51</v>
      </c>
      <c r="C29" s="16" t="s">
        <v>52</v>
      </c>
      <c r="D29" s="20">
        <v>45779</v>
      </c>
      <c r="E29" s="21">
        <v>88146</v>
      </c>
      <c r="F29" s="20">
        <v>45814</v>
      </c>
      <c r="G29" s="22">
        <f t="shared" si="0"/>
        <v>88146</v>
      </c>
      <c r="H29" s="24"/>
      <c r="I29" s="17" t="s">
        <v>11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4" t="s">
        <v>53</v>
      </c>
      <c r="B30" s="15" t="s">
        <v>56</v>
      </c>
      <c r="C30" s="16" t="s">
        <v>54</v>
      </c>
      <c r="D30" s="20">
        <v>45779</v>
      </c>
      <c r="E30" s="21">
        <v>20650</v>
      </c>
      <c r="F30" s="20">
        <v>45811</v>
      </c>
      <c r="G30" s="22">
        <f t="shared" si="0"/>
        <v>20650</v>
      </c>
      <c r="H30" s="24"/>
      <c r="I30" s="17" t="s">
        <v>11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4" t="s">
        <v>53</v>
      </c>
      <c r="B31" s="15" t="s">
        <v>55</v>
      </c>
      <c r="C31" s="16" t="s">
        <v>57</v>
      </c>
      <c r="D31" s="20">
        <v>45779</v>
      </c>
      <c r="E31" s="21">
        <v>43778</v>
      </c>
      <c r="F31" s="20">
        <v>45811</v>
      </c>
      <c r="G31" s="22">
        <f t="shared" si="0"/>
        <v>43778</v>
      </c>
      <c r="H31" s="24"/>
      <c r="I31" s="17" t="s">
        <v>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5" t="s">
        <v>21</v>
      </c>
      <c r="B32" s="18" t="s">
        <v>24</v>
      </c>
      <c r="C32" s="16" t="s">
        <v>42</v>
      </c>
      <c r="D32" s="20">
        <v>45783</v>
      </c>
      <c r="E32" s="21">
        <v>15217.28</v>
      </c>
      <c r="F32" s="20">
        <v>45822</v>
      </c>
      <c r="G32" s="22">
        <f t="shared" si="0"/>
        <v>15217.28</v>
      </c>
      <c r="H32" s="24"/>
      <c r="I32" s="17" t="s">
        <v>11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4" t="s">
        <v>58</v>
      </c>
      <c r="B33" s="15" t="s">
        <v>59</v>
      </c>
      <c r="C33" s="16" t="s">
        <v>60</v>
      </c>
      <c r="D33" s="20">
        <v>45784</v>
      </c>
      <c r="E33" s="21">
        <v>15514.4</v>
      </c>
      <c r="F33" s="20">
        <v>45811</v>
      </c>
      <c r="G33" s="22">
        <f t="shared" si="0"/>
        <v>15514.4</v>
      </c>
      <c r="H33" s="24"/>
      <c r="I33" s="17" t="s">
        <v>11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5" t="s">
        <v>21</v>
      </c>
      <c r="B34" s="18" t="s">
        <v>43</v>
      </c>
      <c r="C34" s="16" t="s">
        <v>61</v>
      </c>
      <c r="D34" s="20">
        <v>45784</v>
      </c>
      <c r="E34" s="21">
        <v>2341.12</v>
      </c>
      <c r="F34" s="20">
        <v>45822</v>
      </c>
      <c r="G34" s="22">
        <f t="shared" si="0"/>
        <v>2341.12</v>
      </c>
      <c r="H34" s="24"/>
      <c r="I34" s="17" t="s">
        <v>11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4" t="s">
        <v>62</v>
      </c>
      <c r="B35" s="15" t="s">
        <v>63</v>
      </c>
      <c r="C35" s="16" t="s">
        <v>64</v>
      </c>
      <c r="D35" s="20">
        <v>45784</v>
      </c>
      <c r="E35" s="21">
        <v>124445.17</v>
      </c>
      <c r="F35" s="20">
        <v>45811</v>
      </c>
      <c r="G35" s="22">
        <f t="shared" si="0"/>
        <v>124445.17</v>
      </c>
      <c r="H35" s="24"/>
      <c r="I35" s="17" t="s">
        <v>11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4" t="s">
        <v>65</v>
      </c>
      <c r="B36" s="15" t="s">
        <v>118</v>
      </c>
      <c r="C36" s="16" t="s">
        <v>66</v>
      </c>
      <c r="D36" s="20">
        <v>45784</v>
      </c>
      <c r="E36" s="21">
        <v>34220</v>
      </c>
      <c r="F36" s="20">
        <v>45815</v>
      </c>
      <c r="G36" s="22">
        <f t="shared" si="0"/>
        <v>34220</v>
      </c>
      <c r="H36" s="24"/>
      <c r="I36" s="17" t="s">
        <v>11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4" t="s">
        <v>67</v>
      </c>
      <c r="B37" s="15" t="s">
        <v>68</v>
      </c>
      <c r="C37" s="16" t="s">
        <v>69</v>
      </c>
      <c r="D37" s="20">
        <v>45785</v>
      </c>
      <c r="E37" s="21">
        <v>3304</v>
      </c>
      <c r="F37" s="20">
        <v>45811</v>
      </c>
      <c r="G37" s="22">
        <f t="shared" si="0"/>
        <v>3304</v>
      </c>
      <c r="H37" s="24"/>
      <c r="I37" s="17" t="s">
        <v>11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4" t="s">
        <v>70</v>
      </c>
      <c r="B38" s="15" t="s">
        <v>71</v>
      </c>
      <c r="C38" s="16" t="s">
        <v>72</v>
      </c>
      <c r="D38" s="20">
        <v>45785</v>
      </c>
      <c r="E38" s="21">
        <v>867.3</v>
      </c>
      <c r="F38" s="20">
        <v>45811</v>
      </c>
      <c r="G38" s="22">
        <f t="shared" si="0"/>
        <v>867.3</v>
      </c>
      <c r="H38" s="24"/>
      <c r="I38" s="17" t="s">
        <v>11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4" t="s">
        <v>73</v>
      </c>
      <c r="B39" s="15" t="s">
        <v>74</v>
      </c>
      <c r="C39" s="16" t="s">
        <v>75</v>
      </c>
      <c r="D39" s="20">
        <v>45785</v>
      </c>
      <c r="E39" s="21">
        <v>225981.8</v>
      </c>
      <c r="F39" s="20">
        <v>45814</v>
      </c>
      <c r="G39" s="22">
        <f t="shared" si="0"/>
        <v>225981.8</v>
      </c>
      <c r="H39" s="24"/>
      <c r="I39" s="17" t="s">
        <v>11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4" t="s">
        <v>81</v>
      </c>
      <c r="B40" s="15" t="s">
        <v>76</v>
      </c>
      <c r="C40" s="16" t="s">
        <v>77</v>
      </c>
      <c r="D40" s="20">
        <v>45786</v>
      </c>
      <c r="E40" s="21">
        <v>48899.1</v>
      </c>
      <c r="F40" s="20">
        <v>45811</v>
      </c>
      <c r="G40" s="22">
        <f t="shared" si="0"/>
        <v>48899.1</v>
      </c>
      <c r="H40" s="24"/>
      <c r="I40" s="17" t="s">
        <v>11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4" t="s">
        <v>80</v>
      </c>
      <c r="B41" s="15" t="s">
        <v>59</v>
      </c>
      <c r="C41" s="16" t="s">
        <v>78</v>
      </c>
      <c r="D41" s="20">
        <v>45786</v>
      </c>
      <c r="E41" s="21">
        <v>7296.83</v>
      </c>
      <c r="F41" s="20">
        <v>45814</v>
      </c>
      <c r="G41" s="22">
        <f t="shared" si="0"/>
        <v>7296.83</v>
      </c>
      <c r="H41" s="24"/>
      <c r="I41" s="17" t="s">
        <v>11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4" t="s">
        <v>79</v>
      </c>
      <c r="B42" s="15" t="s">
        <v>82</v>
      </c>
      <c r="C42" s="16" t="s">
        <v>83</v>
      </c>
      <c r="D42" s="20">
        <v>45789</v>
      </c>
      <c r="E42" s="21">
        <v>56405.18</v>
      </c>
      <c r="F42" s="20">
        <v>45821</v>
      </c>
      <c r="G42" s="22">
        <f t="shared" si="0"/>
        <v>56405.18</v>
      </c>
      <c r="H42" s="24"/>
      <c r="I42" s="17" t="s">
        <v>11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4" t="s">
        <v>79</v>
      </c>
      <c r="B43" s="15" t="s">
        <v>59</v>
      </c>
      <c r="C43" s="16" t="s">
        <v>84</v>
      </c>
      <c r="D43" s="20">
        <v>45789</v>
      </c>
      <c r="E43" s="21">
        <v>22501.8</v>
      </c>
      <c r="F43" s="20">
        <v>45813</v>
      </c>
      <c r="G43" s="22">
        <f t="shared" si="0"/>
        <v>22501.8</v>
      </c>
      <c r="H43" s="24"/>
      <c r="I43" s="17" t="s">
        <v>11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4" t="s">
        <v>85</v>
      </c>
      <c r="B44" s="15" t="s">
        <v>86</v>
      </c>
      <c r="C44" s="16" t="s">
        <v>87</v>
      </c>
      <c r="D44" s="20">
        <v>45789</v>
      </c>
      <c r="E44" s="21">
        <v>26321.67</v>
      </c>
      <c r="F44" s="20">
        <v>45815</v>
      </c>
      <c r="G44" s="22">
        <f t="shared" si="0"/>
        <v>26321.67</v>
      </c>
      <c r="H44" s="24"/>
      <c r="I44" s="17" t="s">
        <v>11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4" t="s">
        <v>88</v>
      </c>
      <c r="B45" s="15" t="s">
        <v>89</v>
      </c>
      <c r="C45" s="16" t="s">
        <v>91</v>
      </c>
      <c r="D45" s="20">
        <v>45789</v>
      </c>
      <c r="E45" s="21">
        <v>48766.81</v>
      </c>
      <c r="F45" s="20">
        <v>45815</v>
      </c>
      <c r="G45" s="22">
        <f t="shared" si="0"/>
        <v>48766.81</v>
      </c>
      <c r="H45" s="24"/>
      <c r="I45" s="17" t="s">
        <v>11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4" t="s">
        <v>88</v>
      </c>
      <c r="B46" s="15" t="s">
        <v>89</v>
      </c>
      <c r="C46" s="16" t="s">
        <v>90</v>
      </c>
      <c r="D46" s="20">
        <v>45790</v>
      </c>
      <c r="E46" s="21">
        <v>48766.81</v>
      </c>
      <c r="F46" s="20">
        <v>45815</v>
      </c>
      <c r="G46" s="22">
        <f t="shared" si="0"/>
        <v>48766.81</v>
      </c>
      <c r="H46" s="24"/>
      <c r="I46" s="17" t="s">
        <v>11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12" customFormat="1" ht="17.100000000000001" customHeight="1">
      <c r="A47" s="14" t="s">
        <v>21</v>
      </c>
      <c r="B47" s="18" t="s">
        <v>43</v>
      </c>
      <c r="C47" s="16" t="s">
        <v>92</v>
      </c>
      <c r="D47" s="20">
        <v>45790</v>
      </c>
      <c r="E47" s="21">
        <v>11412.96</v>
      </c>
      <c r="F47" s="20">
        <v>45822</v>
      </c>
      <c r="G47" s="22">
        <f t="shared" si="0"/>
        <v>11412.96</v>
      </c>
      <c r="H47" s="24"/>
      <c r="I47" s="17" t="s">
        <v>11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12" customFormat="1" ht="17.100000000000001" customHeight="1">
      <c r="A48" s="15" t="s">
        <v>21</v>
      </c>
      <c r="B48" s="18" t="s">
        <v>24</v>
      </c>
      <c r="C48" s="16" t="s">
        <v>93</v>
      </c>
      <c r="D48" s="20">
        <v>45790</v>
      </c>
      <c r="E48" s="21">
        <v>1463.2</v>
      </c>
      <c r="F48" s="20">
        <v>45822</v>
      </c>
      <c r="G48" s="22">
        <f>E48</f>
        <v>1463.2</v>
      </c>
      <c r="H48" s="24"/>
      <c r="I48" s="17" t="s">
        <v>11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12" customFormat="1" ht="28.5">
      <c r="A49" s="14" t="s">
        <v>94</v>
      </c>
      <c r="B49" s="28" t="s">
        <v>95</v>
      </c>
      <c r="C49" s="16" t="s">
        <v>96</v>
      </c>
      <c r="D49" s="20">
        <v>45790</v>
      </c>
      <c r="E49" s="21">
        <v>13095</v>
      </c>
      <c r="F49" s="20">
        <v>45822</v>
      </c>
      <c r="G49" s="22">
        <f t="shared" si="0"/>
        <v>13095</v>
      </c>
      <c r="H49" s="24"/>
      <c r="I49" s="17" t="s">
        <v>11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12" customFormat="1" ht="17.100000000000001" customHeight="1">
      <c r="A50" s="26" t="s">
        <v>26</v>
      </c>
      <c r="B50" s="26" t="s">
        <v>97</v>
      </c>
      <c r="C50" s="16" t="s">
        <v>98</v>
      </c>
      <c r="D50" s="20">
        <v>45792</v>
      </c>
      <c r="E50" s="21">
        <v>1752000</v>
      </c>
      <c r="F50" s="20">
        <v>45814</v>
      </c>
      <c r="G50" s="22">
        <f t="shared" si="0"/>
        <v>1752000</v>
      </c>
      <c r="H50" s="24"/>
      <c r="I50" s="17" t="s">
        <v>11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12" customFormat="1" ht="17.100000000000001" customHeight="1">
      <c r="A51" s="18" t="s">
        <v>99</v>
      </c>
      <c r="B51" s="18" t="s">
        <v>100</v>
      </c>
      <c r="C51" s="16" t="s">
        <v>101</v>
      </c>
      <c r="D51" s="20">
        <v>45792</v>
      </c>
      <c r="E51" s="21">
        <v>66663.34</v>
      </c>
      <c r="F51" s="20">
        <v>45814</v>
      </c>
      <c r="G51" s="22">
        <f t="shared" si="0"/>
        <v>66663.34</v>
      </c>
      <c r="H51" s="24"/>
      <c r="I51" s="17" t="s">
        <v>11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12" customFormat="1" ht="17.100000000000001" customHeight="1">
      <c r="A52" s="14" t="s">
        <v>15</v>
      </c>
      <c r="B52" s="18" t="s">
        <v>102</v>
      </c>
      <c r="C52" s="16" t="s">
        <v>103</v>
      </c>
      <c r="D52" s="20">
        <v>45792</v>
      </c>
      <c r="E52" s="21">
        <v>41820.97</v>
      </c>
      <c r="F52" s="20">
        <v>45813</v>
      </c>
      <c r="G52" s="22">
        <f t="shared" si="0"/>
        <v>41820.97</v>
      </c>
      <c r="H52" s="24"/>
      <c r="I52" s="17" t="s">
        <v>11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12" customFormat="1" ht="17.100000000000001" customHeight="1">
      <c r="A53" s="14" t="s">
        <v>15</v>
      </c>
      <c r="B53" s="18" t="s">
        <v>104</v>
      </c>
      <c r="C53" s="16" t="s">
        <v>105</v>
      </c>
      <c r="D53" s="20">
        <v>45792</v>
      </c>
      <c r="E53" s="21">
        <v>2738.01</v>
      </c>
      <c r="F53" s="20">
        <v>45813</v>
      </c>
      <c r="G53" s="22">
        <f t="shared" si="0"/>
        <v>2738.01</v>
      </c>
      <c r="H53" s="24"/>
      <c r="I53" s="17" t="s">
        <v>11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12" customFormat="1" ht="17.100000000000001" customHeight="1">
      <c r="A54" s="19" t="s">
        <v>18</v>
      </c>
      <c r="B54" s="18" t="s">
        <v>16</v>
      </c>
      <c r="C54" s="16" t="s">
        <v>110</v>
      </c>
      <c r="D54" s="20">
        <v>45793</v>
      </c>
      <c r="E54" s="21">
        <v>4725</v>
      </c>
      <c r="F54" s="20">
        <v>45821</v>
      </c>
      <c r="G54" s="22">
        <f>E54</f>
        <v>4725</v>
      </c>
      <c r="H54" s="24"/>
      <c r="I54" s="17" t="s">
        <v>11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</row>
    <row r="55" spans="1:141" s="12" customFormat="1" ht="17.100000000000001" customHeight="1">
      <c r="A55" s="19" t="s">
        <v>10</v>
      </c>
      <c r="B55" s="18" t="s">
        <v>106</v>
      </c>
      <c r="C55" s="16" t="s">
        <v>108</v>
      </c>
      <c r="D55" s="20">
        <v>45794</v>
      </c>
      <c r="E55" s="21">
        <v>287000.21000000002</v>
      </c>
      <c r="F55" s="20">
        <v>45815</v>
      </c>
      <c r="G55" s="22">
        <f t="shared" si="0"/>
        <v>287000.21000000002</v>
      </c>
      <c r="H55" s="24"/>
      <c r="I55" s="17" t="s">
        <v>11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</row>
    <row r="56" spans="1:141" s="12" customFormat="1" ht="17.100000000000001" customHeight="1">
      <c r="A56" s="19" t="s">
        <v>10</v>
      </c>
      <c r="B56" s="18" t="s">
        <v>107</v>
      </c>
      <c r="C56" s="16" t="s">
        <v>109</v>
      </c>
      <c r="D56" s="20">
        <v>45794</v>
      </c>
      <c r="E56" s="21">
        <v>339407.3</v>
      </c>
      <c r="F56" s="20">
        <v>45814</v>
      </c>
      <c r="G56" s="22">
        <f t="shared" si="0"/>
        <v>339407.3</v>
      </c>
      <c r="H56" s="24"/>
      <c r="I56" s="17" t="s">
        <v>11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</row>
    <row r="57" spans="1:141" s="12" customFormat="1" ht="17.100000000000001" customHeight="1">
      <c r="A57" s="19" t="s">
        <v>111</v>
      </c>
      <c r="B57" s="12" t="s">
        <v>112</v>
      </c>
      <c r="C57" s="12" t="s">
        <v>113</v>
      </c>
      <c r="D57" s="20">
        <v>45796</v>
      </c>
      <c r="E57" s="21">
        <v>232637</v>
      </c>
      <c r="F57" s="20">
        <v>45819</v>
      </c>
      <c r="G57" s="21">
        <f t="shared" si="0"/>
        <v>232637</v>
      </c>
      <c r="H57" s="24"/>
      <c r="I57" s="17" t="s">
        <v>11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</row>
    <row r="58" spans="1:141" s="12" customFormat="1" ht="17.100000000000001" customHeight="1">
      <c r="A58" s="19" t="s">
        <v>114</v>
      </c>
      <c r="B58" s="18" t="s">
        <v>115</v>
      </c>
      <c r="C58" s="16" t="s">
        <v>116</v>
      </c>
      <c r="D58" s="20">
        <v>45796</v>
      </c>
      <c r="E58" s="21">
        <v>36155.199999999997</v>
      </c>
      <c r="F58" s="20">
        <v>45819</v>
      </c>
      <c r="G58" s="22">
        <f t="shared" si="0"/>
        <v>36155.199999999997</v>
      </c>
      <c r="H58" s="24"/>
      <c r="I58" s="17" t="s">
        <v>11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</row>
    <row r="59" spans="1:141" s="12" customFormat="1" ht="17.100000000000001" customHeight="1">
      <c r="A59" s="14" t="s">
        <v>131</v>
      </c>
      <c r="B59" s="27" t="s">
        <v>132</v>
      </c>
      <c r="C59" s="16" t="s">
        <v>133</v>
      </c>
      <c r="D59" s="20">
        <v>45798</v>
      </c>
      <c r="E59" s="21">
        <v>36168.75</v>
      </c>
      <c r="F59" s="20">
        <v>45822</v>
      </c>
      <c r="G59" s="22">
        <f t="shared" si="0"/>
        <v>36168.75</v>
      </c>
      <c r="H59" s="24"/>
      <c r="I59" s="17" t="s">
        <v>11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</row>
    <row r="60" spans="1:141" s="12" customFormat="1" ht="17.100000000000001" customHeight="1">
      <c r="A60" s="14" t="s">
        <v>85</v>
      </c>
      <c r="B60" s="15" t="s">
        <v>117</v>
      </c>
      <c r="C60" s="16" t="s">
        <v>119</v>
      </c>
      <c r="D60" s="20">
        <v>45803</v>
      </c>
      <c r="E60" s="21">
        <v>57555.98</v>
      </c>
      <c r="F60" s="20">
        <v>45822</v>
      </c>
      <c r="G60" s="22">
        <f t="shared" si="0"/>
        <v>57555.98</v>
      </c>
      <c r="H60" s="24"/>
      <c r="I60" s="17" t="s">
        <v>11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</row>
    <row r="61" spans="1:141" s="12" customFormat="1" ht="17.100000000000001" customHeight="1">
      <c r="A61" s="14" t="s">
        <v>18</v>
      </c>
      <c r="B61" s="15" t="s">
        <v>16</v>
      </c>
      <c r="C61" s="16" t="s">
        <v>120</v>
      </c>
      <c r="D61" s="20">
        <v>45784</v>
      </c>
      <c r="E61" s="21">
        <v>3600</v>
      </c>
      <c r="F61" s="20">
        <v>45823</v>
      </c>
      <c r="G61" s="22"/>
      <c r="H61" s="22">
        <f>E61</f>
        <v>3600</v>
      </c>
      <c r="I61" s="17" t="s">
        <v>20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</row>
    <row r="62" spans="1:141" s="12" customFormat="1" ht="17.100000000000001" customHeight="1">
      <c r="A62" s="15" t="s">
        <v>21</v>
      </c>
      <c r="B62" s="18" t="s">
        <v>43</v>
      </c>
      <c r="C62" s="16" t="s">
        <v>121</v>
      </c>
      <c r="D62" s="20">
        <v>45790</v>
      </c>
      <c r="E62" s="21">
        <v>1170.56</v>
      </c>
      <c r="F62" s="20">
        <v>45823</v>
      </c>
      <c r="G62" s="22"/>
      <c r="H62" s="22">
        <f t="shared" ref="H62:H92" si="1">E62</f>
        <v>1170.56</v>
      </c>
      <c r="I62" s="17" t="s">
        <v>20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</row>
    <row r="63" spans="1:141" s="12" customFormat="1" ht="17.100000000000001" customHeight="1">
      <c r="A63" s="14" t="s">
        <v>18</v>
      </c>
      <c r="B63" s="15" t="s">
        <v>16</v>
      </c>
      <c r="C63" s="16" t="s">
        <v>122</v>
      </c>
      <c r="D63" s="20">
        <v>45791</v>
      </c>
      <c r="E63" s="21">
        <v>4620</v>
      </c>
      <c r="F63" s="20">
        <v>45823</v>
      </c>
      <c r="G63" s="22"/>
      <c r="H63" s="22">
        <f t="shared" si="1"/>
        <v>4620</v>
      </c>
      <c r="I63" s="17" t="s">
        <v>20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</row>
    <row r="64" spans="1:141" s="12" customFormat="1" ht="17.100000000000001" customHeight="1">
      <c r="A64" s="14" t="s">
        <v>19</v>
      </c>
      <c r="B64" s="15" t="s">
        <v>123</v>
      </c>
      <c r="C64" s="16" t="s">
        <v>124</v>
      </c>
      <c r="D64" s="20">
        <v>45796</v>
      </c>
      <c r="E64" s="21">
        <v>996126.3</v>
      </c>
      <c r="F64" s="20">
        <v>45823</v>
      </c>
      <c r="G64" s="22"/>
      <c r="H64" s="22">
        <f t="shared" si="1"/>
        <v>996126.3</v>
      </c>
      <c r="I64" s="17" t="s">
        <v>20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</row>
    <row r="65" spans="1:141" s="12" customFormat="1" ht="17.100000000000001" customHeight="1">
      <c r="A65" s="14" t="s">
        <v>127</v>
      </c>
      <c r="B65" s="27" t="s">
        <v>189</v>
      </c>
      <c r="C65" s="16" t="s">
        <v>125</v>
      </c>
      <c r="D65" s="20">
        <v>45796</v>
      </c>
      <c r="E65" s="21">
        <v>10620</v>
      </c>
      <c r="F65" s="20">
        <v>45823</v>
      </c>
      <c r="G65" s="22"/>
      <c r="H65" s="22">
        <f t="shared" si="1"/>
        <v>10620</v>
      </c>
      <c r="I65" s="17" t="s">
        <v>20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</row>
    <row r="66" spans="1:141" s="12" customFormat="1" ht="17.100000000000001" customHeight="1">
      <c r="A66" s="14" t="s">
        <v>126</v>
      </c>
      <c r="B66" s="27" t="s">
        <v>190</v>
      </c>
      <c r="C66" s="16" t="s">
        <v>128</v>
      </c>
      <c r="D66" s="20">
        <v>45796</v>
      </c>
      <c r="E66" s="21">
        <v>24780</v>
      </c>
      <c r="F66" s="20">
        <v>45823</v>
      </c>
      <c r="G66" s="22"/>
      <c r="H66" s="22">
        <f t="shared" si="1"/>
        <v>24780</v>
      </c>
      <c r="I66" s="17" t="s">
        <v>20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</row>
    <row r="67" spans="1:141" s="12" customFormat="1" ht="17.100000000000001" customHeight="1">
      <c r="A67" s="14" t="s">
        <v>152</v>
      </c>
      <c r="B67" s="27" t="s">
        <v>129</v>
      </c>
      <c r="C67" s="16" t="s">
        <v>130</v>
      </c>
      <c r="D67" s="20">
        <v>45796</v>
      </c>
      <c r="E67" s="21">
        <v>17500</v>
      </c>
      <c r="F67" s="20">
        <v>45823</v>
      </c>
      <c r="G67" s="22"/>
      <c r="H67" s="22">
        <f t="shared" si="1"/>
        <v>17500</v>
      </c>
      <c r="I67" s="17" t="s">
        <v>20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</row>
    <row r="68" spans="1:141" s="12" customFormat="1" ht="17.100000000000001" customHeight="1">
      <c r="A68" s="14" t="s">
        <v>151</v>
      </c>
      <c r="B68" s="15" t="s">
        <v>16</v>
      </c>
      <c r="C68" s="12" t="s">
        <v>134</v>
      </c>
      <c r="D68" s="20">
        <v>45798</v>
      </c>
      <c r="E68" s="21">
        <v>3900</v>
      </c>
      <c r="F68" s="20">
        <v>45823</v>
      </c>
      <c r="G68" s="22"/>
      <c r="H68" s="22">
        <f t="shared" si="1"/>
        <v>3900</v>
      </c>
      <c r="I68" s="17" t="s">
        <v>20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</row>
    <row r="69" spans="1:141" s="12" customFormat="1" ht="17.100000000000001" customHeight="1">
      <c r="A69" s="14" t="s">
        <v>150</v>
      </c>
      <c r="B69" s="27" t="s">
        <v>135</v>
      </c>
      <c r="C69" s="16" t="s">
        <v>136</v>
      </c>
      <c r="D69" s="20">
        <v>45799</v>
      </c>
      <c r="E69" s="21">
        <v>12752</v>
      </c>
      <c r="F69" s="20">
        <v>45823</v>
      </c>
      <c r="G69" s="22"/>
      <c r="H69" s="22">
        <f t="shared" si="1"/>
        <v>12752</v>
      </c>
      <c r="I69" s="17" t="s">
        <v>20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</row>
    <row r="70" spans="1:141" s="12" customFormat="1" ht="17.100000000000001" customHeight="1">
      <c r="A70" s="15" t="s">
        <v>149</v>
      </c>
      <c r="B70" s="15" t="s">
        <v>17</v>
      </c>
      <c r="C70" s="16" t="s">
        <v>137</v>
      </c>
      <c r="D70" s="20">
        <v>45799</v>
      </c>
      <c r="E70" s="21">
        <v>70564</v>
      </c>
      <c r="F70" s="20">
        <v>45823</v>
      </c>
      <c r="G70" s="22"/>
      <c r="H70" s="22">
        <f t="shared" si="1"/>
        <v>70564</v>
      </c>
      <c r="I70" s="17" t="s">
        <v>20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</row>
    <row r="71" spans="1:141" s="12" customFormat="1" ht="17.100000000000001" customHeight="1">
      <c r="A71" s="15" t="s">
        <v>149</v>
      </c>
      <c r="B71" s="15" t="s">
        <v>17</v>
      </c>
      <c r="C71" s="16" t="s">
        <v>138</v>
      </c>
      <c r="D71" s="20">
        <v>45800</v>
      </c>
      <c r="E71" s="21">
        <v>70564</v>
      </c>
      <c r="F71" s="20">
        <v>45823</v>
      </c>
      <c r="G71" s="22"/>
      <c r="H71" s="22">
        <f t="shared" si="1"/>
        <v>70564</v>
      </c>
      <c r="I71" s="17" t="s">
        <v>20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</row>
    <row r="72" spans="1:141" s="12" customFormat="1" ht="17.100000000000001" customHeight="1">
      <c r="A72" s="15" t="s">
        <v>139</v>
      </c>
      <c r="B72" s="29" t="s">
        <v>140</v>
      </c>
      <c r="C72" s="16" t="s">
        <v>141</v>
      </c>
      <c r="D72" s="20">
        <v>45800</v>
      </c>
      <c r="E72" s="21">
        <v>22680.43</v>
      </c>
      <c r="F72" s="20">
        <v>45823</v>
      </c>
      <c r="G72" s="22"/>
      <c r="H72" s="22">
        <f t="shared" si="1"/>
        <v>22680.43</v>
      </c>
      <c r="I72" s="17" t="s">
        <v>20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</row>
    <row r="73" spans="1:141" s="12" customFormat="1" ht="17.100000000000001" customHeight="1">
      <c r="A73" s="14" t="s">
        <v>142</v>
      </c>
      <c r="B73" s="29" t="s">
        <v>143</v>
      </c>
      <c r="C73" s="16" t="s">
        <v>144</v>
      </c>
      <c r="D73" s="20">
        <v>45800</v>
      </c>
      <c r="E73" s="21">
        <v>11153.91</v>
      </c>
      <c r="F73" s="20">
        <v>45823</v>
      </c>
      <c r="G73" s="22"/>
      <c r="H73" s="22">
        <f t="shared" si="1"/>
        <v>11153.91</v>
      </c>
      <c r="I73" s="17" t="s">
        <v>20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</row>
    <row r="74" spans="1:141" s="12" customFormat="1" ht="17.100000000000001" customHeight="1">
      <c r="A74" s="14" t="s">
        <v>148</v>
      </c>
      <c r="B74" s="29" t="s">
        <v>145</v>
      </c>
      <c r="C74" s="16" t="s">
        <v>146</v>
      </c>
      <c r="D74" s="20">
        <v>45800</v>
      </c>
      <c r="E74" s="21">
        <v>5777.28</v>
      </c>
      <c r="F74" s="20">
        <v>45823</v>
      </c>
      <c r="G74" s="22"/>
      <c r="H74" s="22">
        <f t="shared" si="1"/>
        <v>5777.28</v>
      </c>
      <c r="I74" s="17" t="s">
        <v>20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</row>
    <row r="75" spans="1:141" s="12" customFormat="1" ht="17.100000000000001" customHeight="1">
      <c r="A75" s="14" t="s">
        <v>147</v>
      </c>
      <c r="B75" s="29" t="s">
        <v>153</v>
      </c>
      <c r="C75" s="16" t="s">
        <v>154</v>
      </c>
      <c r="D75" s="20">
        <v>45803</v>
      </c>
      <c r="E75" s="21">
        <v>57677.22</v>
      </c>
      <c r="F75" s="20">
        <v>45823</v>
      </c>
      <c r="G75" s="22"/>
      <c r="H75" s="22">
        <f t="shared" si="1"/>
        <v>57677.22</v>
      </c>
      <c r="I75" s="17" t="s">
        <v>20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</row>
    <row r="76" spans="1:141" s="12" customFormat="1" ht="17.100000000000001" customHeight="1">
      <c r="A76" s="14" t="s">
        <v>155</v>
      </c>
      <c r="B76" s="29" t="s">
        <v>153</v>
      </c>
      <c r="C76" s="16" t="s">
        <v>156</v>
      </c>
      <c r="D76" s="20">
        <v>45803</v>
      </c>
      <c r="E76" s="21">
        <v>107580.6</v>
      </c>
      <c r="F76" s="20">
        <v>45823</v>
      </c>
      <c r="G76" s="22"/>
      <c r="H76" s="22">
        <f t="shared" si="1"/>
        <v>107580.6</v>
      </c>
      <c r="I76" s="17" t="s">
        <v>20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</row>
    <row r="77" spans="1:141" s="12" customFormat="1" ht="17.100000000000001" customHeight="1">
      <c r="A77" s="14" t="s">
        <v>157</v>
      </c>
      <c r="B77" s="29" t="s">
        <v>158</v>
      </c>
      <c r="C77" s="16" t="s">
        <v>159</v>
      </c>
      <c r="D77" s="20">
        <v>45804</v>
      </c>
      <c r="E77" s="21">
        <v>35999.99</v>
      </c>
      <c r="F77" s="20">
        <v>45823</v>
      </c>
      <c r="G77" s="22"/>
      <c r="H77" s="22">
        <f t="shared" si="1"/>
        <v>35999.99</v>
      </c>
      <c r="I77" s="17" t="s">
        <v>20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</row>
    <row r="78" spans="1:141" s="12" customFormat="1" ht="17.100000000000001" customHeight="1">
      <c r="A78" s="14" t="s">
        <v>160</v>
      </c>
      <c r="B78" s="29" t="s">
        <v>161</v>
      </c>
      <c r="C78" s="16" t="s">
        <v>162</v>
      </c>
      <c r="D78" s="20">
        <v>45804</v>
      </c>
      <c r="E78" s="21">
        <v>1300</v>
      </c>
      <c r="F78" s="20">
        <v>45823</v>
      </c>
      <c r="G78" s="22"/>
      <c r="H78" s="22">
        <f t="shared" si="1"/>
        <v>1300</v>
      </c>
      <c r="I78" s="17" t="s">
        <v>20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</row>
    <row r="79" spans="1:141" s="12" customFormat="1" ht="17.100000000000001" customHeight="1">
      <c r="A79" s="14" t="s">
        <v>160</v>
      </c>
      <c r="B79" s="29" t="s">
        <v>161</v>
      </c>
      <c r="C79" s="16" t="s">
        <v>163</v>
      </c>
      <c r="D79" s="20">
        <v>45804</v>
      </c>
      <c r="E79" s="21">
        <v>1950</v>
      </c>
      <c r="F79" s="20">
        <v>45823</v>
      </c>
      <c r="G79" s="22"/>
      <c r="H79" s="22">
        <f t="shared" si="1"/>
        <v>1950</v>
      </c>
      <c r="I79" s="17" t="s">
        <v>20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</row>
    <row r="80" spans="1:141" s="12" customFormat="1" ht="17.100000000000001" customHeight="1">
      <c r="A80" s="14" t="s">
        <v>160</v>
      </c>
      <c r="B80" s="29" t="s">
        <v>161</v>
      </c>
      <c r="C80" s="16" t="s">
        <v>164</v>
      </c>
      <c r="D80" s="20">
        <v>45804</v>
      </c>
      <c r="E80" s="21">
        <v>1950</v>
      </c>
      <c r="F80" s="20">
        <v>45823</v>
      </c>
      <c r="G80" s="22"/>
      <c r="H80" s="22">
        <f t="shared" si="1"/>
        <v>1950</v>
      </c>
      <c r="I80" s="17" t="s">
        <v>20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</row>
    <row r="81" spans="1:141" s="12" customFormat="1" ht="17.100000000000001" customHeight="1">
      <c r="A81" s="14" t="s">
        <v>160</v>
      </c>
      <c r="B81" s="29" t="s">
        <v>161</v>
      </c>
      <c r="C81" s="16" t="s">
        <v>165</v>
      </c>
      <c r="D81" s="20">
        <v>45804</v>
      </c>
      <c r="E81" s="21">
        <v>1300</v>
      </c>
      <c r="F81" s="20">
        <v>45823</v>
      </c>
      <c r="G81" s="22"/>
      <c r="H81" s="22">
        <f t="shared" si="1"/>
        <v>1300</v>
      </c>
      <c r="I81" s="17" t="s">
        <v>20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</row>
    <row r="82" spans="1:141" s="12" customFormat="1" ht="17.100000000000001" customHeight="1">
      <c r="A82" s="14" t="s">
        <v>160</v>
      </c>
      <c r="B82" s="29" t="s">
        <v>161</v>
      </c>
      <c r="C82" s="16" t="s">
        <v>166</v>
      </c>
      <c r="D82" s="20">
        <v>45804</v>
      </c>
      <c r="E82" s="21">
        <v>1300</v>
      </c>
      <c r="F82" s="20">
        <v>45823</v>
      </c>
      <c r="G82" s="22"/>
      <c r="H82" s="22">
        <f t="shared" si="1"/>
        <v>1300</v>
      </c>
      <c r="I82" s="17" t="s">
        <v>20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</row>
    <row r="83" spans="1:141" s="12" customFormat="1" ht="17.100000000000001" customHeight="1">
      <c r="A83" s="14" t="s">
        <v>160</v>
      </c>
      <c r="B83" s="29" t="s">
        <v>161</v>
      </c>
      <c r="C83" s="16" t="s">
        <v>167</v>
      </c>
      <c r="D83" s="20">
        <v>45804</v>
      </c>
      <c r="E83" s="21">
        <v>650</v>
      </c>
      <c r="F83" s="20">
        <v>45823</v>
      </c>
      <c r="G83" s="22"/>
      <c r="H83" s="22">
        <f t="shared" si="1"/>
        <v>650</v>
      </c>
      <c r="I83" s="17" t="s">
        <v>20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</row>
    <row r="84" spans="1:141" s="12" customFormat="1" ht="17.100000000000001" customHeight="1">
      <c r="A84" s="14" t="s">
        <v>168</v>
      </c>
      <c r="B84" s="15" t="s">
        <v>169</v>
      </c>
      <c r="C84" s="16" t="s">
        <v>170</v>
      </c>
      <c r="D84" s="20">
        <v>45804</v>
      </c>
      <c r="E84" s="21">
        <v>53572</v>
      </c>
      <c r="F84" s="20">
        <v>45823</v>
      </c>
      <c r="G84" s="22"/>
      <c r="H84" s="22">
        <f t="shared" si="1"/>
        <v>53572</v>
      </c>
      <c r="I84" s="17" t="s">
        <v>20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</row>
    <row r="85" spans="1:141" s="12" customFormat="1" ht="17.100000000000001" customHeight="1">
      <c r="A85" s="14" t="s">
        <v>171</v>
      </c>
      <c r="B85" s="27" t="s">
        <v>172</v>
      </c>
      <c r="C85" s="16" t="s">
        <v>173</v>
      </c>
      <c r="D85" s="20">
        <v>45804</v>
      </c>
      <c r="E85" s="21">
        <v>146376</v>
      </c>
      <c r="F85" s="20">
        <v>45823</v>
      </c>
      <c r="G85" s="22"/>
      <c r="H85" s="22">
        <f t="shared" si="1"/>
        <v>146376</v>
      </c>
      <c r="I85" s="17" t="s">
        <v>20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</row>
    <row r="86" spans="1:141" s="12" customFormat="1" ht="17.100000000000001" customHeight="1">
      <c r="A86" s="14" t="s">
        <v>174</v>
      </c>
      <c r="B86" s="30" t="s">
        <v>181</v>
      </c>
      <c r="C86" s="16" t="s">
        <v>175</v>
      </c>
      <c r="D86" s="20">
        <v>45805</v>
      </c>
      <c r="E86" s="21">
        <v>20658.77</v>
      </c>
      <c r="F86" s="20">
        <v>45823</v>
      </c>
      <c r="G86" s="22"/>
      <c r="H86" s="22">
        <f t="shared" si="1"/>
        <v>20658.77</v>
      </c>
      <c r="I86" s="17" t="s">
        <v>20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</row>
    <row r="87" spans="1:141" s="12" customFormat="1" ht="17.100000000000001" customHeight="1">
      <c r="A87" s="14" t="s">
        <v>18</v>
      </c>
      <c r="B87" s="15" t="s">
        <v>16</v>
      </c>
      <c r="C87" s="16" t="s">
        <v>176</v>
      </c>
      <c r="D87" s="20">
        <v>45805</v>
      </c>
      <c r="E87" s="21">
        <v>3600</v>
      </c>
      <c r="F87" s="20">
        <v>45823</v>
      </c>
      <c r="G87" s="22"/>
      <c r="H87" s="22">
        <f t="shared" si="1"/>
        <v>3600</v>
      </c>
      <c r="I87" s="17" t="s">
        <v>20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</row>
    <row r="88" spans="1:141" s="12" customFormat="1" ht="17.100000000000001" customHeight="1">
      <c r="A88" s="14" t="s">
        <v>179</v>
      </c>
      <c r="B88" s="27" t="s">
        <v>177</v>
      </c>
      <c r="C88" s="16" t="s">
        <v>178</v>
      </c>
      <c r="D88" s="20">
        <v>45805</v>
      </c>
      <c r="E88" s="21">
        <v>19254.63</v>
      </c>
      <c r="F88" s="20">
        <v>45823</v>
      </c>
      <c r="G88" s="22"/>
      <c r="H88" s="22">
        <f t="shared" si="1"/>
        <v>19254.63</v>
      </c>
      <c r="I88" s="17" t="s">
        <v>20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</row>
    <row r="89" spans="1:141" s="12" customFormat="1" ht="17.100000000000001" customHeight="1">
      <c r="A89" s="14" t="s">
        <v>180</v>
      </c>
      <c r="B89" s="30" t="s">
        <v>181</v>
      </c>
      <c r="C89" s="16" t="s">
        <v>182</v>
      </c>
      <c r="D89" s="20">
        <v>45805</v>
      </c>
      <c r="E89" s="21">
        <v>71100.06</v>
      </c>
      <c r="F89" s="20">
        <v>45823</v>
      </c>
      <c r="G89" s="22"/>
      <c r="H89" s="22">
        <f t="shared" si="1"/>
        <v>71100.06</v>
      </c>
      <c r="I89" s="17" t="s">
        <v>20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</row>
    <row r="90" spans="1:141" s="12" customFormat="1" ht="17.100000000000001" customHeight="1">
      <c r="A90" s="14" t="s">
        <v>183</v>
      </c>
      <c r="B90" s="15" t="s">
        <v>177</v>
      </c>
      <c r="C90" s="16" t="s">
        <v>184</v>
      </c>
      <c r="D90" s="20">
        <v>45806</v>
      </c>
      <c r="E90" s="21">
        <v>16579</v>
      </c>
      <c r="F90" s="20">
        <v>45823</v>
      </c>
      <c r="G90" s="22"/>
      <c r="H90" s="22">
        <f t="shared" si="1"/>
        <v>16579</v>
      </c>
      <c r="I90" s="17" t="s">
        <v>20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</row>
    <row r="91" spans="1:141" s="12" customFormat="1" ht="17.100000000000001" customHeight="1">
      <c r="A91" s="14" t="s">
        <v>183</v>
      </c>
      <c r="B91" s="15" t="s">
        <v>177</v>
      </c>
      <c r="C91" s="16" t="s">
        <v>185</v>
      </c>
      <c r="D91" s="20">
        <v>45806</v>
      </c>
      <c r="E91" s="21">
        <v>15930</v>
      </c>
      <c r="F91" s="20">
        <v>45823</v>
      </c>
      <c r="G91" s="22"/>
      <c r="H91" s="22">
        <f t="shared" si="1"/>
        <v>15930</v>
      </c>
      <c r="I91" s="17" t="s">
        <v>20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</row>
    <row r="92" spans="1:141" s="12" customFormat="1" ht="17.100000000000001" customHeight="1">
      <c r="A92" s="14" t="s">
        <v>186</v>
      </c>
      <c r="B92" s="27" t="s">
        <v>187</v>
      </c>
      <c r="C92" s="16" t="s">
        <v>188</v>
      </c>
      <c r="D92" s="20">
        <v>45806</v>
      </c>
      <c r="E92" s="21">
        <v>1724000</v>
      </c>
      <c r="F92" s="20">
        <v>45823</v>
      </c>
      <c r="G92" s="22"/>
      <c r="H92" s="22">
        <f t="shared" si="1"/>
        <v>1724000</v>
      </c>
      <c r="I92" s="17" t="s">
        <v>20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</row>
    <row r="93" spans="1:141" ht="29.25" customHeight="1" thickBot="1">
      <c r="A93" s="33" t="s">
        <v>4</v>
      </c>
      <c r="B93" s="34"/>
      <c r="C93" s="34"/>
      <c r="D93" s="35"/>
      <c r="E93" s="23">
        <f>SUM(E15:E92)</f>
        <v>8879055.0099999979</v>
      </c>
      <c r="F93" s="25"/>
      <c r="G93" s="23">
        <f>SUM(G15:G92)</f>
        <v>5342468.26</v>
      </c>
      <c r="H93" s="23">
        <f>SUM(_xlfn._TRO_LEADING(H15:H92))</f>
        <v>3536586.75</v>
      </c>
      <c r="I93" s="13"/>
      <c r="K93" s="2"/>
      <c r="L93" s="2"/>
    </row>
    <row r="94" spans="1:141">
      <c r="I94" s="2"/>
    </row>
    <row r="95" spans="1:141" ht="15">
      <c r="A95"/>
      <c r="B95"/>
      <c r="C95"/>
      <c r="D95"/>
      <c r="E95"/>
      <c r="F95"/>
      <c r="G95"/>
      <c r="H95"/>
      <c r="I95" s="2"/>
      <c r="J95"/>
      <c r="K95"/>
      <c r="L95"/>
    </row>
    <row r="96" spans="1:141" ht="15">
      <c r="A96"/>
      <c r="B96"/>
      <c r="C96"/>
      <c r="D96"/>
      <c r="E96"/>
      <c r="F96"/>
      <c r="G96"/>
      <c r="H96"/>
      <c r="I96" s="2"/>
      <c r="J96"/>
      <c r="K96"/>
      <c r="L96"/>
    </row>
    <row r="97" spans="1:12" ht="15">
      <c r="A97"/>
      <c r="B97"/>
      <c r="C97"/>
      <c r="D97"/>
      <c r="E97"/>
      <c r="F97"/>
      <c r="G97"/>
      <c r="H97"/>
      <c r="I97" s="2"/>
      <c r="J97"/>
      <c r="K97"/>
      <c r="L97"/>
    </row>
    <row r="98" spans="1:12" ht="15">
      <c r="A98"/>
      <c r="B98"/>
      <c r="C98"/>
      <c r="D98"/>
      <c r="E98"/>
      <c r="F98"/>
      <c r="G98"/>
      <c r="H98"/>
      <c r="I98" s="2"/>
      <c r="J98" t="s">
        <v>12</v>
      </c>
      <c r="K98"/>
      <c r="L98"/>
    </row>
    <row r="99" spans="1:12" ht="15">
      <c r="A99"/>
      <c r="B99"/>
      <c r="C99"/>
      <c r="D99"/>
      <c r="E99"/>
      <c r="F99"/>
      <c r="G99"/>
      <c r="H99"/>
      <c r="I99" s="2"/>
      <c r="J99"/>
      <c r="K99"/>
      <c r="L99"/>
    </row>
    <row r="100" spans="1:12" ht="15">
      <c r="A100"/>
      <c r="B100"/>
      <c r="C100"/>
      <c r="D100"/>
      <c r="E100"/>
      <c r="F100"/>
      <c r="G100"/>
      <c r="H100"/>
      <c r="I100" s="2"/>
      <c r="J100"/>
      <c r="K100"/>
      <c r="L100"/>
    </row>
    <row r="101" spans="1:12" ht="15">
      <c r="A101"/>
      <c r="B101"/>
      <c r="C101"/>
      <c r="D101"/>
      <c r="E101" s="1" t="s">
        <v>12</v>
      </c>
      <c r="F101"/>
      <c r="G101"/>
      <c r="H101"/>
      <c r="I101" s="2"/>
      <c r="J101"/>
      <c r="K101"/>
      <c r="L101"/>
    </row>
    <row r="102" spans="1:12" ht="15.75" thickBot="1">
      <c r="A102"/>
      <c r="B102"/>
      <c r="C102"/>
      <c r="D102"/>
      <c r="E102"/>
      <c r="F102"/>
      <c r="G102" s="32"/>
      <c r="H102" s="32"/>
      <c r="I102" s="32"/>
      <c r="J102"/>
      <c r="K102"/>
      <c r="L102"/>
    </row>
    <row r="103" spans="1:12" ht="16.5" thickTop="1">
      <c r="A103"/>
      <c r="B103"/>
      <c r="C103"/>
      <c r="D103"/>
      <c r="E103"/>
      <c r="F103"/>
      <c r="G103" s="38" t="s">
        <v>23</v>
      </c>
      <c r="H103" s="38"/>
      <c r="I103" s="38"/>
      <c r="J103"/>
      <c r="K103"/>
      <c r="L103"/>
    </row>
    <row r="104" spans="1:12" ht="15">
      <c r="A104"/>
      <c r="B104"/>
      <c r="C104"/>
      <c r="D104"/>
      <c r="E104"/>
      <c r="F104"/>
      <c r="G104" s="31" t="s">
        <v>22</v>
      </c>
      <c r="H104" s="31"/>
      <c r="I104" s="31"/>
      <c r="J104"/>
      <c r="K104"/>
      <c r="L104"/>
    </row>
    <row r="105" spans="1:12" ht="15">
      <c r="A105"/>
      <c r="B105"/>
      <c r="C105"/>
      <c r="D105"/>
      <c r="E105"/>
      <c r="F105"/>
      <c r="G105"/>
      <c r="H105"/>
      <c r="I105" s="2"/>
      <c r="J105"/>
      <c r="K105"/>
      <c r="L105"/>
    </row>
  </sheetData>
  <mergeCells count="7">
    <mergeCell ref="G104:I104"/>
    <mergeCell ref="G102:I102"/>
    <mergeCell ref="A93:D93"/>
    <mergeCell ref="A1:I10"/>
    <mergeCell ref="A11:I11"/>
    <mergeCell ref="A12:I12"/>
    <mergeCell ref="G103:I103"/>
  </mergeCells>
  <phoneticPr fontId="6" type="noConversion"/>
  <printOptions horizontalCentered="1"/>
  <pageMargins left="0.25" right="0.25" top="0.75" bottom="0.75" header="0.3" footer="0.3"/>
  <pageSetup paperSize="5" scale="3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FA10B-8CC2-4736-92F0-65720124B2F5}"/>
</file>

<file path=customXml/itemProps2.xml><?xml version="1.0" encoding="utf-8"?>
<ds:datastoreItem xmlns:ds="http://schemas.openxmlformats.org/officeDocument/2006/customXml" ds:itemID="{A5C8AF99-5B90-4D25-925B-82FA8B06E276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14D26153-2E9C-4E21-8B92-57894A96795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2025-06-05T18:23:28Z</cp:lastPrinted>
  <dcterms:created xsi:type="dcterms:W3CDTF">2019-08-01T20:31:11Z</dcterms:created>
  <dcterms:modified xsi:type="dcterms:W3CDTF">2025-06-05T18:23:54Z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