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7\Ejecución de Gastos y Aplicaciones Financieras\"/>
    </mc:Choice>
  </mc:AlternateContent>
  <xr:revisionPtr revIDLastSave="0" documentId="13_ncr:1_{493447CF-3A1B-4AD1-9A40-468DD84EF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'!$A$1:$M$87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L15" i="3"/>
  <c r="K42" i="3"/>
  <c r="L42" i="3"/>
  <c r="J14" i="3"/>
  <c r="J20" i="3"/>
  <c r="L59" i="3"/>
  <c r="L67" i="3"/>
  <c r="L54" i="3"/>
  <c r="L53" i="3"/>
  <c r="L52" i="3"/>
  <c r="L51" i="3"/>
  <c r="L50" i="3"/>
  <c r="L49" i="3"/>
  <c r="L48" i="3"/>
  <c r="L47" i="3"/>
  <c r="L46" i="3"/>
  <c r="L45" i="3"/>
  <c r="L44" i="3"/>
  <c r="L43" i="3"/>
  <c r="L41" i="3"/>
  <c r="L40" i="3" s="1"/>
  <c r="L39" i="3"/>
  <c r="L38" i="3"/>
  <c r="L37" i="3"/>
  <c r="L36" i="3"/>
  <c r="L35" i="3"/>
  <c r="L34" i="3"/>
  <c r="L33" i="3"/>
  <c r="L32" i="3"/>
  <c r="L31" i="3"/>
  <c r="L29" i="3"/>
  <c r="L28" i="3"/>
  <c r="L27" i="3"/>
  <c r="L26" i="3"/>
  <c r="L25" i="3"/>
  <c r="L24" i="3"/>
  <c r="L23" i="3"/>
  <c r="L22" i="3"/>
  <c r="L21" i="3"/>
  <c r="L19" i="3"/>
  <c r="L18" i="3"/>
  <c r="L17" i="3"/>
  <c r="L16" i="3"/>
  <c r="J42" i="3"/>
  <c r="K40" i="3"/>
  <c r="J40" i="3"/>
  <c r="K30" i="3"/>
  <c r="J30" i="3"/>
  <c r="K20" i="3"/>
  <c r="K15" i="3"/>
  <c r="J15" i="3"/>
  <c r="I15" i="3"/>
  <c r="I30" i="3"/>
  <c r="I40" i="3"/>
  <c r="I42" i="3"/>
  <c r="I67" i="3"/>
  <c r="I48" i="3"/>
  <c r="I20" i="3"/>
  <c r="H15" i="3"/>
  <c r="H20" i="3"/>
  <c r="H30" i="3"/>
  <c r="H40" i="3"/>
  <c r="H42" i="3"/>
  <c r="H48" i="3"/>
  <c r="L66" i="3"/>
  <c r="D48" i="3"/>
  <c r="E48" i="3"/>
  <c r="F48" i="3"/>
  <c r="G48" i="3"/>
  <c r="C48" i="3"/>
  <c r="D20" i="3"/>
  <c r="G40" i="3"/>
  <c r="F20" i="3"/>
  <c r="G20" i="3"/>
  <c r="C20" i="3"/>
  <c r="C15" i="3"/>
  <c r="D42" i="3"/>
  <c r="D40" i="3"/>
  <c r="D30" i="3"/>
  <c r="D15" i="3"/>
  <c r="K14" i="3" l="1"/>
  <c r="K13" i="3" s="1"/>
  <c r="K56" i="3" s="1"/>
  <c r="K69" i="3" s="1"/>
  <c r="L30" i="3"/>
  <c r="L20" i="3"/>
  <c r="J13" i="3"/>
  <c r="J56" i="3" s="1"/>
  <c r="J69" i="3" s="1"/>
  <c r="I14" i="3"/>
  <c r="I13" i="3" s="1"/>
  <c r="I56" i="3" s="1"/>
  <c r="I69" i="3" s="1"/>
  <c r="H14" i="3"/>
  <c r="H13" i="3" s="1"/>
  <c r="D14" i="3"/>
  <c r="D13" i="3" s="1"/>
  <c r="D56" i="3" s="1"/>
  <c r="H56" i="3" l="1"/>
  <c r="L64" i="3"/>
  <c r="L63" i="3"/>
  <c r="L61" i="3"/>
  <c r="L60" i="3"/>
  <c r="G65" i="3"/>
  <c r="G62" i="3"/>
  <c r="G59" i="3"/>
  <c r="G42" i="3"/>
  <c r="G30" i="3"/>
  <c r="G15" i="3"/>
  <c r="G14" i="3" l="1"/>
  <c r="G13" i="3" s="1"/>
  <c r="G56" i="3" s="1"/>
  <c r="L62" i="3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L65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L14" i="3" l="1"/>
  <c r="L56" i="3" s="1"/>
  <c r="L69" i="3" s="1"/>
  <c r="E14" i="3"/>
  <c r="E13" i="3" s="1"/>
  <c r="E56" i="3" s="1"/>
  <c r="E67" i="3"/>
  <c r="E6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<sst xmlns="http://schemas.openxmlformats.org/spreadsheetml/2006/main" count="80" uniqueCount="74">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</sst>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57150</xdr:rowOff>
    </xdr:from>
    <xdr:to>
      <xdr:col>4</xdr:col>
      <xdr:colOff>695324</xdr:colOff>
      <xdr:row>6</xdr:row>
      <xdr:rowOff>200025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7150"/>
          <a:ext cx="1504949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88"/>
  <sheetViews>
    <sheetView showGridLines="0" tabSelected="1" view="pageBreakPreview" topLeftCell="A5" zoomScaleNormal="100" zoomScaleSheetLayoutView="100" workbookViewId="0">
      <selection activeCell="I19" sqref="I19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1" width="14.140625" customWidth="1"/>
    <col min="12" max="12" width="15.28515625" bestFit="1" customWidth="1"/>
    <col min="13" max="13" width="5" customWidth="1"/>
    <col min="14" max="14" width="13.42578125" bestFit="1" customWidth="1"/>
    <col min="16" max="16" width="41.42578125" customWidth="1"/>
    <col min="17" max="17" width="22.42578125" customWidth="1"/>
    <col min="18" max="18" width="20" bestFit="1" customWidth="1"/>
    <col min="19" max="19" width="22.140625" bestFit="1" customWidth="1"/>
    <col min="20" max="20" width="19.5703125" bestFit="1" customWidth="1"/>
    <col min="21" max="21" width="20.5703125" bestFit="1" customWidth="1"/>
    <col min="22" max="25" width="13.7109375" customWidth="1"/>
    <col min="26" max="26" width="20" customWidth="1"/>
    <col min="27" max="27" width="22.140625" bestFit="1" customWidth="1"/>
    <col min="28" max="29" width="12.7109375" customWidth="1"/>
    <col min="30" max="30" width="25.28515625" customWidth="1"/>
    <col min="31" max="31" width="21" customWidth="1"/>
    <col min="32" max="32" width="13.7109375" customWidth="1"/>
    <col min="33" max="33" width="15.28515625" customWidth="1"/>
    <col min="34" max="35" width="13.7109375" customWidth="1"/>
    <col min="36" max="36" width="19" bestFit="1" customWidth="1"/>
  </cols>
  <sheetData>
    <row r="1" spans="2:14" ht="5.25" customHeight="1">
      <c r="B1" s="9"/>
      <c r="C1" s="9"/>
      <c r="D1" s="9"/>
      <c r="E1" s="9"/>
      <c r="F1" s="9"/>
      <c r="G1" s="9"/>
      <c r="H1" s="9"/>
      <c r="I1" s="9"/>
      <c r="J1" s="9"/>
      <c r="K1" s="9"/>
    </row>
    <row r="2" spans="2:14" ht="3.75" customHeight="1">
      <c r="B2" s="9"/>
      <c r="C2" s="9"/>
      <c r="D2" s="9"/>
      <c r="E2" s="9"/>
      <c r="F2" s="9"/>
      <c r="G2" s="9"/>
      <c r="H2" s="9"/>
      <c r="I2" s="9"/>
      <c r="J2" s="9"/>
      <c r="K2" s="9"/>
    </row>
    <row r="3" spans="2:14" ht="9" customHeight="1">
      <c r="B3" s="9"/>
      <c r="C3" s="9"/>
      <c r="D3" s="9"/>
      <c r="E3" s="9"/>
      <c r="F3" s="9"/>
      <c r="G3" s="9"/>
      <c r="H3" s="9"/>
      <c r="I3" s="9"/>
      <c r="J3" s="9"/>
      <c r="K3" s="9"/>
    </row>
    <row r="4" spans="2:14" ht="18.75">
      <c r="B4" s="9"/>
      <c r="C4" s="9"/>
      <c r="D4" s="9"/>
      <c r="E4" s="9"/>
      <c r="F4" s="9"/>
      <c r="G4" s="9"/>
      <c r="H4" s="9"/>
      <c r="I4" s="9"/>
      <c r="J4" s="9"/>
      <c r="K4" s="9"/>
    </row>
    <row r="5" spans="2:14" ht="18.7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4" ht="18.75">
      <c r="B6" s="9"/>
      <c r="C6" s="9"/>
      <c r="D6" s="9"/>
      <c r="E6" s="9"/>
      <c r="F6" s="9"/>
      <c r="G6" s="9"/>
      <c r="H6" s="9"/>
      <c r="I6" s="9"/>
      <c r="J6" s="9"/>
      <c r="K6" s="9"/>
      <c r="N6" s="3"/>
    </row>
    <row r="7" spans="2:14" ht="18.75">
      <c r="B7" s="9"/>
      <c r="C7" s="9"/>
      <c r="D7" s="9"/>
      <c r="E7" s="9"/>
      <c r="F7" s="9"/>
      <c r="G7" s="9"/>
      <c r="H7" s="9"/>
      <c r="I7" s="9"/>
      <c r="J7" s="9"/>
      <c r="K7" s="9"/>
      <c r="N7" s="3"/>
    </row>
    <row r="8" spans="2:14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4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14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2:14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2:14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8" t="s">
        <v>64</v>
      </c>
    </row>
    <row r="13" spans="2:14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>+J14</f>
        <v>37997018.909999996</v>
      </c>
      <c r="K13" s="29">
        <f>+K14</f>
        <v>37364230.469999991</v>
      </c>
      <c r="L13" s="29">
        <f>+L14</f>
        <v>297294609.69999993</v>
      </c>
    </row>
    <row r="14" spans="2:14" ht="15.75">
      <c r="B14" s="30" t="s">
        <v>56</v>
      </c>
      <c r="C14" s="31">
        <f>+C15+C20+C30+C40+C42+C48</f>
        <v>746380474</v>
      </c>
      <c r="D14" s="31">
        <f t="shared" ref="D14:G14" si="1">+D15+D20+D30+D40+D42+D48</f>
        <v>811540506.70000005</v>
      </c>
      <c r="E14" s="31">
        <f t="shared" si="1"/>
        <v>34595839.370000005</v>
      </c>
      <c r="F14" s="31">
        <f t="shared" si="1"/>
        <v>38735830.859999999</v>
      </c>
      <c r="G14" s="31">
        <f t="shared" si="1"/>
        <v>37136729.580000006</v>
      </c>
      <c r="H14" s="31">
        <f>+H15+H20+H30+H40+H42+H48</f>
        <v>65905859.600000001</v>
      </c>
      <c r="I14" s="31">
        <f>+I15+I20+I30+I40+I42+I48</f>
        <v>45559100.909999996</v>
      </c>
      <c r="J14" s="31">
        <f>+J15+J20+J30+J40+J42+J48</f>
        <v>37997018.909999996</v>
      </c>
      <c r="K14" s="31">
        <f>+K15+K20+K30+K40+K42+K48</f>
        <v>37364230.469999991</v>
      </c>
      <c r="L14" s="31">
        <f>+L15+L20+L30+L40+L42+L48</f>
        <v>297294609.69999993</v>
      </c>
    </row>
    <row r="15" spans="2:14" ht="15.75">
      <c r="B15" s="32" t="s">
        <v>0</v>
      </c>
      <c r="C15" s="33">
        <f t="shared" ref="C15:H15" si="2">SUM(C16:C19)</f>
        <v>595000000</v>
      </c>
      <c r="D15" s="33">
        <f t="shared" si="2"/>
        <v>595000000</v>
      </c>
      <c r="E15" s="33">
        <f t="shared" si="2"/>
        <v>33977931.030000001</v>
      </c>
      <c r="F15" s="33">
        <f t="shared" si="2"/>
        <v>34341984.969999999</v>
      </c>
      <c r="G15" s="33">
        <f t="shared" si="2"/>
        <v>33929947.010000005</v>
      </c>
      <c r="H15" s="33">
        <f t="shared" si="2"/>
        <v>61391107.210000001</v>
      </c>
      <c r="I15" s="33">
        <f>SUM(I16:I19)</f>
        <v>35171734.629999995</v>
      </c>
      <c r="J15" s="33">
        <f>SUM(J16:J19)</f>
        <v>32578517.75</v>
      </c>
      <c r="K15" s="33">
        <f>SUM(K16:K19)</f>
        <v>33303258.02</v>
      </c>
      <c r="L15" s="33">
        <f>SUM(L16:L19)</f>
        <v>264694480.61999997</v>
      </c>
    </row>
    <row r="16" spans="2:14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f>SUM(E16:K16)</f>
        <v>196643022.44</v>
      </c>
    </row>
    <row r="17" spans="2:33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f>SUM(E17:K17)</f>
        <v>38913078.140000001</v>
      </c>
      <c r="P17" s="3"/>
      <c r="Q17" s="3"/>
    </row>
    <row r="18" spans="2:33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/>
      <c r="K18" s="35"/>
      <c r="L18" s="35">
        <f>SUM(E18:K18)</f>
        <v>0</v>
      </c>
      <c r="Q18" s="3"/>
      <c r="R18" s="16"/>
    </row>
    <row r="19" spans="2:33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f>SUM(E19:K19)</f>
        <v>29138380.039999999</v>
      </c>
    </row>
    <row r="20" spans="2:33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3">SUM(E21:E29)</f>
        <v>604078.34</v>
      </c>
      <c r="F20" s="33">
        <f>SUM(F21:F29)</f>
        <v>3946415.74</v>
      </c>
      <c r="G20" s="33">
        <f t="shared" si="3"/>
        <v>2396820.64</v>
      </c>
      <c r="H20" s="33">
        <f t="shared" si="3"/>
        <v>4270916.5299999993</v>
      </c>
      <c r="I20" s="33">
        <f t="shared" si="3"/>
        <v>5851539.0700000003</v>
      </c>
      <c r="J20" s="33">
        <f>SUM(J21:J29)</f>
        <v>4620934.51</v>
      </c>
      <c r="K20" s="33">
        <f>SUM(K21:K29)</f>
        <v>3224542.4800000004</v>
      </c>
      <c r="L20" s="33">
        <f>SUM(L21:L29)</f>
        <v>24915247.310000002</v>
      </c>
    </row>
    <row r="21" spans="2:33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f t="shared" ref="L21:L29" si="4">SUM(E21:K21)</f>
        <v>6327695.6200000001</v>
      </c>
    </row>
    <row r="22" spans="2:33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f t="shared" si="4"/>
        <v>249993.01</v>
      </c>
    </row>
    <row r="23" spans="2:33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v>48315</v>
      </c>
      <c r="L23" s="35">
        <f t="shared" si="4"/>
        <v>224983</v>
      </c>
    </row>
    <row r="24" spans="2:33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f t="shared" si="4"/>
        <v>299452.44</v>
      </c>
    </row>
    <row r="25" spans="2:33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f t="shared" si="4"/>
        <v>2056710.86</v>
      </c>
      <c r="P25" s="8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3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f t="shared" si="4"/>
        <v>6489621.0499999989</v>
      </c>
      <c r="P26" s="8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2:33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f t="shared" si="4"/>
        <v>1829651.47</v>
      </c>
    </row>
    <row r="28" spans="2:33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f t="shared" si="4"/>
        <v>1522707.55</v>
      </c>
    </row>
    <row r="29" spans="2:33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f t="shared" si="4"/>
        <v>5914432.3100000005</v>
      </c>
    </row>
    <row r="30" spans="2:33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5">SUM(E31:E39)</f>
        <v>0</v>
      </c>
      <c r="F30" s="33">
        <f t="shared" si="5"/>
        <v>239478.75</v>
      </c>
      <c r="G30" s="33">
        <f t="shared" si="5"/>
        <v>745735.26</v>
      </c>
      <c r="H30" s="33">
        <f>SUM(H31:H39)</f>
        <v>106720.85999999999</v>
      </c>
      <c r="I30" s="33">
        <f>SUM(I31:I39)</f>
        <v>4431502.2</v>
      </c>
      <c r="J30" s="33">
        <f>SUM(J31:J39)</f>
        <v>634840.98</v>
      </c>
      <c r="K30" s="33">
        <f>SUM(K31:K39)</f>
        <v>672345.65999999992</v>
      </c>
      <c r="L30" s="33">
        <f>SUM(L31:L39)</f>
        <v>6830623.7100000009</v>
      </c>
    </row>
    <row r="31" spans="2:33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f t="shared" ref="L31:L39" si="6">SUM(E31:K31)</f>
        <v>467259.17000000004</v>
      </c>
    </row>
    <row r="32" spans="2:33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v>511176</v>
      </c>
      <c r="L32" s="35">
        <f t="shared" si="6"/>
        <v>839747</v>
      </c>
    </row>
    <row r="33" spans="2:12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f t="shared" si="6"/>
        <v>540254.85</v>
      </c>
    </row>
    <row r="34" spans="2:12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/>
      <c r="L34" s="35">
        <f t="shared" si="6"/>
        <v>97860.5</v>
      </c>
    </row>
    <row r="35" spans="2:12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/>
      <c r="L35" s="35">
        <f t="shared" si="6"/>
        <v>192334.13999999998</v>
      </c>
    </row>
    <row r="36" spans="2:12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f t="shared" si="6"/>
        <v>23468.23</v>
      </c>
    </row>
    <row r="37" spans="2:12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f t="shared" si="6"/>
        <v>3599860.1300000004</v>
      </c>
    </row>
    <row r="38" spans="2:12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/>
      <c r="L38" s="35">
        <f t="shared" si="6"/>
        <v>0</v>
      </c>
    </row>
    <row r="39" spans="2:12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f t="shared" si="6"/>
        <v>1069839.69</v>
      </c>
    </row>
    <row r="40" spans="2:12" ht="15.75">
      <c r="B40" s="32" t="s">
        <v>23</v>
      </c>
      <c r="C40" s="33">
        <f t="shared" ref="C40:H40" si="7">SUM(C41:C41)</f>
        <v>3000000</v>
      </c>
      <c r="D40" s="33">
        <f t="shared" si="7"/>
        <v>3000000</v>
      </c>
      <c r="E40" s="36">
        <f t="shared" si="7"/>
        <v>13830</v>
      </c>
      <c r="F40" s="36">
        <f t="shared" si="7"/>
        <v>113951.42</v>
      </c>
      <c r="G40" s="36">
        <f t="shared" si="7"/>
        <v>64226.67</v>
      </c>
      <c r="H40" s="36">
        <f t="shared" si="7"/>
        <v>0</v>
      </c>
      <c r="I40" s="36">
        <f>SUM(I41:I41)</f>
        <v>104325.01</v>
      </c>
      <c r="J40" s="36">
        <f>SUM(J41:J41)</f>
        <v>109153.67</v>
      </c>
      <c r="K40" s="36">
        <f>SUM(K41:K41)</f>
        <v>130008.91</v>
      </c>
      <c r="L40" s="36">
        <f>SUM(L41:L41)</f>
        <v>535495.67999999993</v>
      </c>
    </row>
    <row r="41" spans="2:12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f t="shared" ref="L41:L54" si="8">SUM(E41:K41)</f>
        <v>535495.67999999993</v>
      </c>
    </row>
    <row r="42" spans="2:12" ht="15.75">
      <c r="B42" s="32" t="s">
        <v>25</v>
      </c>
      <c r="C42" s="33">
        <f t="shared" ref="C42:G42" si="9">SUM(C43:C47)</f>
        <v>29277000</v>
      </c>
      <c r="D42" s="33">
        <f t="shared" si="9"/>
        <v>29277000</v>
      </c>
      <c r="E42" s="33">
        <f t="shared" si="9"/>
        <v>0</v>
      </c>
      <c r="F42" s="33">
        <f t="shared" si="9"/>
        <v>93999.98</v>
      </c>
      <c r="G42" s="33">
        <f t="shared" si="9"/>
        <v>0</v>
      </c>
      <c r="H42" s="33">
        <f>SUM(H43:H47)</f>
        <v>137115</v>
      </c>
      <c r="I42" s="33">
        <f>SUM(I43:I47)</f>
        <v>0</v>
      </c>
      <c r="J42" s="33">
        <f>SUM(J43:J47)</f>
        <v>53572</v>
      </c>
      <c r="K42" s="33">
        <f>SUM(K43:K47)</f>
        <v>34075.4</v>
      </c>
      <c r="L42" s="33">
        <f t="shared" si="8"/>
        <v>318762.38</v>
      </c>
    </row>
    <row r="43" spans="2:12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/>
      <c r="J43" s="35"/>
      <c r="K43" s="35"/>
      <c r="L43" s="35">
        <f t="shared" si="8"/>
        <v>93999.98</v>
      </c>
    </row>
    <row r="44" spans="2:12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/>
      <c r="J44" s="35">
        <v>53572</v>
      </c>
      <c r="K44" s="35">
        <v>34075.4</v>
      </c>
      <c r="L44" s="35">
        <f t="shared" si="8"/>
        <v>224762.4</v>
      </c>
    </row>
    <row r="45" spans="2:12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/>
      <c r="J45" s="35"/>
      <c r="K45" s="35"/>
      <c r="L45" s="35">
        <f t="shared" si="8"/>
        <v>0</v>
      </c>
    </row>
    <row r="46" spans="2:12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/>
      <c r="J46" s="35"/>
      <c r="K46" s="35"/>
      <c r="L46" s="35">
        <f t="shared" si="8"/>
        <v>0</v>
      </c>
    </row>
    <row r="47" spans="2:12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/>
      <c r="J47" s="35"/>
      <c r="K47" s="35"/>
      <c r="L47" s="35">
        <f t="shared" si="8"/>
        <v>0</v>
      </c>
    </row>
    <row r="48" spans="2:12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I48" si="10">SUM(E49:E54)</f>
        <v>0</v>
      </c>
      <c r="F48" s="33">
        <f t="shared" si="10"/>
        <v>0</v>
      </c>
      <c r="G48" s="33">
        <f t="shared" si="10"/>
        <v>0</v>
      </c>
      <c r="H48" s="33">
        <f t="shared" si="10"/>
        <v>0</v>
      </c>
      <c r="I48" s="33">
        <f t="shared" si="10"/>
        <v>0</v>
      </c>
      <c r="J48" s="33"/>
      <c r="K48" s="33"/>
      <c r="L48" s="35">
        <f t="shared" si="8"/>
        <v>0</v>
      </c>
    </row>
    <row r="49" spans="2:12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>
        <f t="shared" si="8"/>
        <v>0</v>
      </c>
    </row>
    <row r="50" spans="2:12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/>
      <c r="J50" s="35"/>
      <c r="K50" s="35"/>
      <c r="L50" s="35">
        <f t="shared" si="8"/>
        <v>0</v>
      </c>
    </row>
    <row r="51" spans="2:12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>
        <f t="shared" si="8"/>
        <v>0</v>
      </c>
    </row>
    <row r="52" spans="2:12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/>
      <c r="J52" s="35"/>
      <c r="K52" s="35"/>
      <c r="L52" s="35">
        <f t="shared" si="8"/>
        <v>0</v>
      </c>
    </row>
    <row r="53" spans="2:12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/>
      <c r="J53" s="35"/>
      <c r="K53" s="35"/>
      <c r="L53" s="35">
        <f t="shared" si="8"/>
        <v>0</v>
      </c>
    </row>
    <row r="54" spans="2:12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/>
      <c r="J54" s="35"/>
      <c r="K54" s="35"/>
      <c r="L54" s="35">
        <f t="shared" si="8"/>
        <v>0</v>
      </c>
    </row>
    <row r="55" spans="2:12">
      <c r="B55" s="19"/>
      <c r="C55" s="5"/>
      <c r="D55" s="5"/>
      <c r="E55" s="5"/>
      <c r="F55" s="5"/>
      <c r="G55" s="5"/>
      <c r="H55" s="5"/>
      <c r="I55" s="5"/>
      <c r="J55" s="5"/>
      <c r="K55" s="5"/>
    </row>
    <row r="56" spans="2:12">
      <c r="B56" s="2" t="s">
        <v>30</v>
      </c>
      <c r="C56" s="4">
        <f>+C13</f>
        <v>746380474</v>
      </c>
      <c r="D56" s="4">
        <f t="shared" ref="D56:G56" si="11">+D13</f>
        <v>811540506.70000005</v>
      </c>
      <c r="E56" s="4">
        <f t="shared" si="11"/>
        <v>34595839.370000005</v>
      </c>
      <c r="F56" s="4">
        <f t="shared" si="11"/>
        <v>38735830.859999999</v>
      </c>
      <c r="G56" s="4">
        <f t="shared" si="11"/>
        <v>37136729.580000006</v>
      </c>
      <c r="H56" s="4">
        <f>+H13</f>
        <v>65905859.600000001</v>
      </c>
      <c r="I56" s="4">
        <f>+I13</f>
        <v>45559100.909999996</v>
      </c>
      <c r="J56" s="4">
        <f>+J13</f>
        <v>37997018.909999996</v>
      </c>
      <c r="K56" s="4">
        <f>+K13</f>
        <v>37364230.469999991</v>
      </c>
      <c r="L56" s="4">
        <f>+L13</f>
        <v>297294609.69999993</v>
      </c>
    </row>
    <row r="57" spans="2:12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2:12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2:12">
      <c r="B59" s="22" t="s">
        <v>34</v>
      </c>
      <c r="C59" s="3">
        <f t="shared" ref="C59:D59" si="12">SUM(C60:C61)</f>
        <v>0</v>
      </c>
      <c r="D59" s="3">
        <f t="shared" si="12"/>
        <v>0</v>
      </c>
      <c r="E59" s="3">
        <f t="shared" ref="E59:G59" si="13">SUM(E60:E61)</f>
        <v>0</v>
      </c>
      <c r="F59" s="3">
        <f t="shared" si="13"/>
        <v>0</v>
      </c>
      <c r="G59" s="3">
        <f t="shared" si="13"/>
        <v>0</v>
      </c>
      <c r="H59" s="3">
        <f t="shared" ref="H59" si="14">SUM(H60:H61)</f>
        <v>0</v>
      </c>
      <c r="I59" s="3"/>
      <c r="J59" s="3"/>
      <c r="K59" s="3"/>
      <c r="L59" s="3">
        <f>SUM(L60:L61)</f>
        <v>0</v>
      </c>
    </row>
    <row r="60" spans="2:12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23">
        <f>SUM(E60:H60)</f>
        <v>0</v>
      </c>
    </row>
    <row r="61" spans="2:12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23">
        <f>SUM(E61:H61)</f>
        <v>0</v>
      </c>
    </row>
    <row r="62" spans="2:12">
      <c r="B62" s="22" t="s">
        <v>37</v>
      </c>
      <c r="C62" s="3">
        <f t="shared" ref="C62:D62" si="15">SUM(C63:C64)</f>
        <v>0</v>
      </c>
      <c r="D62" s="3">
        <f t="shared" si="15"/>
        <v>0</v>
      </c>
      <c r="E62" s="3">
        <f t="shared" ref="E62:G62" si="16">SUM(E63:E64)</f>
        <v>0</v>
      </c>
      <c r="F62" s="3">
        <f t="shared" si="16"/>
        <v>0</v>
      </c>
      <c r="G62" s="3">
        <f t="shared" si="16"/>
        <v>0</v>
      </c>
      <c r="H62" s="3">
        <f t="shared" ref="H62" si="17">SUM(H63:H64)</f>
        <v>0</v>
      </c>
      <c r="I62" s="3"/>
      <c r="J62" s="3"/>
      <c r="K62" s="3"/>
      <c r="L62" s="3">
        <f t="shared" ref="L62" si="18">SUM(L63:L64)</f>
        <v>0</v>
      </c>
    </row>
    <row r="63" spans="2:12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23">
        <f>SUM(E63:H63)</f>
        <v>0</v>
      </c>
    </row>
    <row r="64" spans="2:12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23">
        <f>SUM(E64:H64)</f>
        <v>0</v>
      </c>
    </row>
    <row r="65" spans="2:12">
      <c r="B65" s="22" t="s">
        <v>40</v>
      </c>
      <c r="C65" s="3">
        <f t="shared" ref="C65:L65" si="19">SUM(C66:C66)</f>
        <v>0</v>
      </c>
      <c r="D65" s="3">
        <f t="shared" si="19"/>
        <v>0</v>
      </c>
      <c r="E65" s="3">
        <f t="shared" si="19"/>
        <v>0</v>
      </c>
      <c r="F65" s="3">
        <f t="shared" si="19"/>
        <v>0</v>
      </c>
      <c r="G65" s="3">
        <f t="shared" si="19"/>
        <v>0</v>
      </c>
      <c r="H65" s="3">
        <f t="shared" si="19"/>
        <v>0</v>
      </c>
      <c r="I65" s="3"/>
      <c r="J65" s="3"/>
      <c r="K65" s="3"/>
      <c r="L65" s="3">
        <f t="shared" si="19"/>
        <v>0</v>
      </c>
    </row>
    <row r="66" spans="2:12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5">
        <f>SUM(E66:H66)</f>
        <v>0</v>
      </c>
    </row>
    <row r="67" spans="2:12">
      <c r="B67" s="2" t="s">
        <v>42</v>
      </c>
      <c r="C67" s="4">
        <f t="shared" ref="C67:I67" si="20">+C59+C62+C65</f>
        <v>0</v>
      </c>
      <c r="D67" s="4">
        <f t="shared" si="20"/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  <c r="I67" s="4">
        <f t="shared" si="20"/>
        <v>0</v>
      </c>
      <c r="J67" s="4"/>
      <c r="K67" s="4"/>
      <c r="L67" s="4">
        <f>+L59+L62+L65</f>
        <v>0</v>
      </c>
    </row>
    <row r="68" spans="2:12"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ht="16.5" thickBot="1">
      <c r="B69" s="10" t="s">
        <v>43</v>
      </c>
      <c r="C69" s="11">
        <f>+C56+C67</f>
        <v>746380474</v>
      </c>
      <c r="D69" s="11">
        <f t="shared" ref="D69:H69" si="21">+D56+D67</f>
        <v>811540506.70000005</v>
      </c>
      <c r="E69" s="11">
        <f t="shared" si="21"/>
        <v>34595839.370000005</v>
      </c>
      <c r="F69" s="11">
        <f t="shared" si="21"/>
        <v>38735830.859999999</v>
      </c>
      <c r="G69" s="11">
        <f t="shared" si="21"/>
        <v>37136729.580000006</v>
      </c>
      <c r="H69" s="11">
        <f t="shared" si="21"/>
        <v>65905859.600000001</v>
      </c>
      <c r="I69" s="11">
        <f>+I56+I67</f>
        <v>45559100.909999996</v>
      </c>
      <c r="J69" s="11">
        <f t="shared" ref="J69:K69" si="22">+J56+J67</f>
        <v>37997018.909999996</v>
      </c>
      <c r="K69" s="11">
        <f t="shared" si="22"/>
        <v>37364230.469999991</v>
      </c>
      <c r="L69" s="11">
        <f>+L56+L67</f>
        <v>297294609.69999993</v>
      </c>
    </row>
    <row r="70" spans="2:12" ht="13.5" customHeight="1" thickTop="1">
      <c r="B70" s="13" t="s">
        <v>46</v>
      </c>
    </row>
    <row r="71" spans="2:12">
      <c r="B71" s="14" t="s">
        <v>65</v>
      </c>
    </row>
    <row r="72" spans="2:12">
      <c r="B72" s="14" t="s">
        <v>47</v>
      </c>
    </row>
    <row r="73" spans="2:12">
      <c r="B73" s="14" t="s">
        <v>48</v>
      </c>
    </row>
    <row r="74" spans="2:12">
      <c r="B74" s="14" t="s">
        <v>49</v>
      </c>
    </row>
    <row r="75" spans="2:12">
      <c r="B75" s="14" t="s">
        <v>50</v>
      </c>
    </row>
    <row r="76" spans="2:12">
      <c r="B76" s="17" t="s">
        <v>51</v>
      </c>
    </row>
    <row r="77" spans="2:12">
      <c r="B77" s="18" t="s">
        <v>67</v>
      </c>
    </row>
    <row r="78" spans="2:12">
      <c r="B78" s="18" t="s">
        <v>68</v>
      </c>
    </row>
    <row r="79" spans="2:12">
      <c r="B79" s="18" t="s">
        <v>69</v>
      </c>
    </row>
    <row r="80" spans="2:12">
      <c r="B80" s="18" t="s">
        <v>52</v>
      </c>
    </row>
    <row r="81" spans="2:11">
      <c r="B81" s="18"/>
    </row>
    <row r="82" spans="2:11">
      <c r="B82" s="18"/>
    </row>
    <row r="83" spans="2:11">
      <c r="B83" s="18"/>
    </row>
    <row r="84" spans="2:11">
      <c r="B84" s="18"/>
    </row>
    <row r="85" spans="2:11">
      <c r="B85" s="18"/>
    </row>
    <row r="86" spans="2:11">
      <c r="C86" s="40" t="s">
        <v>53</v>
      </c>
      <c r="D86" s="40"/>
      <c r="E86" s="40"/>
      <c r="F86" s="40"/>
      <c r="G86" s="40"/>
      <c r="H86" s="40"/>
      <c r="I86" s="12"/>
      <c r="J86" s="12"/>
      <c r="K86" s="12"/>
    </row>
    <row r="87" spans="2:11">
      <c r="C87" s="41" t="s">
        <v>54</v>
      </c>
      <c r="D87" s="42"/>
      <c r="E87" s="42"/>
      <c r="F87" s="42"/>
      <c r="G87" s="42"/>
      <c r="H87" s="42"/>
      <c r="I87" s="6"/>
      <c r="J87" s="6"/>
      <c r="K87" s="6"/>
    </row>
    <row r="88" spans="2:11">
      <c r="B88" s="6"/>
    </row>
  </sheetData>
  <dataConsolidate/>
  <mergeCells count="5">
    <mergeCell ref="B10:L10"/>
    <mergeCell ref="B9:L9"/>
    <mergeCell ref="B8:L8"/>
    <mergeCell ref="C86:H86"/>
    <mergeCell ref="C87:H87"/>
  </mergeCells>
  <phoneticPr fontId="13" type="noConversion"/>
  <printOptions horizontalCentered="1"/>
  <pageMargins left="0.25" right="0.25" top="0.75" bottom="0.75" header="0.3" footer="0.3"/>
  <pageSetup scale="58" fitToHeight="0" orientation="landscape" r:id="rId1"/>
  <rowBreaks count="1" manualBreakCount="1">
    <brk id="4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2025-08-05T15:50:18Z</cp:lastPrinted>
  <dcterms:created xsi:type="dcterms:W3CDTF">2018-04-17T18:57:16Z</dcterms:created>
  <dcterms:modified xsi:type="dcterms:W3CDTF">2025-08-07T12:47:32Z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