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8\Ejecución de Gastos y Aplicaciones Financieras\"/>
    </mc:Choice>
  </mc:AlternateContent>
  <xr:revisionPtr revIDLastSave="0" documentId="13_ncr:1_{65C0A54E-65FD-4471-95D1-13BFCCF94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'!$A$1:$N$87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3" l="1"/>
  <c r="L40" i="3"/>
  <c r="L30" i="3"/>
  <c r="I65" i="3"/>
  <c r="J65" i="3"/>
  <c r="K65" i="3"/>
  <c r="L65" i="3"/>
  <c r="I62" i="3"/>
  <c r="J62" i="3"/>
  <c r="K62" i="3"/>
  <c r="L62" i="3"/>
  <c r="L67" i="3" s="1"/>
  <c r="L59" i="3"/>
  <c r="J59" i="3"/>
  <c r="K59" i="3"/>
  <c r="K67" i="3"/>
  <c r="M67" i="3"/>
  <c r="M54" i="3"/>
  <c r="M53" i="3"/>
  <c r="M52" i="3"/>
  <c r="M51" i="3"/>
  <c r="M50" i="3"/>
  <c r="M49" i="3"/>
  <c r="L48" i="3"/>
  <c r="J48" i="3"/>
  <c r="K48" i="3"/>
  <c r="M47" i="3"/>
  <c r="M46" i="3"/>
  <c r="M45" i="3"/>
  <c r="M44" i="3"/>
  <c r="M43" i="3"/>
  <c r="M41" i="3"/>
  <c r="M40" i="3" s="1"/>
  <c r="M39" i="3"/>
  <c r="M38" i="3"/>
  <c r="M37" i="3"/>
  <c r="M36" i="3"/>
  <c r="M35" i="3"/>
  <c r="M34" i="3"/>
  <c r="M33" i="3"/>
  <c r="M32" i="3"/>
  <c r="M31" i="3"/>
  <c r="M28" i="3"/>
  <c r="M29" i="3"/>
  <c r="M27" i="3"/>
  <c r="M26" i="3"/>
  <c r="M25" i="3"/>
  <c r="M24" i="3"/>
  <c r="M23" i="3"/>
  <c r="M22" i="3"/>
  <c r="M21" i="3"/>
  <c r="L20" i="3"/>
  <c r="M19" i="3"/>
  <c r="M18" i="3"/>
  <c r="M17" i="3"/>
  <c r="M16" i="3"/>
  <c r="L15" i="3"/>
  <c r="K42" i="3"/>
  <c r="J20" i="3"/>
  <c r="J42" i="3"/>
  <c r="K40" i="3"/>
  <c r="J40" i="3"/>
  <c r="K30" i="3"/>
  <c r="J30" i="3"/>
  <c r="K20" i="3"/>
  <c r="K15" i="3"/>
  <c r="J15" i="3"/>
  <c r="I15" i="3"/>
  <c r="I30" i="3"/>
  <c r="I40" i="3"/>
  <c r="I42" i="3"/>
  <c r="I48" i="3"/>
  <c r="I20" i="3"/>
  <c r="H15" i="3"/>
  <c r="H20" i="3"/>
  <c r="H30" i="3"/>
  <c r="H40" i="3"/>
  <c r="H42" i="3"/>
  <c r="H48" i="3"/>
  <c r="M66" i="3"/>
  <c r="D48" i="3"/>
  <c r="E48" i="3"/>
  <c r="F48" i="3"/>
  <c r="G48" i="3"/>
  <c r="C48" i="3"/>
  <c r="D20" i="3"/>
  <c r="G40" i="3"/>
  <c r="F20" i="3"/>
  <c r="G20" i="3"/>
  <c r="C20" i="3"/>
  <c r="C15" i="3"/>
  <c r="D42" i="3"/>
  <c r="D40" i="3"/>
  <c r="D30" i="3"/>
  <c r="D15" i="3"/>
  <c r="M48" i="3" l="1"/>
  <c r="M42" i="3"/>
  <c r="J67" i="3"/>
  <c r="M30" i="3"/>
  <c r="M20" i="3"/>
  <c r="L14" i="3"/>
  <c r="L13" i="3" s="1"/>
  <c r="L56" i="3" s="1"/>
  <c r="L69" i="3" s="1"/>
  <c r="M15" i="3"/>
  <c r="J14" i="3"/>
  <c r="J13" i="3" s="1"/>
  <c r="J56" i="3" s="1"/>
  <c r="K14" i="3"/>
  <c r="K13" i="3" s="1"/>
  <c r="I14" i="3"/>
  <c r="I13" i="3" s="1"/>
  <c r="I56" i="3" s="1"/>
  <c r="H14" i="3"/>
  <c r="H13" i="3" s="1"/>
  <c r="D14" i="3"/>
  <c r="D13" i="3" s="1"/>
  <c r="D56" i="3" s="1"/>
  <c r="K56" i="3" l="1"/>
  <c r="K69" i="3" s="1"/>
  <c r="J69" i="3"/>
  <c r="H56" i="3"/>
  <c r="M64" i="3"/>
  <c r="M63" i="3"/>
  <c r="M61" i="3"/>
  <c r="M60" i="3"/>
  <c r="M59" i="3" s="1"/>
  <c r="G65" i="3"/>
  <c r="G62" i="3"/>
  <c r="G59" i="3"/>
  <c r="G42" i="3"/>
  <c r="G30" i="3"/>
  <c r="G15" i="3"/>
  <c r="G14" i="3" l="1"/>
  <c r="G13" i="3" s="1"/>
  <c r="G56" i="3" s="1"/>
  <c r="M62" i="3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M65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M14" i="3" s="1"/>
  <c r="M13" i="3" s="1"/>
  <c r="M56" i="3" s="1"/>
  <c r="M69" i="3" s="1"/>
  <c r="E30" i="3"/>
  <c r="E20" i="3"/>
  <c r="E15" i="3"/>
  <c r="E65" i="3"/>
  <c r="E40" i="3"/>
  <c r="E14" i="3" l="1"/>
  <c r="E13" i="3" s="1"/>
  <c r="E56" i="3" s="1"/>
  <c r="E67" i="3"/>
  <c r="E69" i="3" l="1"/>
  <c r="I59" i="3"/>
  <c r="I67" i="3" s="1"/>
  <c r="I6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<sst xmlns="http://schemas.openxmlformats.org/spreadsheetml/2006/main" count="81" uniqueCount="75">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</sst>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144480</xdr:colOff>
      <xdr:row>0</xdr:row>
      <xdr:rowOff>3639</xdr:rowOff>
    </xdr:from>
    <xdr:to>
      <xdr:col>5</xdr:col>
      <xdr:colOff>652515</xdr:colOff>
      <xdr:row>6</xdr:row>
      <xdr:rowOff>146514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604" y="3639"/>
          <a:ext cx="1503344" cy="1073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88"/>
  <sheetViews>
    <sheetView showGridLines="0" tabSelected="1" view="pageBreakPreview" zoomScale="89" zoomScaleNormal="100" zoomScaleSheetLayoutView="89" workbookViewId="0">
      <selection activeCell="B10" sqref="B10:M10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2" width="14.140625" customWidth="1"/>
    <col min="13" max="13" width="15.28515625" bestFit="1" customWidth="1"/>
    <col min="14" max="14" width="5" customWidth="1"/>
    <col min="15" max="15" width="13.42578125" bestFit="1" customWidth="1"/>
    <col min="17" max="17" width="41.42578125" customWidth="1"/>
    <col min="18" max="18" width="22.42578125" customWidth="1"/>
    <col min="19" max="19" width="20" bestFit="1" customWidth="1"/>
    <col min="20" max="20" width="22.140625" bestFit="1" customWidth="1"/>
    <col min="21" max="21" width="19.5703125" bestFit="1" customWidth="1"/>
    <col min="22" max="22" width="20.5703125" bestFit="1" customWidth="1"/>
    <col min="23" max="26" width="13.7109375" customWidth="1"/>
    <col min="27" max="27" width="20" customWidth="1"/>
    <col min="28" max="28" width="22.140625" bestFit="1" customWidth="1"/>
    <col min="29" max="30" width="12.7109375" customWidth="1"/>
    <col min="31" max="31" width="25.28515625" customWidth="1"/>
    <col min="32" max="32" width="21" customWidth="1"/>
    <col min="33" max="33" width="13.7109375" customWidth="1"/>
    <col min="34" max="34" width="15.28515625" customWidth="1"/>
    <col min="35" max="36" width="13.7109375" customWidth="1"/>
    <col min="37" max="37" width="19" bestFit="1" customWidth="1"/>
  </cols>
  <sheetData>
    <row r="1" spans="2:15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5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2:15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5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2:15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5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O6" s="3"/>
    </row>
    <row r="7" spans="2:15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O7" s="3"/>
    </row>
    <row r="8" spans="2:15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2:15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2:15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5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2:15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8" t="s">
        <v>64</v>
      </c>
    </row>
    <row r="13" spans="2:15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>+J14</f>
        <v>37997018.909999996</v>
      </c>
      <c r="K13" s="29">
        <f>+K14</f>
        <v>37364230.469999991</v>
      </c>
      <c r="L13" s="29">
        <f>+L14</f>
        <v>44905778.290000007</v>
      </c>
      <c r="M13" s="29">
        <f t="shared" ref="L13:M13" si="1">+M14</f>
        <v>310971372.90000004</v>
      </c>
    </row>
    <row r="14" spans="2:15" ht="15.75">
      <c r="B14" s="30" t="s">
        <v>56</v>
      </c>
      <c r="C14" s="31">
        <f>+C15+C20+C30+C40+C42+C48</f>
        <v>746380474</v>
      </c>
      <c r="D14" s="31">
        <f t="shared" ref="D14:G14" si="2">+D15+D20+D30+D40+D42+D48</f>
        <v>811540506.70000005</v>
      </c>
      <c r="E14" s="31">
        <f t="shared" si="2"/>
        <v>34595839.370000005</v>
      </c>
      <c r="F14" s="31">
        <f t="shared" si="2"/>
        <v>38735830.859999999</v>
      </c>
      <c r="G14" s="31">
        <f t="shared" si="2"/>
        <v>37136729.580000006</v>
      </c>
      <c r="H14" s="31">
        <f>+H15+H20+H30+H40+H42+H48</f>
        <v>65905859.600000001</v>
      </c>
      <c r="I14" s="31">
        <f>+I15+I20+I30+I40+I42+I48</f>
        <v>45559100.909999996</v>
      </c>
      <c r="J14" s="31">
        <f>+J15+J20+J30+J40+J42+J48</f>
        <v>37997018.909999996</v>
      </c>
      <c r="K14" s="31">
        <f>+K15+K20+K30+K40+K42+K48</f>
        <v>37364230.469999991</v>
      </c>
      <c r="L14" s="31">
        <f>+L15+L20+L30+L40+L42+L48</f>
        <v>44905778.290000007</v>
      </c>
      <c r="M14" s="31">
        <f>+M15+M20+M30+M40+M42+M48</f>
        <v>310971372.90000004</v>
      </c>
    </row>
    <row r="15" spans="2:15" ht="15.75">
      <c r="B15" s="32" t="s">
        <v>0</v>
      </c>
      <c r="C15" s="33">
        <f t="shared" ref="C15:H15" si="3">SUM(C16:C19)</f>
        <v>595000000</v>
      </c>
      <c r="D15" s="33">
        <f t="shared" si="3"/>
        <v>595000000</v>
      </c>
      <c r="E15" s="33">
        <f t="shared" si="3"/>
        <v>33977931.030000001</v>
      </c>
      <c r="F15" s="33">
        <f t="shared" si="3"/>
        <v>34341984.969999999</v>
      </c>
      <c r="G15" s="33">
        <f t="shared" si="3"/>
        <v>33929947.010000005</v>
      </c>
      <c r="H15" s="33">
        <f t="shared" si="3"/>
        <v>61391107.210000001</v>
      </c>
      <c r="I15" s="33">
        <f>SUM(I16:I19)</f>
        <v>35171734.629999995</v>
      </c>
      <c r="J15" s="33">
        <f>SUM(J16:J19)</f>
        <v>32578517.75</v>
      </c>
      <c r="K15" s="33">
        <f>SUM(K16:K19)</f>
        <v>33303258.02</v>
      </c>
      <c r="L15" s="33">
        <f t="shared" ref="L15:M15" si="4">SUM(L16:L19)</f>
        <v>40623710.530000001</v>
      </c>
      <c r="M15" s="33">
        <f t="shared" si="4"/>
        <v>274089176.06</v>
      </c>
    </row>
    <row r="16" spans="2:15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v>29633015.09</v>
      </c>
      <c r="M16" s="35">
        <f>SUM(E16:K16)</f>
        <v>196643022.44</v>
      </c>
      <c r="N16" s="35"/>
    </row>
    <row r="17" spans="2:34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v>1596000</v>
      </c>
      <c r="M17" s="35">
        <f>SUM(E17:K17)</f>
        <v>38913078.140000001</v>
      </c>
      <c r="Q17" s="3"/>
      <c r="R17" s="3"/>
    </row>
    <row r="18" spans="2:34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5249000</v>
      </c>
      <c r="M18" s="35">
        <f>SUM(E18:L18)</f>
        <v>5249000</v>
      </c>
      <c r="R18" s="3"/>
      <c r="S18" s="16"/>
    </row>
    <row r="19" spans="2:34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v>4145695.44</v>
      </c>
      <c r="M19" s="35">
        <f>SUM(E19:L19)</f>
        <v>33284075.48</v>
      </c>
    </row>
    <row r="20" spans="2:34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5">SUM(E21:E29)</f>
        <v>604078.34</v>
      </c>
      <c r="F20" s="33">
        <f>SUM(F21:F29)</f>
        <v>3946415.74</v>
      </c>
      <c r="G20" s="33">
        <f t="shared" si="5"/>
        <v>2396820.64</v>
      </c>
      <c r="H20" s="33">
        <f t="shared" si="5"/>
        <v>4270916.5299999993</v>
      </c>
      <c r="I20" s="33">
        <f t="shared" si="5"/>
        <v>5851539.0700000003</v>
      </c>
      <c r="J20" s="33">
        <f>SUM(J21:J29)</f>
        <v>4620934.51</v>
      </c>
      <c r="K20" s="33">
        <f>SUM(K21:K29)</f>
        <v>3224542.4800000004</v>
      </c>
      <c r="L20" s="33">
        <f>SUM(L21:L29)</f>
        <v>3680752.2300000004</v>
      </c>
      <c r="M20" s="33">
        <f>SUM(M21:M29)</f>
        <v>28595999.539999999</v>
      </c>
      <c r="N20" s="33"/>
    </row>
    <row r="21" spans="2:34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v>1123703.1200000001</v>
      </c>
      <c r="M21" s="35">
        <f>SUM(E21:L21)</f>
        <v>7451398.7400000002</v>
      </c>
    </row>
    <row r="22" spans="2:34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v>8260</v>
      </c>
      <c r="M22" s="35">
        <f>SUM(E22:L22)</f>
        <v>258253.01</v>
      </c>
    </row>
    <row r="23" spans="2:34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v>48315</v>
      </c>
      <c r="L23" s="35">
        <v>91026.18</v>
      </c>
      <c r="M23" s="35">
        <f>SUM(E23:L23)</f>
        <v>316009.18</v>
      </c>
    </row>
    <row r="24" spans="2:34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v>49220</v>
      </c>
      <c r="M24" s="35">
        <f>SUM(E24:L24)</f>
        <v>348672.44</v>
      </c>
    </row>
    <row r="25" spans="2:34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v>930482.85</v>
      </c>
      <c r="M25" s="35">
        <f>SUM(E25:L25)</f>
        <v>2987193.71</v>
      </c>
      <c r="Q25" s="8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2:34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v>1098383.8400000001</v>
      </c>
      <c r="M26" s="35">
        <f>SUM(E26:L26)</f>
        <v>7588004.8899999987</v>
      </c>
      <c r="Q26" s="8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2:34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v>20923.240000000002</v>
      </c>
      <c r="M27" s="35">
        <f>SUM(E27:L27)</f>
        <v>1850574.71</v>
      </c>
    </row>
    <row r="28" spans="2:34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v>89300</v>
      </c>
      <c r="M28" s="35">
        <f>SUM(E28:L28)</f>
        <v>1612007.55</v>
      </c>
    </row>
    <row r="29" spans="2:34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v>269453</v>
      </c>
      <c r="M29" s="35">
        <f>SUM(E29:L29)</f>
        <v>6183885.3100000005</v>
      </c>
    </row>
    <row r="30" spans="2:34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6">SUM(E31:E39)</f>
        <v>0</v>
      </c>
      <c r="F30" s="33">
        <f t="shared" si="6"/>
        <v>239478.75</v>
      </c>
      <c r="G30" s="33">
        <f t="shared" si="6"/>
        <v>745735.26</v>
      </c>
      <c r="H30" s="33">
        <f>SUM(H31:H39)</f>
        <v>106720.85999999999</v>
      </c>
      <c r="I30" s="33">
        <f>SUM(I31:I39)</f>
        <v>4431502.2</v>
      </c>
      <c r="J30" s="33">
        <f>SUM(J31:J39)</f>
        <v>634840.98</v>
      </c>
      <c r="K30" s="33">
        <f>SUM(K31:K39)</f>
        <v>672345.65999999992</v>
      </c>
      <c r="L30" s="33">
        <f>SUM(L31:L39)</f>
        <v>455131.28</v>
      </c>
      <c r="M30" s="33">
        <f>SUM(M31:M39)</f>
        <v>7285754.9900000002</v>
      </c>
    </row>
    <row r="31" spans="2:34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v>153302</v>
      </c>
      <c r="M31" s="35">
        <f>SUM(E31:L31)</f>
        <v>620561.17000000004</v>
      </c>
    </row>
    <row r="32" spans="2:34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v>511176</v>
      </c>
      <c r="L32" s="35"/>
      <c r="M32" s="35">
        <f>SUM(E32:L32)</f>
        <v>839747</v>
      </c>
    </row>
    <row r="33" spans="2:13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v>13039.71</v>
      </c>
      <c r="M33" s="35">
        <f>SUM(E33:L33)</f>
        <v>553294.55999999994</v>
      </c>
    </row>
    <row r="34" spans="2:13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/>
      <c r="L34" s="35"/>
      <c r="M34" s="35">
        <f>SUM(E34:L34)</f>
        <v>97860.5</v>
      </c>
    </row>
    <row r="35" spans="2:13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/>
      <c r="L35" s="35"/>
      <c r="M35" s="35">
        <f>SUM(E35:L35)</f>
        <v>192334.13999999998</v>
      </c>
    </row>
    <row r="36" spans="2:13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v>274.94</v>
      </c>
      <c r="M36" s="35">
        <f>SUM(E36:L36)</f>
        <v>23743.17</v>
      </c>
    </row>
    <row r="37" spans="2:13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v>60049.96</v>
      </c>
      <c r="M37" s="35">
        <f>SUM(E37:L37)</f>
        <v>3659910.0900000003</v>
      </c>
    </row>
    <row r="38" spans="2:13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/>
      <c r="L38" s="35"/>
      <c r="M38" s="35">
        <f>SUM(E38:L38)</f>
        <v>0</v>
      </c>
    </row>
    <row r="39" spans="2:13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v>228464.67</v>
      </c>
      <c r="M39" s="35">
        <f>SUM(E39:L39)</f>
        <v>1298304.3599999999</v>
      </c>
    </row>
    <row r="40" spans="2:13" ht="15.75">
      <c r="B40" s="32" t="s">
        <v>23</v>
      </c>
      <c r="C40" s="33">
        <f t="shared" ref="C40:H40" si="7">SUM(C41:C41)</f>
        <v>3000000</v>
      </c>
      <c r="D40" s="33">
        <f t="shared" si="7"/>
        <v>3000000</v>
      </c>
      <c r="E40" s="36">
        <f t="shared" si="7"/>
        <v>13830</v>
      </c>
      <c r="F40" s="36">
        <f t="shared" si="7"/>
        <v>113951.42</v>
      </c>
      <c r="G40" s="36">
        <f t="shared" si="7"/>
        <v>64226.67</v>
      </c>
      <c r="H40" s="36">
        <f t="shared" si="7"/>
        <v>0</v>
      </c>
      <c r="I40" s="36">
        <f>SUM(I41:I41)</f>
        <v>104325.01</v>
      </c>
      <c r="J40" s="36">
        <f>SUM(J41:J41)</f>
        <v>109153.67</v>
      </c>
      <c r="K40" s="36">
        <f>SUM(K41:K41)</f>
        <v>130008.91</v>
      </c>
      <c r="L40" s="36">
        <f>SUM(L41:L41)</f>
        <v>77697.05</v>
      </c>
      <c r="M40" s="36">
        <f>SUM(M41:M41)</f>
        <v>613192.73</v>
      </c>
    </row>
    <row r="41" spans="2:13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v>77697.05</v>
      </c>
      <c r="M41" s="35">
        <f>SUM(E41:L41)</f>
        <v>613192.73</v>
      </c>
    </row>
    <row r="42" spans="2:13" ht="15.75">
      <c r="B42" s="32" t="s">
        <v>25</v>
      </c>
      <c r="C42" s="33">
        <f t="shared" ref="C42:G42" si="8">SUM(C43:C47)</f>
        <v>29277000</v>
      </c>
      <c r="D42" s="33">
        <f t="shared" si="8"/>
        <v>29277000</v>
      </c>
      <c r="E42" s="33">
        <f t="shared" si="8"/>
        <v>0</v>
      </c>
      <c r="F42" s="33">
        <f t="shared" si="8"/>
        <v>93999.98</v>
      </c>
      <c r="G42" s="33">
        <f t="shared" si="8"/>
        <v>0</v>
      </c>
      <c r="H42" s="33">
        <f>SUM(H43:H47)</f>
        <v>137115</v>
      </c>
      <c r="I42" s="33">
        <f>SUM(I43:I47)</f>
        <v>0</v>
      </c>
      <c r="J42" s="33">
        <f>SUM(J43:J47)</f>
        <v>53572</v>
      </c>
      <c r="K42" s="33">
        <f>SUM(K43:K47)</f>
        <v>34075.4</v>
      </c>
      <c r="L42" s="33">
        <f>SUM(L43:L47)</f>
        <v>68487.199999999997</v>
      </c>
      <c r="M42" s="33">
        <f>SUM(E42:L42)</f>
        <v>387249.58</v>
      </c>
    </row>
    <row r="43" spans="2:13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/>
      <c r="M43" s="35">
        <f>SUM(E43:L43)</f>
        <v>93999.98</v>
      </c>
    </row>
    <row r="44" spans="2:13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>
        <v>0</v>
      </c>
      <c r="J44" s="35">
        <v>53572</v>
      </c>
      <c r="K44" s="35">
        <v>34075.4</v>
      </c>
      <c r="L44" s="35">
        <v>57206.400000000001</v>
      </c>
      <c r="M44" s="35">
        <f>SUM(E44:L44)</f>
        <v>281968.8</v>
      </c>
    </row>
    <row r="45" spans="2:13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/>
      <c r="M45" s="35">
        <f>SUM(E45:L45)</f>
        <v>0</v>
      </c>
    </row>
    <row r="46" spans="2:13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11280.8</v>
      </c>
      <c r="M46" s="35">
        <f>SUM(E46:L46)</f>
        <v>11280.8</v>
      </c>
    </row>
    <row r="47" spans="2:13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/>
      <c r="M47" s="35">
        <f>SUM(E47:L47)</f>
        <v>0</v>
      </c>
    </row>
    <row r="48" spans="2:13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L48" si="9">SUM(E49:E54)</f>
        <v>0</v>
      </c>
      <c r="F48" s="33">
        <f t="shared" si="9"/>
        <v>0</v>
      </c>
      <c r="G48" s="33">
        <f t="shared" si="9"/>
        <v>0</v>
      </c>
      <c r="H48" s="33">
        <f t="shared" si="9"/>
        <v>0</v>
      </c>
      <c r="I48" s="33">
        <f t="shared" si="9"/>
        <v>0</v>
      </c>
      <c r="J48" s="33">
        <f t="shared" si="9"/>
        <v>0</v>
      </c>
      <c r="K48" s="33">
        <f t="shared" si="9"/>
        <v>0</v>
      </c>
      <c r="L48" s="33">
        <f t="shared" si="9"/>
        <v>0</v>
      </c>
      <c r="M48" s="35">
        <f>SUM(E48:L48)</f>
        <v>0</v>
      </c>
    </row>
    <row r="49" spans="2:13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/>
      <c r="M49" s="35">
        <f>SUM(E49:L49)</f>
        <v>0</v>
      </c>
    </row>
    <row r="50" spans="2:13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/>
      <c r="M50" s="35">
        <f>SUM(E50:L50)</f>
        <v>0</v>
      </c>
    </row>
    <row r="51" spans="2:13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/>
      <c r="M51" s="35">
        <f>SUM(E51:L51)</f>
        <v>0</v>
      </c>
    </row>
    <row r="52" spans="2:13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/>
      <c r="M52" s="35">
        <f>SUM(E52:L52)</f>
        <v>0</v>
      </c>
    </row>
    <row r="53" spans="2:13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/>
      <c r="M53" s="35">
        <f>SUM(E53:L53)</f>
        <v>0</v>
      </c>
    </row>
    <row r="54" spans="2:13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/>
      <c r="M54" s="35">
        <f>SUM(E54:L54)</f>
        <v>0</v>
      </c>
    </row>
    <row r="55" spans="2:13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3">
      <c r="B56" s="2" t="s">
        <v>30</v>
      </c>
      <c r="C56" s="4">
        <f>+C13</f>
        <v>746380474</v>
      </c>
      <c r="D56" s="4">
        <f t="shared" ref="D56:G56" si="10">+D13</f>
        <v>811540506.70000005</v>
      </c>
      <c r="E56" s="4">
        <f t="shared" si="10"/>
        <v>34595839.370000005</v>
      </c>
      <c r="F56" s="4">
        <f t="shared" si="10"/>
        <v>38735830.859999999</v>
      </c>
      <c r="G56" s="4">
        <f t="shared" si="10"/>
        <v>37136729.580000006</v>
      </c>
      <c r="H56" s="4">
        <f>+H13</f>
        <v>65905859.600000001</v>
      </c>
      <c r="I56" s="4">
        <f>+I13</f>
        <v>45559100.909999996</v>
      </c>
      <c r="J56" s="4">
        <f>+J13</f>
        <v>37997018.909999996</v>
      </c>
      <c r="K56" s="4">
        <f>+K13</f>
        <v>37364230.469999991</v>
      </c>
      <c r="L56" s="4">
        <f>+L13</f>
        <v>44905778.290000007</v>
      </c>
      <c r="M56" s="4">
        <f>+M13</f>
        <v>310971372.90000004</v>
      </c>
    </row>
    <row r="57" spans="2:13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2:13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3">
      <c r="B59" s="22" t="s">
        <v>34</v>
      </c>
      <c r="C59" s="3">
        <f t="shared" ref="C59:D59" si="11">SUM(C60:C61)</f>
        <v>0</v>
      </c>
      <c r="D59" s="3">
        <f t="shared" si="11"/>
        <v>0</v>
      </c>
      <c r="E59" s="3">
        <f t="shared" ref="E59:G59" si="12">SUM(E60:E61)</f>
        <v>0</v>
      </c>
      <c r="F59" s="3">
        <f t="shared" si="12"/>
        <v>0</v>
      </c>
      <c r="G59" s="3">
        <f t="shared" si="12"/>
        <v>0</v>
      </c>
      <c r="H59" s="3">
        <f t="shared" ref="H59:L59" si="13">SUM(H60:H61)</f>
        <v>0</v>
      </c>
      <c r="I59" s="3">
        <f>SUM(I60:I61)</f>
        <v>0</v>
      </c>
      <c r="J59" s="3">
        <f t="shared" si="13"/>
        <v>0</v>
      </c>
      <c r="K59" s="3">
        <f t="shared" si="13"/>
        <v>0</v>
      </c>
      <c r="L59" s="3">
        <f>SUM(L60:L61)</f>
        <v>0</v>
      </c>
      <c r="M59" s="3">
        <f>SUM(M60:M61)</f>
        <v>0</v>
      </c>
    </row>
    <row r="60" spans="2:13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3"/>
      <c r="M60" s="23">
        <f>SUM(E60:H60)</f>
        <v>0</v>
      </c>
    </row>
    <row r="61" spans="2:13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23">
        <f>SUM(E61:H61)</f>
        <v>0</v>
      </c>
    </row>
    <row r="62" spans="2:13">
      <c r="B62" s="22" t="s">
        <v>37</v>
      </c>
      <c r="C62" s="3">
        <f t="shared" ref="C62:D62" si="14">SUM(C63:C64)</f>
        <v>0</v>
      </c>
      <c r="D62" s="3">
        <f t="shared" si="14"/>
        <v>0</v>
      </c>
      <c r="E62" s="3">
        <f t="shared" ref="E62:G62" si="15">SUM(E63:E64)</f>
        <v>0</v>
      </c>
      <c r="F62" s="3">
        <f t="shared" si="15"/>
        <v>0</v>
      </c>
      <c r="G62" s="3">
        <f t="shared" si="15"/>
        <v>0</v>
      </c>
      <c r="H62" s="3">
        <f t="shared" ref="H62:L62" si="16">SUM(H63:H64)</f>
        <v>0</v>
      </c>
      <c r="I62" s="3">
        <f t="shared" si="16"/>
        <v>0</v>
      </c>
      <c r="J62" s="3">
        <f t="shared" si="16"/>
        <v>0</v>
      </c>
      <c r="K62" s="3">
        <f t="shared" si="16"/>
        <v>0</v>
      </c>
      <c r="L62" s="3">
        <f t="shared" si="16"/>
        <v>0</v>
      </c>
      <c r="M62" s="3">
        <f t="shared" ref="M62" si="17">SUM(M63:M64)</f>
        <v>0</v>
      </c>
    </row>
    <row r="63" spans="2:13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3"/>
      <c r="M63" s="23">
        <f>SUM(E63:H63)</f>
        <v>0</v>
      </c>
    </row>
    <row r="64" spans="2:13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23">
        <f>SUM(E64:H64)</f>
        <v>0</v>
      </c>
    </row>
    <row r="65" spans="2:13">
      <c r="B65" s="22" t="s">
        <v>40</v>
      </c>
      <c r="C65" s="3">
        <f t="shared" ref="C65:M65" si="18">SUM(C66:C66)</f>
        <v>0</v>
      </c>
      <c r="D65" s="3">
        <f t="shared" si="18"/>
        <v>0</v>
      </c>
      <c r="E65" s="3">
        <f t="shared" si="18"/>
        <v>0</v>
      </c>
      <c r="F65" s="3">
        <f t="shared" si="18"/>
        <v>0</v>
      </c>
      <c r="G65" s="3">
        <f t="shared" si="18"/>
        <v>0</v>
      </c>
      <c r="H65" s="3">
        <f t="shared" si="18"/>
        <v>0</v>
      </c>
      <c r="I65" s="3">
        <f t="shared" si="18"/>
        <v>0</v>
      </c>
      <c r="J65" s="3">
        <f t="shared" si="18"/>
        <v>0</v>
      </c>
      <c r="K65" s="3">
        <f t="shared" si="18"/>
        <v>0</v>
      </c>
      <c r="L65" s="3">
        <f t="shared" si="18"/>
        <v>0</v>
      </c>
      <c r="M65" s="3">
        <f t="shared" si="18"/>
        <v>0</v>
      </c>
    </row>
    <row r="66" spans="2:13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3"/>
      <c r="M66" s="5">
        <f>SUM(E66:H66)</f>
        <v>0</v>
      </c>
    </row>
    <row r="67" spans="2:13">
      <c r="B67" s="2" t="s">
        <v>42</v>
      </c>
      <c r="C67" s="4">
        <f t="shared" ref="C67:I67" si="19">+C59+C62+C65</f>
        <v>0</v>
      </c>
      <c r="D67" s="4">
        <f t="shared" si="19"/>
        <v>0</v>
      </c>
      <c r="E67" s="4">
        <f t="shared" si="19"/>
        <v>0</v>
      </c>
      <c r="F67" s="4">
        <f t="shared" si="19"/>
        <v>0</v>
      </c>
      <c r="G67" s="4">
        <f t="shared" si="19"/>
        <v>0</v>
      </c>
      <c r="H67" s="4">
        <f t="shared" si="19"/>
        <v>0</v>
      </c>
      <c r="I67" s="4">
        <f>+I59+I62+I65</f>
        <v>0</v>
      </c>
      <c r="J67" s="4">
        <f>+J59+J62+J65</f>
        <v>0</v>
      </c>
      <c r="K67" s="4">
        <f>+K59+K62+K65</f>
        <v>0</v>
      </c>
      <c r="L67" s="4">
        <f>+L59+L62+L65</f>
        <v>0</v>
      </c>
      <c r="M67" s="4">
        <f>+M59+M62+M65</f>
        <v>0</v>
      </c>
    </row>
    <row r="68" spans="2:13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 ht="16.5" thickBot="1">
      <c r="B69" s="10" t="s">
        <v>43</v>
      </c>
      <c r="C69" s="11">
        <f>+C56+C67</f>
        <v>746380474</v>
      </c>
      <c r="D69" s="11">
        <f t="shared" ref="D69:H69" si="20">+D56+D67</f>
        <v>811540506.70000005</v>
      </c>
      <c r="E69" s="11">
        <f t="shared" si="20"/>
        <v>34595839.370000005</v>
      </c>
      <c r="F69" s="11">
        <f t="shared" si="20"/>
        <v>38735830.859999999</v>
      </c>
      <c r="G69" s="11">
        <f t="shared" si="20"/>
        <v>37136729.580000006</v>
      </c>
      <c r="H69" s="11">
        <f t="shared" si="20"/>
        <v>65905859.600000001</v>
      </c>
      <c r="I69" s="11">
        <f>+I56+I67</f>
        <v>45559100.909999996</v>
      </c>
      <c r="J69" s="11">
        <f t="shared" ref="J69:L69" si="21">+J56+J67</f>
        <v>37997018.909999996</v>
      </c>
      <c r="K69" s="11">
        <f t="shared" si="21"/>
        <v>37364230.469999991</v>
      </c>
      <c r="L69" s="11">
        <f>+L56+L67</f>
        <v>44905778.290000007</v>
      </c>
      <c r="M69" s="11">
        <f>+M56+M67</f>
        <v>310971372.90000004</v>
      </c>
    </row>
    <row r="70" spans="2:13" ht="13.5" customHeight="1" thickTop="1">
      <c r="B70" s="13" t="s">
        <v>46</v>
      </c>
    </row>
    <row r="71" spans="2:13">
      <c r="B71" s="14" t="s">
        <v>65</v>
      </c>
    </row>
    <row r="72" spans="2:13">
      <c r="B72" s="14" t="s">
        <v>47</v>
      </c>
    </row>
    <row r="73" spans="2:13">
      <c r="B73" s="14" t="s">
        <v>48</v>
      </c>
    </row>
    <row r="74" spans="2:13">
      <c r="B74" s="14" t="s">
        <v>49</v>
      </c>
    </row>
    <row r="75" spans="2:13">
      <c r="B75" s="14" t="s">
        <v>50</v>
      </c>
    </row>
    <row r="76" spans="2:13">
      <c r="B76" s="17" t="s">
        <v>51</v>
      </c>
    </row>
    <row r="77" spans="2:13">
      <c r="B77" s="18" t="s">
        <v>67</v>
      </c>
    </row>
    <row r="78" spans="2:13">
      <c r="B78" s="18" t="s">
        <v>68</v>
      </c>
    </row>
    <row r="79" spans="2:13">
      <c r="B79" s="18" t="s">
        <v>69</v>
      </c>
    </row>
    <row r="80" spans="2:13">
      <c r="B80" s="18" t="s">
        <v>52</v>
      </c>
    </row>
    <row r="81" spans="2:12">
      <c r="B81" s="18"/>
    </row>
    <row r="82" spans="2:12">
      <c r="B82" s="18"/>
    </row>
    <row r="83" spans="2:12">
      <c r="B83" s="18"/>
    </row>
    <row r="84" spans="2:12">
      <c r="B84" s="18"/>
    </row>
    <row r="85" spans="2:12">
      <c r="B85" s="18"/>
    </row>
    <row r="86" spans="2:12">
      <c r="C86" s="40" t="s">
        <v>53</v>
      </c>
      <c r="D86" s="40"/>
      <c r="E86" s="40"/>
      <c r="F86" s="40"/>
      <c r="G86" s="40"/>
      <c r="H86" s="40"/>
      <c r="I86" s="12"/>
      <c r="J86" s="12"/>
      <c r="K86" s="12"/>
      <c r="L86" s="12"/>
    </row>
    <row r="87" spans="2:12">
      <c r="C87" s="41" t="s">
        <v>54</v>
      </c>
      <c r="D87" s="42"/>
      <c r="E87" s="42"/>
      <c r="F87" s="42"/>
      <c r="G87" s="42"/>
      <c r="H87" s="42"/>
      <c r="I87" s="6"/>
      <c r="J87" s="6"/>
      <c r="K87" s="6"/>
      <c r="L87" s="6"/>
    </row>
    <row r="88" spans="2:12">
      <c r="B88" s="6"/>
    </row>
  </sheetData>
  <dataConsolidate/>
  <mergeCells count="5">
    <mergeCell ref="B10:M10"/>
    <mergeCell ref="B9:M9"/>
    <mergeCell ref="B8:M8"/>
    <mergeCell ref="C86:H86"/>
    <mergeCell ref="C87:H87"/>
  </mergeCells>
  <phoneticPr fontId="13" type="noConversion"/>
  <printOptions horizontalCentered="1"/>
  <pageMargins left="0.25" right="0.25" top="0.75" bottom="0.75" header="0.3" footer="0.3"/>
  <pageSetup scale="54" fitToHeight="0" orientation="landscape" r:id="rId1"/>
  <rowBreaks count="1" manualBreakCount="1">
    <brk id="4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2025-09-04T16:22:52Z</cp:lastPrinted>
  <dcterms:created xsi:type="dcterms:W3CDTF">2018-04-17T18:57:16Z</dcterms:created>
  <dcterms:modified xsi:type="dcterms:W3CDTF">2025-09-04T16:24:13Z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