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Cuentas por Pagar\2025\2025-10\"/>
    </mc:Choice>
  </mc:AlternateContent>
  <xr:revisionPtr revIDLastSave="0" documentId="13_ncr:1_{A538FBE5-5494-492D-8EC4-FEDB07612B3C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Octubre 2025" sheetId="1" r:id="rId1"/>
  </sheets>
  <definedNames>
    <definedName name="_xlnm._FilterDatabase" localSheetId="0" hidden="1">'Octubre 2025'!$A$13:$J$69</definedName>
    <definedName name="_xlnm.Print_Area" localSheetId="0">'Octubre 2025'!$A$1:$I$80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9" i="1" l="1"/>
  <c r="H70" i="1" l="1"/>
  <c r="E70" i="1"/>
  <c r="H68" i="1"/>
  <c r="H67" i="1"/>
  <c r="H66" i="1"/>
  <c r="H65" i="1"/>
  <c r="H64" i="1"/>
  <c r="H63" i="1"/>
  <c r="H62" i="1"/>
  <c r="H61" i="1"/>
  <c r="H59" i="1"/>
  <c r="H58" i="1"/>
  <c r="H57" i="1"/>
  <c r="H56" i="1"/>
  <c r="H55" i="1"/>
  <c r="H54" i="1"/>
  <c r="H53" i="1"/>
  <c r="H52" i="1"/>
  <c r="H51" i="1"/>
  <c r="H50" i="1"/>
  <c r="H49" i="1"/>
  <c r="H46" i="1"/>
  <c r="H28" i="1"/>
  <c r="H30" i="1"/>
  <c r="H29" i="1"/>
  <c r="H31" i="1"/>
  <c r="H32" i="1"/>
  <c r="H33" i="1"/>
  <c r="H34" i="1"/>
  <c r="H35" i="1"/>
  <c r="H36" i="1"/>
  <c r="H37" i="1"/>
  <c r="H38" i="1"/>
  <c r="H39" i="1"/>
  <c r="H40" i="1"/>
  <c r="H42" i="1"/>
  <c r="H43" i="1"/>
  <c r="H44" i="1"/>
  <c r="H45" i="1"/>
  <c r="H41" i="1"/>
  <c r="H47" i="1"/>
  <c r="H48" i="1"/>
  <c r="H60" i="1"/>
  <c r="H27" i="1"/>
  <c r="G25" i="1"/>
  <c r="G26" i="1"/>
  <c r="G23" i="1"/>
  <c r="G24" i="1"/>
  <c r="G21" i="1"/>
  <c r="G22" i="1"/>
  <c r="G20" i="1"/>
  <c r="G19" i="1"/>
  <c r="G18" i="1"/>
  <c r="G17" i="1"/>
  <c r="G16" i="1"/>
  <c r="G15" i="1"/>
  <c r="G14" i="1" l="1"/>
  <c r="G70" i="1" s="1"/>
</calcChain>
</file>

<file path=xl/sharedStrings.xml><?xml version="1.0" encoding="utf-8"?>
<sst xmlns="http://schemas.openxmlformats.org/spreadsheetml/2006/main" count="239" uniqueCount="155">
  <si>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</si>
  <si>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</si>
  <si>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</si>
  <si>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</si>
  <si>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</si>
  <si>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</si>
  <si>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</si>
  <si>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</si>
  <si>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</si>
  <si>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</si>
  <si>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Empresa Distribuidora de Electricidad del Este, S. A. (EDEESTE).</t>
  </si>
  <si>
    <t>Pagado</t>
  </si>
  <si>
    <t>Descripción</t>
  </si>
  <si>
    <t>Altice Dominicana, S. A.</t>
  </si>
  <si>
    <t>Pago por adquisición de botellones de agua purificada para uso de esta DIGEPRES.</t>
  </si>
  <si>
    <t>Pago por Servicio de Impresión renta para uso de esta DIGEPRES.</t>
  </si>
  <si>
    <t>Pendiente</t>
  </si>
  <si>
    <t>Encargada División Financiera</t>
  </si>
  <si>
    <t>ALBA D. REYES REYES</t>
  </si>
  <si>
    <t>Copy Solutions International S.A</t>
  </si>
  <si>
    <t>Autocentro Navarro SRL</t>
  </si>
  <si>
    <t>Pago por contratación de servicios de lavados para flotilla vehicular de esta DIGEPRES</t>
  </si>
  <si>
    <t>Instituto de Auxilio y Viviendas (INAVI)</t>
  </si>
  <si>
    <t>Pago por servicios prestados en calidad de abogado notario público para esta DIGEPRES.</t>
  </si>
  <si>
    <t>Cros Publicidad SRL</t>
  </si>
  <si>
    <t>Planeta Azul S. A.</t>
  </si>
  <si>
    <t>Servicio Automotriz Inteligente (AUTOSAI)</t>
  </si>
  <si>
    <t>Servicios de talleres para vehículos institucionales de esta DIGEPRES.</t>
  </si>
  <si>
    <t>Lourdes Ynmaculada De oleo Valenzuela</t>
  </si>
  <si>
    <t>Corporación de Acueducto y Alcantarillado de Santo Domingo (CAASD).</t>
  </si>
  <si>
    <t xml:space="preserve"> </t>
  </si>
  <si>
    <t>Comercial Paulino &amp; Calderon SRL</t>
  </si>
  <si>
    <t>Al 31 de Octubre del 2025</t>
  </si>
  <si>
    <t>Pago por servicios de agua potable correspondiente al mes de octubre 025.</t>
  </si>
  <si>
    <t>E450000016191</t>
  </si>
  <si>
    <t>Universidad APEC</t>
  </si>
  <si>
    <t>Pago del 80% de la Licenciatura en Ingeniería En Sistema, que está cursando Víctor Enmanuel Vargas Rosario, colaborador de esta DIGEPRES, correspondiente al cuatrimestre septiembre - diciembre de 2025.</t>
  </si>
  <si>
    <t>B1500005388</t>
  </si>
  <si>
    <t>Oficina para el Reordenamiento del Transporte</t>
  </si>
  <si>
    <t>Pago por recarga de tarjeta de OPRET para los colaboradores de esta DIGEPRES.</t>
  </si>
  <si>
    <t>B1500000487</t>
  </si>
  <si>
    <t>E450000019454</t>
  </si>
  <si>
    <t>Pago del 75% correspondiente al tercer cuatrimestre septiembre - octubre 2025 en la maestria Administración Financiera, que esta cursando Chanay Castillo Corcino colaboradora de esta DIGEPRES.</t>
  </si>
  <si>
    <t>B1500005389</t>
  </si>
  <si>
    <t>Universidad Tecnológica de Santiago (UTESA)</t>
  </si>
  <si>
    <t xml:space="preserve"> Pago del 80% comprometido por la institución. cuatrimestre septiembre - diciembre del 2025 en la carrera de ingeniería en informática que está cursando Luis Miguel Santo Contreras colaborador de esta DIGEPRES.</t>
  </si>
  <si>
    <t>B1500005565</t>
  </si>
  <si>
    <t>HYL SA</t>
  </si>
  <si>
    <t>Pago por adquisición de Bat Diehard para vehículos de esta DIGEPRES.</t>
  </si>
  <si>
    <t>E450000000813</t>
  </si>
  <si>
    <t>EFIITSA EIRL</t>
  </si>
  <si>
    <t>Pago por concepto de adquisición de materiales ferreteros para uso de esta DIGEPRES</t>
  </si>
  <si>
    <t>B1500000054</t>
  </si>
  <si>
    <t>B1500003973</t>
  </si>
  <si>
    <t>B1500003977</t>
  </si>
  <si>
    <t>B1500003972</t>
  </si>
  <si>
    <t>Mundo Industrial SRL</t>
  </si>
  <si>
    <t>Pago adquisición de materiales ferreteros para uso de esta DIGEPRES para uso de esta DIGEPRES, correspondiente al tercer trimestre 2025.</t>
  </si>
  <si>
    <t>B1500000560</t>
  </si>
  <si>
    <t>B1500003979</t>
  </si>
  <si>
    <t>B1500003980</t>
  </si>
  <si>
    <t>Pago por seguro funerario, plan A, código No. 5008000001, correspondiente al mes de octubre 2025, para los colaboradores de esta DIGEPRES.</t>
  </si>
  <si>
    <t>B1500001971</t>
  </si>
  <si>
    <t>Tecnofijaciones de Dominicana SRL</t>
  </si>
  <si>
    <t>Pago por adquisición de materiales ferreteros para uso de esta DIGEPRES.</t>
  </si>
  <si>
    <t>B1500000818</t>
  </si>
  <si>
    <t>Santo Domingo Motors Company SA</t>
  </si>
  <si>
    <t>Pago adquisición de motocicleta YAMAHA CRUX 110CC, chasis ME1UE2710S3153509, para uso de esta DIGEPRES para uso de esta DIGEPRES, correspondiente al tercer trimestre 2025.</t>
  </si>
  <si>
    <t>E450000004462</t>
  </si>
  <si>
    <t>Clickteck SRL</t>
  </si>
  <si>
    <t>Pago por adquisicion de un escaner para uso de esta DIGEPRES.</t>
  </si>
  <si>
    <t>E450000000152</t>
  </si>
  <si>
    <t>Pontificia Universidad Católica Madre y Maestra (PUCMM)</t>
  </si>
  <si>
    <t>Pago cuota 4/6 de la cobertura comprometida del 50% de la maestria en gestion de empresas concentraciones, habilidades directivas y finanzas para el colaborador Juan Elias Portalatin Garcia, cuatrimestre septiembre -  diciembre 2025.</t>
  </si>
  <si>
    <t>E450000001299</t>
  </si>
  <si>
    <t>Logomarca S A</t>
  </si>
  <si>
    <t>Pago por adquisición de tazas para uso de esta DIGEPRES.</t>
  </si>
  <si>
    <t>E450000000609</t>
  </si>
  <si>
    <t>Techbox EIRL</t>
  </si>
  <si>
    <t>Pago por adquisición de adaptador multipuerto USB para uso de esta DIGEPRES.</t>
  </si>
  <si>
    <t>B1500000196</t>
  </si>
  <si>
    <t>Primemotive Group SRL</t>
  </si>
  <si>
    <t xml:space="preserve">Pago por adquisición de insumos para uso de esta DIGEPRES. </t>
  </si>
  <si>
    <t>B1500000006</t>
  </si>
  <si>
    <t>Pago por adquisición de placa acrilica para esta DIGEPRES.</t>
  </si>
  <si>
    <t>E450000000615</t>
  </si>
  <si>
    <t>Omx Multiservisios SRL</t>
  </si>
  <si>
    <t>Pago por adquisición de tres escáneres profesional para uso de esta DIGEPRES, correspondiente al cuarto trimestre.</t>
  </si>
  <si>
    <t>B1500000604</t>
  </si>
  <si>
    <t>Archivo General de la Nación</t>
  </si>
  <si>
    <t>Pago en capacitación del VIII Encuentro Nacional de Archivos 2025, para las colaboradoras Ana Yisel Cuevas Matos y Delkis Rosa Toribio de esta DIGEPRES, pago único correspondiente al cuarto trimestre.</t>
  </si>
  <si>
    <t>E450000000115</t>
  </si>
  <si>
    <t>Pago por servicios de data, cuenta No. 85937564 correspondiente al período 11-10-2025 al 10-11-2025, para uso de esta DIGEPRES.</t>
  </si>
  <si>
    <t>Pago por servicios de telecable, cuenta No. 13996825 correspondiente al período 11-10-2025 al 10-11-2025, para uso de esta DIGEPRES.</t>
  </si>
  <si>
    <t>E450000018968</t>
  </si>
  <si>
    <t>E450000018943</t>
  </si>
  <si>
    <t>B1500004013</t>
  </si>
  <si>
    <t>Pago por mantenimiento general para la camioneta Ford Ranger 4x4 propiedad de esta DIGEPRES.</t>
  </si>
  <si>
    <t xml:space="preserve">	Viamar S A</t>
  </si>
  <si>
    <t>E450000007982</t>
  </si>
  <si>
    <t>Pago por adquisición de Neu Firestone 235/65R16 para vehículos de esta DIGEPRES.</t>
  </si>
  <si>
    <t>E450000000855</t>
  </si>
  <si>
    <t>B1500003952</t>
  </si>
  <si>
    <t>B1500002721</t>
  </si>
  <si>
    <t>B1500002722</t>
  </si>
  <si>
    <t>Pago por adquisición de productos de papel para el consumo de esta DIGEPRES</t>
  </si>
  <si>
    <t>Suministros Guipak SRL</t>
  </si>
  <si>
    <t>B1500001598</t>
  </si>
  <si>
    <t>Pago por adquisición material biodegradable para uso de esta DIGEPRES</t>
  </si>
  <si>
    <t>Oliortiz Confort Supply S.R.L</t>
  </si>
  <si>
    <t>B1500000033</t>
  </si>
  <si>
    <t>Inversiones Sanfra SRL</t>
  </si>
  <si>
    <t>E450000000004</t>
  </si>
  <si>
    <t>Pago por contratación servicios de capacitaciones para colaboradores de esta DIGEPRES</t>
  </si>
  <si>
    <t>Aenor Dominicana SRL</t>
  </si>
  <si>
    <t>B1500000671</t>
  </si>
  <si>
    <t>Pago por servicios de energía eléctrica, NIC No. 1609251, correspondiente al mes de octubre de 2025 para consumo de esta DIGEPRES.</t>
  </si>
  <si>
    <t>Pago por servicios de energía eléctrica, NIC No. 1511169, correspondiente al mes de octubre de 2025 para consumo de esta DIGEPRES.</t>
  </si>
  <si>
    <t>E450000058378</t>
  </si>
  <si>
    <t>E450000058482</t>
  </si>
  <si>
    <t>Compañía Dominicana de Teléfonos, S. A.</t>
  </si>
  <si>
    <t>Pago por servicios de data, cuenta No. 767677238, correspondiente al mes de octubre de 2025 para uso de esta DIGEPRES.</t>
  </si>
  <si>
    <t>E450000094582</t>
  </si>
  <si>
    <t>Pago por servicios de data, cuenta No. 779655453, correspondiente al mes de octubre de 2025 para uso de esta DIGEPRES.</t>
  </si>
  <si>
    <t>E450000094677</t>
  </si>
  <si>
    <t>E450000094682</t>
  </si>
  <si>
    <t>Pago por servicios de flota, cuenta No. 779890185, correspondiente al mes de octubre de 2025 para uso de esta DIGEPRES.</t>
  </si>
  <si>
    <t>Pago por servicios de telefonía fija y seguridad perimetral, cuenta No. 708794361, correspondiente al mes de octubre de 2025 para uso de esta DIGEPRES.</t>
  </si>
  <si>
    <t>E450000093777</t>
  </si>
  <si>
    <t>Seguro Nacional de Salud (SENASA).</t>
  </si>
  <si>
    <t>Pago por seguro de salud para los colaboradores de esta DIGEPRES, correspondiente al mes de noviembre 2025.</t>
  </si>
  <si>
    <t>E450000004361</t>
  </si>
  <si>
    <t>Pago por Taller De Gestión Del Cambio Para Colaboradores De Esta DIGEPRES</t>
  </si>
  <si>
    <t>Oselin Altagracia Sosa Mejia</t>
  </si>
  <si>
    <t>B1500000143</t>
  </si>
  <si>
    <t>Loaz Trading &amp; Consulting, SRL</t>
  </si>
  <si>
    <t>E450000000079</t>
  </si>
  <si>
    <t>Pago por contratación Servicios De Capacitaciones Para Colaboradores De Esta DIGEPRES.</t>
  </si>
  <si>
    <t>Instituto De Tecnología Industrial Quezada S R L</t>
  </si>
  <si>
    <t>B1500000341</t>
  </si>
  <si>
    <t>B1500000342</t>
  </si>
  <si>
    <t>B1500000174</t>
  </si>
  <si>
    <t>Pago por adquisición de bombas para el chiller de esta DIGEPRES</t>
  </si>
  <si>
    <t>B1500000064</t>
  </si>
  <si>
    <t>Pago por adquisición de lanyards y gafetes para uso de esta DIGEPRES</t>
  </si>
  <si>
    <t>B1500001671</t>
  </si>
  <si>
    <t>Impresos Tres Tintas srl</t>
  </si>
  <si>
    <t>Pago por adquisición Mouse optico, USB y Teclado para uso de esta DIGEPRES.</t>
  </si>
  <si>
    <t>B1500000200</t>
  </si>
  <si>
    <t>Soldier Electronic Security SES SRL</t>
  </si>
  <si>
    <t>B1500001105</t>
  </si>
  <si>
    <t>E450000000838</t>
  </si>
  <si>
    <t>Pago por adquisición de lanyards para uso de esta DIGEPRES.</t>
  </si>
  <si>
    <t>B1500001332</t>
  </si>
  <si>
    <t>E450000019687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</si>
</sst>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7" fillId="0" borderId="1" xfId="0" applyFont="1" applyBorder="1" applyAlignment="1">
      <alignment vertical="center"/>
    </xf>
    <xf numFmtId="49" fontId="7" fillId="3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3" fontId="7" fillId="0" borderId="1" xfId="1" applyFont="1" applyBorder="1" applyAlignment="1">
      <alignment horizontal="right" vertical="center"/>
    </xf>
    <xf numFmtId="43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3" fontId="6" fillId="2" borderId="3" xfId="0" applyNumberFormat="1" applyFont="1" applyFill="1" applyBorder="1" applyAlignment="1">
      <alignment horizontal="right" vertical="center"/>
    </xf>
    <xf numFmtId="14" fontId="6" fillId="2" borderId="3" xfId="0" applyNumberFormat="1" applyFont="1" applyFill="1" applyBorder="1" applyAlignment="1">
      <alignment vertical="center"/>
    </xf>
    <xf numFmtId="43" fontId="6" fillId="2" borderId="3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3" fontId="6" fillId="2" borderId="8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1" xfId="0" applyFont="1" applyBorder="1"/>
    <xf numFmtId="49" fontId="7" fillId="0" borderId="9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3" fontId="7" fillId="0" borderId="0" xfId="0" applyNumberFormat="1" applyFont="1"/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7728858</xdr:colOff>
      <xdr:row>0</xdr:row>
      <xdr:rowOff>0</xdr:rowOff>
    </xdr:from>
    <xdr:to>
      <xdr:col>1</xdr:col>
      <xdr:colOff>9706714</xdr:colOff>
      <xdr:row>9</xdr:row>
      <xdr:rowOff>111961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1" y="81641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79"/>
  <sheetViews>
    <sheetView tabSelected="1" view="pageBreakPreview" topLeftCell="B13" zoomScaleNormal="100" zoomScaleSheetLayoutView="100" workbookViewId="0">
      <selection activeCell="A11" sqref="A11:I11"/>
    </sheetView>
  </sheetViews>
  <sheetFormatPr baseColWidth="10" defaultColWidth="11.42578125" defaultRowHeight="14.25"/>
  <cols>
    <col min="1" max="1" width="89.85546875" style="3" bestFit="1" customWidth="1"/>
    <col min="2" max="2" width="226.5703125" style="1" customWidth="1"/>
    <col min="3" max="3" width="30" style="6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 ht="15" customHeight="1">
      <c r="A1" s="25"/>
      <c r="B1" s="25"/>
      <c r="C1" s="25"/>
      <c r="D1" s="25"/>
      <c r="E1" s="25"/>
      <c r="F1" s="25"/>
      <c r="G1" s="25"/>
      <c r="H1" s="25"/>
      <c r="I1" s="25"/>
    </row>
    <row r="2" spans="1:141" ht="15" customHeight="1">
      <c r="A2" s="25"/>
      <c r="B2" s="25"/>
      <c r="C2" s="25"/>
      <c r="D2" s="25"/>
      <c r="E2" s="25"/>
      <c r="F2" s="25"/>
      <c r="G2" s="25"/>
      <c r="H2" s="25"/>
      <c r="I2" s="25"/>
    </row>
    <row r="3" spans="1:141" ht="15" customHeight="1">
      <c r="A3" s="25"/>
      <c r="B3" s="25"/>
      <c r="C3" s="25"/>
      <c r="D3" s="25"/>
      <c r="E3" s="25"/>
      <c r="F3" s="25"/>
      <c r="G3" s="25"/>
      <c r="H3" s="25"/>
      <c r="I3" s="25"/>
    </row>
    <row r="4" spans="1:141" ht="15" customHeight="1">
      <c r="A4" s="25"/>
      <c r="B4" s="25"/>
      <c r="C4" s="25"/>
      <c r="D4" s="25"/>
      <c r="E4" s="25"/>
      <c r="F4" s="25"/>
      <c r="G4" s="25"/>
      <c r="H4" s="25"/>
      <c r="I4" s="25"/>
    </row>
    <row r="5" spans="1:141" ht="27" customHeight="1">
      <c r="A5" s="25"/>
      <c r="B5" s="25"/>
      <c r="C5" s="25"/>
      <c r="D5" s="25"/>
      <c r="E5" s="25"/>
      <c r="F5" s="25"/>
      <c r="G5" s="25"/>
      <c r="H5" s="25"/>
      <c r="I5" s="25"/>
    </row>
    <row r="6" spans="1:141" ht="19.5" customHeight="1">
      <c r="A6" s="25"/>
      <c r="B6" s="25"/>
      <c r="C6" s="25"/>
      <c r="D6" s="25"/>
      <c r="E6" s="25"/>
      <c r="F6" s="25"/>
      <c r="G6" s="25"/>
      <c r="H6" s="25"/>
      <c r="I6" s="25"/>
    </row>
    <row r="7" spans="1:141" ht="19.5" customHeight="1">
      <c r="A7" s="25"/>
      <c r="B7" s="25"/>
      <c r="C7" s="25"/>
      <c r="D7" s="25"/>
      <c r="E7" s="25"/>
      <c r="F7" s="25"/>
      <c r="G7" s="25"/>
      <c r="H7" s="25"/>
      <c r="I7" s="25"/>
    </row>
    <row r="8" spans="1:141" ht="19.5" customHeight="1">
      <c r="A8" s="25"/>
      <c r="B8" s="25"/>
      <c r="C8" s="25"/>
      <c r="D8" s="25"/>
      <c r="E8" s="25"/>
      <c r="F8" s="25"/>
      <c r="G8" s="25"/>
      <c r="H8" s="25"/>
      <c r="I8" s="25"/>
    </row>
    <row r="9" spans="1:141" ht="4.5" customHeight="1">
      <c r="A9" s="25"/>
      <c r="B9" s="25"/>
      <c r="C9" s="25"/>
      <c r="D9" s="25"/>
      <c r="E9" s="25"/>
      <c r="F9" s="25"/>
      <c r="G9" s="25"/>
      <c r="H9" s="25"/>
      <c r="I9" s="25"/>
    </row>
    <row r="10" spans="1:141" ht="23.25">
      <c r="A10" s="30" t="s">
        <v>9</v>
      </c>
      <c r="B10" s="30"/>
      <c r="C10" s="30"/>
      <c r="D10" s="30"/>
      <c r="E10" s="30"/>
      <c r="F10" s="30"/>
      <c r="G10" s="30"/>
      <c r="H10" s="30"/>
      <c r="I10" s="30"/>
    </row>
    <row r="11" spans="1:141" ht="23.25">
      <c r="A11" s="30" t="s">
        <v>32</v>
      </c>
      <c r="B11" s="30"/>
      <c r="C11" s="30"/>
      <c r="D11" s="30"/>
      <c r="E11" s="30"/>
      <c r="F11" s="30"/>
      <c r="G11" s="30"/>
      <c r="H11" s="30"/>
      <c r="I11" s="30"/>
    </row>
    <row r="12" spans="1:141" ht="11.25" customHeight="1" thickBot="1">
      <c r="A12" s="4" t="s">
        <v>30</v>
      </c>
      <c r="B12" s="4"/>
      <c r="C12" s="5"/>
      <c r="D12" s="4"/>
      <c r="E12" s="4"/>
      <c r="F12" s="4"/>
      <c r="G12" s="4"/>
      <c r="H12" s="4"/>
      <c r="I12" s="4"/>
    </row>
    <row r="13" spans="1:141" ht="62.25" customHeight="1" thickTop="1">
      <c r="A13" s="18" t="s">
        <v>0</v>
      </c>
      <c r="B13" s="19" t="s">
        <v>12</v>
      </c>
      <c r="C13" s="20" t="s">
        <v>1</v>
      </c>
      <c r="D13" s="21" t="s">
        <v>2</v>
      </c>
      <c r="E13" s="22" t="s">
        <v>3</v>
      </c>
      <c r="F13" s="22" t="s">
        <v>5</v>
      </c>
      <c r="G13" s="22" t="s">
        <v>6</v>
      </c>
      <c r="H13" s="22" t="s">
        <v>7</v>
      </c>
      <c r="I13" s="22" t="s">
        <v>8</v>
      </c>
    </row>
    <row r="14" spans="1:141" s="7" customFormat="1" ht="17.100000000000001" customHeight="1">
      <c r="A14" s="9" t="s">
        <v>29</v>
      </c>
      <c r="B14" s="10" t="s">
        <v>33</v>
      </c>
      <c r="C14" s="10" t="s">
        <v>34</v>
      </c>
      <c r="D14" s="23">
        <v>45931</v>
      </c>
      <c r="E14" s="11">
        <v>10242</v>
      </c>
      <c r="F14" s="23">
        <v>45965</v>
      </c>
      <c r="G14" s="11">
        <f>E14</f>
        <v>10242</v>
      </c>
      <c r="H14" s="12"/>
      <c r="I14" s="13" t="s">
        <v>11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</row>
    <row r="15" spans="1:141" s="7" customFormat="1" ht="17.100000000000001" customHeight="1">
      <c r="A15" s="9" t="s">
        <v>38</v>
      </c>
      <c r="B15" s="10" t="s">
        <v>39</v>
      </c>
      <c r="C15" s="10" t="s">
        <v>40</v>
      </c>
      <c r="D15" s="23">
        <v>45931</v>
      </c>
      <c r="E15" s="11">
        <v>48860</v>
      </c>
      <c r="F15" s="23">
        <v>45958</v>
      </c>
      <c r="G15" s="11">
        <f t="shared" ref="G15:G21" si="0">E15</f>
        <v>48860</v>
      </c>
      <c r="H15" s="12"/>
      <c r="I15" s="13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7" customFormat="1" ht="17.100000000000001" customHeight="1">
      <c r="A16" s="10" t="s">
        <v>25</v>
      </c>
      <c r="B16" s="14" t="s">
        <v>14</v>
      </c>
      <c r="C16" s="10" t="s">
        <v>41</v>
      </c>
      <c r="D16" s="23">
        <v>45931</v>
      </c>
      <c r="E16" s="11">
        <v>4200</v>
      </c>
      <c r="F16" s="23">
        <v>45965</v>
      </c>
      <c r="G16" s="11">
        <f t="shared" si="0"/>
        <v>4200</v>
      </c>
      <c r="H16" s="12"/>
      <c r="I16" s="13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7" customFormat="1" ht="17.100000000000001" customHeight="1">
      <c r="A17" s="9" t="s">
        <v>35</v>
      </c>
      <c r="B17" s="10" t="s">
        <v>42</v>
      </c>
      <c r="C17" s="10" t="s">
        <v>43</v>
      </c>
      <c r="D17" s="23">
        <v>45931</v>
      </c>
      <c r="E17" s="11">
        <v>30464.75</v>
      </c>
      <c r="F17" s="23">
        <v>45972</v>
      </c>
      <c r="G17" s="11">
        <f t="shared" si="0"/>
        <v>30464.75</v>
      </c>
      <c r="H17" s="12"/>
      <c r="I17" s="13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7" customFormat="1" ht="17.100000000000001" customHeight="1">
      <c r="A18" s="9" t="s">
        <v>44</v>
      </c>
      <c r="B18" s="10" t="s">
        <v>45</v>
      </c>
      <c r="C18" s="10" t="s">
        <v>46</v>
      </c>
      <c r="D18" s="23">
        <v>45933</v>
      </c>
      <c r="E18" s="11">
        <v>12256</v>
      </c>
      <c r="F18" s="23">
        <v>45958</v>
      </c>
      <c r="G18" s="11">
        <f t="shared" si="0"/>
        <v>12256</v>
      </c>
      <c r="H18" s="12"/>
      <c r="I18" s="13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7" customFormat="1" ht="17.100000000000001" customHeight="1">
      <c r="A19" s="24" t="s">
        <v>50</v>
      </c>
      <c r="B19" s="10" t="s">
        <v>51</v>
      </c>
      <c r="C19" s="10" t="s">
        <v>52</v>
      </c>
      <c r="D19" s="23">
        <v>45936</v>
      </c>
      <c r="E19" s="11">
        <v>27374.77</v>
      </c>
      <c r="F19" s="23">
        <v>45966</v>
      </c>
      <c r="G19" s="11">
        <f t="shared" si="0"/>
        <v>27374.77</v>
      </c>
      <c r="H19" s="12"/>
      <c r="I19" s="13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7" customFormat="1" ht="17.100000000000001" customHeight="1">
      <c r="A20" s="9" t="s">
        <v>56</v>
      </c>
      <c r="B20" s="10" t="s">
        <v>57</v>
      </c>
      <c r="C20" s="10" t="s">
        <v>58</v>
      </c>
      <c r="D20" s="23">
        <v>45936</v>
      </c>
      <c r="E20" s="11">
        <v>26420.2</v>
      </c>
      <c r="F20" s="23">
        <v>45965</v>
      </c>
      <c r="G20" s="11">
        <f t="shared" si="0"/>
        <v>26420.2</v>
      </c>
      <c r="H20" s="12"/>
      <c r="I20" s="13" t="s">
        <v>11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7" customFormat="1" ht="17.100000000000001" customHeight="1">
      <c r="A21" s="9" t="s">
        <v>22</v>
      </c>
      <c r="B21" s="10" t="s">
        <v>61</v>
      </c>
      <c r="C21" s="10" t="s">
        <v>62</v>
      </c>
      <c r="D21" s="23">
        <v>45937</v>
      </c>
      <c r="E21" s="11">
        <v>20000</v>
      </c>
      <c r="F21" s="23">
        <v>45966</v>
      </c>
      <c r="G21" s="11">
        <f t="shared" si="0"/>
        <v>20000</v>
      </c>
      <c r="H21" s="12"/>
      <c r="I21" s="13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7" customFormat="1" ht="17.100000000000001" customHeight="1">
      <c r="A22" s="10" t="s">
        <v>25</v>
      </c>
      <c r="B22" s="14" t="s">
        <v>14</v>
      </c>
      <c r="C22" s="10" t="s">
        <v>154</v>
      </c>
      <c r="D22" s="23">
        <v>45937</v>
      </c>
      <c r="E22" s="11">
        <v>3720</v>
      </c>
      <c r="F22" s="23">
        <v>45965</v>
      </c>
      <c r="G22" s="11">
        <f>E22</f>
        <v>3720</v>
      </c>
      <c r="H22" s="12"/>
      <c r="I22" s="13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7" customFormat="1" ht="17.100000000000001" customHeight="1">
      <c r="A23" s="9" t="s">
        <v>66</v>
      </c>
      <c r="B23" s="10" t="s">
        <v>67</v>
      </c>
      <c r="C23" s="10" t="s">
        <v>68</v>
      </c>
      <c r="D23" s="23">
        <v>45938</v>
      </c>
      <c r="E23" s="11">
        <v>97650</v>
      </c>
      <c r="F23" s="23">
        <v>45966</v>
      </c>
      <c r="G23" s="11">
        <f t="shared" ref="G23:G26" si="1">E23</f>
        <v>97650</v>
      </c>
      <c r="H23" s="33"/>
      <c r="I23" s="13" t="s">
        <v>11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7" customFormat="1" ht="17.100000000000001" customHeight="1">
      <c r="A24" s="9" t="s">
        <v>89</v>
      </c>
      <c r="B24" s="10" t="s">
        <v>90</v>
      </c>
      <c r="C24" s="10" t="s">
        <v>91</v>
      </c>
      <c r="D24" s="23">
        <v>45945</v>
      </c>
      <c r="E24" s="11">
        <v>20000</v>
      </c>
      <c r="F24" s="23">
        <v>45966</v>
      </c>
      <c r="G24" s="11">
        <f t="shared" si="1"/>
        <v>20000</v>
      </c>
      <c r="H24" s="33"/>
      <c r="I24" s="13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7" customFormat="1" ht="17.100000000000001" customHeight="1">
      <c r="A25" s="9" t="s">
        <v>13</v>
      </c>
      <c r="B25" s="14" t="s">
        <v>92</v>
      </c>
      <c r="C25" s="10" t="s">
        <v>94</v>
      </c>
      <c r="D25" s="23">
        <v>45945</v>
      </c>
      <c r="E25" s="11">
        <v>40070.44</v>
      </c>
      <c r="F25" s="23">
        <v>45960</v>
      </c>
      <c r="G25" s="11">
        <f t="shared" si="1"/>
        <v>40070.44</v>
      </c>
      <c r="H25" s="33"/>
      <c r="I25" s="13" t="s">
        <v>11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7" customFormat="1" ht="17.100000000000001" customHeight="1">
      <c r="A26" s="9" t="s">
        <v>13</v>
      </c>
      <c r="B26" s="14" t="s">
        <v>93</v>
      </c>
      <c r="C26" s="10" t="s">
        <v>95</v>
      </c>
      <c r="D26" s="23">
        <v>45945</v>
      </c>
      <c r="E26" s="11">
        <v>2467</v>
      </c>
      <c r="F26" s="23">
        <v>45959</v>
      </c>
      <c r="G26" s="11">
        <f t="shared" si="1"/>
        <v>2467</v>
      </c>
      <c r="H26" s="33"/>
      <c r="I26" s="13" t="s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7" customFormat="1" ht="17.100000000000001" customHeight="1">
      <c r="A27" s="9" t="s">
        <v>35</v>
      </c>
      <c r="B27" s="34" t="s">
        <v>36</v>
      </c>
      <c r="C27" s="10" t="s">
        <v>37</v>
      </c>
      <c r="D27" s="23">
        <v>45931</v>
      </c>
      <c r="E27" s="11">
        <v>35908</v>
      </c>
      <c r="F27" s="23">
        <v>45976</v>
      </c>
      <c r="G27" s="11"/>
      <c r="H27" s="11">
        <f>E27</f>
        <v>35908</v>
      </c>
      <c r="I27" s="13" t="s">
        <v>16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7" customFormat="1" ht="17.100000000000001" customHeight="1">
      <c r="A28" s="9" t="s">
        <v>47</v>
      </c>
      <c r="B28" s="10" t="s">
        <v>48</v>
      </c>
      <c r="C28" s="10" t="s">
        <v>49</v>
      </c>
      <c r="D28" s="23">
        <v>45933</v>
      </c>
      <c r="E28" s="11">
        <v>11598.25</v>
      </c>
      <c r="F28" s="23">
        <v>45976</v>
      </c>
      <c r="G28" s="11"/>
      <c r="H28" s="11">
        <f t="shared" ref="H28:H69" si="2">E28</f>
        <v>11598.25</v>
      </c>
      <c r="I28" s="13" t="s">
        <v>16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7" customFormat="1" ht="17.100000000000001" customHeight="1">
      <c r="A29" s="24" t="s">
        <v>20</v>
      </c>
      <c r="B29" s="10" t="s">
        <v>21</v>
      </c>
      <c r="C29" s="10" t="s">
        <v>55</v>
      </c>
      <c r="D29" s="23">
        <v>45936</v>
      </c>
      <c r="E29" s="11">
        <v>1300</v>
      </c>
      <c r="F29" s="23">
        <v>45976</v>
      </c>
      <c r="G29" s="11"/>
      <c r="H29" s="11">
        <f>E29</f>
        <v>1300</v>
      </c>
      <c r="I29" s="13" t="s">
        <v>16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7" customFormat="1" ht="17.100000000000001" customHeight="1">
      <c r="A30" s="24" t="s">
        <v>20</v>
      </c>
      <c r="B30" s="10" t="s">
        <v>21</v>
      </c>
      <c r="C30" s="10" t="s">
        <v>53</v>
      </c>
      <c r="D30" s="23">
        <v>45936</v>
      </c>
      <c r="E30" s="11">
        <v>1300</v>
      </c>
      <c r="F30" s="23">
        <v>45976</v>
      </c>
      <c r="G30" s="11"/>
      <c r="H30" s="11">
        <f>E30</f>
        <v>1300</v>
      </c>
      <c r="I30" s="13" t="s">
        <v>16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7" customFormat="1" ht="17.100000000000001" customHeight="1">
      <c r="A31" s="24" t="s">
        <v>20</v>
      </c>
      <c r="B31" s="10" t="s">
        <v>21</v>
      </c>
      <c r="C31" s="10" t="s">
        <v>54</v>
      </c>
      <c r="D31" s="23">
        <v>45936</v>
      </c>
      <c r="E31" s="11">
        <v>1300</v>
      </c>
      <c r="F31" s="23">
        <v>45976</v>
      </c>
      <c r="G31" s="11"/>
      <c r="H31" s="11">
        <f t="shared" si="2"/>
        <v>1300</v>
      </c>
      <c r="I31" s="13" t="s">
        <v>16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7" customFormat="1" ht="17.100000000000001" customHeight="1">
      <c r="A32" s="9" t="s">
        <v>20</v>
      </c>
      <c r="B32" s="10" t="s">
        <v>21</v>
      </c>
      <c r="C32" s="10" t="s">
        <v>59</v>
      </c>
      <c r="D32" s="23">
        <v>45937</v>
      </c>
      <c r="E32" s="11">
        <v>1950</v>
      </c>
      <c r="F32" s="23">
        <v>45976</v>
      </c>
      <c r="G32" s="11"/>
      <c r="H32" s="11">
        <f t="shared" si="2"/>
        <v>1950</v>
      </c>
      <c r="I32" s="13" t="s">
        <v>16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s="7" customFormat="1" ht="17.100000000000001" customHeight="1">
      <c r="A33" s="9" t="s">
        <v>20</v>
      </c>
      <c r="B33" s="10" t="s">
        <v>21</v>
      </c>
      <c r="C33" s="10" t="s">
        <v>60</v>
      </c>
      <c r="D33" s="23">
        <v>45937</v>
      </c>
      <c r="E33" s="11">
        <v>1300</v>
      </c>
      <c r="F33" s="23">
        <v>45976</v>
      </c>
      <c r="G33" s="11"/>
      <c r="H33" s="11">
        <f t="shared" si="2"/>
        <v>1300</v>
      </c>
      <c r="I33" s="13" t="s">
        <v>16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s="7" customFormat="1" ht="17.100000000000001" customHeight="1">
      <c r="A34" s="9" t="s">
        <v>63</v>
      </c>
      <c r="B34" s="10" t="s">
        <v>64</v>
      </c>
      <c r="C34" s="10" t="s">
        <v>65</v>
      </c>
      <c r="D34" s="23">
        <v>45938</v>
      </c>
      <c r="E34" s="11">
        <v>29286.42</v>
      </c>
      <c r="F34" s="23">
        <v>45976</v>
      </c>
      <c r="G34" s="11"/>
      <c r="H34" s="11">
        <f t="shared" si="2"/>
        <v>29286.42</v>
      </c>
      <c r="I34" s="13" t="s">
        <v>16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s="7" customFormat="1" ht="17.100000000000001" customHeight="1">
      <c r="A35" s="9" t="s">
        <v>69</v>
      </c>
      <c r="B35" s="10" t="s">
        <v>70</v>
      </c>
      <c r="C35" s="10" t="s">
        <v>71</v>
      </c>
      <c r="D35" s="23">
        <v>45939</v>
      </c>
      <c r="E35" s="11">
        <v>19832.349999999999</v>
      </c>
      <c r="F35" s="23">
        <v>45976</v>
      </c>
      <c r="G35" s="11"/>
      <c r="H35" s="11">
        <f t="shared" si="2"/>
        <v>19832.349999999999</v>
      </c>
      <c r="I35" s="13" t="s">
        <v>16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s="7" customFormat="1" ht="17.100000000000001" customHeight="1">
      <c r="A36" s="9" t="s">
        <v>72</v>
      </c>
      <c r="B36" s="10" t="s">
        <v>73</v>
      </c>
      <c r="C36" s="10" t="s">
        <v>74</v>
      </c>
      <c r="D36" s="23">
        <v>45940</v>
      </c>
      <c r="E36" s="11">
        <v>35500</v>
      </c>
      <c r="F36" s="23">
        <v>45976</v>
      </c>
      <c r="G36" s="11"/>
      <c r="H36" s="11">
        <f t="shared" si="2"/>
        <v>35500</v>
      </c>
      <c r="I36" s="13" t="s">
        <v>16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7" customFormat="1" ht="17.100000000000001" customHeight="1">
      <c r="A37" s="10" t="s">
        <v>75</v>
      </c>
      <c r="B37" s="33" t="s">
        <v>76</v>
      </c>
      <c r="C37" s="10" t="s">
        <v>77</v>
      </c>
      <c r="D37" s="23">
        <v>45943</v>
      </c>
      <c r="E37" s="11">
        <v>49147</v>
      </c>
      <c r="F37" s="23">
        <v>45976</v>
      </c>
      <c r="G37" s="11"/>
      <c r="H37" s="11">
        <f t="shared" si="2"/>
        <v>49147</v>
      </c>
      <c r="I37" s="13" t="s">
        <v>16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s="7" customFormat="1" ht="17.100000000000001" customHeight="1">
      <c r="A38" s="10" t="s">
        <v>78</v>
      </c>
      <c r="B38" s="33" t="s">
        <v>79</v>
      </c>
      <c r="C38" s="10" t="s">
        <v>80</v>
      </c>
      <c r="D38" s="23">
        <v>45943</v>
      </c>
      <c r="E38" s="11">
        <v>19031.04</v>
      </c>
      <c r="F38" s="23">
        <v>45976</v>
      </c>
      <c r="G38" s="11"/>
      <c r="H38" s="11">
        <f t="shared" si="2"/>
        <v>19031.04</v>
      </c>
      <c r="I38" s="13" t="s">
        <v>16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s="7" customFormat="1" ht="17.100000000000001" customHeight="1">
      <c r="A39" s="9" t="s">
        <v>81</v>
      </c>
      <c r="B39" s="10" t="s">
        <v>82</v>
      </c>
      <c r="C39" s="10" t="s">
        <v>83</v>
      </c>
      <c r="D39" s="23">
        <v>45943</v>
      </c>
      <c r="E39" s="11">
        <v>20699.36</v>
      </c>
      <c r="F39" s="23">
        <v>45976</v>
      </c>
      <c r="G39" s="11"/>
      <c r="H39" s="11">
        <f t="shared" si="2"/>
        <v>20699.36</v>
      </c>
      <c r="I39" s="13" t="s">
        <v>16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s="7" customFormat="1" ht="17.100000000000001" customHeight="1">
      <c r="A40" s="10" t="s">
        <v>75</v>
      </c>
      <c r="B40" s="10" t="s">
        <v>84</v>
      </c>
      <c r="C40" s="10" t="s">
        <v>85</v>
      </c>
      <c r="D40" s="23">
        <v>45944</v>
      </c>
      <c r="E40" s="11">
        <v>6903</v>
      </c>
      <c r="F40" s="23">
        <v>45976</v>
      </c>
      <c r="G40" s="11"/>
      <c r="H40" s="11">
        <f t="shared" si="2"/>
        <v>6903</v>
      </c>
      <c r="I40" s="13" t="s">
        <v>16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s="7" customFormat="1" ht="17.100000000000001" customHeight="1">
      <c r="A41" s="9" t="s">
        <v>20</v>
      </c>
      <c r="B41" s="10" t="s">
        <v>21</v>
      </c>
      <c r="C41" s="10" t="s">
        <v>96</v>
      </c>
      <c r="D41" s="23">
        <v>45946</v>
      </c>
      <c r="E41" s="11">
        <v>650</v>
      </c>
      <c r="F41" s="23">
        <v>45976</v>
      </c>
      <c r="G41" s="11"/>
      <c r="H41" s="11">
        <f>E41</f>
        <v>650</v>
      </c>
      <c r="I41" s="13" t="s">
        <v>16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s="7" customFormat="1" ht="17.100000000000001" customHeight="1">
      <c r="A42" s="9" t="s">
        <v>86</v>
      </c>
      <c r="B42" s="10" t="s">
        <v>87</v>
      </c>
      <c r="C42" s="10" t="s">
        <v>88</v>
      </c>
      <c r="D42" s="23">
        <v>45945</v>
      </c>
      <c r="E42" s="11">
        <v>87551.99</v>
      </c>
      <c r="F42" s="23">
        <v>45976</v>
      </c>
      <c r="G42" s="11"/>
      <c r="H42" s="11">
        <f t="shared" si="2"/>
        <v>87551.99</v>
      </c>
      <c r="I42" s="13" t="s">
        <v>16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s="7" customFormat="1" ht="15.75">
      <c r="A43" s="33" t="s">
        <v>98</v>
      </c>
      <c r="B43" s="32" t="s">
        <v>97</v>
      </c>
      <c r="C43" s="33" t="s">
        <v>99</v>
      </c>
      <c r="D43" s="23">
        <v>45946</v>
      </c>
      <c r="E43" s="11">
        <v>13231.67</v>
      </c>
      <c r="F43" s="23">
        <v>45976</v>
      </c>
      <c r="G43" s="11"/>
      <c r="H43" s="11">
        <f t="shared" si="2"/>
        <v>13231.67</v>
      </c>
      <c r="I43" s="13" t="s">
        <v>16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s="7" customFormat="1" ht="17.100000000000001" customHeight="1">
      <c r="A44" s="9" t="s">
        <v>47</v>
      </c>
      <c r="B44" s="10" t="s">
        <v>100</v>
      </c>
      <c r="C44" s="33" t="s">
        <v>101</v>
      </c>
      <c r="D44" s="23">
        <v>45946</v>
      </c>
      <c r="E44" s="11">
        <v>9275.91</v>
      </c>
      <c r="F44" s="23">
        <v>45976</v>
      </c>
      <c r="G44" s="11"/>
      <c r="H44" s="11">
        <f t="shared" si="2"/>
        <v>9275.91</v>
      </c>
      <c r="I44" s="13" t="s">
        <v>16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</row>
    <row r="45" spans="1:141" s="7" customFormat="1" ht="17.100000000000001" customHeight="1">
      <c r="A45" s="9" t="s">
        <v>20</v>
      </c>
      <c r="B45" s="10" t="s">
        <v>21</v>
      </c>
      <c r="C45" s="33" t="s">
        <v>102</v>
      </c>
      <c r="D45" s="23">
        <v>45949</v>
      </c>
      <c r="E45" s="11">
        <v>650</v>
      </c>
      <c r="F45" s="23">
        <v>45976</v>
      </c>
      <c r="G45" s="11"/>
      <c r="H45" s="11">
        <f t="shared" si="2"/>
        <v>650</v>
      </c>
      <c r="I45" s="13" t="s">
        <v>16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</row>
    <row r="46" spans="1:141" ht="15.75">
      <c r="A46" s="10" t="s">
        <v>26</v>
      </c>
      <c r="B46" s="14" t="s">
        <v>27</v>
      </c>
      <c r="C46" s="35" t="s">
        <v>103</v>
      </c>
      <c r="D46" s="23">
        <v>45950</v>
      </c>
      <c r="E46" s="11">
        <v>12803</v>
      </c>
      <c r="F46" s="23">
        <v>45976</v>
      </c>
      <c r="G46" s="36"/>
      <c r="H46" s="11">
        <f t="shared" si="2"/>
        <v>12803</v>
      </c>
      <c r="I46" s="13" t="s">
        <v>16</v>
      </c>
    </row>
    <row r="47" spans="1:141" s="7" customFormat="1" ht="17.100000000000001" customHeight="1">
      <c r="A47" s="10" t="s">
        <v>26</v>
      </c>
      <c r="B47" s="14" t="s">
        <v>27</v>
      </c>
      <c r="C47" s="35" t="s">
        <v>104</v>
      </c>
      <c r="D47" s="23">
        <v>45950</v>
      </c>
      <c r="E47" s="11">
        <v>31506</v>
      </c>
      <c r="F47" s="23">
        <v>45976</v>
      </c>
      <c r="G47" s="11"/>
      <c r="H47" s="11">
        <f t="shared" si="2"/>
        <v>31506</v>
      </c>
      <c r="I47" s="13" t="s">
        <v>16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</row>
    <row r="48" spans="1:141" s="7" customFormat="1" ht="17.100000000000001" customHeight="1">
      <c r="A48" s="10" t="s">
        <v>106</v>
      </c>
      <c r="B48" s="32" t="s">
        <v>105</v>
      </c>
      <c r="C48" s="35" t="s">
        <v>107</v>
      </c>
      <c r="D48" s="23">
        <v>45950</v>
      </c>
      <c r="E48" s="11">
        <v>46212.72</v>
      </c>
      <c r="F48" s="23">
        <v>45976</v>
      </c>
      <c r="G48" s="11"/>
      <c r="H48" s="11">
        <f t="shared" si="2"/>
        <v>46212.72</v>
      </c>
      <c r="I48" s="13" t="s">
        <v>16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</row>
    <row r="49" spans="1:141" s="7" customFormat="1" ht="17.100000000000001" customHeight="1">
      <c r="A49" s="9" t="s">
        <v>109</v>
      </c>
      <c r="B49" s="10" t="s">
        <v>108</v>
      </c>
      <c r="C49" s="35" t="s">
        <v>110</v>
      </c>
      <c r="D49" s="23">
        <v>45950</v>
      </c>
      <c r="E49" s="11">
        <v>11837.76</v>
      </c>
      <c r="F49" s="23">
        <v>45976</v>
      </c>
      <c r="G49" s="11"/>
      <c r="H49" s="11">
        <f t="shared" si="2"/>
        <v>11837.76</v>
      </c>
      <c r="I49" s="13" t="s">
        <v>16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</row>
    <row r="50" spans="1:141" s="7" customFormat="1" ht="17.100000000000001" customHeight="1">
      <c r="A50" s="9" t="s">
        <v>111</v>
      </c>
      <c r="B50" s="32" t="s">
        <v>105</v>
      </c>
      <c r="C50" s="35" t="s">
        <v>112</v>
      </c>
      <c r="D50" s="23">
        <v>45951</v>
      </c>
      <c r="E50" s="11">
        <v>8121.65</v>
      </c>
      <c r="F50" s="23">
        <v>45976</v>
      </c>
      <c r="G50" s="11"/>
      <c r="H50" s="11">
        <f t="shared" si="2"/>
        <v>8121.65</v>
      </c>
      <c r="I50" s="13" t="s">
        <v>16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</row>
    <row r="51" spans="1:141" s="7" customFormat="1" ht="17.100000000000001" customHeight="1">
      <c r="A51" s="9" t="s">
        <v>114</v>
      </c>
      <c r="B51" s="32" t="s">
        <v>113</v>
      </c>
      <c r="C51" s="10" t="s">
        <v>115</v>
      </c>
      <c r="D51" s="23">
        <v>45952</v>
      </c>
      <c r="E51" s="11">
        <v>75000</v>
      </c>
      <c r="F51" s="23">
        <v>45976</v>
      </c>
      <c r="G51" s="11"/>
      <c r="H51" s="11">
        <f t="shared" si="2"/>
        <v>75000</v>
      </c>
      <c r="I51" s="13" t="s">
        <v>16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</row>
    <row r="52" spans="1:141" s="7" customFormat="1" ht="17.100000000000001" customHeight="1">
      <c r="A52" s="10" t="s">
        <v>10</v>
      </c>
      <c r="B52" s="14" t="s">
        <v>116</v>
      </c>
      <c r="C52" s="35" t="s">
        <v>118</v>
      </c>
      <c r="D52" s="23">
        <v>45954</v>
      </c>
      <c r="E52" s="11">
        <v>352716.07</v>
      </c>
      <c r="F52" s="23">
        <v>45976</v>
      </c>
      <c r="G52" s="11"/>
      <c r="H52" s="11">
        <f t="shared" si="2"/>
        <v>352716.07</v>
      </c>
      <c r="I52" s="13" t="s">
        <v>16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</row>
    <row r="53" spans="1:141" s="7" customFormat="1" ht="17.100000000000001" customHeight="1">
      <c r="A53" s="10" t="s">
        <v>10</v>
      </c>
      <c r="B53" s="14" t="s">
        <v>117</v>
      </c>
      <c r="C53" s="35" t="s">
        <v>119</v>
      </c>
      <c r="D53" s="23">
        <v>45955</v>
      </c>
      <c r="E53" s="11">
        <v>397326.35</v>
      </c>
      <c r="F53" s="23">
        <v>45976</v>
      </c>
      <c r="G53" s="11"/>
      <c r="H53" s="11">
        <f t="shared" si="2"/>
        <v>397326.35</v>
      </c>
      <c r="I53" s="13" t="s">
        <v>16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</row>
    <row r="54" spans="1:141" s="7" customFormat="1" ht="17.100000000000001" customHeight="1">
      <c r="A54" s="9" t="s">
        <v>120</v>
      </c>
      <c r="B54" s="10" t="s">
        <v>121</v>
      </c>
      <c r="C54" s="35" t="s">
        <v>122</v>
      </c>
      <c r="D54" s="23">
        <v>45957</v>
      </c>
      <c r="E54" s="11">
        <v>3705</v>
      </c>
      <c r="F54" s="23">
        <v>45976</v>
      </c>
      <c r="G54" s="11"/>
      <c r="H54" s="11">
        <f t="shared" si="2"/>
        <v>3705</v>
      </c>
      <c r="I54" s="13" t="s">
        <v>16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</row>
    <row r="55" spans="1:141" s="7" customFormat="1" ht="17.100000000000001" customHeight="1">
      <c r="A55" s="9" t="s">
        <v>120</v>
      </c>
      <c r="B55" s="10" t="s">
        <v>123</v>
      </c>
      <c r="C55" s="35" t="s">
        <v>124</v>
      </c>
      <c r="D55" s="23">
        <v>45957</v>
      </c>
      <c r="E55" s="11">
        <v>46403.5</v>
      </c>
      <c r="F55" s="23">
        <v>45976</v>
      </c>
      <c r="G55" s="11"/>
      <c r="H55" s="11">
        <f t="shared" si="2"/>
        <v>46403.5</v>
      </c>
      <c r="I55" s="13" t="s">
        <v>16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</row>
    <row r="56" spans="1:141" s="7" customFormat="1" ht="17.100000000000001" customHeight="1">
      <c r="A56" s="9" t="s">
        <v>120</v>
      </c>
      <c r="B56" s="10" t="s">
        <v>126</v>
      </c>
      <c r="C56" s="35" t="s">
        <v>125</v>
      </c>
      <c r="D56" s="23">
        <v>45957</v>
      </c>
      <c r="E56" s="11">
        <v>37882</v>
      </c>
      <c r="F56" s="23">
        <v>45976</v>
      </c>
      <c r="G56" s="11"/>
      <c r="H56" s="11">
        <f t="shared" si="2"/>
        <v>37882</v>
      </c>
      <c r="I56" s="13" t="s">
        <v>16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</row>
    <row r="57" spans="1:141" s="7" customFormat="1" ht="17.100000000000001" customHeight="1">
      <c r="A57" s="9" t="s">
        <v>120</v>
      </c>
      <c r="B57" s="10" t="s">
        <v>127</v>
      </c>
      <c r="C57" s="35" t="s">
        <v>128</v>
      </c>
      <c r="D57" s="23">
        <v>45957</v>
      </c>
      <c r="E57" s="11">
        <v>135393.65</v>
      </c>
      <c r="F57" s="23">
        <v>45976</v>
      </c>
      <c r="G57" s="11"/>
      <c r="H57" s="11">
        <f t="shared" si="2"/>
        <v>135393.65</v>
      </c>
      <c r="I57" s="13" t="s">
        <v>16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</row>
    <row r="58" spans="1:141" s="7" customFormat="1" ht="17.100000000000001" customHeight="1">
      <c r="A58" s="9" t="s">
        <v>129</v>
      </c>
      <c r="B58" s="10" t="s">
        <v>130</v>
      </c>
      <c r="C58" s="35" t="s">
        <v>131</v>
      </c>
      <c r="D58" s="23">
        <v>45957</v>
      </c>
      <c r="E58" s="11">
        <v>1032279.3</v>
      </c>
      <c r="F58" s="23">
        <v>45976</v>
      </c>
      <c r="G58" s="11"/>
      <c r="H58" s="11">
        <f t="shared" si="2"/>
        <v>1032279.3</v>
      </c>
      <c r="I58" s="13" t="s">
        <v>16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</row>
    <row r="59" spans="1:141" s="7" customFormat="1" ht="17.100000000000001" customHeight="1">
      <c r="A59" s="8" t="s">
        <v>133</v>
      </c>
      <c r="B59" s="8" t="s">
        <v>132</v>
      </c>
      <c r="C59" s="35" t="s">
        <v>134</v>
      </c>
      <c r="D59" s="23">
        <v>45957</v>
      </c>
      <c r="E59" s="11">
        <v>40000</v>
      </c>
      <c r="F59" s="23">
        <v>45976</v>
      </c>
      <c r="G59" s="11"/>
      <c r="H59" s="11">
        <f t="shared" si="2"/>
        <v>40000</v>
      </c>
      <c r="I59" s="13" t="s">
        <v>16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</row>
    <row r="60" spans="1:141" s="7" customFormat="1" ht="17.100000000000001" customHeight="1">
      <c r="A60" s="8" t="s">
        <v>135</v>
      </c>
      <c r="B60" s="8" t="s">
        <v>105</v>
      </c>
      <c r="C60" s="35" t="s">
        <v>136</v>
      </c>
      <c r="D60" s="23">
        <v>45958</v>
      </c>
      <c r="E60" s="11">
        <v>106200</v>
      </c>
      <c r="F60" s="23">
        <v>45976</v>
      </c>
      <c r="G60" s="11"/>
      <c r="H60" s="11">
        <f t="shared" si="2"/>
        <v>106200</v>
      </c>
      <c r="I60" s="13" t="s">
        <v>16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</row>
    <row r="61" spans="1:141" s="7" customFormat="1" ht="17.100000000000001" customHeight="1">
      <c r="A61" s="8" t="s">
        <v>138</v>
      </c>
      <c r="B61" s="8" t="s">
        <v>137</v>
      </c>
      <c r="C61" s="35" t="s">
        <v>139</v>
      </c>
      <c r="D61" s="23">
        <v>45958</v>
      </c>
      <c r="E61" s="11">
        <v>46600</v>
      </c>
      <c r="F61" s="23">
        <v>45976</v>
      </c>
      <c r="G61" s="11"/>
      <c r="H61" s="11">
        <f t="shared" si="2"/>
        <v>46600</v>
      </c>
      <c r="I61" s="13" t="s">
        <v>16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</row>
    <row r="62" spans="1:141" s="7" customFormat="1" ht="17.100000000000001" customHeight="1">
      <c r="A62" s="8" t="s">
        <v>138</v>
      </c>
      <c r="B62" s="8" t="s">
        <v>137</v>
      </c>
      <c r="C62" s="35" t="s">
        <v>140</v>
      </c>
      <c r="D62" s="23">
        <v>45958</v>
      </c>
      <c r="E62" s="11">
        <v>36800</v>
      </c>
      <c r="F62" s="23">
        <v>45976</v>
      </c>
      <c r="G62" s="11"/>
      <c r="H62" s="11">
        <f t="shared" si="2"/>
        <v>36800</v>
      </c>
      <c r="I62" s="13" t="s">
        <v>16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</row>
    <row r="63" spans="1:141" s="7" customFormat="1" ht="17.100000000000001" customHeight="1">
      <c r="A63" s="10" t="s">
        <v>28</v>
      </c>
      <c r="B63" s="8" t="s">
        <v>23</v>
      </c>
      <c r="C63" s="35" t="s">
        <v>141</v>
      </c>
      <c r="D63" s="23">
        <v>45959</v>
      </c>
      <c r="E63" s="11">
        <v>129800</v>
      </c>
      <c r="F63" s="23">
        <v>45976</v>
      </c>
      <c r="G63" s="11"/>
      <c r="H63" s="11">
        <f t="shared" si="2"/>
        <v>129800</v>
      </c>
      <c r="I63" s="13" t="s">
        <v>16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</row>
    <row r="64" spans="1:141" s="7" customFormat="1" ht="17.100000000000001" customHeight="1">
      <c r="A64" s="10" t="s">
        <v>31</v>
      </c>
      <c r="B64" s="8" t="s">
        <v>142</v>
      </c>
      <c r="C64" s="35" t="s">
        <v>143</v>
      </c>
      <c r="D64" s="23">
        <v>45959</v>
      </c>
      <c r="E64" s="11">
        <v>269999.98</v>
      </c>
      <c r="F64" s="23">
        <v>45976</v>
      </c>
      <c r="G64" s="11"/>
      <c r="H64" s="11">
        <f t="shared" si="2"/>
        <v>269999.98</v>
      </c>
      <c r="I64" s="13" t="s">
        <v>16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</row>
    <row r="65" spans="1:141" s="7" customFormat="1" ht="17.100000000000001" customHeight="1">
      <c r="A65" s="10" t="s">
        <v>146</v>
      </c>
      <c r="B65" s="8" t="s">
        <v>144</v>
      </c>
      <c r="C65" s="35" t="s">
        <v>145</v>
      </c>
      <c r="D65" s="23">
        <v>45959</v>
      </c>
      <c r="E65" s="11">
        <v>11800</v>
      </c>
      <c r="F65" s="23">
        <v>45976</v>
      </c>
      <c r="G65" s="11"/>
      <c r="H65" s="11">
        <f t="shared" si="2"/>
        <v>11800</v>
      </c>
      <c r="I65" s="13" t="s">
        <v>16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</row>
    <row r="66" spans="1:141" s="7" customFormat="1" ht="17.100000000000001" customHeight="1">
      <c r="A66" s="10" t="s">
        <v>78</v>
      </c>
      <c r="B66" s="8" t="s">
        <v>147</v>
      </c>
      <c r="C66" s="35" t="s">
        <v>148</v>
      </c>
      <c r="D66" s="23">
        <v>45959</v>
      </c>
      <c r="E66" s="11">
        <v>41117.1</v>
      </c>
      <c r="F66" s="23">
        <v>45976</v>
      </c>
      <c r="G66" s="11"/>
      <c r="H66" s="11">
        <f t="shared" si="2"/>
        <v>41117.1</v>
      </c>
      <c r="I66" s="13" t="s">
        <v>16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</row>
    <row r="67" spans="1:141" s="7" customFormat="1" ht="17.100000000000001" customHeight="1">
      <c r="A67" s="10" t="s">
        <v>149</v>
      </c>
      <c r="B67" s="32" t="s">
        <v>105</v>
      </c>
      <c r="C67" s="35" t="s">
        <v>150</v>
      </c>
      <c r="D67" s="23">
        <v>45960</v>
      </c>
      <c r="E67" s="11">
        <v>114549.68</v>
      </c>
      <c r="F67" s="23">
        <v>45976</v>
      </c>
      <c r="G67" s="11"/>
      <c r="H67" s="11">
        <f t="shared" si="2"/>
        <v>114549.68</v>
      </c>
      <c r="I67" s="13" t="s">
        <v>16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</row>
    <row r="68" spans="1:141" s="7" customFormat="1" ht="17.100000000000001" customHeight="1">
      <c r="A68" s="10" t="s">
        <v>19</v>
      </c>
      <c r="B68" s="10" t="s">
        <v>15</v>
      </c>
      <c r="C68" s="35" t="s">
        <v>151</v>
      </c>
      <c r="D68" s="23">
        <v>45961</v>
      </c>
      <c r="E68" s="11">
        <v>70564</v>
      </c>
      <c r="F68" s="23">
        <v>45976</v>
      </c>
      <c r="G68" s="11"/>
      <c r="H68" s="11">
        <f t="shared" si="2"/>
        <v>70564</v>
      </c>
      <c r="I68" s="13" t="s">
        <v>16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</row>
    <row r="69" spans="1:141" s="7" customFormat="1" ht="17.100000000000001" customHeight="1">
      <c r="A69" s="10" t="s">
        <v>24</v>
      </c>
      <c r="B69" s="8" t="s">
        <v>152</v>
      </c>
      <c r="C69" s="35" t="s">
        <v>153</v>
      </c>
      <c r="D69" s="23">
        <v>45961</v>
      </c>
      <c r="E69" s="11">
        <v>79650</v>
      </c>
      <c r="F69" s="23">
        <v>45976</v>
      </c>
      <c r="G69" s="11"/>
      <c r="H69" s="11">
        <f t="shared" si="2"/>
        <v>79650</v>
      </c>
      <c r="I69" s="13" t="s">
        <v>16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</row>
    <row r="70" spans="1:141" ht="29.25" customHeight="1" thickBot="1">
      <c r="A70" s="27" t="s">
        <v>4</v>
      </c>
      <c r="B70" s="28"/>
      <c r="C70" s="28"/>
      <c r="D70" s="29"/>
      <c r="E70" s="15">
        <f>SUM(E14:E69)</f>
        <v>3828407.9100000006</v>
      </c>
      <c r="F70" s="16"/>
      <c r="G70" s="15">
        <f>SUM(G14:G69)</f>
        <v>343725.16</v>
      </c>
      <c r="H70" s="15">
        <f>SUM(_xlfn._TRO_LEADING(H14:H69))</f>
        <v>3484682.7500000005</v>
      </c>
      <c r="I70" s="17"/>
      <c r="K70" s="2"/>
      <c r="L70" s="2"/>
    </row>
    <row r="71" spans="1:141" ht="15.75">
      <c r="A71" s="37"/>
      <c r="B71" s="36"/>
      <c r="C71" s="38"/>
      <c r="D71" s="36"/>
      <c r="E71" s="36"/>
      <c r="F71" s="36"/>
      <c r="G71" s="36"/>
      <c r="H71" s="36"/>
      <c r="I71" s="39"/>
    </row>
    <row r="72" spans="1:141">
      <c r="I72" s="2"/>
    </row>
    <row r="73" spans="1:141">
      <c r="I73" s="2"/>
    </row>
    <row r="74" spans="1:141">
      <c r="I74" s="2"/>
    </row>
    <row r="75" spans="1:141" ht="15">
      <c r="A75"/>
      <c r="B75"/>
      <c r="C75"/>
      <c r="D75"/>
      <c r="E75"/>
      <c r="F75"/>
      <c r="G75"/>
      <c r="H75"/>
      <c r="I75" s="2"/>
      <c r="J75"/>
      <c r="K75"/>
      <c r="L75"/>
    </row>
    <row r="76" spans="1:141" ht="15.75" thickBot="1">
      <c r="A76"/>
      <c r="B76"/>
      <c r="C76"/>
      <c r="D76"/>
      <c r="E76"/>
      <c r="F76"/>
      <c r="G76" s="26"/>
      <c r="H76" s="26"/>
      <c r="I76" s="26"/>
      <c r="J76"/>
      <c r="K76"/>
      <c r="L76"/>
    </row>
    <row r="77" spans="1:141" ht="16.5" thickTop="1">
      <c r="A77"/>
      <c r="B77"/>
      <c r="C77"/>
      <c r="D77"/>
      <c r="E77"/>
      <c r="F77"/>
      <c r="G77" s="31" t="s">
        <v>18</v>
      </c>
      <c r="H77" s="31"/>
      <c r="I77" s="31"/>
      <c r="J77"/>
      <c r="K77"/>
      <c r="L77"/>
    </row>
    <row r="78" spans="1:141" ht="15">
      <c r="A78"/>
      <c r="B78"/>
      <c r="C78"/>
      <c r="D78"/>
      <c r="E78"/>
      <c r="F78"/>
      <c r="G78" s="25" t="s">
        <v>17</v>
      </c>
      <c r="H78" s="25"/>
      <c r="I78" s="25"/>
      <c r="J78"/>
      <c r="K78"/>
      <c r="L78"/>
    </row>
    <row r="79" spans="1:141" ht="15">
      <c r="A79"/>
      <c r="B79"/>
      <c r="C79"/>
      <c r="D79"/>
      <c r="E79"/>
      <c r="F79"/>
      <c r="G79"/>
      <c r="H79"/>
      <c r="I79" s="2"/>
      <c r="J79"/>
      <c r="K79"/>
      <c r="L79"/>
    </row>
  </sheetData>
  <mergeCells count="7">
    <mergeCell ref="G78:I78"/>
    <mergeCell ref="G76:I76"/>
    <mergeCell ref="A70:D70"/>
    <mergeCell ref="A1:I9"/>
    <mergeCell ref="A10:I10"/>
    <mergeCell ref="A11:I11"/>
    <mergeCell ref="G77:I77"/>
  </mergeCells>
  <phoneticPr fontId="4" type="noConversion"/>
  <printOptions horizontalCentered="1"/>
  <pageMargins left="0.25" right="0.25" top="0.75" bottom="0.75" header="0.3" footer="0.3"/>
  <pageSetup paperSize="5" scale="37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2025</vt:lpstr>
      <vt:lpstr>'Octubre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2025-11-06T12:56:06Z</cp:lastPrinted>
  <dcterms:created xsi:type="dcterms:W3CDTF">2019-08-01T20:31:11Z</dcterms:created>
  <dcterms:modified xsi:type="dcterms:W3CDTF">2025-11-06T13:04:06Z</dcterms:modified>
</cp:coreProperties>
</file>