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5\2025_11\Balance General\"/>
    </mc:Choice>
  </mc:AlternateContent>
  <xr:revisionPtr revIDLastSave="0" documentId="13_ncr:1_{A0CDA7FA-F9C9-42A6-AB16-6B0766501051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Noviembre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70" l="1"/>
  <c r="C67" i="70" l="1"/>
  <c r="C49" i="70"/>
  <c r="C53" i="70" s="1"/>
  <c r="C18" i="70" l="1"/>
  <c r="C60" i="70" l="1"/>
  <c r="C62" i="70" s="1"/>
  <c r="C74" i="70" l="1"/>
  <c r="C76" i="70" s="1"/>
  <c r="C72" i="70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<sst xmlns="http://schemas.openxmlformats.org/spreadsheetml/2006/main" count="59" uniqueCount="58">
  <si>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</si>
  <si>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</si>
  <si>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</si>
  <si>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</si>
  <si>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</si>
  <si>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</si>
  <si>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</si>
  <si>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</si>
  <si>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</si>
  <si>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</si>
  <si>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</si>
  <si>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</si>
  <si>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</si>
  <si>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</si>
  <si>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</si>
  <si>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</si>
  <si>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</si>
  <si>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</si>
  <si>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</si>
  <si>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</si>
  <si>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</si>
  <si>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</si>
  <si>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</si>
  <si>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</si>
  <si>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</si>
  <si>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</si>
  <si>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</si>
  <si>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</si>
  <si>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</si>
  <si>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</si>
  <si>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</si>
  <si>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</si>
  <si>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</si>
  <si>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</si>
  <si>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</si>
  <si>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</si>
  <si>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</si>
  <si>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</si>
  <si>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</si>
  <si>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</si>
  <si>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</si>
  <si>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</si>
  <si>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</si>
  <si>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</si>
  <si>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</si>
  <si>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</si>
  <si>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</si>
  <si>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</si>
  <si>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</si>
  <si>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</si>
  <si>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</si>
  <si>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</si>
  <si>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</si>
  <si>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</si>
  <si>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</si>
  <si>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</si>
  <si>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 xml:space="preserve"> 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</si>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</sst>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44" zoomScale="85" zoomScaleNormal="85" workbookViewId="0">
      <selection activeCell="C16" sqref="C16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40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48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17</v>
      </c>
      <c r="B15" s="32"/>
      <c r="C15" s="41">
        <v>31227.37</v>
      </c>
    </row>
    <row r="16" spans="1:3" ht="15.75">
      <c r="A16" s="17" t="s">
        <v>2</v>
      </c>
      <c r="B16" s="32"/>
      <c r="C16" s="41">
        <v>1344782.92</v>
      </c>
    </row>
    <row r="17" spans="1:13" ht="15.75">
      <c r="A17" s="17" t="s">
        <v>3</v>
      </c>
      <c r="B17" s="32"/>
      <c r="C17" s="41">
        <v>1603589.67</v>
      </c>
    </row>
    <row r="18" spans="1:13" ht="19.5" thickBot="1">
      <c r="A18" s="2" t="s">
        <v>4</v>
      </c>
      <c r="B18" s="32"/>
      <c r="C18" s="14">
        <f>C15+C16+C17</f>
        <v>2979599.96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18</v>
      </c>
      <c r="B22" s="38"/>
      <c r="C22" s="22"/>
      <c r="L22" s="30"/>
    </row>
    <row r="23" spans="1:13" ht="15.75">
      <c r="A23" s="5" t="s">
        <v>25</v>
      </c>
      <c r="B23" s="32"/>
      <c r="C23" s="43">
        <v>32064588.280000001</v>
      </c>
      <c r="L23" s="30"/>
    </row>
    <row r="24" spans="1:13" ht="15.75">
      <c r="A24" s="5" t="s">
        <v>27</v>
      </c>
      <c r="B24" s="32"/>
      <c r="C24" s="43">
        <v>234461.05</v>
      </c>
      <c r="L24" s="30"/>
    </row>
    <row r="25" spans="1:13" ht="15.75">
      <c r="A25" s="3" t="s">
        <v>28</v>
      </c>
      <c r="B25" s="32"/>
      <c r="C25" s="43">
        <v>64171801.530000001</v>
      </c>
      <c r="L25" s="30"/>
    </row>
    <row r="26" spans="1:13" ht="15.75">
      <c r="A26" s="3" t="s">
        <v>24</v>
      </c>
      <c r="B26" s="32"/>
      <c r="C26" s="43">
        <v>2537531.02</v>
      </c>
      <c r="L26" s="30"/>
    </row>
    <row r="27" spans="1:13" ht="15.75">
      <c r="A27" s="3" t="s">
        <v>26</v>
      </c>
      <c r="B27" s="32"/>
      <c r="C27" s="43">
        <v>1922677.37</v>
      </c>
      <c r="L27" s="30"/>
      <c r="M27" s="46"/>
    </row>
    <row r="28" spans="1:13" ht="15.75">
      <c r="A28" s="3" t="s">
        <v>52</v>
      </c>
      <c r="B28" s="32"/>
      <c r="C28" s="43">
        <v>613809.05000000005</v>
      </c>
      <c r="L28" s="30"/>
      <c r="M28" s="46"/>
    </row>
    <row r="29" spans="1:13" ht="15.75">
      <c r="A29" s="6" t="s">
        <v>29</v>
      </c>
      <c r="B29" s="32"/>
      <c r="C29" s="43">
        <v>1037201.14</v>
      </c>
      <c r="L29" s="30"/>
      <c r="M29" s="46"/>
    </row>
    <row r="30" spans="1:13" ht="15.75">
      <c r="A30" s="6" t="s">
        <v>30</v>
      </c>
      <c r="B30" s="32"/>
      <c r="C30" s="43">
        <v>239022.21</v>
      </c>
      <c r="L30" s="30"/>
    </row>
    <row r="31" spans="1:13" ht="15.75">
      <c r="A31" s="6" t="s">
        <v>23</v>
      </c>
      <c r="B31" s="32"/>
      <c r="C31" s="43">
        <v>451975.4</v>
      </c>
      <c r="L31" s="30"/>
    </row>
    <row r="32" spans="1:13" ht="15.75">
      <c r="A32" s="6" t="s">
        <v>53</v>
      </c>
      <c r="B32" s="32"/>
      <c r="C32" s="43">
        <v>3540</v>
      </c>
      <c r="L32" s="30"/>
    </row>
    <row r="33" spans="1:12" ht="15.75">
      <c r="A33" s="6" t="s">
        <v>50</v>
      </c>
      <c r="B33" s="32"/>
      <c r="C33" s="43">
        <v>2360</v>
      </c>
      <c r="L33" s="30"/>
    </row>
    <row r="34" spans="1:12" ht="15.75">
      <c r="A34" s="6" t="s">
        <v>46</v>
      </c>
      <c r="B34" s="32"/>
      <c r="C34" s="43">
        <v>50927779.509999998</v>
      </c>
      <c r="L34" s="30"/>
    </row>
    <row r="35" spans="1:12" ht="15.75">
      <c r="A35" s="6" t="s">
        <v>31</v>
      </c>
      <c r="B35" s="32"/>
      <c r="C35" s="43">
        <v>32054.7</v>
      </c>
      <c r="L35" s="30"/>
    </row>
    <row r="36" spans="1:12" ht="15.75">
      <c r="A36" s="6" t="s">
        <v>32</v>
      </c>
      <c r="B36" s="32"/>
      <c r="C36" s="43">
        <v>32365.1</v>
      </c>
      <c r="L36" s="30"/>
    </row>
    <row r="37" spans="1:12" ht="15.75">
      <c r="A37" s="19" t="s">
        <v>33</v>
      </c>
      <c r="B37" s="32"/>
      <c r="C37" s="43">
        <v>280856.65000000002</v>
      </c>
      <c r="L37" s="30"/>
    </row>
    <row r="38" spans="1:12" ht="15.75">
      <c r="A38" s="6" t="s">
        <v>41</v>
      </c>
      <c r="B38" s="32"/>
      <c r="C38" s="43">
        <v>1717542.31</v>
      </c>
      <c r="L38" s="30"/>
    </row>
    <row r="39" spans="1:12" ht="15.75">
      <c r="A39" s="6" t="s">
        <v>34</v>
      </c>
      <c r="B39" s="32"/>
      <c r="C39" s="43">
        <v>5081653.2</v>
      </c>
      <c r="L39" s="30"/>
    </row>
    <row r="40" spans="1:12" ht="15.75">
      <c r="A40" s="6" t="s">
        <v>35</v>
      </c>
      <c r="B40" s="32"/>
      <c r="C40" s="43">
        <v>4696167.24</v>
      </c>
    </row>
    <row r="41" spans="1:12" ht="15.75">
      <c r="A41" s="6" t="s">
        <v>36</v>
      </c>
      <c r="B41" s="32"/>
      <c r="C41" s="43">
        <v>8554794.2899999991</v>
      </c>
    </row>
    <row r="42" spans="1:12" ht="15.75">
      <c r="A42" s="6" t="s">
        <v>37</v>
      </c>
      <c r="B42" s="32"/>
      <c r="C42" s="43">
        <v>655204.47</v>
      </c>
    </row>
    <row r="43" spans="1:12" ht="15.75">
      <c r="A43" s="6" t="s">
        <v>49</v>
      </c>
      <c r="B43" s="32"/>
      <c r="C43" s="43">
        <v>89850</v>
      </c>
    </row>
    <row r="44" spans="1:12" ht="15.75">
      <c r="A44" s="6" t="s">
        <v>51</v>
      </c>
      <c r="B44" s="32"/>
      <c r="C44" s="43">
        <v>102660</v>
      </c>
    </row>
    <row r="45" spans="1:12" ht="15.75">
      <c r="A45" s="6" t="s">
        <v>38</v>
      </c>
      <c r="B45" s="32"/>
      <c r="C45" s="43">
        <v>853895.08</v>
      </c>
    </row>
    <row r="46" spans="1:12" ht="15.75">
      <c r="A46" s="6" t="s">
        <v>39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19</v>
      </c>
      <c r="B48" s="32"/>
      <c r="C48" s="42">
        <v>144507888.84</v>
      </c>
      <c r="D48" s="15"/>
    </row>
    <row r="49" spans="1:10" ht="18.75">
      <c r="A49" s="7" t="s">
        <v>7</v>
      </c>
      <c r="B49" s="32"/>
      <c r="C49" s="23">
        <f>SUM(C23:C46)-C48</f>
        <v>32729703.909999996</v>
      </c>
    </row>
    <row r="50" spans="1:10" ht="18.75">
      <c r="A50" s="8"/>
      <c r="B50" s="32"/>
      <c r="C50" s="21"/>
    </row>
    <row r="51" spans="1:10" ht="15.75">
      <c r="A51" s="6" t="s">
        <v>47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34575603.909999996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20</v>
      </c>
      <c r="B56" s="32"/>
      <c r="C56" s="45">
        <v>2108857.85</v>
      </c>
    </row>
    <row r="57" spans="1:10" ht="15.75">
      <c r="A57" s="6" t="s">
        <v>21</v>
      </c>
      <c r="B57" s="32"/>
      <c r="C57" s="26">
        <v>284835.46000000002</v>
      </c>
    </row>
    <row r="58" spans="1:10" ht="15.75">
      <c r="A58" s="10" t="s">
        <v>10</v>
      </c>
      <c r="B58" s="32"/>
      <c r="C58" s="27">
        <f>C56-C57</f>
        <v>1824022.3900000001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36399626.299999997</v>
      </c>
    </row>
    <row r="61" spans="1:10" ht="18.75">
      <c r="A61" s="11"/>
      <c r="B61" s="32"/>
      <c r="C61" s="21"/>
    </row>
    <row r="62" spans="1:10" ht="19.5" thickBot="1">
      <c r="A62" s="12" t="s">
        <v>22</v>
      </c>
      <c r="B62" s="32"/>
      <c r="C62" s="14">
        <f>C18+C60</f>
        <v>39379226.259999998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56</v>
      </c>
      <c r="B66" s="38"/>
      <c r="C66" s="44">
        <v>2320074.83</v>
      </c>
      <c r="H66" s="40"/>
      <c r="I66" s="15"/>
      <c r="J66" s="15"/>
    </row>
    <row r="67" spans="1:10" ht="18.75">
      <c r="A67" s="12" t="s">
        <v>14</v>
      </c>
      <c r="B67" s="32"/>
      <c r="C67" s="31">
        <f>C66</f>
        <v>2320074.83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42</v>
      </c>
      <c r="B69" s="38"/>
      <c r="C69" s="21"/>
      <c r="H69" s="39"/>
      <c r="I69" s="15"/>
      <c r="J69" s="15"/>
    </row>
    <row r="70" spans="1:10" ht="15.75">
      <c r="A70" s="18" t="s">
        <v>44</v>
      </c>
      <c r="B70" s="37"/>
      <c r="C70" s="28">
        <v>0</v>
      </c>
      <c r="I70" s="15"/>
      <c r="J70" s="15"/>
    </row>
    <row r="71" spans="1:10" ht="15.75">
      <c r="A71" s="18" t="s">
        <v>45</v>
      </c>
      <c r="B71" s="37"/>
      <c r="C71" s="26">
        <v>0</v>
      </c>
    </row>
    <row r="72" spans="1:10" ht="18.75">
      <c r="A72" s="12" t="s">
        <v>43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15</v>
      </c>
      <c r="B74" s="33"/>
      <c r="C74" s="24">
        <f>+C62-C67</f>
        <v>37059151.43</v>
      </c>
    </row>
    <row r="75" spans="1:10">
      <c r="A75" s="9"/>
      <c r="B75" s="34"/>
      <c r="C75" s="22"/>
    </row>
    <row r="76" spans="1:10" ht="19.5" thickBot="1">
      <c r="A76" s="12" t="s">
        <v>16</v>
      </c>
      <c r="B76" s="35"/>
      <c r="C76" s="14">
        <f>+C67+C72+C74</f>
        <v>39379226.259999998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55</v>
      </c>
      <c r="B82" s="47"/>
      <c r="C82" s="47"/>
    </row>
    <row r="83" spans="1:3">
      <c r="A83" s="47" t="s">
        <v>54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-Noviembre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2025-12-08T15:39:28Z</cp:lastPrinted>
  <dcterms:created xsi:type="dcterms:W3CDTF">2017-01-20T12:41:55Z</dcterms:created>
  <dcterms:modified xsi:type="dcterms:W3CDTF">2025-12-08T15:43:48Z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