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uentas por Pagar\2025\2025_11\"/>
    </mc:Choice>
  </mc:AlternateContent>
  <xr:revisionPtr revIDLastSave="0" documentId="13_ncr:1_{E7897024-15B4-4A56-B081-ECCD283BCF65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Noviembre 2025" sheetId="1" r:id="rId1"/>
  </sheets>
  <definedNames>
    <definedName name="_xlnm._FilterDatabase" localSheetId="0" hidden="1">'Noviembre 2025'!$A$13:$J$67</definedName>
    <definedName name="_xlnm.Print_Area" localSheetId="0">'Noviembre 2025'!$A$1:$I$78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8" i="1" l="1"/>
  <c r="E68" i="1"/>
  <c r="H67" i="1"/>
  <c r="H66" i="1"/>
  <c r="H57" i="1"/>
  <c r="H65" i="1"/>
  <c r="H64" i="1"/>
  <c r="H61" i="1"/>
  <c r="H60" i="1"/>
  <c r="H59" i="1"/>
  <c r="H58" i="1"/>
  <c r="H56" i="1"/>
  <c r="H55" i="1"/>
  <c r="H54" i="1"/>
  <c r="H53" i="1"/>
  <c r="H52" i="1"/>
  <c r="H51" i="1"/>
  <c r="H43" i="1"/>
  <c r="H44" i="1"/>
  <c r="H45" i="1"/>
  <c r="H46" i="1"/>
  <c r="H47" i="1"/>
  <c r="H48" i="1"/>
  <c r="H49" i="1"/>
  <c r="H50" i="1"/>
  <c r="H62" i="1"/>
  <c r="H63" i="1"/>
  <c r="H42" i="1"/>
  <c r="G41" i="1"/>
  <c r="G40" i="1"/>
  <c r="G39" i="1"/>
  <c r="G38" i="1"/>
  <c r="G37" i="1"/>
  <c r="G36" i="1"/>
  <c r="G31" i="1"/>
  <c r="G30" i="1"/>
  <c r="G35" i="1"/>
  <c r="G34" i="1"/>
  <c r="G33" i="1"/>
  <c r="G32" i="1"/>
  <c r="G29" i="1"/>
  <c r="G28" i="1"/>
  <c r="G27" i="1"/>
  <c r="G26" i="1"/>
  <c r="G25" i="1"/>
  <c r="G24" i="1"/>
  <c r="G23" i="1"/>
  <c r="G22" i="1"/>
  <c r="G15" i="1"/>
  <c r="G16" i="1"/>
  <c r="G17" i="1"/>
  <c r="G18" i="1"/>
  <c r="G19" i="1"/>
  <c r="G20" i="1"/>
  <c r="G21" i="1"/>
  <c r="G14" i="1" l="1"/>
  <c r="G68" i="1" s="1"/>
</calcChain>
</file>

<file path=xl/sharedStrings.xml><?xml version="1.0" encoding="utf-8"?>
<sst xmlns="http://schemas.openxmlformats.org/spreadsheetml/2006/main" count="231" uniqueCount="146">
  <si>
    <t>Proveedor</t>
  </si>
  <si>
    <t>Factura No.
(NCF Gubernamental)</t>
  </si>
  <si>
    <t>Fecha Factura</t>
  </si>
  <si>
    <t>Monto Facturado</t>
  </si>
  <si>
    <t>Total General</t>
  </si>
  <si>
    <t>Fecha estimada de pago</t>
  </si>
  <si>
    <t>Monto Pagado</t>
  </si>
  <si>
    <t>Monto Pendiente</t>
  </si>
  <si>
    <t>Estado</t>
  </si>
  <si>
    <t xml:space="preserve">Listado de Cuentas por Pagar y Pagos a Proveedores </t>
  </si>
  <si>
    <t>Empresa Distribuidora de Electricidad del Este, S. A. (EDEESTE).</t>
  </si>
  <si>
    <t>Pagado</t>
  </si>
  <si>
    <t>Descripción</t>
  </si>
  <si>
    <t>Altice Dominicana, S. A.</t>
  </si>
  <si>
    <t>Pago por adquisición de botellones de agua purificada para uso de esta DIGEPRES.</t>
  </si>
  <si>
    <t>Pendiente</t>
  </si>
  <si>
    <t>Encargada División Financiera</t>
  </si>
  <si>
    <t>ALBA D. REYES REYES</t>
  </si>
  <si>
    <t>Autocentro Navarro SRL</t>
  </si>
  <si>
    <t>Pago por contratación de servicios de lavados para flotilla vehicular de esta DIGEPRES</t>
  </si>
  <si>
    <t>Cros Publicidad SRL</t>
  </si>
  <si>
    <t>Planeta Azul S. A.</t>
  </si>
  <si>
    <t>Servicio Automotriz Inteligente (AUTOSAI)</t>
  </si>
  <si>
    <t>Servicios de talleres para vehículos institucionales de esta DIGEPRES.</t>
  </si>
  <si>
    <t>Corporación de Acueducto y Alcantarillado de Santo Domingo (CAASD).</t>
  </si>
  <si>
    <t xml:space="preserve"> </t>
  </si>
  <si>
    <t>HYL SA</t>
  </si>
  <si>
    <t>Pago por adquisición de Bat Diehard para vehículos de esta DIGEPRES.</t>
  </si>
  <si>
    <t>Primemotive Group SRL</t>
  </si>
  <si>
    <t>Compañía Dominicana de Teléfonos, S. A.</t>
  </si>
  <si>
    <t>Al 30 de Noviembre del 2025</t>
  </si>
  <si>
    <t>Pago por servicios de agua potable correspondiente al mes de noviembre 2025.</t>
  </si>
  <si>
    <t>E450000018120</t>
  </si>
  <si>
    <t xml:space="preserve">Pago por adquisicion de insumos para el comedor de esta DIGEPRES </t>
  </si>
  <si>
    <t>Prolimdes Comercial SRL</t>
  </si>
  <si>
    <t>E450000000023</t>
  </si>
  <si>
    <t>por concepto adquisición de vasos biodegradables para uso de esta DIGEPRES, correspondiente al cuarto trimestre del 2025.</t>
  </si>
  <si>
    <t>Lonssys Industrial Multi Servicios EIRL</t>
  </si>
  <si>
    <t>B1500000111</t>
  </si>
  <si>
    <t>Pago por adquisicion de licencias informaticas para uso de esta DIGEPRES.</t>
  </si>
  <si>
    <t xml:space="preserve">Solvex Dominicana, SRL </t>
  </si>
  <si>
    <t>B1500000711</t>
  </si>
  <si>
    <t>Pago por adquisicion de (2) soporte de TV, para uso de esta DIGEPRES.</t>
  </si>
  <si>
    <t>Maet Innovation Tean SRL</t>
  </si>
  <si>
    <t>B1500000393</t>
  </si>
  <si>
    <t xml:space="preserve">Pago por gastos de seguros funerarios plan A, código No. 5008000001 para los colaboradores de esta DIGEPRES, correspondiente al mes de noviembre 2025. </t>
  </si>
  <si>
    <t>Instituto De Auxilios Y Viviendas</t>
  </si>
  <si>
    <t>B1500001993</t>
  </si>
  <si>
    <t>Pago por servicio de capacitación del Diplomado en Planificación Estratégica, que cursaron las señoras Adri Mateo, Encargada División de Formulación, Monitoreo y Evaluación de Planes, Programas y Proyectos; Paola Sido, Técnico Administrativo y Tairy Ramírez, Analista de Planificación e Igualdad de Género, colaboradores de esta DIGEPRES. </t>
  </si>
  <si>
    <t>Universidad Iberoamericana INC</t>
  </si>
  <si>
    <t>E45000000837</t>
  </si>
  <si>
    <t>Pago pot  adquisición e instalación de (2) compresores copeland scroll para el sistema de aire del 4to piso de esta DIGEPRES</t>
  </si>
  <si>
    <t>B1500000007</t>
  </si>
  <si>
    <t>Pago por adquisición de medicamentos para la unidad médica de esta DIGEPRES, correspondiente al cuarto trimestre.</t>
  </si>
  <si>
    <t>Farmatem SRL</t>
  </si>
  <si>
    <t>B1500000744</t>
  </si>
  <si>
    <t>E45000020605</t>
  </si>
  <si>
    <t>E45000020608</t>
  </si>
  <si>
    <t>Pago por adquisicion de dispositivos perifericos para uso de esta DIGEPRES.</t>
  </si>
  <si>
    <t>Ramirez &amp; Mojica Envoy Pack Courier Expres</t>
  </si>
  <si>
    <t>E45000000277</t>
  </si>
  <si>
    <t xml:space="preserve">Pago por adquisicion de insumos de medicamentos para la unidad medica de esta DIGEPRES </t>
  </si>
  <si>
    <t>Suplidores De Insumos Miltiples Suplimul</t>
  </si>
  <si>
    <t>B1500000092</t>
  </si>
  <si>
    <t>por concepto pago del 20% por contratación de servicios de alimentación para los colaboradores de esta DIGEPRES.</t>
  </si>
  <si>
    <t>PA Catering, SRL</t>
  </si>
  <si>
    <t>E450000000821</t>
  </si>
  <si>
    <t>Pago por adquisicion de materiales de limpieza para uso de esta DIGEPRES.</t>
  </si>
  <si>
    <t>Kakmon SRL</t>
  </si>
  <si>
    <t>B1500000231</t>
  </si>
  <si>
    <t>Pago por contratación de servicio de gestión para el taller "Mejoras del Sistema Presupuestario Dominicano y su Vinculación al Presupuesto Plurianual Orientado a Resultados".</t>
  </si>
  <si>
    <t>Todo Incluido Lumencoo Group SRL</t>
  </si>
  <si>
    <t>B1500000011</t>
  </si>
  <si>
    <t>Pago por adquisicion de materiales de limpiezas para uso de esta DIGEPRES.</t>
  </si>
  <si>
    <t>Qualityclean Dominicana</t>
  </si>
  <si>
    <t>B1500000020</t>
  </si>
  <si>
    <t>por concepto de servicio de impresión y serigrafia de artículos para la semana de la calidad 2025 de esta DIGEPRES.</t>
  </si>
  <si>
    <t>B1500001347</t>
  </si>
  <si>
    <t>Pago por servicios de data, cuenta No. 85937564 correspondiente al período 11-11-2025 al 10-12-2025, para uso de esta DIGEPRES.</t>
  </si>
  <si>
    <t>E450000019856</t>
  </si>
  <si>
    <t>Pago por servicios de telecable, cuenta No. 13996825 correspondiente al período 11-11-2025 al 10-12-2025, para uso de esta DIGEPRES.</t>
  </si>
  <si>
    <t>E450000019832</t>
  </si>
  <si>
    <t>Pago por contratación servicio de gestión de eventos para el 52º Seminario Internacional De Presupuesto Público, de esta DIGEPRES.</t>
  </si>
  <si>
    <t>Wsb Universal SRL</t>
  </si>
  <si>
    <t>B1500000513</t>
  </si>
  <si>
    <t>E45000020620</t>
  </si>
  <si>
    <t>Pago por servicios de energía eléctrica, NIC No. 1609251, correspondiente al mes de noviembre de 2025 para consumo de esta DIGEPRES.</t>
  </si>
  <si>
    <t>E450000059410</t>
  </si>
  <si>
    <t>Pago por servicios de energía eléctrica, NIC No. 1511169, correspondiente al mes de noviembre de 2025 para consumo de esta DIGEPRES.</t>
  </si>
  <si>
    <t>E450000059389</t>
  </si>
  <si>
    <t>Pago por servicios de data, cuenta No. 767677238, correspondiente al mes de noviembre de 2025 para uso de esta DIGEPRES.</t>
  </si>
  <si>
    <t>E450000097237</t>
  </si>
  <si>
    <t>E450000097332</t>
  </si>
  <si>
    <t>Pago por servicios de data, cuenta No. 779655453, correspondiente al mes de noviembre de 2025 para uso de esta DIGEPRES.</t>
  </si>
  <si>
    <t>Pago por servicios de flota, cuenta No. 779890185, correspondiente al mes de noviembre de 2025 para uso de esta DIGEPRES.</t>
  </si>
  <si>
    <t>E450000097337</t>
  </si>
  <si>
    <t>Pago por servicios de telefonía fija y seguridad perimetral, cuenta No. 708794361, correspondiente al mes de noviembre de 2025 para uso de esta DIGEPRES.</t>
  </si>
  <si>
    <t>E450000096661</t>
  </si>
  <si>
    <t>B1500002757</t>
  </si>
  <si>
    <t>B1500002758</t>
  </si>
  <si>
    <t>Delta Comercial, S. A.</t>
  </si>
  <si>
    <t>Pago por servicios de mantenimiento del vehículo TOYOTA, placa I120314, propiedad de esta DIGEPRES.</t>
  </si>
  <si>
    <t>Pago por servicios de mantenimiento del vehículo TOYOTA, placa EI01179, propiedad de esta DIGEPRES.</t>
  </si>
  <si>
    <t>E450000004835</t>
  </si>
  <si>
    <t>B1500004071</t>
  </si>
  <si>
    <t>B1500004072</t>
  </si>
  <si>
    <t>B1500004073</t>
  </si>
  <si>
    <t>B1500004074</t>
  </si>
  <si>
    <t>E450000000894</t>
  </si>
  <si>
    <t>Pago por adquisición de uniforme para los colaboradores de esta DIGEPRES.</t>
  </si>
  <si>
    <t>Mayorka Group</t>
  </si>
  <si>
    <t>B1500000206</t>
  </si>
  <si>
    <t>Pago por servicios de mantenimiento del vehículo TOYOTA, placa I116021, propiedad de esta DIGEPRES.</t>
  </si>
  <si>
    <t>E450000004880</t>
  </si>
  <si>
    <t>B1500002779</t>
  </si>
  <si>
    <t>E450000004941</t>
  </si>
  <si>
    <t>B1500004098</t>
  </si>
  <si>
    <t>Garena, SRL</t>
  </si>
  <si>
    <t>Pago por adquisición material de limpieza para uso de esta DIGEPRES</t>
  </si>
  <si>
    <t>B1500000669</t>
  </si>
  <si>
    <t>Abastecimientos Comerciales FJJ, SRL</t>
  </si>
  <si>
    <t>B1500001005</t>
  </si>
  <si>
    <t>E450000020789</t>
  </si>
  <si>
    <t>Soldier Electronic Security SES, SRL</t>
  </si>
  <si>
    <t>B1500001126</t>
  </si>
  <si>
    <t>B1500002799</t>
  </si>
  <si>
    <t>Pago de acuerdo cobertura comprometida con el 30% de la primera cuota 2/3 de la Maestría en Transformación Digital que está cursando el colaborador Daihan Fernández De La Cruz, Desarrollador de Sistema, de la División de Desarrollo e implementación de Sistema de esta DIGEPRES.</t>
  </si>
  <si>
    <t>Funiber RD SRL</t>
  </si>
  <si>
    <t>B1500000515</t>
  </si>
  <si>
    <t>Silicio Technology, EIRL</t>
  </si>
  <si>
    <t>Pago por adquisición de licencias informáticas para uso de esta DIGEPRES.</t>
  </si>
  <si>
    <t>E450000000059</t>
  </si>
  <si>
    <t>JW Y Asociados, SRL</t>
  </si>
  <si>
    <t>Pago por contratación servicio de consultoría para lograr la certificación de la norma ISO: 37301:2021 de sistema de gestión de cumplimiento en esta DIGEPRES.</t>
  </si>
  <si>
    <t>B1500000005</t>
  </si>
  <si>
    <t>E450000020974</t>
  </si>
  <si>
    <t>GTG Industrial, SRL</t>
  </si>
  <si>
    <t>E450000000055</t>
  </si>
  <si>
    <t xml:space="preserve">Seguro Nacional De Salud </t>
  </si>
  <si>
    <t>Pago por gastos de seguro de salud para los colaboradores de esta DIGEPRES, correspondiente al mes de diciembre 2025.</t>
  </si>
  <si>
    <t>E450000004557</t>
  </si>
  <si>
    <t>Pago cuota 1/6 de la cobertura del 50% de la Licenciatura Administración de Empresas, que está cursando Vladimir Richard Tejeda Villavicencio colaborador de esta DIGEPRES, correspondiente al trimestre noviembre 2025- enero 2026.</t>
  </si>
  <si>
    <t>B1500001383</t>
  </si>
  <si>
    <t>B1500001384</t>
  </si>
  <si>
    <t>Universidad Abierta Para Adultos (UAPA)</t>
  </si>
  <si>
    <t>Pago cuota 1/11 de la cobertura comprometida del 50% de la carrera de Contabilidad Empresarial que está cursando Gerson Antonio Lizardo Perez colaborador de esta DIGEPRES, correspondiente al trimestre  noviembre 2025- enero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</si>
</sst>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</cellStyleXfs>
  <cellXfs count="47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7" fillId="0" borderId="1" xfId="0" applyFont="1" applyBorder="1" applyAlignment="1">
      <alignment vertical="center"/>
    </xf>
    <xf numFmtId="49" fontId="7" fillId="3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3" fontId="7" fillId="0" borderId="1" xfId="1" applyFont="1" applyBorder="1" applyAlignment="1">
      <alignment horizontal="right" vertical="center"/>
    </xf>
    <xf numFmtId="43" fontId="7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/>
    </xf>
    <xf numFmtId="43" fontId="6" fillId="2" borderId="3" xfId="0" applyNumberFormat="1" applyFont="1" applyFill="1" applyBorder="1" applyAlignment="1">
      <alignment horizontal="right" vertical="center"/>
    </xf>
    <xf numFmtId="14" fontId="6" fillId="2" borderId="3" xfId="0" applyNumberFormat="1" applyFont="1" applyFill="1" applyBorder="1" applyAlignment="1">
      <alignment vertical="center"/>
    </xf>
    <xf numFmtId="43" fontId="6" fillId="2" borderId="3" xfId="0" applyNumberFormat="1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3" fontId="6" fillId="2" borderId="8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left"/>
    </xf>
    <xf numFmtId="0" fontId="7" fillId="0" borderId="0" xfId="0" applyFont="1" applyAlignment="1">
      <alignment vertical="center"/>
    </xf>
    <xf numFmtId="0" fontId="7" fillId="0" borderId="1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43" fontId="7" fillId="0" borderId="0" xfId="0" applyNumberFormat="1" applyFont="1"/>
    <xf numFmtId="49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49" fontId="7" fillId="0" borderId="9" xfId="0" applyNumberFormat="1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Moneda 2" xfId="2" xr:uid="{9B7FCCD1-C103-4D39-ABAF-593539E83BB2}"/>
    <cellStyle name="Normal" xfId="0" builtinId="0"/>
    <cellStyle name="Normal 2" xfId="3" xr:uid="{D1C16F8F-1E91-4D2E-B4EC-B02FDEBE8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7728858</xdr:colOff>
      <xdr:row>0</xdr:row>
      <xdr:rowOff>0</xdr:rowOff>
    </xdr:from>
    <xdr:to>
      <xdr:col>1</xdr:col>
      <xdr:colOff>9706714</xdr:colOff>
      <xdr:row>9</xdr:row>
      <xdr:rowOff>111961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1" y="81641"/>
          <a:ext cx="1977856" cy="1995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77"/>
  <sheetViews>
    <sheetView tabSelected="1" view="pageBreakPreview" topLeftCell="C40" zoomScaleNormal="100" zoomScaleSheetLayoutView="100" workbookViewId="0">
      <selection activeCell="A61" sqref="A61"/>
    </sheetView>
  </sheetViews>
  <sheetFormatPr baseColWidth="10" defaultColWidth="11.42578125" defaultRowHeight="14.25"/>
  <cols>
    <col min="1" max="1" width="89.85546875" style="3" bestFit="1" customWidth="1"/>
    <col min="2" max="2" width="226.5703125" style="1" customWidth="1"/>
    <col min="3" max="3" width="30" style="6" customWidth="1"/>
    <col min="4" max="4" width="15.42578125" style="1" bestFit="1" customWidth="1"/>
    <col min="5" max="5" width="22.85546875" style="1" bestFit="1" customWidth="1"/>
    <col min="6" max="6" width="15.7109375" style="1" customWidth="1"/>
    <col min="7" max="7" width="22.85546875" style="1" bestFit="1" customWidth="1"/>
    <col min="8" max="8" width="21.7109375" style="1" bestFit="1" customWidth="1"/>
    <col min="9" max="9" width="14.5703125" style="1" bestFit="1" customWidth="1"/>
    <col min="10" max="11" width="18.42578125" style="1" bestFit="1" customWidth="1"/>
    <col min="12" max="12" width="19.85546875" style="1" bestFit="1" customWidth="1"/>
    <col min="13" max="16384" width="11.42578125" style="1"/>
  </cols>
  <sheetData>
    <row r="1" spans="1:141" ht="15" customHeight="1">
      <c r="A1" s="40"/>
      <c r="B1" s="40"/>
      <c r="C1" s="40"/>
      <c r="D1" s="40"/>
      <c r="E1" s="40"/>
      <c r="F1" s="40"/>
      <c r="G1" s="40"/>
      <c r="H1" s="40"/>
      <c r="I1" s="40"/>
    </row>
    <row r="2" spans="1:141" ht="15" customHeight="1">
      <c r="A2" s="40"/>
      <c r="B2" s="40"/>
      <c r="C2" s="40"/>
      <c r="D2" s="40"/>
      <c r="E2" s="40"/>
      <c r="F2" s="40"/>
      <c r="G2" s="40"/>
      <c r="H2" s="40"/>
      <c r="I2" s="40"/>
    </row>
    <row r="3" spans="1:141" ht="15" customHeight="1">
      <c r="A3" s="40"/>
      <c r="B3" s="40"/>
      <c r="C3" s="40"/>
      <c r="D3" s="40"/>
      <c r="E3" s="40"/>
      <c r="F3" s="40"/>
      <c r="G3" s="40"/>
      <c r="H3" s="40"/>
      <c r="I3" s="40"/>
    </row>
    <row r="4" spans="1:141" ht="15" customHeight="1">
      <c r="A4" s="40"/>
      <c r="B4" s="40"/>
      <c r="C4" s="40"/>
      <c r="D4" s="40"/>
      <c r="E4" s="40"/>
      <c r="F4" s="40"/>
      <c r="G4" s="40"/>
      <c r="H4" s="40"/>
      <c r="I4" s="40"/>
    </row>
    <row r="5" spans="1:141" ht="27" customHeight="1">
      <c r="A5" s="40"/>
      <c r="B5" s="40"/>
      <c r="C5" s="40"/>
      <c r="D5" s="40"/>
      <c r="E5" s="40"/>
      <c r="F5" s="40"/>
      <c r="G5" s="40"/>
      <c r="H5" s="40"/>
      <c r="I5" s="40"/>
    </row>
    <row r="6" spans="1:141" ht="19.5" customHeight="1">
      <c r="A6" s="40"/>
      <c r="B6" s="40"/>
      <c r="C6" s="40"/>
      <c r="D6" s="40"/>
      <c r="E6" s="40"/>
      <c r="F6" s="40"/>
      <c r="G6" s="40"/>
      <c r="H6" s="40"/>
      <c r="I6" s="40"/>
    </row>
    <row r="7" spans="1:141" ht="19.5" customHeight="1">
      <c r="A7" s="40"/>
      <c r="B7" s="40"/>
      <c r="C7" s="40"/>
      <c r="D7" s="40"/>
      <c r="E7" s="40"/>
      <c r="F7" s="40"/>
      <c r="G7" s="40"/>
      <c r="H7" s="40"/>
      <c r="I7" s="40"/>
    </row>
    <row r="8" spans="1:141" ht="19.5" customHeight="1">
      <c r="A8" s="40"/>
      <c r="B8" s="40"/>
      <c r="C8" s="40"/>
      <c r="D8" s="40"/>
      <c r="E8" s="40"/>
      <c r="F8" s="40"/>
      <c r="G8" s="40"/>
      <c r="H8" s="40"/>
      <c r="I8" s="40"/>
    </row>
    <row r="9" spans="1:141" ht="4.5" customHeight="1">
      <c r="A9" s="40"/>
      <c r="B9" s="40"/>
      <c r="C9" s="40"/>
      <c r="D9" s="40"/>
      <c r="E9" s="40"/>
      <c r="F9" s="40"/>
      <c r="G9" s="40"/>
      <c r="H9" s="40"/>
      <c r="I9" s="40"/>
    </row>
    <row r="10" spans="1:141" ht="23.25">
      <c r="A10" s="45" t="s">
        <v>9</v>
      </c>
      <c r="B10" s="45"/>
      <c r="C10" s="45"/>
      <c r="D10" s="45"/>
      <c r="E10" s="45"/>
      <c r="F10" s="45"/>
      <c r="G10" s="45"/>
      <c r="H10" s="45"/>
      <c r="I10" s="45"/>
    </row>
    <row r="11" spans="1:141" ht="23.25">
      <c r="A11" s="45" t="s">
        <v>30</v>
      </c>
      <c r="B11" s="45"/>
      <c r="C11" s="45"/>
      <c r="D11" s="45"/>
      <c r="E11" s="45"/>
      <c r="F11" s="45"/>
      <c r="G11" s="45"/>
      <c r="H11" s="45"/>
      <c r="I11" s="45"/>
    </row>
    <row r="12" spans="1:141" ht="11.25" customHeight="1" thickBot="1">
      <c r="A12" s="4" t="s">
        <v>25</v>
      </c>
      <c r="B12" s="4"/>
      <c r="C12" s="5"/>
      <c r="D12" s="4"/>
      <c r="E12" s="4"/>
      <c r="F12" s="4"/>
      <c r="G12" s="4"/>
      <c r="H12" s="4"/>
      <c r="I12" s="4"/>
    </row>
    <row r="13" spans="1:141" ht="62.25" customHeight="1" thickTop="1">
      <c r="A13" s="18" t="s">
        <v>0</v>
      </c>
      <c r="B13" s="19" t="s">
        <v>12</v>
      </c>
      <c r="C13" s="20" t="s">
        <v>1</v>
      </c>
      <c r="D13" s="21" t="s">
        <v>2</v>
      </c>
      <c r="E13" s="22" t="s">
        <v>3</v>
      </c>
      <c r="F13" s="22" t="s">
        <v>5</v>
      </c>
      <c r="G13" s="22" t="s">
        <v>6</v>
      </c>
      <c r="H13" s="22" t="s">
        <v>7</v>
      </c>
      <c r="I13" s="22" t="s">
        <v>8</v>
      </c>
    </row>
    <row r="14" spans="1:141" s="7" customFormat="1" ht="17.100000000000001" customHeight="1">
      <c r="A14" s="9" t="s">
        <v>24</v>
      </c>
      <c r="B14" s="10" t="s">
        <v>31</v>
      </c>
      <c r="C14" s="10" t="s">
        <v>32</v>
      </c>
      <c r="D14" s="23">
        <v>45962</v>
      </c>
      <c r="E14" s="11">
        <v>10242</v>
      </c>
      <c r="F14" s="23">
        <v>45993</v>
      </c>
      <c r="G14" s="11">
        <f>E14</f>
        <v>10242</v>
      </c>
      <c r="H14" s="12"/>
      <c r="I14" s="13" t="s">
        <v>11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</row>
    <row r="15" spans="1:141" s="7" customFormat="1" ht="17.100000000000001" customHeight="1">
      <c r="A15" s="9" t="s">
        <v>34</v>
      </c>
      <c r="B15" s="10" t="s">
        <v>33</v>
      </c>
      <c r="C15" s="10" t="s">
        <v>35</v>
      </c>
      <c r="D15" s="23">
        <v>45964</v>
      </c>
      <c r="E15" s="11">
        <v>159016</v>
      </c>
      <c r="F15" s="23">
        <v>45994</v>
      </c>
      <c r="G15" s="11">
        <f t="shared" ref="G15:G41" si="0">E15</f>
        <v>159016</v>
      </c>
      <c r="H15" s="12"/>
      <c r="I15" s="13" t="s">
        <v>11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</row>
    <row r="16" spans="1:141" s="7" customFormat="1" ht="17.100000000000001" customHeight="1">
      <c r="A16" s="9" t="s">
        <v>37</v>
      </c>
      <c r="B16" s="10" t="s">
        <v>36</v>
      </c>
      <c r="C16" s="10" t="s">
        <v>38</v>
      </c>
      <c r="D16" s="23">
        <v>45964</v>
      </c>
      <c r="E16" s="11">
        <v>103802.24000000001</v>
      </c>
      <c r="F16" s="23">
        <v>45993</v>
      </c>
      <c r="G16" s="11">
        <f t="shared" si="0"/>
        <v>103802.24000000001</v>
      </c>
      <c r="H16" s="12"/>
      <c r="I16" s="13" t="s">
        <v>11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</row>
    <row r="17" spans="1:141" s="7" customFormat="1" ht="17.100000000000001" customHeight="1">
      <c r="A17" s="33" t="s">
        <v>40</v>
      </c>
      <c r="B17" s="33" t="s">
        <v>39</v>
      </c>
      <c r="C17" s="10" t="s">
        <v>41</v>
      </c>
      <c r="D17" s="23">
        <v>45964</v>
      </c>
      <c r="E17" s="11">
        <v>1101142.3500000001</v>
      </c>
      <c r="F17" s="23">
        <v>46000</v>
      </c>
      <c r="G17" s="11">
        <f t="shared" si="0"/>
        <v>1101142.3500000001</v>
      </c>
      <c r="H17" s="12"/>
      <c r="I17" s="13" t="s">
        <v>11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</row>
    <row r="18" spans="1:141" s="7" customFormat="1" ht="17.100000000000001" customHeight="1">
      <c r="A18" s="9" t="s">
        <v>43</v>
      </c>
      <c r="B18" s="10" t="s">
        <v>42</v>
      </c>
      <c r="C18" s="10" t="s">
        <v>44</v>
      </c>
      <c r="D18" s="23">
        <v>45964</v>
      </c>
      <c r="E18" s="11">
        <v>8024</v>
      </c>
      <c r="F18" s="23">
        <v>45990</v>
      </c>
      <c r="G18" s="11">
        <f t="shared" si="0"/>
        <v>8024</v>
      </c>
      <c r="H18" s="12"/>
      <c r="I18" s="13" t="s">
        <v>11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</row>
    <row r="19" spans="1:141" s="7" customFormat="1" ht="17.100000000000001" customHeight="1">
      <c r="A19" s="9" t="s">
        <v>46</v>
      </c>
      <c r="B19" s="10" t="s">
        <v>45</v>
      </c>
      <c r="C19" s="10" t="s">
        <v>47</v>
      </c>
      <c r="D19" s="23">
        <v>45964</v>
      </c>
      <c r="E19" s="11">
        <v>20000</v>
      </c>
      <c r="F19" s="23">
        <v>45994</v>
      </c>
      <c r="G19" s="11">
        <f t="shared" si="0"/>
        <v>20000</v>
      </c>
      <c r="H19" s="12"/>
      <c r="I19" s="13" t="s">
        <v>11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</row>
    <row r="20" spans="1:141" s="7" customFormat="1" ht="31.5">
      <c r="A20" s="9" t="s">
        <v>49</v>
      </c>
      <c r="B20" s="31" t="s">
        <v>48</v>
      </c>
      <c r="C20" s="32" t="s">
        <v>50</v>
      </c>
      <c r="D20" s="23">
        <v>45965</v>
      </c>
      <c r="E20" s="11">
        <v>73500</v>
      </c>
      <c r="F20" s="23">
        <v>45990</v>
      </c>
      <c r="G20" s="11">
        <f t="shared" si="0"/>
        <v>73500</v>
      </c>
      <c r="H20" s="12"/>
      <c r="I20" s="13" t="s">
        <v>11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</row>
    <row r="21" spans="1:141" s="7" customFormat="1" ht="17.100000000000001" customHeight="1">
      <c r="A21" s="9" t="s">
        <v>28</v>
      </c>
      <c r="B21" s="10" t="s">
        <v>51</v>
      </c>
      <c r="C21" s="10" t="s">
        <v>52</v>
      </c>
      <c r="D21" s="23">
        <v>45965</v>
      </c>
      <c r="E21" s="11">
        <v>549999.98</v>
      </c>
      <c r="F21" s="23">
        <v>45994</v>
      </c>
      <c r="G21" s="11">
        <f t="shared" si="0"/>
        <v>549999.98</v>
      </c>
      <c r="H21" s="12"/>
      <c r="I21" s="13" t="s">
        <v>11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</row>
    <row r="22" spans="1:141" s="7" customFormat="1" ht="17.100000000000001" customHeight="1">
      <c r="A22" s="9" t="s">
        <v>54</v>
      </c>
      <c r="B22" s="10" t="s">
        <v>53</v>
      </c>
      <c r="C22" s="10" t="s">
        <v>55</v>
      </c>
      <c r="D22" s="23">
        <v>45966</v>
      </c>
      <c r="E22" s="11">
        <v>24940</v>
      </c>
      <c r="F22" s="23">
        <v>45996</v>
      </c>
      <c r="G22" s="11">
        <f t="shared" si="0"/>
        <v>24940</v>
      </c>
      <c r="H22" s="12"/>
      <c r="I22" s="13" t="s">
        <v>11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</row>
    <row r="23" spans="1:141" s="7" customFormat="1" ht="17.100000000000001" customHeight="1">
      <c r="A23" s="10" t="s">
        <v>21</v>
      </c>
      <c r="B23" s="14" t="s">
        <v>14</v>
      </c>
      <c r="C23" s="10" t="s">
        <v>56</v>
      </c>
      <c r="D23" s="23">
        <v>45966</v>
      </c>
      <c r="E23" s="11">
        <v>2220</v>
      </c>
      <c r="F23" s="23">
        <v>46000</v>
      </c>
      <c r="G23" s="11">
        <f t="shared" si="0"/>
        <v>2220</v>
      </c>
      <c r="H23" s="12"/>
      <c r="I23" s="13" t="s">
        <v>11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</row>
    <row r="24" spans="1:141" s="7" customFormat="1" ht="17.100000000000001" customHeight="1">
      <c r="A24" s="10" t="s">
        <v>21</v>
      </c>
      <c r="B24" s="10" t="s">
        <v>14</v>
      </c>
      <c r="C24" s="10" t="s">
        <v>57</v>
      </c>
      <c r="D24" s="23">
        <v>45967</v>
      </c>
      <c r="E24" s="11">
        <v>2400</v>
      </c>
      <c r="F24" s="23">
        <v>46000</v>
      </c>
      <c r="G24" s="11">
        <f t="shared" si="0"/>
        <v>2400</v>
      </c>
      <c r="H24" s="12"/>
      <c r="I24" s="13" t="s">
        <v>11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</row>
    <row r="25" spans="1:141" s="7" customFormat="1" ht="17.100000000000001" customHeight="1">
      <c r="A25" s="9" t="s">
        <v>59</v>
      </c>
      <c r="B25" s="10" t="s">
        <v>58</v>
      </c>
      <c r="C25" s="10" t="s">
        <v>60</v>
      </c>
      <c r="D25" s="23">
        <v>45967</v>
      </c>
      <c r="E25" s="11">
        <v>174640</v>
      </c>
      <c r="F25" s="23">
        <v>45996</v>
      </c>
      <c r="G25" s="11">
        <f t="shared" si="0"/>
        <v>174640</v>
      </c>
      <c r="H25" s="12"/>
      <c r="I25" s="13" t="s">
        <v>11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</row>
    <row r="26" spans="1:141" s="7" customFormat="1" ht="17.100000000000001" customHeight="1">
      <c r="A26" s="9" t="s">
        <v>62</v>
      </c>
      <c r="B26" s="10" t="s">
        <v>61</v>
      </c>
      <c r="C26" s="10" t="s">
        <v>63</v>
      </c>
      <c r="D26" s="23">
        <v>45968</v>
      </c>
      <c r="E26" s="11">
        <v>18684.099999999999</v>
      </c>
      <c r="F26" s="23">
        <v>45996</v>
      </c>
      <c r="G26" s="11">
        <f t="shared" si="0"/>
        <v>18684.099999999999</v>
      </c>
      <c r="H26" s="12"/>
      <c r="I26" s="13" t="s">
        <v>11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</row>
    <row r="27" spans="1:141" s="7" customFormat="1" ht="17.100000000000001" customHeight="1">
      <c r="A27" s="9" t="s">
        <v>65</v>
      </c>
      <c r="B27" s="10" t="s">
        <v>64</v>
      </c>
      <c r="C27" s="10" t="s">
        <v>66</v>
      </c>
      <c r="D27" s="23">
        <v>45968</v>
      </c>
      <c r="E27" s="11">
        <v>3963974</v>
      </c>
      <c r="F27" s="23">
        <v>46003</v>
      </c>
      <c r="G27" s="11">
        <f t="shared" si="0"/>
        <v>3963974</v>
      </c>
      <c r="H27" s="12"/>
      <c r="I27" s="13" t="s">
        <v>11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</row>
    <row r="28" spans="1:141" s="7" customFormat="1" ht="17.100000000000001" customHeight="1">
      <c r="A28" s="9" t="s">
        <v>68</v>
      </c>
      <c r="B28" s="10" t="s">
        <v>67</v>
      </c>
      <c r="C28" s="10" t="s">
        <v>69</v>
      </c>
      <c r="D28" s="23">
        <v>45972</v>
      </c>
      <c r="E28" s="11">
        <v>3669.8</v>
      </c>
      <c r="F28" s="23">
        <v>45972</v>
      </c>
      <c r="G28" s="11">
        <f t="shared" si="0"/>
        <v>3669.8</v>
      </c>
      <c r="H28" s="12"/>
      <c r="I28" s="13" t="s">
        <v>11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</row>
    <row r="29" spans="1:141" s="7" customFormat="1" ht="17.100000000000001" customHeight="1">
      <c r="A29" s="9" t="s">
        <v>71</v>
      </c>
      <c r="B29" s="10" t="s">
        <v>70</v>
      </c>
      <c r="C29" s="10" t="s">
        <v>72</v>
      </c>
      <c r="D29" s="23">
        <v>45973</v>
      </c>
      <c r="E29" s="11">
        <v>3953974.5</v>
      </c>
      <c r="F29" s="23">
        <v>46000</v>
      </c>
      <c r="G29" s="11">
        <f t="shared" si="0"/>
        <v>3953974.5</v>
      </c>
      <c r="H29" s="12"/>
      <c r="I29" s="13" t="s">
        <v>11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</row>
    <row r="30" spans="1:141" s="7" customFormat="1" ht="17.100000000000001" customHeight="1">
      <c r="A30" s="9" t="s">
        <v>83</v>
      </c>
      <c r="B30" s="10" t="s">
        <v>82</v>
      </c>
      <c r="C30" s="10" t="s">
        <v>84</v>
      </c>
      <c r="D30" s="23">
        <v>45973</v>
      </c>
      <c r="E30" s="11">
        <v>5199000</v>
      </c>
      <c r="F30" s="23">
        <v>45995</v>
      </c>
      <c r="G30" s="11">
        <f>E30</f>
        <v>5199000</v>
      </c>
      <c r="H30" s="12"/>
      <c r="I30" s="13" t="s">
        <v>11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</row>
    <row r="31" spans="1:141" s="7" customFormat="1" ht="17.100000000000001" customHeight="1">
      <c r="A31" s="9" t="s">
        <v>21</v>
      </c>
      <c r="B31" s="10" t="s">
        <v>14</v>
      </c>
      <c r="C31" s="10" t="s">
        <v>85</v>
      </c>
      <c r="D31" s="23">
        <v>45973</v>
      </c>
      <c r="E31" s="11">
        <v>1980</v>
      </c>
      <c r="F31" s="23">
        <v>46000</v>
      </c>
      <c r="G31" s="11">
        <f>E31</f>
        <v>1980</v>
      </c>
      <c r="H31" s="12"/>
      <c r="I31" s="13" t="s">
        <v>11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</row>
    <row r="32" spans="1:141" s="7" customFormat="1" ht="17.100000000000001" customHeight="1">
      <c r="A32" s="9" t="s">
        <v>74</v>
      </c>
      <c r="B32" s="10" t="s">
        <v>73</v>
      </c>
      <c r="C32" s="10" t="s">
        <v>75</v>
      </c>
      <c r="D32" s="23">
        <v>45974</v>
      </c>
      <c r="E32" s="11">
        <v>5451.88</v>
      </c>
      <c r="F32" s="23">
        <v>45996</v>
      </c>
      <c r="G32" s="11">
        <f t="shared" si="0"/>
        <v>5451.88</v>
      </c>
      <c r="H32" s="12"/>
      <c r="I32" s="13" t="s">
        <v>11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</row>
    <row r="33" spans="1:141" s="7" customFormat="1" ht="17.100000000000001" customHeight="1">
      <c r="A33" s="34" t="s">
        <v>20</v>
      </c>
      <c r="B33" s="35" t="s">
        <v>76</v>
      </c>
      <c r="C33" s="10" t="s">
        <v>77</v>
      </c>
      <c r="D33" s="23">
        <v>45975</v>
      </c>
      <c r="E33" s="11">
        <v>51743</v>
      </c>
      <c r="F33" s="23">
        <v>46000</v>
      </c>
      <c r="G33" s="11">
        <f t="shared" si="0"/>
        <v>51743</v>
      </c>
      <c r="H33" s="12"/>
      <c r="I33" s="13" t="s">
        <v>11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</row>
    <row r="34" spans="1:141" s="7" customFormat="1" ht="17.100000000000001" customHeight="1">
      <c r="A34" s="9" t="s">
        <v>13</v>
      </c>
      <c r="B34" s="14" t="s">
        <v>78</v>
      </c>
      <c r="C34" s="10" t="s">
        <v>79</v>
      </c>
      <c r="D34" s="23">
        <v>45976</v>
      </c>
      <c r="E34" s="11">
        <v>42316.39</v>
      </c>
      <c r="F34" s="23">
        <v>45990</v>
      </c>
      <c r="G34" s="11">
        <f t="shared" si="0"/>
        <v>42316.39</v>
      </c>
      <c r="H34" s="12"/>
      <c r="I34" s="13" t="s">
        <v>11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</row>
    <row r="35" spans="1:141" s="7" customFormat="1" ht="17.100000000000001" customHeight="1">
      <c r="A35" s="9" t="s">
        <v>13</v>
      </c>
      <c r="B35" s="14" t="s">
        <v>80</v>
      </c>
      <c r="C35" s="10" t="s">
        <v>81</v>
      </c>
      <c r="D35" s="23">
        <v>45976</v>
      </c>
      <c r="E35" s="11">
        <v>2467</v>
      </c>
      <c r="F35" s="23">
        <v>45990</v>
      </c>
      <c r="G35" s="11">
        <f t="shared" si="0"/>
        <v>2467</v>
      </c>
      <c r="H35" s="12"/>
      <c r="I35" s="13" t="s">
        <v>11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</row>
    <row r="36" spans="1:141" s="7" customFormat="1" ht="17.100000000000001" customHeight="1">
      <c r="A36" s="10" t="s">
        <v>10</v>
      </c>
      <c r="B36" s="14" t="s">
        <v>86</v>
      </c>
      <c r="C36" s="10" t="s">
        <v>87</v>
      </c>
      <c r="D36" s="23">
        <v>45979</v>
      </c>
      <c r="E36" s="11">
        <v>266951.31</v>
      </c>
      <c r="F36" s="23">
        <v>46000</v>
      </c>
      <c r="G36" s="11">
        <f t="shared" si="0"/>
        <v>266951.31</v>
      </c>
      <c r="H36" s="26"/>
      <c r="I36" s="13" t="s">
        <v>11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</row>
    <row r="37" spans="1:141" s="7" customFormat="1" ht="17.100000000000001" customHeight="1">
      <c r="A37" s="10" t="s">
        <v>10</v>
      </c>
      <c r="B37" s="14" t="s">
        <v>88</v>
      </c>
      <c r="C37" s="10" t="s">
        <v>89</v>
      </c>
      <c r="D37" s="23">
        <v>45979</v>
      </c>
      <c r="E37" s="11">
        <v>353535.04</v>
      </c>
      <c r="F37" s="23">
        <v>46000</v>
      </c>
      <c r="G37" s="11">
        <f t="shared" si="0"/>
        <v>353535.04</v>
      </c>
      <c r="H37" s="12"/>
      <c r="I37" s="13" t="s">
        <v>11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</row>
    <row r="38" spans="1:141" s="7" customFormat="1" ht="17.100000000000001" customHeight="1">
      <c r="A38" s="9" t="s">
        <v>29</v>
      </c>
      <c r="B38" s="10" t="s">
        <v>90</v>
      </c>
      <c r="C38" s="10" t="s">
        <v>91</v>
      </c>
      <c r="D38" s="23">
        <v>45988</v>
      </c>
      <c r="E38" s="11">
        <v>2500</v>
      </c>
      <c r="F38" s="23">
        <v>46002</v>
      </c>
      <c r="G38" s="11">
        <f t="shared" si="0"/>
        <v>2500</v>
      </c>
      <c r="H38" s="12"/>
      <c r="I38" s="13" t="s">
        <v>11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</row>
    <row r="39" spans="1:141" s="7" customFormat="1" ht="17.100000000000001" customHeight="1">
      <c r="A39" s="9" t="s">
        <v>29</v>
      </c>
      <c r="B39" s="10" t="s">
        <v>93</v>
      </c>
      <c r="C39" s="10" t="s">
        <v>92</v>
      </c>
      <c r="D39" s="23">
        <v>45988</v>
      </c>
      <c r="E39" s="11">
        <v>46403.5</v>
      </c>
      <c r="F39" s="23">
        <v>46002</v>
      </c>
      <c r="G39" s="11">
        <f t="shared" si="0"/>
        <v>46403.5</v>
      </c>
      <c r="H39" s="12"/>
      <c r="I39" s="13" t="s">
        <v>11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</row>
    <row r="40" spans="1:141" s="7" customFormat="1" ht="17.100000000000001" customHeight="1">
      <c r="A40" s="9" t="s">
        <v>29</v>
      </c>
      <c r="B40" s="10" t="s">
        <v>94</v>
      </c>
      <c r="C40" s="10" t="s">
        <v>95</v>
      </c>
      <c r="D40" s="23">
        <v>45988</v>
      </c>
      <c r="E40" s="11">
        <v>37885.25</v>
      </c>
      <c r="F40" s="23">
        <v>46002</v>
      </c>
      <c r="G40" s="11">
        <f t="shared" si="0"/>
        <v>37885.25</v>
      </c>
      <c r="H40" s="12"/>
      <c r="I40" s="13" t="s">
        <v>11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</row>
    <row r="41" spans="1:141" s="7" customFormat="1" ht="17.100000000000001" customHeight="1">
      <c r="A41" s="9" t="s">
        <v>29</v>
      </c>
      <c r="B41" s="10" t="s">
        <v>96</v>
      </c>
      <c r="C41" s="10" t="s">
        <v>97</v>
      </c>
      <c r="D41" s="23">
        <v>45988</v>
      </c>
      <c r="E41" s="11">
        <v>139100.87</v>
      </c>
      <c r="F41" s="23">
        <v>46002</v>
      </c>
      <c r="G41" s="11">
        <f t="shared" si="0"/>
        <v>139100.87</v>
      </c>
      <c r="H41" s="12"/>
      <c r="I41" s="13" t="s">
        <v>11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</row>
    <row r="42" spans="1:141" s="7" customFormat="1" ht="17.100000000000001" customHeight="1">
      <c r="A42" s="10" t="s">
        <v>22</v>
      </c>
      <c r="B42" s="14" t="s">
        <v>23</v>
      </c>
      <c r="C42" s="10" t="s">
        <v>98</v>
      </c>
      <c r="D42" s="23">
        <v>45966</v>
      </c>
      <c r="E42" s="11">
        <v>75158.92</v>
      </c>
      <c r="F42" s="23">
        <v>46006</v>
      </c>
      <c r="G42" s="11"/>
      <c r="H42" s="11">
        <f>E42</f>
        <v>75158.92</v>
      </c>
      <c r="I42" s="13" t="s">
        <v>15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</row>
    <row r="43" spans="1:141" s="7" customFormat="1" ht="17.100000000000001" customHeight="1">
      <c r="A43" s="10" t="s">
        <v>22</v>
      </c>
      <c r="B43" s="14" t="s">
        <v>23</v>
      </c>
      <c r="C43" s="10" t="s">
        <v>99</v>
      </c>
      <c r="D43" s="23">
        <v>45966</v>
      </c>
      <c r="E43" s="11">
        <v>3962.44</v>
      </c>
      <c r="F43" s="23">
        <v>46006</v>
      </c>
      <c r="G43" s="11"/>
      <c r="H43" s="11">
        <f t="shared" ref="H43:H67" si="1">E43</f>
        <v>3962.44</v>
      </c>
      <c r="I43" s="13" t="s">
        <v>15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</row>
    <row r="44" spans="1:141" s="7" customFormat="1" ht="17.100000000000001" customHeight="1">
      <c r="A44" s="9" t="s">
        <v>100</v>
      </c>
      <c r="B44" s="10" t="s">
        <v>102</v>
      </c>
      <c r="C44" s="10" t="s">
        <v>103</v>
      </c>
      <c r="D44" s="23">
        <v>45967</v>
      </c>
      <c r="E44" s="11">
        <v>112709.98</v>
      </c>
      <c r="F44" s="23">
        <v>46006</v>
      </c>
      <c r="G44" s="11"/>
      <c r="H44" s="11">
        <f t="shared" si="1"/>
        <v>112709.98</v>
      </c>
      <c r="I44" s="13" t="s">
        <v>15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</row>
    <row r="45" spans="1:141" s="7" customFormat="1" ht="17.100000000000001" customHeight="1">
      <c r="A45" s="24" t="s">
        <v>18</v>
      </c>
      <c r="B45" s="10" t="s">
        <v>19</v>
      </c>
      <c r="C45" s="10" t="s">
        <v>104</v>
      </c>
      <c r="D45" s="23">
        <v>45967</v>
      </c>
      <c r="E45" s="11">
        <v>1300</v>
      </c>
      <c r="F45" s="23">
        <v>46006</v>
      </c>
      <c r="G45" s="11"/>
      <c r="H45" s="11">
        <f t="shared" si="1"/>
        <v>1300</v>
      </c>
      <c r="I45" s="13" t="s">
        <v>15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</row>
    <row r="46" spans="1:141" s="7" customFormat="1" ht="17.100000000000001" customHeight="1">
      <c r="A46" s="24" t="s">
        <v>18</v>
      </c>
      <c r="B46" s="10" t="s">
        <v>19</v>
      </c>
      <c r="C46" s="10" t="s">
        <v>105</v>
      </c>
      <c r="D46" s="23">
        <v>45967</v>
      </c>
      <c r="E46" s="11">
        <v>1300</v>
      </c>
      <c r="F46" s="23">
        <v>46006</v>
      </c>
      <c r="G46" s="11"/>
      <c r="H46" s="11">
        <f t="shared" si="1"/>
        <v>1300</v>
      </c>
      <c r="I46" s="13" t="s">
        <v>15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</row>
    <row r="47" spans="1:141" s="7" customFormat="1" ht="17.100000000000001" customHeight="1">
      <c r="A47" s="24" t="s">
        <v>18</v>
      </c>
      <c r="B47" s="10" t="s">
        <v>19</v>
      </c>
      <c r="C47" s="10" t="s">
        <v>106</v>
      </c>
      <c r="D47" s="23">
        <v>45967</v>
      </c>
      <c r="E47" s="11">
        <v>1950</v>
      </c>
      <c r="F47" s="23">
        <v>46006</v>
      </c>
      <c r="G47" s="11"/>
      <c r="H47" s="11">
        <f t="shared" si="1"/>
        <v>1950</v>
      </c>
      <c r="I47" s="13" t="s">
        <v>15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</row>
    <row r="48" spans="1:141" s="7" customFormat="1" ht="17.100000000000001" customHeight="1">
      <c r="A48" s="9" t="s">
        <v>18</v>
      </c>
      <c r="B48" s="10" t="s">
        <v>19</v>
      </c>
      <c r="C48" s="10" t="s">
        <v>107</v>
      </c>
      <c r="D48" s="23">
        <v>45967</v>
      </c>
      <c r="E48" s="11">
        <v>1300</v>
      </c>
      <c r="F48" s="23">
        <v>46006</v>
      </c>
      <c r="G48" s="11"/>
      <c r="H48" s="11">
        <f t="shared" si="1"/>
        <v>1300</v>
      </c>
      <c r="I48" s="13" t="s">
        <v>15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</row>
    <row r="49" spans="1:141" s="7" customFormat="1" ht="17.100000000000001" customHeight="1">
      <c r="A49" s="9" t="s">
        <v>26</v>
      </c>
      <c r="B49" s="10" t="s">
        <v>27</v>
      </c>
      <c r="C49" s="10" t="s">
        <v>108</v>
      </c>
      <c r="D49" s="23">
        <v>45968</v>
      </c>
      <c r="E49" s="11">
        <v>13382.6</v>
      </c>
      <c r="F49" s="23">
        <v>46006</v>
      </c>
      <c r="G49" s="11"/>
      <c r="H49" s="11">
        <f t="shared" si="1"/>
        <v>13382.6</v>
      </c>
      <c r="I49" s="13" t="s">
        <v>15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</row>
    <row r="50" spans="1:141" s="7" customFormat="1" ht="17.100000000000001" customHeight="1">
      <c r="A50" s="9" t="s">
        <v>110</v>
      </c>
      <c r="B50" s="10" t="s">
        <v>109</v>
      </c>
      <c r="C50" s="10" t="s">
        <v>111</v>
      </c>
      <c r="D50" s="23">
        <v>45973</v>
      </c>
      <c r="E50" s="11">
        <v>194669.32</v>
      </c>
      <c r="F50" s="23">
        <v>46006</v>
      </c>
      <c r="G50" s="11"/>
      <c r="H50" s="11">
        <f t="shared" si="1"/>
        <v>194669.32</v>
      </c>
      <c r="I50" s="13" t="s">
        <v>15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</row>
    <row r="51" spans="1:141" s="7" customFormat="1" ht="17.100000000000001" customHeight="1">
      <c r="A51" s="9" t="s">
        <v>100</v>
      </c>
      <c r="B51" s="10" t="s">
        <v>112</v>
      </c>
      <c r="C51" s="10" t="s">
        <v>113</v>
      </c>
      <c r="D51" s="23">
        <v>45973</v>
      </c>
      <c r="E51" s="11">
        <v>10161.44</v>
      </c>
      <c r="F51" s="23">
        <v>46006</v>
      </c>
      <c r="G51" s="11"/>
      <c r="H51" s="11">
        <f t="shared" si="1"/>
        <v>10161.44</v>
      </c>
      <c r="I51" s="13" t="s">
        <v>15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</row>
    <row r="52" spans="1:141" s="7" customFormat="1" ht="17.100000000000001" customHeight="1">
      <c r="A52" s="24" t="s">
        <v>18</v>
      </c>
      <c r="B52" s="10" t="s">
        <v>19</v>
      </c>
      <c r="C52" s="10" t="s">
        <v>114</v>
      </c>
      <c r="D52" s="23">
        <v>45974</v>
      </c>
      <c r="E52" s="11">
        <v>10490.2</v>
      </c>
      <c r="F52" s="23">
        <v>46006</v>
      </c>
      <c r="G52" s="11"/>
      <c r="H52" s="11">
        <f t="shared" si="1"/>
        <v>10490.2</v>
      </c>
      <c r="I52" s="13" t="s">
        <v>15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</row>
    <row r="53" spans="1:141" s="7" customFormat="1" ht="17.100000000000001" customHeight="1">
      <c r="A53" s="9" t="s">
        <v>100</v>
      </c>
      <c r="B53" s="10" t="s">
        <v>101</v>
      </c>
      <c r="C53" s="10" t="s">
        <v>115</v>
      </c>
      <c r="D53" s="23">
        <v>45978</v>
      </c>
      <c r="E53" s="11">
        <v>32172.87</v>
      </c>
      <c r="F53" s="23">
        <v>46006</v>
      </c>
      <c r="G53" s="11"/>
      <c r="H53" s="11">
        <f t="shared" si="1"/>
        <v>32172.87</v>
      </c>
      <c r="I53" s="13" t="s">
        <v>15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</row>
    <row r="54" spans="1:141" s="7" customFormat="1" ht="17.100000000000001" customHeight="1">
      <c r="A54" s="24" t="s">
        <v>18</v>
      </c>
      <c r="B54" s="10" t="s">
        <v>19</v>
      </c>
      <c r="C54" s="10" t="s">
        <v>116</v>
      </c>
      <c r="D54" s="23">
        <v>45979</v>
      </c>
      <c r="E54" s="11">
        <v>650</v>
      </c>
      <c r="F54" s="23">
        <v>46006</v>
      </c>
      <c r="G54" s="11"/>
      <c r="H54" s="11">
        <f t="shared" si="1"/>
        <v>650</v>
      </c>
      <c r="I54" s="13" t="s">
        <v>15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</row>
    <row r="55" spans="1:141" s="7" customFormat="1" ht="17.100000000000001" customHeight="1">
      <c r="A55" s="9" t="s">
        <v>117</v>
      </c>
      <c r="B55" s="25" t="s">
        <v>118</v>
      </c>
      <c r="C55" s="10" t="s">
        <v>119</v>
      </c>
      <c r="D55" s="23">
        <v>45979</v>
      </c>
      <c r="E55" s="11">
        <v>44958</v>
      </c>
      <c r="F55" s="23">
        <v>46006</v>
      </c>
      <c r="G55" s="11"/>
      <c r="H55" s="11">
        <f t="shared" si="1"/>
        <v>44958</v>
      </c>
      <c r="I55" s="13" t="s">
        <v>15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</row>
    <row r="56" spans="1:141" s="7" customFormat="1" ht="17.100000000000001" customHeight="1">
      <c r="A56" s="9" t="s">
        <v>120</v>
      </c>
      <c r="B56" s="25" t="s">
        <v>118</v>
      </c>
      <c r="C56" s="10" t="s">
        <v>121</v>
      </c>
      <c r="D56" s="23">
        <v>45979</v>
      </c>
      <c r="E56" s="11">
        <v>3942.02</v>
      </c>
      <c r="F56" s="23">
        <v>46006</v>
      </c>
      <c r="G56" s="11"/>
      <c r="H56" s="11">
        <f t="shared" si="1"/>
        <v>3942.02</v>
      </c>
      <c r="I56" s="13" t="s">
        <v>15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</row>
    <row r="57" spans="1:141" s="7" customFormat="1" ht="17.100000000000001" customHeight="1">
      <c r="A57" s="9" t="s">
        <v>138</v>
      </c>
      <c r="B57" s="25" t="s">
        <v>139</v>
      </c>
      <c r="C57" s="10" t="s">
        <v>140</v>
      </c>
      <c r="D57" s="23">
        <v>45980</v>
      </c>
      <c r="E57" s="11">
        <v>1029933.45</v>
      </c>
      <c r="F57" s="23">
        <v>46006</v>
      </c>
      <c r="G57" s="11"/>
      <c r="H57" s="11">
        <f>E57</f>
        <v>1029933.45</v>
      </c>
      <c r="I57" s="13" t="s">
        <v>15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</row>
    <row r="58" spans="1:141" s="7" customFormat="1" ht="17.100000000000001" customHeight="1">
      <c r="A58" s="10" t="s">
        <v>21</v>
      </c>
      <c r="B58" s="10" t="s">
        <v>14</v>
      </c>
      <c r="C58" s="10" t="s">
        <v>122</v>
      </c>
      <c r="D58" s="23">
        <v>45981</v>
      </c>
      <c r="E58" s="11">
        <v>4020</v>
      </c>
      <c r="F58" s="23">
        <v>46006</v>
      </c>
      <c r="G58" s="11"/>
      <c r="H58" s="11">
        <f t="shared" si="1"/>
        <v>4020</v>
      </c>
      <c r="I58" s="13" t="s">
        <v>15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</row>
    <row r="59" spans="1:141" s="7" customFormat="1" ht="17.100000000000001" customHeight="1">
      <c r="A59" s="9" t="s">
        <v>123</v>
      </c>
      <c r="B59" s="10" t="s">
        <v>118</v>
      </c>
      <c r="C59" s="10" t="s">
        <v>124</v>
      </c>
      <c r="D59" s="23">
        <v>45982</v>
      </c>
      <c r="E59" s="11">
        <v>63415.69</v>
      </c>
      <c r="F59" s="23">
        <v>46006</v>
      </c>
      <c r="G59" s="11"/>
      <c r="H59" s="11">
        <f t="shared" si="1"/>
        <v>63415.69</v>
      </c>
      <c r="I59" s="13" t="s">
        <v>15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</row>
    <row r="60" spans="1:141" s="7" customFormat="1" ht="17.100000000000001" customHeight="1">
      <c r="A60" s="10" t="s">
        <v>22</v>
      </c>
      <c r="B60" s="14" t="s">
        <v>23</v>
      </c>
      <c r="C60" s="10" t="s">
        <v>125</v>
      </c>
      <c r="D60" s="23">
        <v>45986</v>
      </c>
      <c r="E60" s="11">
        <v>17570.2</v>
      </c>
      <c r="F60" s="23">
        <v>46006</v>
      </c>
      <c r="G60" s="11"/>
      <c r="H60" s="11">
        <f t="shared" si="1"/>
        <v>17570.2</v>
      </c>
      <c r="I60" s="13" t="s">
        <v>15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</row>
    <row r="61" spans="1:141" s="7" customFormat="1" ht="39.75" customHeight="1">
      <c r="A61" s="25" t="s">
        <v>127</v>
      </c>
      <c r="B61" s="35" t="s">
        <v>126</v>
      </c>
      <c r="C61" s="10" t="s">
        <v>128</v>
      </c>
      <c r="D61" s="23">
        <v>45986</v>
      </c>
      <c r="E61" s="11">
        <v>62948.3</v>
      </c>
      <c r="F61" s="23">
        <v>46006</v>
      </c>
      <c r="G61" s="11"/>
      <c r="H61" s="11">
        <f t="shared" si="1"/>
        <v>62948.3</v>
      </c>
      <c r="I61" s="13" t="s">
        <v>15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</row>
    <row r="62" spans="1:141" s="7" customFormat="1" ht="17.100000000000001" customHeight="1">
      <c r="A62" s="9" t="s">
        <v>129</v>
      </c>
      <c r="B62" s="10" t="s">
        <v>130</v>
      </c>
      <c r="C62" s="10" t="s">
        <v>131</v>
      </c>
      <c r="D62" s="23">
        <v>45987</v>
      </c>
      <c r="E62" s="11">
        <v>513965.4</v>
      </c>
      <c r="F62" s="23">
        <v>46006</v>
      </c>
      <c r="G62" s="11"/>
      <c r="H62" s="11">
        <f t="shared" si="1"/>
        <v>513965.4</v>
      </c>
      <c r="I62" s="13" t="s">
        <v>15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</row>
    <row r="63" spans="1:141" s="7" customFormat="1" ht="17.100000000000001" customHeight="1">
      <c r="A63" s="9" t="s">
        <v>132</v>
      </c>
      <c r="B63" s="25" t="s">
        <v>133</v>
      </c>
      <c r="C63" s="10" t="s">
        <v>134</v>
      </c>
      <c r="D63" s="23">
        <v>45987</v>
      </c>
      <c r="E63" s="11">
        <v>106200</v>
      </c>
      <c r="F63" s="23">
        <v>46006</v>
      </c>
      <c r="G63" s="11"/>
      <c r="H63" s="11">
        <f t="shared" si="1"/>
        <v>106200</v>
      </c>
      <c r="I63" s="13" t="s">
        <v>15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</row>
    <row r="64" spans="1:141" s="7" customFormat="1" ht="17.100000000000001" customHeight="1">
      <c r="A64" s="9" t="s">
        <v>21</v>
      </c>
      <c r="B64" s="36" t="s">
        <v>14</v>
      </c>
      <c r="C64" s="10" t="s">
        <v>135</v>
      </c>
      <c r="D64" s="23">
        <v>45987</v>
      </c>
      <c r="E64" s="11">
        <v>4020</v>
      </c>
      <c r="F64" s="23">
        <v>46006</v>
      </c>
      <c r="G64" s="11"/>
      <c r="H64" s="11">
        <f t="shared" si="1"/>
        <v>4020</v>
      </c>
      <c r="I64" s="13" t="s">
        <v>15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</row>
    <row r="65" spans="1:141" s="7" customFormat="1" ht="17.100000000000001" customHeight="1">
      <c r="A65" s="8" t="s">
        <v>136</v>
      </c>
      <c r="B65" s="25" t="s">
        <v>118</v>
      </c>
      <c r="C65" s="10" t="s">
        <v>137</v>
      </c>
      <c r="D65" s="23">
        <v>45988</v>
      </c>
      <c r="E65" s="11">
        <v>3894</v>
      </c>
      <c r="F65" s="23">
        <v>46006</v>
      </c>
      <c r="G65" s="11"/>
      <c r="H65" s="11">
        <f t="shared" si="1"/>
        <v>3894</v>
      </c>
      <c r="I65" s="13" t="s">
        <v>15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</row>
    <row r="66" spans="1:141" s="7" customFormat="1" ht="17.100000000000001" customHeight="1">
      <c r="A66" s="39" t="s">
        <v>144</v>
      </c>
      <c r="B66" s="37" t="s">
        <v>141</v>
      </c>
      <c r="C66" s="10" t="s">
        <v>142</v>
      </c>
      <c r="D66" s="23">
        <v>45988</v>
      </c>
      <c r="E66" s="11">
        <v>3000</v>
      </c>
      <c r="F66" s="23">
        <v>46006</v>
      </c>
      <c r="G66" s="26"/>
      <c r="H66" s="11">
        <f t="shared" si="1"/>
        <v>3000</v>
      </c>
      <c r="I66" s="13" t="s">
        <v>15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</row>
    <row r="67" spans="1:141" s="7" customFormat="1" ht="17.100000000000001" customHeight="1">
      <c r="A67" s="39" t="s">
        <v>144</v>
      </c>
      <c r="B67" s="38" t="s">
        <v>145</v>
      </c>
      <c r="C67" s="10" t="s">
        <v>143</v>
      </c>
      <c r="D67" s="23">
        <v>45988</v>
      </c>
      <c r="E67" s="11">
        <v>3000</v>
      </c>
      <c r="F67" s="23">
        <v>46006</v>
      </c>
      <c r="G67" s="11"/>
      <c r="H67" s="11">
        <f t="shared" si="1"/>
        <v>3000</v>
      </c>
      <c r="I67" s="13" t="s">
        <v>15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</row>
    <row r="68" spans="1:141" ht="29.25" customHeight="1" thickBot="1">
      <c r="A68" s="42" t="s">
        <v>4</v>
      </c>
      <c r="B68" s="43"/>
      <c r="C68" s="43"/>
      <c r="D68" s="44"/>
      <c r="E68" s="15">
        <f>SUM(E14:E67)</f>
        <v>18639638.039999995</v>
      </c>
      <c r="F68" s="16"/>
      <c r="G68" s="15">
        <f>SUM(G14:G67)</f>
        <v>16319563.209999999</v>
      </c>
      <c r="H68" s="15">
        <f>SUM(_xlfn._TRO_LEADING(H14:H67))</f>
        <v>2320074.83</v>
      </c>
      <c r="I68" s="17"/>
      <c r="K68" s="2"/>
      <c r="L68" s="2"/>
    </row>
    <row r="69" spans="1:141" ht="15.75">
      <c r="A69" s="28"/>
      <c r="B69" s="27"/>
      <c r="C69" s="29"/>
      <c r="D69" s="27"/>
      <c r="E69" s="27"/>
      <c r="F69" s="27"/>
      <c r="G69" s="27"/>
      <c r="H69" s="27"/>
      <c r="I69" s="30"/>
    </row>
    <row r="70" spans="1:141">
      <c r="I70" s="2"/>
    </row>
    <row r="71" spans="1:141">
      <c r="I71" s="2"/>
    </row>
    <row r="72" spans="1:141">
      <c r="I72" s="2"/>
    </row>
    <row r="73" spans="1:141" ht="15">
      <c r="A73"/>
      <c r="B73"/>
      <c r="C73"/>
      <c r="D73"/>
      <c r="E73"/>
      <c r="F73"/>
      <c r="G73"/>
      <c r="H73"/>
      <c r="I73" s="2"/>
      <c r="J73"/>
      <c r="K73"/>
      <c r="L73"/>
    </row>
    <row r="74" spans="1:141" ht="15.75" thickBot="1">
      <c r="A74"/>
      <c r="B74"/>
      <c r="C74"/>
      <c r="D74"/>
      <c r="E74"/>
      <c r="F74"/>
      <c r="G74" s="41"/>
      <c r="H74" s="41"/>
      <c r="I74" s="41"/>
      <c r="J74"/>
      <c r="K74"/>
      <c r="L74"/>
    </row>
    <row r="75" spans="1:141" ht="16.5" thickTop="1">
      <c r="A75"/>
      <c r="B75"/>
      <c r="C75"/>
      <c r="D75"/>
      <c r="E75"/>
      <c r="F75"/>
      <c r="G75" s="46" t="s">
        <v>17</v>
      </c>
      <c r="H75" s="46"/>
      <c r="I75" s="46"/>
      <c r="J75"/>
      <c r="K75"/>
      <c r="L75"/>
    </row>
    <row r="76" spans="1:141" ht="15">
      <c r="A76"/>
      <c r="B76"/>
      <c r="C76"/>
      <c r="D76"/>
      <c r="E76"/>
      <c r="F76"/>
      <c r="G76" s="40" t="s">
        <v>16</v>
      </c>
      <c r="H76" s="40"/>
      <c r="I76" s="40"/>
      <c r="J76"/>
      <c r="K76"/>
      <c r="L76"/>
    </row>
    <row r="77" spans="1:141" ht="15">
      <c r="A77"/>
      <c r="B77"/>
      <c r="C77"/>
      <c r="D77"/>
      <c r="E77"/>
      <c r="F77"/>
      <c r="G77"/>
      <c r="H77"/>
      <c r="I77" s="2"/>
      <c r="J77"/>
      <c r="K77"/>
      <c r="L77"/>
    </row>
  </sheetData>
  <mergeCells count="7">
    <mergeCell ref="G76:I76"/>
    <mergeCell ref="G74:I74"/>
    <mergeCell ref="A68:D68"/>
    <mergeCell ref="A1:I9"/>
    <mergeCell ref="A10:I10"/>
    <mergeCell ref="A11:I11"/>
    <mergeCell ref="G75:I75"/>
  </mergeCells>
  <phoneticPr fontId="4" type="noConversion"/>
  <printOptions horizontalCentered="1"/>
  <pageMargins left="0.25" right="0.25" top="0.75" bottom="0.75" header="0.3" footer="0.3"/>
  <pageSetup paperSize="5" scale="37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2025</vt:lpstr>
      <vt:lpstr>'Noviembre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Maria Estefany Corona Cruz</cp:lastModifiedBy>
  <cp:lastPrinted>2025-11-06T12:56:06Z</cp:lastPrinted>
  <dcterms:created xsi:type="dcterms:W3CDTF">2019-08-01T20:31:11Z</dcterms:created>
  <dcterms:modified xsi:type="dcterms:W3CDTF">2025-12-08T12:31:30Z</dcterms:modified>
</cp:coreProperties>
</file>