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5\2025_12\Balance General\"/>
    </mc:Choice>
  </mc:AlternateContent>
  <xr:revisionPtr revIDLastSave="0" documentId="13_ncr:1_{EBE9850E-A50E-4C9C-8AA2-314C32999E7C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Diciembre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70" l="1"/>
  <c r="C67" i="70" l="1"/>
  <c r="C49" i="70"/>
  <c r="C53" i="70" s="1"/>
  <c r="C18" i="70" l="1"/>
  <c r="C60" i="70" l="1"/>
  <c r="C62" i="70" s="1"/>
  <c r="C74" i="70" l="1"/>
  <c r="C76" i="70" s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<sst xmlns="http://schemas.openxmlformats.org/spreadsheetml/2006/main" count="59" uniqueCount="58">
  <si>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</si>
  <si>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</si>
  <si>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</si>
  <si>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</si>
  <si>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</si>
  <si>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</si>
  <si>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</si>
  <si>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</si>
  <si>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</si>
  <si>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</si>
  <si>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</si>
  <si>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</si>
  <si>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</si>
  <si>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</si>
  <si>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</si>
  <si>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</si>
  <si>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</si>
  <si>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</si>
  <si>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</si>
  <si>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</si>
  <si>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</si>
  <si>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</si>
  <si>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</si>
  <si>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</si>
  <si>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</si>
  <si>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</si>
  <si>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</si>
  <si>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</si>
  <si>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</si>
  <si>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</si>
  <si>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</si>
  <si>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</si>
  <si>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</si>
  <si>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</si>
  <si>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</si>
  <si>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</si>
  <si>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</si>
  <si>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</si>
  <si>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</si>
  <si>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</si>
  <si>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</si>
  <si>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</si>
  <si>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</si>
  <si>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</si>
  <si>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</si>
  <si>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</si>
  <si>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</si>
  <si>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</si>
  <si>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</si>
  <si>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</si>
  <si>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</si>
  <si>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</si>
  <si>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</si>
  <si>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</si>
  <si>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</si>
  <si>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</si>
  <si>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 xml:space="preserve"> 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</si>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</sst>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38" zoomScale="85" zoomScaleNormal="85" workbookViewId="0">
      <selection activeCell="D56" sqref="D56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22978.720000000001</v>
      </c>
    </row>
    <row r="16" spans="1:3" ht="15.75">
      <c r="A16" s="17" t="s">
        <v>2</v>
      </c>
      <c r="B16" s="32"/>
      <c r="C16" s="41">
        <v>1432208.29</v>
      </c>
    </row>
    <row r="17" spans="1:13" ht="15.75">
      <c r="A17" s="17" t="s">
        <v>3</v>
      </c>
      <c r="B17" s="32"/>
      <c r="C17" s="41">
        <v>1359193.31</v>
      </c>
    </row>
    <row r="18" spans="1:13" ht="19.5" thickBot="1">
      <c r="A18" s="2" t="s">
        <v>4</v>
      </c>
      <c r="B18" s="32"/>
      <c r="C18" s="14">
        <f>C15+C16+C17</f>
        <v>2814380.3200000003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32328156.780000001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69618472.879999995</v>
      </c>
      <c r="L25" s="30"/>
    </row>
    <row r="26" spans="1:13" ht="15.75">
      <c r="A26" s="3" t="s">
        <v>24</v>
      </c>
      <c r="B26" s="32"/>
      <c r="C26" s="43">
        <v>2537531.02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1037201.14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58517779.509999998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378506.65</v>
      </c>
      <c r="L37" s="30"/>
    </row>
    <row r="38" spans="1:12" ht="15.75">
      <c r="A38" s="6" t="s">
        <v>41</v>
      </c>
      <c r="B38" s="32"/>
      <c r="C38" s="43">
        <v>2548752.27</v>
      </c>
      <c r="L38" s="30"/>
    </row>
    <row r="39" spans="1:12" ht="15.75">
      <c r="A39" s="6" t="s">
        <v>34</v>
      </c>
      <c r="B39" s="32"/>
      <c r="C39" s="43">
        <v>5081653.2</v>
      </c>
      <c r="L39" s="30"/>
    </row>
    <row r="40" spans="1:12" ht="15.75">
      <c r="A40" s="6" t="s">
        <v>35</v>
      </c>
      <c r="B40" s="32"/>
      <c r="C40" s="43">
        <v>4714634.66</v>
      </c>
    </row>
    <row r="41" spans="1:12" ht="15.75">
      <c r="A41" s="6" t="s">
        <v>36</v>
      </c>
      <c r="B41" s="32"/>
      <c r="C41" s="43">
        <v>8756838.9299999997</v>
      </c>
    </row>
    <row r="42" spans="1:12" ht="15.75">
      <c r="A42" s="6" t="s">
        <v>37</v>
      </c>
      <c r="B42" s="32"/>
      <c r="C42" s="43">
        <v>656560.71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145711606.88999999</v>
      </c>
      <c r="D48" s="15"/>
    </row>
    <row r="49" spans="1:10" ht="18.75">
      <c r="A49" s="7" t="s">
        <v>7</v>
      </c>
      <c r="B49" s="32"/>
      <c r="C49" s="23">
        <f>SUM(C23:C46)-C48</f>
        <v>45976953.970000029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47822853.970000029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3349226.22</v>
      </c>
    </row>
    <row r="57" spans="1:10" ht="15.75">
      <c r="A57" s="6" t="s">
        <v>21</v>
      </c>
      <c r="B57" s="32"/>
      <c r="C57" s="26">
        <v>334410.96999999997</v>
      </c>
    </row>
    <row r="58" spans="1:10" ht="15.75">
      <c r="A58" s="10" t="s">
        <v>10</v>
      </c>
      <c r="B58" s="32"/>
      <c r="C58" s="27">
        <f>C56-C57</f>
        <v>3014815.25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50837669.220000029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53652049.540000029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56</v>
      </c>
      <c r="B66" s="38"/>
      <c r="C66" s="44"/>
      <c r="H66" s="40"/>
      <c r="I66" s="15"/>
      <c r="J66" s="15"/>
    </row>
    <row r="67" spans="1:10" ht="18.75">
      <c r="A67" s="12" t="s">
        <v>14</v>
      </c>
      <c r="B67" s="32"/>
      <c r="C67" s="31">
        <f>C66</f>
        <v>0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53652049.540000029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53652049.540000029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-Diciembre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2025-12-08T15:39:28Z</cp:lastPrinted>
  <dcterms:created xsi:type="dcterms:W3CDTF">2017-01-20T12:41:55Z</dcterms:created>
  <dcterms:modified xsi:type="dcterms:W3CDTF">2026-01-09T15:16:18Z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