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5_01\Ejecución de Gastos y Aplicaciones Financieras\"/>
    </mc:Choice>
  </mc:AlternateContent>
  <xr:revisionPtr revIDLastSave="0" documentId="13_ncr:1_{E29E3D30-BE81-4E7C-8115-E3D8AF505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'!$A$1:$R$88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E49" i="3"/>
  <c r="E43" i="3"/>
  <c r="Q43" i="3" s="1"/>
  <c r="E41" i="3"/>
  <c r="E31" i="3"/>
  <c r="D15" i="3"/>
  <c r="D43" i="3"/>
  <c r="D41" i="3"/>
  <c r="D31" i="3"/>
  <c r="D21" i="3"/>
  <c r="Q16" i="3"/>
  <c r="Q17" i="3"/>
  <c r="M63" i="3"/>
  <c r="N63" i="3"/>
  <c r="O63" i="3"/>
  <c r="P63" i="3"/>
  <c r="M60" i="3"/>
  <c r="N60" i="3"/>
  <c r="O60" i="3"/>
  <c r="P60" i="3"/>
  <c r="P68" i="3" s="1"/>
  <c r="M66" i="3"/>
  <c r="N66" i="3"/>
  <c r="O66" i="3"/>
  <c r="P66" i="3"/>
  <c r="Q20" i="3"/>
  <c r="Q19" i="3"/>
  <c r="Q44" i="3"/>
  <c r="Q42" i="3"/>
  <c r="Q41" i="3" s="1"/>
  <c r="Q40" i="3"/>
  <c r="Q39" i="3"/>
  <c r="Q38" i="3"/>
  <c r="Q37" i="3"/>
  <c r="Q36" i="3"/>
  <c r="Q35" i="3"/>
  <c r="Q33" i="3"/>
  <c r="Q32" i="3"/>
  <c r="Q30" i="3"/>
  <c r="Q29" i="3"/>
  <c r="Q28" i="3"/>
  <c r="Q27" i="3"/>
  <c r="Q26" i="3"/>
  <c r="Q25" i="3"/>
  <c r="Q24" i="3"/>
  <c r="Q22" i="3"/>
  <c r="Q48" i="3"/>
  <c r="Q47" i="3"/>
  <c r="Q46" i="3"/>
  <c r="Q45" i="3"/>
  <c r="Q34" i="3"/>
  <c r="P15" i="3"/>
  <c r="O15" i="3"/>
  <c r="O68" i="3"/>
  <c r="Q55" i="3"/>
  <c r="Q54" i="3"/>
  <c r="Q53" i="3"/>
  <c r="Q52" i="3"/>
  <c r="Q51" i="3"/>
  <c r="Q50" i="3"/>
  <c r="N15" i="3"/>
  <c r="M15" i="3"/>
  <c r="M68" i="3"/>
  <c r="L15" i="3"/>
  <c r="I66" i="3"/>
  <c r="J66" i="3"/>
  <c r="K66" i="3"/>
  <c r="L66" i="3"/>
  <c r="I63" i="3"/>
  <c r="J63" i="3"/>
  <c r="K63" i="3"/>
  <c r="L63" i="3"/>
  <c r="L60" i="3"/>
  <c r="J60" i="3"/>
  <c r="K60" i="3"/>
  <c r="K68" i="3" s="1"/>
  <c r="K15" i="3"/>
  <c r="J15" i="3"/>
  <c r="I15" i="3"/>
  <c r="H15" i="3"/>
  <c r="Q67" i="3"/>
  <c r="Q66" i="3" s="1"/>
  <c r="D49" i="3"/>
  <c r="C49" i="3"/>
  <c r="C21" i="3"/>
  <c r="C15" i="3"/>
  <c r="D14" i="3" l="1"/>
  <c r="D13" i="3" s="1"/>
  <c r="N68" i="3"/>
  <c r="Q31" i="3"/>
  <c r="Q21" i="3"/>
  <c r="Q49" i="3"/>
  <c r="P14" i="3"/>
  <c r="P13" i="3" s="1"/>
  <c r="P57" i="3" s="1"/>
  <c r="P70" i="3" s="1"/>
  <c r="Q15" i="3"/>
  <c r="O14" i="3"/>
  <c r="O13" i="3" s="1"/>
  <c r="O57" i="3" s="1"/>
  <c r="O70" i="3" s="1"/>
  <c r="N14" i="3"/>
  <c r="N13" i="3" s="1"/>
  <c r="N57" i="3" s="1"/>
  <c r="L68" i="3"/>
  <c r="M14" i="3"/>
  <c r="J68" i="3"/>
  <c r="L14" i="3"/>
  <c r="L13" i="3" s="1"/>
  <c r="J14" i="3"/>
  <c r="J13" i="3" s="1"/>
  <c r="J57" i="3" s="1"/>
  <c r="K14" i="3"/>
  <c r="K13" i="3" s="1"/>
  <c r="I14" i="3"/>
  <c r="I13" i="3" s="1"/>
  <c r="I57" i="3" s="1"/>
  <c r="H14" i="3"/>
  <c r="H13" i="3" s="1"/>
  <c r="D57" i="3"/>
  <c r="N70" i="3" l="1"/>
  <c r="Q14" i="3"/>
  <c r="M13" i="3"/>
  <c r="M57" i="3" s="1"/>
  <c r="M70" i="3" s="1"/>
  <c r="L57" i="3"/>
  <c r="L70" i="3" s="1"/>
  <c r="K57" i="3"/>
  <c r="K70" i="3" s="1"/>
  <c r="J70" i="3"/>
  <c r="H57" i="3"/>
  <c r="Q65" i="3"/>
  <c r="Q64" i="3"/>
  <c r="Q63" i="3" s="1"/>
  <c r="Q62" i="3"/>
  <c r="Q61" i="3"/>
  <c r="G66" i="3"/>
  <c r="G63" i="3"/>
  <c r="G60" i="3"/>
  <c r="G15" i="3"/>
  <c r="Q13" i="3" l="1"/>
  <c r="Q57" i="3" s="1"/>
  <c r="Q60" i="3"/>
  <c r="Q68" i="3" s="1"/>
  <c r="G14" i="3"/>
  <c r="G13" i="3" s="1"/>
  <c r="G57" i="3" s="1"/>
  <c r="G68" i="3"/>
  <c r="C41" i="3"/>
  <c r="C43" i="3"/>
  <c r="H66" i="3"/>
  <c r="H63" i="3"/>
  <c r="H60" i="3"/>
  <c r="D66" i="3"/>
  <c r="C66" i="3"/>
  <c r="D63" i="3"/>
  <c r="C63" i="3"/>
  <c r="D60" i="3"/>
  <c r="C60" i="3"/>
  <c r="C31" i="3"/>
  <c r="G70" i="3" l="1"/>
  <c r="C14" i="3"/>
  <c r="C13" i="3" s="1"/>
  <c r="C57" i="3" s="1"/>
  <c r="H68" i="3"/>
  <c r="H70" i="3" s="1"/>
  <c r="C68" i="3"/>
  <c r="D68" i="3"/>
  <c r="D70" i="3" s="1"/>
  <c r="C70" i="3" l="1"/>
  <c r="F66" i="3"/>
  <c r="F63" i="3"/>
  <c r="F60" i="3"/>
  <c r="F68" i="3" l="1"/>
  <c r="F15" i="3" l="1"/>
  <c r="F14" i="3" s="1"/>
  <c r="F13" i="3" l="1"/>
  <c r="F57" i="3" s="1"/>
  <c r="F70" i="3" s="1"/>
  <c r="E63" i="3"/>
  <c r="E60" i="3"/>
  <c r="E15" i="3"/>
  <c r="E66" i="3"/>
  <c r="Q70" i="3" l="1"/>
  <c r="E14" i="3"/>
  <c r="E13" i="3" s="1"/>
  <c r="E57" i="3" s="1"/>
  <c r="E68" i="3"/>
  <c r="E70" i="3" l="1"/>
  <c r="I60" i="3"/>
  <c r="I68" i="3" s="1"/>
  <c r="I7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<sst xmlns="http://schemas.openxmlformats.org/spreadsheetml/2006/main" count="86" uniqueCount="80">
  <si>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</si>
  <si>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</si>
  <si>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</si>
  <si>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</si>
  <si>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</si>
  <si>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</si>
  <si>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</si>
  <si>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</si>
  <si>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</si>
  <si>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</si>
  <si>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</si>
  <si>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</si>
  <si>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</si>
  <si>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</si>
  <si>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</si>
  <si>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</si>
  <si>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</si>
  <si>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</si>
  <si>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</si>
  <si>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</si>
  <si>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</si>
  <si>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</si>
  <si>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</si>
  <si>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</si>
  <si>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</si>
  <si>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</si>
  <si>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</si>
  <si>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</si>
  <si>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</si>
  <si>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</si>
  <si>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</si>
  <si>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</si>
  <si>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</si>
  <si>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</si>
  <si>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</si>
  <si>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</si>
  <si>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</si>
  <si>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</si>
  <si>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</si>
  <si>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</si>
  <si>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</si>
  <si>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</si>
  <si>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</si>
  <si>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</si>
  <si>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</si>
  <si>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</si>
  <si>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</si>
  <si>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</si>
  <si>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</si>
  <si>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</si>
  <si>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</si>
  <si>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</si>
  <si>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</si>
  <si>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</si>
  <si>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</si>
  <si>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</si>
  <si>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</si>
  <si>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</si>
  <si>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</si>
  <si>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</si>
  <si>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</si>
  <si>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</si>
  <si>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</si>
  <si>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</si>
  <si>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</si>
  <si>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</si>
  <si>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</si>
  <si>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</si>
  <si>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</si>
  <si>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</si>
  <si>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</si>
  <si>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</si>
  <si>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</si>
  <si>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</si>
  <si>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</si>
  <si>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</si>
  <si>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</si>
  <si>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</si>
  <si>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</si>
  <si>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2.1.3 - DIETAS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</si>
</sst>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3733800</xdr:colOff>
      <xdr:row>0</xdr:row>
      <xdr:rowOff>47625</xdr:rowOff>
    </xdr:from>
    <xdr:to>
      <xdr:col>2</xdr:col>
      <xdr:colOff>850935</xdr:colOff>
      <xdr:row>7</xdr:row>
      <xdr:rowOff>47625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7625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89"/>
  <sheetViews>
    <sheetView showGridLines="0" tabSelected="1" view="pageBreakPreview" topLeftCell="A50" zoomScaleNormal="100" zoomScaleSheetLayoutView="100" workbookViewId="0">
      <selection activeCell="U10" sqref="U10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5" width="15" customWidth="1"/>
    <col min="6" max="6" width="15" hidden="1" customWidth="1"/>
    <col min="7" max="11" width="14.140625" hidden="1" customWidth="1"/>
    <col min="12" max="15" width="14.28515625" hidden="1" customWidth="1"/>
    <col min="16" max="16" width="17.5703125" hidden="1" customWidth="1"/>
    <col min="17" max="17" width="15.28515625" bestFit="1" customWidth="1"/>
    <col min="18" max="18" width="5" customWidth="1"/>
    <col min="19" max="19" width="13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2:19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2:19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9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9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9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9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3"/>
    </row>
    <row r="7" spans="2:19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S7" s="3"/>
    </row>
    <row r="8" spans="2:19" ht="18.75" customHeight="1">
      <c r="B8" s="40" t="s">
        <v>44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2:19" ht="26.25" customHeight="1">
      <c r="B9" s="40">
        <v>2026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2:19">
      <c r="B10" s="39" t="s">
        <v>45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2:19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2:19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7" t="s">
        <v>78</v>
      </c>
      <c r="Q12" s="28" t="s">
        <v>64</v>
      </c>
    </row>
    <row r="13" spans="2:19" s="15" customFormat="1" ht="19.5" customHeight="1">
      <c r="B13" s="26" t="s">
        <v>57</v>
      </c>
      <c r="C13" s="29">
        <f>+C14</f>
        <v>757343596</v>
      </c>
      <c r="D13" s="29">
        <f>+D14</f>
        <v>757343596</v>
      </c>
      <c r="E13" s="29">
        <f t="shared" ref="E13:I13" si="0">+E14</f>
        <v>35093366.039999999</v>
      </c>
      <c r="F13" s="29">
        <f t="shared" si="0"/>
        <v>0</v>
      </c>
      <c r="G13" s="29">
        <f t="shared" si="0"/>
        <v>0</v>
      </c>
      <c r="H13" s="29">
        <f t="shared" si="0"/>
        <v>0</v>
      </c>
      <c r="I13" s="29">
        <f t="shared" si="0"/>
        <v>0</v>
      </c>
      <c r="J13" s="29">
        <f t="shared" ref="J13:N13" si="1">+J14</f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29">
        <f>+O14</f>
        <v>0</v>
      </c>
      <c r="P13" s="29">
        <f>+P14</f>
        <v>0</v>
      </c>
      <c r="Q13" s="29">
        <f>+Q14</f>
        <v>35093366.039999999</v>
      </c>
    </row>
    <row r="14" spans="2:19" ht="15.75">
      <c r="B14" s="30" t="s">
        <v>56</v>
      </c>
      <c r="C14" s="31">
        <f>+C15+C21+C31+C41+C43+C49</f>
        <v>757343596</v>
      </c>
      <c r="D14" s="31">
        <f>+D15+D21+D31+D41+D43+D49</f>
        <v>757343596</v>
      </c>
      <c r="E14" s="31">
        <f t="shared" ref="E14:G14" si="2">+E15+E21+E31+E41+E43+E49</f>
        <v>35093366.039999999</v>
      </c>
      <c r="F14" s="31">
        <f t="shared" si="2"/>
        <v>0</v>
      </c>
      <c r="G14" s="31">
        <f t="shared" si="2"/>
        <v>0</v>
      </c>
      <c r="H14" s="31">
        <f t="shared" ref="H14:L14" si="3">+H15+H21+H31+H41+H43+H49</f>
        <v>0</v>
      </c>
      <c r="I14" s="31">
        <f t="shared" si="3"/>
        <v>0</v>
      </c>
      <c r="J14" s="31">
        <f t="shared" si="3"/>
        <v>0</v>
      </c>
      <c r="K14" s="31">
        <f t="shared" si="3"/>
        <v>0</v>
      </c>
      <c r="L14" s="31">
        <f t="shared" si="3"/>
        <v>0</v>
      </c>
      <c r="M14" s="31">
        <f>+M15+M21+M31+M41+M43+M49</f>
        <v>0</v>
      </c>
      <c r="N14" s="31">
        <f>+N15+N21+N31+N41+N43+N49</f>
        <v>0</v>
      </c>
      <c r="O14" s="31">
        <f>+O15+O21+O31+O41+O43+O49</f>
        <v>0</v>
      </c>
      <c r="P14" s="31">
        <f>+P15+P21+P31+P41+P43+P49</f>
        <v>0</v>
      </c>
      <c r="Q14" s="31">
        <f>+Q15+Q21+Q31+Q41+Q43+Q49</f>
        <v>35093366.039999999</v>
      </c>
    </row>
    <row r="15" spans="2:19" ht="15.75">
      <c r="B15" s="32" t="s">
        <v>0</v>
      </c>
      <c r="C15" s="33">
        <f t="shared" ref="C15:H15" si="4">SUM(C16:C20)</f>
        <v>620000000</v>
      </c>
      <c r="D15" s="33">
        <f>SUM(D16:D20)</f>
        <v>620000000</v>
      </c>
      <c r="E15" s="33">
        <f t="shared" si="4"/>
        <v>32623430.93</v>
      </c>
      <c r="F15" s="33">
        <f t="shared" si="4"/>
        <v>0</v>
      </c>
      <c r="G15" s="33">
        <f t="shared" si="4"/>
        <v>0</v>
      </c>
      <c r="H15" s="33">
        <f t="shared" si="4"/>
        <v>0</v>
      </c>
      <c r="I15" s="33">
        <f t="shared" ref="I15:L15" si="5">SUM(I16:I20)</f>
        <v>0</v>
      </c>
      <c r="J15" s="33">
        <f t="shared" si="5"/>
        <v>0</v>
      </c>
      <c r="K15" s="33">
        <f t="shared" si="5"/>
        <v>0</v>
      </c>
      <c r="L15" s="33">
        <f t="shared" si="5"/>
        <v>0</v>
      </c>
      <c r="M15" s="33">
        <f>SUM(M16:M20)</f>
        <v>0</v>
      </c>
      <c r="N15" s="33">
        <f>SUM(N16:N20)</f>
        <v>0</v>
      </c>
      <c r="O15" s="33">
        <f>SUM(O16:O20)</f>
        <v>0</v>
      </c>
      <c r="P15" s="33">
        <f>SUM(P16:P20)</f>
        <v>0</v>
      </c>
      <c r="Q15" s="33">
        <f>SUM(Q16:Q20)</f>
        <v>32623430.93</v>
      </c>
    </row>
    <row r="16" spans="2:19" ht="15" customHeight="1">
      <c r="B16" s="34" t="s">
        <v>1</v>
      </c>
      <c r="C16" s="35">
        <v>390948664</v>
      </c>
      <c r="D16" s="35">
        <v>390948664</v>
      </c>
      <c r="E16" s="35">
        <v>27033407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>
        <f>SUM(E16:P16)</f>
        <v>27033407</v>
      </c>
      <c r="R16" s="35"/>
    </row>
    <row r="17" spans="2:38" ht="15" customHeight="1">
      <c r="B17" s="34" t="s">
        <v>2</v>
      </c>
      <c r="C17" s="35">
        <v>169355531</v>
      </c>
      <c r="D17" s="35">
        <v>169355531</v>
      </c>
      <c r="E17" s="35">
        <v>1514000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>
        <f>SUM(E17:P17)</f>
        <v>1514000</v>
      </c>
      <c r="U17" s="3"/>
      <c r="V17" s="3"/>
    </row>
    <row r="18" spans="2:38" ht="15" customHeight="1">
      <c r="B18" s="1" t="s">
        <v>79</v>
      </c>
      <c r="C18" s="38">
        <v>0</v>
      </c>
      <c r="D18" s="35">
        <v>0</v>
      </c>
      <c r="E18" s="35">
        <v>0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>
        <v>0</v>
      </c>
      <c r="U18" s="3"/>
      <c r="V18" s="3"/>
    </row>
    <row r="19" spans="2:38" ht="15" customHeight="1">
      <c r="B19" s="34" t="s">
        <v>3</v>
      </c>
      <c r="C19" s="35">
        <v>6711724</v>
      </c>
      <c r="D19" s="35">
        <v>6711724</v>
      </c>
      <c r="E19" s="35">
        <v>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>
        <f>SUM(E19:P19)</f>
        <v>0</v>
      </c>
      <c r="V19" s="3"/>
      <c r="W19" s="16"/>
    </row>
    <row r="20" spans="2:38" ht="15" customHeight="1">
      <c r="B20" s="34" t="s">
        <v>4</v>
      </c>
      <c r="C20" s="35">
        <v>52984081</v>
      </c>
      <c r="D20" s="35">
        <v>52984081</v>
      </c>
      <c r="E20" s="35">
        <v>4076023.93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>
        <f>SUM(E20:P20)</f>
        <v>4076023.93</v>
      </c>
    </row>
    <row r="21" spans="2:38" ht="15.75">
      <c r="B21" s="32" t="s">
        <v>5</v>
      </c>
      <c r="C21" s="33">
        <f>SUM(C22:C30)</f>
        <v>79126596</v>
      </c>
      <c r="D21" s="33">
        <f>SUM(D22:D30)</f>
        <v>82326596</v>
      </c>
      <c r="E21" s="33">
        <f>SUM(E22:E30)</f>
        <v>2469935.11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>
        <f>SUM(Q22:Q30)</f>
        <v>2469935.11</v>
      </c>
      <c r="R21" s="33"/>
    </row>
    <row r="22" spans="2:38" ht="15.75">
      <c r="B22" s="1" t="s">
        <v>6</v>
      </c>
      <c r="C22" s="3">
        <v>13660000</v>
      </c>
      <c r="D22" s="35">
        <v>13660000</v>
      </c>
      <c r="E22" s="35">
        <v>1080465.4099999999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>
        <f t="shared" ref="Q22:Q30" si="6">SUM(E22:P22)</f>
        <v>1080465.4099999999</v>
      </c>
    </row>
    <row r="23" spans="2:38" ht="18" customHeight="1">
      <c r="B23" s="1" t="s">
        <v>7</v>
      </c>
      <c r="C23" s="3">
        <v>750000</v>
      </c>
      <c r="D23" s="35">
        <v>750000</v>
      </c>
      <c r="E23" s="35">
        <v>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>
        <v>0</v>
      </c>
    </row>
    <row r="24" spans="2:38" ht="15.75">
      <c r="B24" s="1" t="s">
        <v>8</v>
      </c>
      <c r="C24" s="3">
        <v>650000</v>
      </c>
      <c r="D24" s="35">
        <v>650000</v>
      </c>
      <c r="E24" s="35">
        <v>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>
        <f t="shared" si="6"/>
        <v>0</v>
      </c>
    </row>
    <row r="25" spans="2:38" ht="18" customHeight="1">
      <c r="B25" s="1" t="s">
        <v>9</v>
      </c>
      <c r="C25" s="3">
        <v>500000</v>
      </c>
      <c r="D25" s="35">
        <v>500000</v>
      </c>
      <c r="E25" s="35"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>
        <f t="shared" si="6"/>
        <v>0</v>
      </c>
    </row>
    <row r="26" spans="2:38" ht="15.75">
      <c r="B26" s="1" t="s">
        <v>10</v>
      </c>
      <c r="C26" s="3">
        <v>7171000</v>
      </c>
      <c r="D26" s="35">
        <v>7171000</v>
      </c>
      <c r="E26" s="35">
        <v>37500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>
        <f t="shared" si="6"/>
        <v>37500</v>
      </c>
      <c r="U26" s="8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2:38" ht="15.75">
      <c r="B27" s="1" t="s">
        <v>11</v>
      </c>
      <c r="C27" s="3">
        <v>17925596</v>
      </c>
      <c r="D27" s="35">
        <v>17925596</v>
      </c>
      <c r="E27" s="35">
        <v>1265829.7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>
        <f t="shared" si="6"/>
        <v>1265829.7</v>
      </c>
      <c r="U27" s="8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2:38" ht="30">
      <c r="B28" s="1" t="s">
        <v>12</v>
      </c>
      <c r="C28" s="3">
        <v>3350000</v>
      </c>
      <c r="D28" s="35">
        <v>8550000</v>
      </c>
      <c r="E28" s="35">
        <v>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>
        <f t="shared" si="6"/>
        <v>0</v>
      </c>
    </row>
    <row r="29" spans="2:38" ht="15.75">
      <c r="B29" s="1" t="s">
        <v>13</v>
      </c>
      <c r="C29" s="3">
        <v>12870000</v>
      </c>
      <c r="D29" s="35">
        <v>10870000</v>
      </c>
      <c r="E29" s="35">
        <v>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>
        <f t="shared" si="6"/>
        <v>0</v>
      </c>
    </row>
    <row r="30" spans="2:38" ht="15.75">
      <c r="B30" s="1" t="s">
        <v>31</v>
      </c>
      <c r="C30" s="3">
        <v>22250000</v>
      </c>
      <c r="D30" s="35">
        <v>22250000</v>
      </c>
      <c r="E30" s="35">
        <v>86140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>
        <f t="shared" si="6"/>
        <v>86140</v>
      </c>
    </row>
    <row r="31" spans="2:38" ht="15.75">
      <c r="B31" s="32" t="s">
        <v>14</v>
      </c>
      <c r="C31" s="33">
        <f>SUM(C32:C40)</f>
        <v>35335000</v>
      </c>
      <c r="D31" s="33">
        <f>SUM(D32:D40)</f>
        <v>32135000</v>
      </c>
      <c r="E31" s="33">
        <f>SUM(E32:E40)</f>
        <v>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>
        <f>SUM(Q32:Q40)</f>
        <v>0</v>
      </c>
    </row>
    <row r="32" spans="2:38" ht="15.75">
      <c r="B32" s="34" t="s">
        <v>15</v>
      </c>
      <c r="C32" s="35">
        <v>1250000</v>
      </c>
      <c r="D32" s="35">
        <v>1250000</v>
      </c>
      <c r="E32" s="35">
        <v>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>
        <f t="shared" ref="Q32:Q40" si="7">SUM(E32:P32)</f>
        <v>0</v>
      </c>
    </row>
    <row r="33" spans="2:17" ht="15.75">
      <c r="B33" s="34" t="s">
        <v>16</v>
      </c>
      <c r="C33" s="35">
        <v>1400000</v>
      </c>
      <c r="D33" s="35">
        <v>1400000</v>
      </c>
      <c r="E33" s="35">
        <v>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>
        <f t="shared" si="7"/>
        <v>0</v>
      </c>
    </row>
    <row r="34" spans="2:17" ht="15.75">
      <c r="B34" s="34" t="s">
        <v>17</v>
      </c>
      <c r="C34" s="35">
        <v>1250000</v>
      </c>
      <c r="D34" s="35">
        <v>1250000</v>
      </c>
      <c r="E34" s="35">
        <v>0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>
        <f t="shared" si="7"/>
        <v>0</v>
      </c>
    </row>
    <row r="35" spans="2:17" ht="15.75">
      <c r="B35" s="34" t="s">
        <v>18</v>
      </c>
      <c r="C35" s="35">
        <v>150000</v>
      </c>
      <c r="D35" s="35">
        <v>150000</v>
      </c>
      <c r="E35" s="35">
        <v>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>
        <f t="shared" si="7"/>
        <v>0</v>
      </c>
    </row>
    <row r="36" spans="2:17" ht="15.75">
      <c r="B36" s="34" t="s">
        <v>19</v>
      </c>
      <c r="C36" s="35">
        <v>400000</v>
      </c>
      <c r="D36" s="35">
        <v>400000</v>
      </c>
      <c r="E36" s="35">
        <v>0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>
        <f t="shared" si="7"/>
        <v>0</v>
      </c>
    </row>
    <row r="37" spans="2:17" ht="31.5">
      <c r="B37" s="34" t="s">
        <v>20</v>
      </c>
      <c r="C37" s="35">
        <v>355000</v>
      </c>
      <c r="D37" s="35">
        <v>355000</v>
      </c>
      <c r="E37" s="35">
        <v>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>
        <f t="shared" si="7"/>
        <v>0</v>
      </c>
    </row>
    <row r="38" spans="2:17" ht="31.5">
      <c r="B38" s="34" t="s">
        <v>21</v>
      </c>
      <c r="C38" s="35">
        <v>13265000</v>
      </c>
      <c r="D38" s="35">
        <v>13265000</v>
      </c>
      <c r="E38" s="35">
        <v>0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>
        <f t="shared" si="7"/>
        <v>0</v>
      </c>
    </row>
    <row r="39" spans="2:17" ht="31.5">
      <c r="B39" s="34" t="s">
        <v>32</v>
      </c>
      <c r="C39" s="35">
        <v>0</v>
      </c>
      <c r="D39" s="35"/>
      <c r="E39" s="35">
        <v>0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>
        <f t="shared" si="7"/>
        <v>0</v>
      </c>
    </row>
    <row r="40" spans="2:17" ht="15.75">
      <c r="B40" s="34" t="s">
        <v>22</v>
      </c>
      <c r="C40" s="35">
        <v>17265000</v>
      </c>
      <c r="D40" s="35">
        <v>14065000</v>
      </c>
      <c r="E40" s="35">
        <v>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>
        <f t="shared" si="7"/>
        <v>0</v>
      </c>
    </row>
    <row r="41" spans="2:17" ht="15.75">
      <c r="B41" s="32" t="s">
        <v>23</v>
      </c>
      <c r="C41" s="33">
        <f t="shared" ref="C41" si="8">SUM(C42:C42)</f>
        <v>3000000</v>
      </c>
      <c r="D41" s="33">
        <f>SUM(D42:D42)</f>
        <v>3000000</v>
      </c>
      <c r="E41" s="33">
        <f>SUM(E42:E42)</f>
        <v>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>
        <f>SUM(Q42:Q42)</f>
        <v>0</v>
      </c>
    </row>
    <row r="42" spans="2:17" ht="15.75">
      <c r="B42" s="34" t="s">
        <v>24</v>
      </c>
      <c r="C42" s="35">
        <v>3000000</v>
      </c>
      <c r="D42" s="35">
        <v>3000000</v>
      </c>
      <c r="E42" s="35">
        <v>0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>
        <f t="shared" ref="Q42:Q49" si="9">SUM(E42:P42)</f>
        <v>0</v>
      </c>
    </row>
    <row r="43" spans="2:17" ht="15.75">
      <c r="B43" s="32" t="s">
        <v>25</v>
      </c>
      <c r="C43" s="33">
        <f t="shared" ref="C43" si="10">SUM(C44:C48)</f>
        <v>19882000</v>
      </c>
      <c r="D43" s="33">
        <f>SUM(D44:D48)</f>
        <v>19882000</v>
      </c>
      <c r="E43" s="33">
        <f>SUM(E44:E48)</f>
        <v>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>
        <f t="shared" si="9"/>
        <v>0</v>
      </c>
    </row>
    <row r="44" spans="2:17" ht="15.75">
      <c r="B44" s="34" t="s">
        <v>26</v>
      </c>
      <c r="C44" s="35">
        <v>8872000</v>
      </c>
      <c r="D44" s="35">
        <v>9872000</v>
      </c>
      <c r="E44" s="35">
        <v>0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>
        <f t="shared" si="9"/>
        <v>0</v>
      </c>
    </row>
    <row r="45" spans="2:17" ht="15.75">
      <c r="B45" s="34" t="s">
        <v>27</v>
      </c>
      <c r="C45" s="35">
        <v>510000</v>
      </c>
      <c r="D45" s="35">
        <v>510000</v>
      </c>
      <c r="E45" s="35">
        <v>0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>
        <f t="shared" si="9"/>
        <v>0</v>
      </c>
    </row>
    <row r="46" spans="2:17" ht="31.5">
      <c r="B46" s="34" t="s">
        <v>28</v>
      </c>
      <c r="C46" s="35">
        <v>5000000</v>
      </c>
      <c r="D46" s="35">
        <v>5000000</v>
      </c>
      <c r="E46" s="35">
        <v>0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>
        <f t="shared" si="9"/>
        <v>0</v>
      </c>
    </row>
    <row r="47" spans="2:17" ht="15.75">
      <c r="B47" s="34" t="s">
        <v>29</v>
      </c>
      <c r="C47" s="35">
        <v>5000000</v>
      </c>
      <c r="D47" s="35">
        <v>4000000</v>
      </c>
      <c r="E47" s="35">
        <v>0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>
        <f t="shared" si="9"/>
        <v>0</v>
      </c>
    </row>
    <row r="48" spans="2:17" ht="15.75">
      <c r="B48" s="34" t="s">
        <v>33</v>
      </c>
      <c r="C48" s="35">
        <v>500000</v>
      </c>
      <c r="D48" s="35">
        <v>500000</v>
      </c>
      <c r="E48" s="35">
        <v>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>
        <f t="shared" si="9"/>
        <v>0</v>
      </c>
    </row>
    <row r="49" spans="2:17" ht="15.75">
      <c r="B49" s="37" t="s">
        <v>55</v>
      </c>
      <c r="C49" s="33">
        <f>SUM(C50:C55)</f>
        <v>0</v>
      </c>
      <c r="D49" s="33">
        <f>SUM(D50:D55)</f>
        <v>0</v>
      </c>
      <c r="E49" s="33">
        <f>SUM(E50:E55)</f>
        <v>0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>
        <f t="shared" si="9"/>
        <v>0</v>
      </c>
    </row>
    <row r="50" spans="2:17" ht="15.75">
      <c r="B50" s="34" t="s">
        <v>7</v>
      </c>
      <c r="C50" s="35">
        <v>0</v>
      </c>
      <c r="D50" s="35">
        <v>0</v>
      </c>
      <c r="E50" s="35">
        <v>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>
        <f t="shared" ref="Q50:Q55" si="11">SUM(E50:N50)</f>
        <v>0</v>
      </c>
    </row>
    <row r="51" spans="2:17" ht="15.75">
      <c r="B51" s="34" t="s">
        <v>10</v>
      </c>
      <c r="C51" s="35">
        <v>0</v>
      </c>
      <c r="D51" s="35">
        <v>0</v>
      </c>
      <c r="E51" s="35">
        <v>0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>
        <f t="shared" si="11"/>
        <v>0</v>
      </c>
    </row>
    <row r="52" spans="2:17" ht="31.5">
      <c r="B52" s="34" t="s">
        <v>13</v>
      </c>
      <c r="C52" s="35">
        <v>0</v>
      </c>
      <c r="D52" s="35">
        <v>0</v>
      </c>
      <c r="E52" s="35">
        <v>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>
        <f t="shared" si="11"/>
        <v>0</v>
      </c>
    </row>
    <row r="53" spans="2:17" ht="15.75">
      <c r="B53" s="34" t="s">
        <v>31</v>
      </c>
      <c r="C53" s="35">
        <v>0</v>
      </c>
      <c r="D53" s="35">
        <v>0</v>
      </c>
      <c r="E53" s="35">
        <v>0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>
        <f t="shared" si="11"/>
        <v>0</v>
      </c>
    </row>
    <row r="54" spans="2:17" ht="15.75">
      <c r="B54" s="34" t="s">
        <v>22</v>
      </c>
      <c r="C54" s="35">
        <v>0</v>
      </c>
      <c r="D54" s="35">
        <v>0</v>
      </c>
      <c r="E54" s="35">
        <v>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>
        <f t="shared" si="11"/>
        <v>0</v>
      </c>
    </row>
    <row r="55" spans="2:17" ht="15.75">
      <c r="B55" s="34" t="s">
        <v>26</v>
      </c>
      <c r="C55" s="35">
        <v>0</v>
      </c>
      <c r="D55" s="35">
        <v>0</v>
      </c>
      <c r="E55" s="35">
        <v>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>
        <f t="shared" si="11"/>
        <v>0</v>
      </c>
    </row>
    <row r="56" spans="2:17">
      <c r="B56" s="1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7">
      <c r="B57" s="2" t="s">
        <v>30</v>
      </c>
      <c r="C57" s="4">
        <f>+C13</f>
        <v>757343596</v>
      </c>
      <c r="D57" s="4">
        <f t="shared" ref="D57:G57" si="12">+D13</f>
        <v>757343596</v>
      </c>
      <c r="E57" s="4">
        <f t="shared" si="12"/>
        <v>35093366.039999999</v>
      </c>
      <c r="F57" s="4">
        <f t="shared" si="12"/>
        <v>0</v>
      </c>
      <c r="G57" s="4">
        <f t="shared" si="12"/>
        <v>0</v>
      </c>
      <c r="H57" s="4">
        <f t="shared" ref="H57:K57" si="13">+H13</f>
        <v>0</v>
      </c>
      <c r="I57" s="4">
        <f t="shared" si="13"/>
        <v>0</v>
      </c>
      <c r="J57" s="4">
        <f t="shared" si="13"/>
        <v>0</v>
      </c>
      <c r="K57" s="4">
        <f t="shared" si="13"/>
        <v>0</v>
      </c>
      <c r="L57" s="4">
        <f t="shared" ref="L57:Q57" si="14">+L13</f>
        <v>0</v>
      </c>
      <c r="M57" s="4">
        <f t="shared" si="14"/>
        <v>0</v>
      </c>
      <c r="N57" s="4">
        <f t="shared" si="14"/>
        <v>0</v>
      </c>
      <c r="O57" s="4">
        <f t="shared" si="14"/>
        <v>0</v>
      </c>
      <c r="P57" s="4">
        <f t="shared" si="14"/>
        <v>0</v>
      </c>
      <c r="Q57" s="4">
        <f t="shared" si="14"/>
        <v>35093366.039999999</v>
      </c>
    </row>
    <row r="58" spans="2:17" ht="9.75" customHeight="1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2:17">
      <c r="B59" s="20" t="s">
        <v>58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2:17">
      <c r="B60" s="22" t="s">
        <v>34</v>
      </c>
      <c r="C60" s="3">
        <f t="shared" ref="C60:D60" si="15">SUM(C61:C62)</f>
        <v>0</v>
      </c>
      <c r="D60" s="3">
        <f t="shared" si="15"/>
        <v>0</v>
      </c>
      <c r="E60" s="3">
        <f t="shared" ref="E60:G60" si="16">SUM(E61:E62)</f>
        <v>0</v>
      </c>
      <c r="F60" s="3">
        <f t="shared" si="16"/>
        <v>0</v>
      </c>
      <c r="G60" s="3">
        <f t="shared" si="16"/>
        <v>0</v>
      </c>
      <c r="H60" s="3">
        <f t="shared" ref="H60:K60" si="17">SUM(H61:H62)</f>
        <v>0</v>
      </c>
      <c r="I60" s="3">
        <f>SUM(I61:I62)</f>
        <v>0</v>
      </c>
      <c r="J60" s="3">
        <f t="shared" si="17"/>
        <v>0</v>
      </c>
      <c r="K60" s="3">
        <f t="shared" si="17"/>
        <v>0</v>
      </c>
      <c r="L60" s="3">
        <f>SUM(L61:L62)</f>
        <v>0</v>
      </c>
      <c r="M60" s="3">
        <f t="shared" ref="M60:P60" si="18">SUM(M61:M62)</f>
        <v>0</v>
      </c>
      <c r="N60" s="3">
        <f t="shared" si="18"/>
        <v>0</v>
      </c>
      <c r="O60" s="3">
        <f t="shared" si="18"/>
        <v>0</v>
      </c>
      <c r="P60" s="3">
        <f t="shared" si="18"/>
        <v>0</v>
      </c>
      <c r="Q60" s="3">
        <f>SUM(Q61:Q62)</f>
        <v>0</v>
      </c>
    </row>
    <row r="61" spans="2:17" hidden="1">
      <c r="B61" s="1" t="s">
        <v>35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3"/>
      <c r="Q61" s="23">
        <f>SUM(E61:H61)</f>
        <v>0</v>
      </c>
    </row>
    <row r="62" spans="2:17" hidden="1">
      <c r="B62" s="1" t="s">
        <v>36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/>
      <c r="J62" s="3"/>
      <c r="K62" s="3"/>
      <c r="L62" s="3"/>
      <c r="M62" s="3"/>
      <c r="N62" s="3"/>
      <c r="O62" s="3"/>
      <c r="P62" s="3"/>
      <c r="Q62" s="23">
        <f>SUM(E62:H62)</f>
        <v>0</v>
      </c>
    </row>
    <row r="63" spans="2:17">
      <c r="B63" s="22" t="s">
        <v>37</v>
      </c>
      <c r="C63" s="3">
        <f t="shared" ref="C63:D63" si="19">SUM(C64:C65)</f>
        <v>0</v>
      </c>
      <c r="D63" s="3">
        <f t="shared" si="19"/>
        <v>0</v>
      </c>
      <c r="E63" s="3">
        <f t="shared" ref="E63:G63" si="20">SUM(E64:E65)</f>
        <v>0</v>
      </c>
      <c r="F63" s="3">
        <f t="shared" si="20"/>
        <v>0</v>
      </c>
      <c r="G63" s="3">
        <f t="shared" si="20"/>
        <v>0</v>
      </c>
      <c r="H63" s="3">
        <f t="shared" ref="H63:P63" si="21">SUM(H64:H65)</f>
        <v>0</v>
      </c>
      <c r="I63" s="3">
        <f t="shared" si="21"/>
        <v>0</v>
      </c>
      <c r="J63" s="3">
        <f t="shared" si="21"/>
        <v>0</v>
      </c>
      <c r="K63" s="3">
        <f t="shared" si="21"/>
        <v>0</v>
      </c>
      <c r="L63" s="3">
        <f t="shared" si="21"/>
        <v>0</v>
      </c>
      <c r="M63" s="3">
        <f t="shared" si="21"/>
        <v>0</v>
      </c>
      <c r="N63" s="3">
        <f t="shared" si="21"/>
        <v>0</v>
      </c>
      <c r="O63" s="3">
        <f t="shared" si="21"/>
        <v>0</v>
      </c>
      <c r="P63" s="3">
        <f t="shared" si="21"/>
        <v>0</v>
      </c>
      <c r="Q63" s="3">
        <f>SUM(Q64:Q65)</f>
        <v>0</v>
      </c>
    </row>
    <row r="64" spans="2:17" hidden="1">
      <c r="B64" s="1" t="s">
        <v>38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3"/>
      <c r="Q64" s="23">
        <f>SUM(E64:H64)</f>
        <v>0</v>
      </c>
    </row>
    <row r="65" spans="2:17" hidden="1">
      <c r="B65" s="1" t="s">
        <v>39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/>
      <c r="J65" s="3"/>
      <c r="K65" s="3"/>
      <c r="L65" s="3"/>
      <c r="M65" s="3"/>
      <c r="N65" s="3"/>
      <c r="O65" s="3"/>
      <c r="P65" s="3"/>
      <c r="Q65" s="23">
        <f>SUM(E65:H65)</f>
        <v>0</v>
      </c>
    </row>
    <row r="66" spans="2:17">
      <c r="B66" s="22" t="s">
        <v>40</v>
      </c>
      <c r="C66" s="3">
        <f t="shared" ref="C66:P66" si="22">SUM(C67:C67)</f>
        <v>0</v>
      </c>
      <c r="D66" s="3">
        <f t="shared" si="22"/>
        <v>0</v>
      </c>
      <c r="E66" s="3">
        <f t="shared" si="22"/>
        <v>0</v>
      </c>
      <c r="F66" s="3">
        <f t="shared" si="22"/>
        <v>0</v>
      </c>
      <c r="G66" s="3">
        <f t="shared" si="22"/>
        <v>0</v>
      </c>
      <c r="H66" s="3">
        <f t="shared" si="22"/>
        <v>0</v>
      </c>
      <c r="I66" s="3">
        <f t="shared" si="22"/>
        <v>0</v>
      </c>
      <c r="J66" s="3">
        <f t="shared" si="22"/>
        <v>0</v>
      </c>
      <c r="K66" s="3">
        <f t="shared" si="22"/>
        <v>0</v>
      </c>
      <c r="L66" s="3">
        <f t="shared" si="22"/>
        <v>0</v>
      </c>
      <c r="M66" s="3">
        <f t="shared" si="22"/>
        <v>0</v>
      </c>
      <c r="N66" s="3">
        <f t="shared" si="22"/>
        <v>0</v>
      </c>
      <c r="O66" s="3">
        <f t="shared" si="22"/>
        <v>0</v>
      </c>
      <c r="P66" s="3">
        <f t="shared" si="22"/>
        <v>0</v>
      </c>
      <c r="Q66" s="3">
        <f>SUM(Q67:Q67)</f>
        <v>0</v>
      </c>
    </row>
    <row r="67" spans="2:17" hidden="1">
      <c r="B67" s="1" t="s">
        <v>41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/>
      <c r="J67" s="3"/>
      <c r="K67" s="3"/>
      <c r="L67" s="3"/>
      <c r="M67" s="3"/>
      <c r="N67" s="3"/>
      <c r="O67" s="3"/>
      <c r="P67" s="3"/>
      <c r="Q67" s="5">
        <f>SUM(E67:H67)</f>
        <v>0</v>
      </c>
    </row>
    <row r="68" spans="2:17">
      <c r="B68" s="2" t="s">
        <v>42</v>
      </c>
      <c r="C68" s="4">
        <f t="shared" ref="C68:H68" si="23">+C60+C63+C66</f>
        <v>0</v>
      </c>
      <c r="D68" s="4">
        <f t="shared" si="23"/>
        <v>0</v>
      </c>
      <c r="E68" s="4">
        <f t="shared" si="23"/>
        <v>0</v>
      </c>
      <c r="F68" s="4">
        <f t="shared" si="23"/>
        <v>0</v>
      </c>
      <c r="G68" s="4">
        <f t="shared" si="23"/>
        <v>0</v>
      </c>
      <c r="H68" s="4">
        <f t="shared" si="23"/>
        <v>0</v>
      </c>
      <c r="I68" s="4">
        <f t="shared" ref="I68:N68" si="24">+I60+I63+I66</f>
        <v>0</v>
      </c>
      <c r="J68" s="4">
        <f t="shared" si="24"/>
        <v>0</v>
      </c>
      <c r="K68" s="4">
        <f t="shared" si="24"/>
        <v>0</v>
      </c>
      <c r="L68" s="4">
        <f t="shared" si="24"/>
        <v>0</v>
      </c>
      <c r="M68" s="4">
        <f t="shared" si="24"/>
        <v>0</v>
      </c>
      <c r="N68" s="4">
        <f t="shared" si="24"/>
        <v>0</v>
      </c>
      <c r="O68" s="4">
        <f>+O60+O63+O66</f>
        <v>0</v>
      </c>
      <c r="P68" s="4">
        <f>+P60+P63+P66</f>
        <v>0</v>
      </c>
      <c r="Q68" s="4">
        <f>+Q60+Q63+Q66</f>
        <v>0</v>
      </c>
    </row>
    <row r="69" spans="2:17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 ht="27.75" customHeight="1" thickBot="1">
      <c r="B70" s="10" t="s">
        <v>43</v>
      </c>
      <c r="C70" s="11">
        <f>+C57+C68</f>
        <v>757343596</v>
      </c>
      <c r="D70" s="11">
        <f t="shared" ref="D70:H70" si="25">+D57+D68</f>
        <v>757343596</v>
      </c>
      <c r="E70" s="11">
        <f t="shared" si="25"/>
        <v>35093366.039999999</v>
      </c>
      <c r="F70" s="11">
        <f t="shared" si="25"/>
        <v>0</v>
      </c>
      <c r="G70" s="11">
        <f t="shared" si="25"/>
        <v>0</v>
      </c>
      <c r="H70" s="11">
        <f t="shared" si="25"/>
        <v>0</v>
      </c>
      <c r="I70" s="11">
        <f>+I57+I68</f>
        <v>0</v>
      </c>
      <c r="J70" s="11">
        <f t="shared" ref="J70:K70" si="26">+J57+J68</f>
        <v>0</v>
      </c>
      <c r="K70" s="11">
        <f t="shared" si="26"/>
        <v>0</v>
      </c>
      <c r="L70" s="11">
        <f t="shared" ref="L70:Q70" si="27">+L57+L68</f>
        <v>0</v>
      </c>
      <c r="M70" s="11">
        <f t="shared" si="27"/>
        <v>0</v>
      </c>
      <c r="N70" s="11">
        <f t="shared" si="27"/>
        <v>0</v>
      </c>
      <c r="O70" s="11">
        <f t="shared" si="27"/>
        <v>0</v>
      </c>
      <c r="P70" s="11">
        <f t="shared" si="27"/>
        <v>0</v>
      </c>
      <c r="Q70" s="11">
        <f t="shared" si="27"/>
        <v>35093366.039999999</v>
      </c>
    </row>
    <row r="71" spans="2:17" ht="13.5" customHeight="1" thickTop="1">
      <c r="B71" s="13" t="s">
        <v>46</v>
      </c>
    </row>
    <row r="72" spans="2:17">
      <c r="B72" s="14" t="s">
        <v>65</v>
      </c>
    </row>
    <row r="73" spans="2:17">
      <c r="B73" s="14" t="s">
        <v>47</v>
      </c>
    </row>
    <row r="74" spans="2:17">
      <c r="B74" s="14" t="s">
        <v>48</v>
      </c>
    </row>
    <row r="75" spans="2:17">
      <c r="B75" s="14" t="s">
        <v>49</v>
      </c>
    </row>
    <row r="76" spans="2:17">
      <c r="B76" s="14" t="s">
        <v>50</v>
      </c>
    </row>
    <row r="77" spans="2:17">
      <c r="B77" s="17" t="s">
        <v>51</v>
      </c>
    </row>
    <row r="78" spans="2:17">
      <c r="B78" s="18" t="s">
        <v>67</v>
      </c>
    </row>
    <row r="79" spans="2:17">
      <c r="B79" s="18" t="s">
        <v>68</v>
      </c>
    </row>
    <row r="80" spans="2:17">
      <c r="B80" s="18" t="s">
        <v>69</v>
      </c>
    </row>
    <row r="81" spans="2:16">
      <c r="B81" s="18" t="s">
        <v>52</v>
      </c>
    </row>
    <row r="82" spans="2:16">
      <c r="B82" s="18"/>
    </row>
    <row r="83" spans="2:16">
      <c r="B83" s="18"/>
    </row>
    <row r="84" spans="2:16">
      <c r="B84" s="18"/>
    </row>
    <row r="85" spans="2:16">
      <c r="B85" s="18"/>
    </row>
    <row r="86" spans="2:16">
      <c r="B86" s="18"/>
    </row>
    <row r="87" spans="2:16">
      <c r="C87" s="41" t="s">
        <v>53</v>
      </c>
      <c r="D87" s="41"/>
      <c r="E87" s="41"/>
      <c r="F87" s="41"/>
      <c r="G87" s="41"/>
      <c r="H87" s="41"/>
      <c r="I87" s="12"/>
      <c r="J87" s="12"/>
      <c r="K87" s="12"/>
      <c r="L87" s="12"/>
      <c r="M87" s="12"/>
      <c r="N87" s="12"/>
      <c r="O87" s="12"/>
      <c r="P87" s="12"/>
    </row>
    <row r="88" spans="2:16">
      <c r="C88" s="42" t="s">
        <v>54</v>
      </c>
      <c r="D88" s="43"/>
      <c r="E88" s="43"/>
      <c r="F88" s="43"/>
      <c r="G88" s="43"/>
      <c r="H88" s="43"/>
      <c r="I88" s="6"/>
      <c r="J88" s="6"/>
      <c r="K88" s="6"/>
      <c r="L88" s="6"/>
      <c r="M88" s="6"/>
      <c r="N88" s="6"/>
      <c r="O88" s="6"/>
      <c r="P88" s="6"/>
    </row>
    <row r="89" spans="2:16">
      <c r="B89" s="6"/>
    </row>
  </sheetData>
  <dataConsolidate/>
  <mergeCells count="5">
    <mergeCell ref="B10:Q10"/>
    <mergeCell ref="B9:Q9"/>
    <mergeCell ref="B8:Q8"/>
    <mergeCell ref="C87:H87"/>
    <mergeCell ref="C88:H88"/>
  </mergeCells>
  <phoneticPr fontId="13" type="noConversion"/>
  <printOptions horizontalCentered="1"/>
  <pageMargins left="0.25" right="0.25" top="0.75" bottom="0.75" header="0.3" footer="0.3"/>
  <pageSetup scale="70" fitToHeight="0" orientation="portrait" r:id="rId1"/>
  <rowBreaks count="1" manualBreakCount="1">
    <brk id="4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2026-02-06T16:07:55Z</cp:lastPrinted>
  <dcterms:created xsi:type="dcterms:W3CDTF">2018-04-17T18:57:16Z</dcterms:created>
  <dcterms:modified xsi:type="dcterms:W3CDTF">2026-02-16T18:16:45Z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