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SUBIR PORTAL\"/>
    </mc:Choice>
  </mc:AlternateContent>
  <bookViews>
    <workbookView xWindow="0" yWindow="0" windowWidth="28800" windowHeight="12435"/>
  </bookViews>
  <sheets>
    <sheet name="Cuadro 1" sheetId="3" r:id="rId1"/>
    <sheet name="Cuadro 2" sheetId="4" r:id="rId2"/>
    <sheet name="Cuadro 3" sheetId="5" r:id="rId3"/>
    <sheet name="Cuadro 4" sheetId="6" r:id="rId4"/>
    <sheet name="Cuadro 5" sheetId="7" r:id="rId5"/>
    <sheet name="Cuadro 6" sheetId="8" r:id="rId6"/>
    <sheet name="Cuadro 7" sheetId="9" r:id="rId7"/>
    <sheet name="Cuadro 8" sheetId="10" r:id="rId8"/>
    <sheet name="Cuadro 9" sheetId="12" r:id="rId9"/>
    <sheet name="Cuadro 10" sheetId="13" r:id="rId10"/>
    <sheet name="Cuadro 11" sheetId="14" r:id="rId11"/>
    <sheet name="Cuadro 12" sheetId="15" r:id="rId12"/>
    <sheet name="Cuadro 13" sheetId="16" r:id="rId13"/>
    <sheet name="Cuadro 14" sheetId="17" r:id="rId14"/>
    <sheet name="Cuadro 15" sheetId="18" r:id="rId15"/>
    <sheet name="Cuadro 16" sheetId="28" r:id="rId16"/>
    <sheet name="Cuadro 17" sheetId="20" r:id="rId17"/>
    <sheet name="Cuadro 18" sheetId="21" r:id="rId18"/>
    <sheet name="Cuadro 19" sheetId="22" r:id="rId19"/>
    <sheet name="Cuadro 20" sheetId="23" r:id="rId20"/>
    <sheet name="Cuadro 21" sheetId="24" r:id="rId21"/>
    <sheet name="Cuadro 22" sheetId="25" r:id="rId22"/>
    <sheet name="Cuadro 23" sheetId="26" r:id="rId23"/>
    <sheet name="Cuadro 24" sheetId="27" r:id="rId24"/>
  </sheets>
  <externalReferences>
    <externalReference r:id="rId25"/>
    <externalReference r:id="rId26"/>
    <externalReference r:id="rId27"/>
  </externalReferences>
  <definedNames>
    <definedName name="\0" localSheetId="9">#REF!</definedName>
    <definedName name="\0" localSheetId="15">#REF!</definedName>
    <definedName name="\0" localSheetId="16">#REF!</definedName>
    <definedName name="\0" localSheetId="17">#REF!</definedName>
    <definedName name="\0" localSheetId="8">#REF!</definedName>
    <definedName name="\0">#REF!</definedName>
    <definedName name="\A" localSheetId="9">#REF!</definedName>
    <definedName name="\A" localSheetId="15">#REF!</definedName>
    <definedName name="\A" localSheetId="16">#REF!</definedName>
    <definedName name="\A" localSheetId="17">#REF!</definedName>
    <definedName name="\A" localSheetId="8">#REF!</definedName>
    <definedName name="\A">#REF!</definedName>
    <definedName name="\B" localSheetId="9">#REF!</definedName>
    <definedName name="\B" localSheetId="15">#REF!</definedName>
    <definedName name="\B" localSheetId="16">#REF!</definedName>
    <definedName name="\B" localSheetId="17">#REF!</definedName>
    <definedName name="\B" localSheetId="8">#REF!</definedName>
    <definedName name="\B">#REF!</definedName>
    <definedName name="\C" localSheetId="9">#REF!</definedName>
    <definedName name="\C" localSheetId="15">#REF!</definedName>
    <definedName name="\C" localSheetId="16">#REF!</definedName>
    <definedName name="\C" localSheetId="17">#REF!</definedName>
    <definedName name="\C" localSheetId="8">#REF!</definedName>
    <definedName name="\C">#REF!</definedName>
    <definedName name="\D" localSheetId="9">#REF!</definedName>
    <definedName name="\D" localSheetId="15">#REF!</definedName>
    <definedName name="\D" localSheetId="16">#REF!</definedName>
    <definedName name="\D" localSheetId="17">#REF!</definedName>
    <definedName name="\D" localSheetId="8">#REF!</definedName>
    <definedName name="\D">#REF!</definedName>
    <definedName name="\E" localSheetId="9">#REF!</definedName>
    <definedName name="\E" localSheetId="15">#REF!</definedName>
    <definedName name="\E" localSheetId="16">#REF!</definedName>
    <definedName name="\E" localSheetId="17">#REF!</definedName>
    <definedName name="\E" localSheetId="8">#REF!</definedName>
    <definedName name="\E">#REF!</definedName>
    <definedName name="\F" localSheetId="9">#REF!</definedName>
    <definedName name="\F" localSheetId="15">#REF!</definedName>
    <definedName name="\F" localSheetId="16">#REF!</definedName>
    <definedName name="\F" localSheetId="17">#REF!</definedName>
    <definedName name="\F" localSheetId="8">#REF!</definedName>
    <definedName name="\F">#REF!</definedName>
    <definedName name="\G" localSheetId="9">#REF!</definedName>
    <definedName name="\G" localSheetId="15">#REF!</definedName>
    <definedName name="\G" localSheetId="16">#REF!</definedName>
    <definedName name="\G" localSheetId="17">#REF!</definedName>
    <definedName name="\G" localSheetId="8">#REF!</definedName>
    <definedName name="\G">#REF!</definedName>
    <definedName name="\H" localSheetId="9">#REF!</definedName>
    <definedName name="\H" localSheetId="15">#REF!</definedName>
    <definedName name="\H" localSheetId="16">#REF!</definedName>
    <definedName name="\H" localSheetId="17">#REF!</definedName>
    <definedName name="\H" localSheetId="8">#REF!</definedName>
    <definedName name="\H">#REF!</definedName>
    <definedName name="\I" localSheetId="9">#REF!</definedName>
    <definedName name="\I" localSheetId="15">#REF!</definedName>
    <definedName name="\I" localSheetId="16">#REF!</definedName>
    <definedName name="\I" localSheetId="17">#REF!</definedName>
    <definedName name="\I" localSheetId="8">#REF!</definedName>
    <definedName name="\I">#REF!</definedName>
    <definedName name="\J" localSheetId="9">#REF!</definedName>
    <definedName name="\J" localSheetId="15">#REF!</definedName>
    <definedName name="\J" localSheetId="16">#REF!</definedName>
    <definedName name="\J" localSheetId="17">#REF!</definedName>
    <definedName name="\J" localSheetId="8">#REF!</definedName>
    <definedName name="\J">#REF!</definedName>
    <definedName name="\K" localSheetId="9">#REF!</definedName>
    <definedName name="\K" localSheetId="15">#REF!</definedName>
    <definedName name="\K" localSheetId="16">#REF!</definedName>
    <definedName name="\K" localSheetId="17">#REF!</definedName>
    <definedName name="\K" localSheetId="8">#REF!</definedName>
    <definedName name="\K">#REF!</definedName>
    <definedName name="\L" localSheetId="9">#REF!</definedName>
    <definedName name="\L" localSheetId="15">#REF!</definedName>
    <definedName name="\L" localSheetId="16">#REF!</definedName>
    <definedName name="\L" localSheetId="17">#REF!</definedName>
    <definedName name="\L" localSheetId="8">#REF!</definedName>
    <definedName name="\L">#REF!</definedName>
    <definedName name="\M" localSheetId="9">#REF!</definedName>
    <definedName name="\M" localSheetId="15">#REF!</definedName>
    <definedName name="\M" localSheetId="16">#REF!</definedName>
    <definedName name="\M" localSheetId="17">#REF!</definedName>
    <definedName name="\M" localSheetId="8">#REF!</definedName>
    <definedName name="\M">#REF!</definedName>
    <definedName name="\N" localSheetId="9">#REF!</definedName>
    <definedName name="\N" localSheetId="15">#REF!</definedName>
    <definedName name="\N" localSheetId="16">#REF!</definedName>
    <definedName name="\N" localSheetId="17">#REF!</definedName>
    <definedName name="\N" localSheetId="8">#REF!</definedName>
    <definedName name="\N">#REF!</definedName>
    <definedName name="\O" localSheetId="9">#REF!</definedName>
    <definedName name="\O" localSheetId="15">#REF!</definedName>
    <definedName name="\O" localSheetId="16">#REF!</definedName>
    <definedName name="\O" localSheetId="17">#REF!</definedName>
    <definedName name="\O" localSheetId="8">#REF!</definedName>
    <definedName name="\O">#REF!</definedName>
    <definedName name="\P" localSheetId="9">#REF!</definedName>
    <definedName name="\P" localSheetId="15">#REF!</definedName>
    <definedName name="\P" localSheetId="16">#REF!</definedName>
    <definedName name="\P" localSheetId="17">#REF!</definedName>
    <definedName name="\P" localSheetId="8">#REF!</definedName>
    <definedName name="\P">#REF!</definedName>
    <definedName name="\Q" localSheetId="9">#REF!</definedName>
    <definedName name="\Q" localSheetId="15">#REF!</definedName>
    <definedName name="\Q" localSheetId="16">#REF!</definedName>
    <definedName name="\Q" localSheetId="17">#REF!</definedName>
    <definedName name="\Q" localSheetId="8">#REF!</definedName>
    <definedName name="\Q">#REF!</definedName>
    <definedName name="\R" localSheetId="9">#REF!</definedName>
    <definedName name="\R" localSheetId="15">#REF!</definedName>
    <definedName name="\R" localSheetId="16">#REF!</definedName>
    <definedName name="\R" localSheetId="17">#REF!</definedName>
    <definedName name="\R" localSheetId="8">#REF!</definedName>
    <definedName name="\R">#REF!</definedName>
    <definedName name="\S" localSheetId="9">#REF!</definedName>
    <definedName name="\S" localSheetId="15">#REF!</definedName>
    <definedName name="\S" localSheetId="16">#REF!</definedName>
    <definedName name="\S" localSheetId="17">#REF!</definedName>
    <definedName name="\S" localSheetId="8">#REF!</definedName>
    <definedName name="\S">#REF!</definedName>
    <definedName name="\T" localSheetId="9">#REF!</definedName>
    <definedName name="\T" localSheetId="15">#REF!</definedName>
    <definedName name="\T" localSheetId="16">#REF!</definedName>
    <definedName name="\T" localSheetId="17">#REF!</definedName>
    <definedName name="\T" localSheetId="8">#REF!</definedName>
    <definedName name="\T">#REF!</definedName>
    <definedName name="\U" localSheetId="9">#REF!</definedName>
    <definedName name="\U" localSheetId="15">#REF!</definedName>
    <definedName name="\U" localSheetId="16">#REF!</definedName>
    <definedName name="\U" localSheetId="17">#REF!</definedName>
    <definedName name="\U" localSheetId="8">#REF!</definedName>
    <definedName name="\U">#REF!</definedName>
    <definedName name="\V" localSheetId="9">#REF!</definedName>
    <definedName name="\V" localSheetId="15">#REF!</definedName>
    <definedName name="\V" localSheetId="16">#REF!</definedName>
    <definedName name="\V" localSheetId="17">#REF!</definedName>
    <definedName name="\V" localSheetId="8">#REF!</definedName>
    <definedName name="\V">#REF!</definedName>
    <definedName name="\W" localSheetId="9">#REF!</definedName>
    <definedName name="\W" localSheetId="15">#REF!</definedName>
    <definedName name="\W" localSheetId="16">#REF!</definedName>
    <definedName name="\W" localSheetId="17">#REF!</definedName>
    <definedName name="\W" localSheetId="8">#REF!</definedName>
    <definedName name="\W">#REF!</definedName>
    <definedName name="\X" localSheetId="9">#REF!</definedName>
    <definedName name="\X" localSheetId="15">#REF!</definedName>
    <definedName name="\X" localSheetId="16">#REF!</definedName>
    <definedName name="\X" localSheetId="17">#REF!</definedName>
    <definedName name="\X" localSheetId="8">#REF!</definedName>
    <definedName name="\X">#REF!</definedName>
    <definedName name="\Y" localSheetId="9">#REF!</definedName>
    <definedName name="\Y" localSheetId="15">#REF!</definedName>
    <definedName name="\Y" localSheetId="16">#REF!</definedName>
    <definedName name="\Y" localSheetId="17">#REF!</definedName>
    <definedName name="\Y" localSheetId="8">#REF!</definedName>
    <definedName name="\Y">#REF!</definedName>
    <definedName name="\Z" localSheetId="9">#REF!</definedName>
    <definedName name="\Z" localSheetId="15">#REF!</definedName>
    <definedName name="\Z" localSheetId="16">#REF!</definedName>
    <definedName name="\Z" localSheetId="17">#REF!</definedName>
    <definedName name="\Z" localSheetId="8">#REF!</definedName>
    <definedName name="\Z">#REF!</definedName>
    <definedName name="_______FAL4" localSheetId="9">#REF!</definedName>
    <definedName name="_______FAL4" localSheetId="15">#REF!</definedName>
    <definedName name="_______FAL4" localSheetId="16">#REF!</definedName>
    <definedName name="_______FAL4" localSheetId="17">#REF!</definedName>
    <definedName name="_______FAL4" localSheetId="8">#REF!</definedName>
    <definedName name="_______FAL4">#REF!</definedName>
    <definedName name="_______FAL6" localSheetId="9">#REF!</definedName>
    <definedName name="_______FAL6" localSheetId="15">#REF!</definedName>
    <definedName name="_______FAL6" localSheetId="16">#REF!</definedName>
    <definedName name="_______FAL6" localSheetId="17">#REF!</definedName>
    <definedName name="_______FAL6" localSheetId="8">#REF!</definedName>
    <definedName name="_______FAL6">#REF!</definedName>
    <definedName name="_______FAL7" localSheetId="9">#REF!</definedName>
    <definedName name="_______FAL7" localSheetId="15">#REF!</definedName>
    <definedName name="_______FAL7" localSheetId="16">#REF!</definedName>
    <definedName name="_______FAL7" localSheetId="17">#REF!</definedName>
    <definedName name="_______FAL7" localSheetId="8">#REF!</definedName>
    <definedName name="_______FAL7">#REF!</definedName>
    <definedName name="______AUS1" localSheetId="9">#REF!</definedName>
    <definedName name="______AUS1" localSheetId="15">#REF!</definedName>
    <definedName name="______AUS1" localSheetId="16">#REF!</definedName>
    <definedName name="______AUS1" localSheetId="17">#REF!</definedName>
    <definedName name="______AUS1" localSheetId="8">#REF!</definedName>
    <definedName name="______AUS1">#REF!</definedName>
    <definedName name="______DEG1" localSheetId="9">#REF!</definedName>
    <definedName name="______DEG1" localSheetId="15">#REF!</definedName>
    <definedName name="______DEG1" localSheetId="16">#REF!</definedName>
    <definedName name="______DEG1" localSheetId="17">#REF!</definedName>
    <definedName name="______DEG1" localSheetId="8">#REF!</definedName>
    <definedName name="______DEG1">#REF!</definedName>
    <definedName name="______DKR1" localSheetId="9">#REF!</definedName>
    <definedName name="______DKR1" localSheetId="15">#REF!</definedName>
    <definedName name="______DKR1" localSheetId="16">#REF!</definedName>
    <definedName name="______DKR1" localSheetId="17">#REF!</definedName>
    <definedName name="______DKR1" localSheetId="8">#REF!</definedName>
    <definedName name="______DKR1">#REF!</definedName>
    <definedName name="______ECU1" localSheetId="9">#REF!</definedName>
    <definedName name="______ECU1" localSheetId="15">#REF!</definedName>
    <definedName name="______ECU1" localSheetId="16">#REF!</definedName>
    <definedName name="______ECU1" localSheetId="17">#REF!</definedName>
    <definedName name="______ECU1" localSheetId="8">#REF!</definedName>
    <definedName name="______ECU1">#REF!</definedName>
    <definedName name="______ESC1" localSheetId="9">#REF!</definedName>
    <definedName name="______ESC1" localSheetId="15">#REF!</definedName>
    <definedName name="______ESC1" localSheetId="16">#REF!</definedName>
    <definedName name="______ESC1" localSheetId="17">#REF!</definedName>
    <definedName name="______ESC1" localSheetId="8">#REF!</definedName>
    <definedName name="______ESC1">#REF!</definedName>
    <definedName name="______FAL2" localSheetId="9">#REF!</definedName>
    <definedName name="______FAL2" localSheetId="15">#REF!</definedName>
    <definedName name="______FAL2" localSheetId="16">#REF!</definedName>
    <definedName name="______FAL2" localSheetId="17">#REF!</definedName>
    <definedName name="______FAL2" localSheetId="8">#REF!</definedName>
    <definedName name="______FAL2">#REF!</definedName>
    <definedName name="______FAL3" localSheetId="9">#REF!</definedName>
    <definedName name="______FAL3" localSheetId="15">#REF!</definedName>
    <definedName name="______FAL3" localSheetId="16">#REF!</definedName>
    <definedName name="______FAL3" localSheetId="17">#REF!</definedName>
    <definedName name="______FAL3" localSheetId="8">#REF!</definedName>
    <definedName name="______FAL3">#REF!</definedName>
    <definedName name="______FAL4" localSheetId="9">#REF!</definedName>
    <definedName name="______FAL4" localSheetId="15">#REF!</definedName>
    <definedName name="______FAL4" localSheetId="16">#REF!</definedName>
    <definedName name="______FAL4" localSheetId="17">#REF!</definedName>
    <definedName name="______FAL4" localSheetId="8">#REF!</definedName>
    <definedName name="______FAL4">#REF!</definedName>
    <definedName name="______FAL5" localSheetId="9">#REF!</definedName>
    <definedName name="______FAL5" localSheetId="15">#REF!</definedName>
    <definedName name="______FAL5" localSheetId="16">#REF!</definedName>
    <definedName name="______FAL5" localSheetId="17">#REF!</definedName>
    <definedName name="______FAL5" localSheetId="8">#REF!</definedName>
    <definedName name="______FAL5">#REF!</definedName>
    <definedName name="______FAL6" localSheetId="9">#REF!</definedName>
    <definedName name="______FAL6" localSheetId="15">#REF!</definedName>
    <definedName name="______FAL6" localSheetId="16">#REF!</definedName>
    <definedName name="______FAL6" localSheetId="17">#REF!</definedName>
    <definedName name="______FAL6" localSheetId="8">#REF!</definedName>
    <definedName name="______FAL6">#REF!</definedName>
    <definedName name="______FAL7" localSheetId="9">#REF!</definedName>
    <definedName name="______FAL7" localSheetId="15">#REF!</definedName>
    <definedName name="______FAL7" localSheetId="16">#REF!</definedName>
    <definedName name="______FAL7" localSheetId="17">#REF!</definedName>
    <definedName name="______FAL7" localSheetId="8">#REF!</definedName>
    <definedName name="______FAL7">#REF!</definedName>
    <definedName name="______FMK1" localSheetId="9">#REF!</definedName>
    <definedName name="______FMK1" localSheetId="15">#REF!</definedName>
    <definedName name="______FMK1" localSheetId="16">#REF!</definedName>
    <definedName name="______FMK1" localSheetId="17">#REF!</definedName>
    <definedName name="______FMK1" localSheetId="8">#REF!</definedName>
    <definedName name="______FMK1">#REF!</definedName>
    <definedName name="______IKR1" localSheetId="9">#REF!</definedName>
    <definedName name="______IKR1" localSheetId="15">#REF!</definedName>
    <definedName name="______IKR1" localSheetId="16">#REF!</definedName>
    <definedName name="______IKR1" localSheetId="17">#REF!</definedName>
    <definedName name="______IKR1" localSheetId="8">#REF!</definedName>
    <definedName name="______IKR1">#REF!</definedName>
    <definedName name="______IRP1" localSheetId="9">#REF!</definedName>
    <definedName name="______IRP1" localSheetId="15">#REF!</definedName>
    <definedName name="______IRP1" localSheetId="16">#REF!</definedName>
    <definedName name="______IRP1" localSheetId="17">#REF!</definedName>
    <definedName name="______IRP1" localSheetId="8">#REF!</definedName>
    <definedName name="______IRP1">#REF!</definedName>
    <definedName name="______LIT1" localSheetId="9">#REF!</definedName>
    <definedName name="______LIT1" localSheetId="15">#REF!</definedName>
    <definedName name="______LIT1" localSheetId="16">#REF!</definedName>
    <definedName name="______LIT1" localSheetId="17">#REF!</definedName>
    <definedName name="______LIT1" localSheetId="8">#REF!</definedName>
    <definedName name="______LIT1">#REF!</definedName>
    <definedName name="______MEX1" localSheetId="9">#REF!</definedName>
    <definedName name="______MEX1" localSheetId="15">#REF!</definedName>
    <definedName name="______MEX1" localSheetId="16">#REF!</definedName>
    <definedName name="______MEX1" localSheetId="17">#REF!</definedName>
    <definedName name="______MEX1" localSheetId="8">#REF!</definedName>
    <definedName name="______MEX1">#REF!</definedName>
    <definedName name="______PTA1" localSheetId="9">#REF!</definedName>
    <definedName name="______PTA1" localSheetId="15">#REF!</definedName>
    <definedName name="______PTA1" localSheetId="16">#REF!</definedName>
    <definedName name="______PTA1" localSheetId="17">#REF!</definedName>
    <definedName name="______PTA1" localSheetId="8">#REF!</definedName>
    <definedName name="______PTA1">#REF!</definedName>
    <definedName name="______SAR1" localSheetId="9">#REF!</definedName>
    <definedName name="______SAR1" localSheetId="15">#REF!</definedName>
    <definedName name="______SAR1" localSheetId="16">#REF!</definedName>
    <definedName name="______SAR1" localSheetId="17">#REF!</definedName>
    <definedName name="______SAR1" localSheetId="8">#REF!</definedName>
    <definedName name="______SAR1">#REF!</definedName>
    <definedName name="_____AUS1" localSheetId="9">#REF!</definedName>
    <definedName name="_____AUS1" localSheetId="15">#REF!</definedName>
    <definedName name="_____AUS1" localSheetId="16">#REF!</definedName>
    <definedName name="_____AUS1" localSheetId="17">#REF!</definedName>
    <definedName name="_____AUS1" localSheetId="8">#REF!</definedName>
    <definedName name="_____AUS1">#REF!</definedName>
    <definedName name="_____DEG1" localSheetId="9">#REF!</definedName>
    <definedName name="_____DEG1" localSheetId="15">#REF!</definedName>
    <definedName name="_____DEG1" localSheetId="16">#REF!</definedName>
    <definedName name="_____DEG1" localSheetId="17">#REF!</definedName>
    <definedName name="_____DEG1" localSheetId="8">#REF!</definedName>
    <definedName name="_____DEG1">#REF!</definedName>
    <definedName name="_____DKR1" localSheetId="9">#REF!</definedName>
    <definedName name="_____DKR1" localSheetId="15">#REF!</definedName>
    <definedName name="_____DKR1" localSheetId="16">#REF!</definedName>
    <definedName name="_____DKR1" localSheetId="17">#REF!</definedName>
    <definedName name="_____DKR1" localSheetId="8">#REF!</definedName>
    <definedName name="_____DKR1">#REF!</definedName>
    <definedName name="_____ECU1" localSheetId="9">#REF!</definedName>
    <definedName name="_____ECU1" localSheetId="15">#REF!</definedName>
    <definedName name="_____ECU1" localSheetId="16">#REF!</definedName>
    <definedName name="_____ECU1" localSheetId="17">#REF!</definedName>
    <definedName name="_____ECU1" localSheetId="8">#REF!</definedName>
    <definedName name="_____ECU1">#REF!</definedName>
    <definedName name="_____ESC1" localSheetId="9">#REF!</definedName>
    <definedName name="_____ESC1" localSheetId="15">#REF!</definedName>
    <definedName name="_____ESC1" localSheetId="16">#REF!</definedName>
    <definedName name="_____ESC1" localSheetId="17">#REF!</definedName>
    <definedName name="_____ESC1" localSheetId="8">#REF!</definedName>
    <definedName name="_____ESC1">#REF!</definedName>
    <definedName name="_____FAL2" localSheetId="9">#REF!</definedName>
    <definedName name="_____FAL2" localSheetId="15">#REF!</definedName>
    <definedName name="_____FAL2" localSheetId="16">#REF!</definedName>
    <definedName name="_____FAL2" localSheetId="17">#REF!</definedName>
    <definedName name="_____FAL2" localSheetId="8">#REF!</definedName>
    <definedName name="_____FAL2">#REF!</definedName>
    <definedName name="_____FAL3" localSheetId="9">#REF!</definedName>
    <definedName name="_____FAL3" localSheetId="15">#REF!</definedName>
    <definedName name="_____FAL3" localSheetId="16">#REF!</definedName>
    <definedName name="_____FAL3" localSheetId="17">#REF!</definedName>
    <definedName name="_____FAL3" localSheetId="8">#REF!</definedName>
    <definedName name="_____FAL3">#REF!</definedName>
    <definedName name="_____FAL4" localSheetId="9">#REF!</definedName>
    <definedName name="_____FAL4" localSheetId="15">#REF!</definedName>
    <definedName name="_____FAL4" localSheetId="16">#REF!</definedName>
    <definedName name="_____FAL4" localSheetId="17">#REF!</definedName>
    <definedName name="_____FAL4" localSheetId="8">#REF!</definedName>
    <definedName name="_____FAL4">#REF!</definedName>
    <definedName name="_____FAL5" localSheetId="9">#REF!</definedName>
    <definedName name="_____FAL5" localSheetId="15">#REF!</definedName>
    <definedName name="_____FAL5" localSheetId="16">#REF!</definedName>
    <definedName name="_____FAL5" localSheetId="17">#REF!</definedName>
    <definedName name="_____FAL5" localSheetId="8">#REF!</definedName>
    <definedName name="_____FAL5">#REF!</definedName>
    <definedName name="_____FAL6" localSheetId="9">#REF!</definedName>
    <definedName name="_____FAL6" localSheetId="15">#REF!</definedName>
    <definedName name="_____FAL6" localSheetId="16">#REF!</definedName>
    <definedName name="_____FAL6" localSheetId="17">#REF!</definedName>
    <definedName name="_____FAL6" localSheetId="8">#REF!</definedName>
    <definedName name="_____FAL6">#REF!</definedName>
    <definedName name="_____FAL7" localSheetId="9">#REF!</definedName>
    <definedName name="_____FAL7" localSheetId="15">#REF!</definedName>
    <definedName name="_____FAL7" localSheetId="16">#REF!</definedName>
    <definedName name="_____FAL7" localSheetId="17">#REF!</definedName>
    <definedName name="_____FAL7" localSheetId="8">#REF!</definedName>
    <definedName name="_____FAL7">#REF!</definedName>
    <definedName name="_____FMK1" localSheetId="9">#REF!</definedName>
    <definedName name="_____FMK1" localSheetId="15">#REF!</definedName>
    <definedName name="_____FMK1" localSheetId="16">#REF!</definedName>
    <definedName name="_____FMK1" localSheetId="17">#REF!</definedName>
    <definedName name="_____FMK1" localSheetId="8">#REF!</definedName>
    <definedName name="_____FMK1">#REF!</definedName>
    <definedName name="_____IKR1" localSheetId="9">#REF!</definedName>
    <definedName name="_____IKR1" localSheetId="15">#REF!</definedName>
    <definedName name="_____IKR1" localSheetId="16">#REF!</definedName>
    <definedName name="_____IKR1" localSheetId="17">#REF!</definedName>
    <definedName name="_____IKR1" localSheetId="8">#REF!</definedName>
    <definedName name="_____IKR1">#REF!</definedName>
    <definedName name="_____IRP1" localSheetId="9">#REF!</definedName>
    <definedName name="_____IRP1" localSheetId="15">#REF!</definedName>
    <definedName name="_____IRP1" localSheetId="16">#REF!</definedName>
    <definedName name="_____IRP1" localSheetId="17">#REF!</definedName>
    <definedName name="_____IRP1" localSheetId="8">#REF!</definedName>
    <definedName name="_____IRP1">#REF!</definedName>
    <definedName name="_____LIT1" localSheetId="9">#REF!</definedName>
    <definedName name="_____LIT1" localSheetId="15">#REF!</definedName>
    <definedName name="_____LIT1" localSheetId="16">#REF!</definedName>
    <definedName name="_____LIT1" localSheetId="17">#REF!</definedName>
    <definedName name="_____LIT1" localSheetId="8">#REF!</definedName>
    <definedName name="_____LIT1">#REF!</definedName>
    <definedName name="_____MEX1" localSheetId="9">#REF!</definedName>
    <definedName name="_____MEX1" localSheetId="15">#REF!</definedName>
    <definedName name="_____MEX1" localSheetId="16">#REF!</definedName>
    <definedName name="_____MEX1" localSheetId="17">#REF!</definedName>
    <definedName name="_____MEX1" localSheetId="8">#REF!</definedName>
    <definedName name="_____MEX1">#REF!</definedName>
    <definedName name="_____PTA1" localSheetId="9">#REF!</definedName>
    <definedName name="_____PTA1" localSheetId="15">#REF!</definedName>
    <definedName name="_____PTA1" localSheetId="16">#REF!</definedName>
    <definedName name="_____PTA1" localSheetId="17">#REF!</definedName>
    <definedName name="_____PTA1" localSheetId="8">#REF!</definedName>
    <definedName name="_____PTA1">#REF!</definedName>
    <definedName name="_____SAR1" localSheetId="9">#REF!</definedName>
    <definedName name="_____SAR1" localSheetId="15">#REF!</definedName>
    <definedName name="_____SAR1" localSheetId="16">#REF!</definedName>
    <definedName name="_____SAR1" localSheetId="17">#REF!</definedName>
    <definedName name="_____SAR1" localSheetId="8">#REF!</definedName>
    <definedName name="_____SAR1">#REF!</definedName>
    <definedName name="____AUS1" localSheetId="9">#REF!</definedName>
    <definedName name="____AUS1" localSheetId="15">#REF!</definedName>
    <definedName name="____AUS1" localSheetId="16">#REF!</definedName>
    <definedName name="____AUS1" localSheetId="17">#REF!</definedName>
    <definedName name="____AUS1" localSheetId="8">#REF!</definedName>
    <definedName name="____AUS1">#REF!</definedName>
    <definedName name="____DEG1" localSheetId="9">#REF!</definedName>
    <definedName name="____DEG1" localSheetId="15">#REF!</definedName>
    <definedName name="____DEG1" localSheetId="16">#REF!</definedName>
    <definedName name="____DEG1" localSheetId="17">#REF!</definedName>
    <definedName name="____DEG1" localSheetId="8">#REF!</definedName>
    <definedName name="____DEG1">#REF!</definedName>
    <definedName name="____DKR1" localSheetId="9">#REF!</definedName>
    <definedName name="____DKR1" localSheetId="15">#REF!</definedName>
    <definedName name="____DKR1" localSheetId="16">#REF!</definedName>
    <definedName name="____DKR1" localSheetId="17">#REF!</definedName>
    <definedName name="____DKR1" localSheetId="8">#REF!</definedName>
    <definedName name="____DKR1">#REF!</definedName>
    <definedName name="____ECU1" localSheetId="9">#REF!</definedName>
    <definedName name="____ECU1" localSheetId="15">#REF!</definedName>
    <definedName name="____ECU1" localSheetId="16">#REF!</definedName>
    <definedName name="____ECU1" localSheetId="17">#REF!</definedName>
    <definedName name="____ECU1" localSheetId="8">#REF!</definedName>
    <definedName name="____ECU1">#REF!</definedName>
    <definedName name="____ESC1" localSheetId="9">#REF!</definedName>
    <definedName name="____ESC1" localSheetId="15">#REF!</definedName>
    <definedName name="____ESC1" localSheetId="16">#REF!</definedName>
    <definedName name="____ESC1" localSheetId="17">#REF!</definedName>
    <definedName name="____ESC1" localSheetId="8">#REF!</definedName>
    <definedName name="____ESC1">#REF!</definedName>
    <definedName name="____FAL2" localSheetId="9">#REF!</definedName>
    <definedName name="____FAL2" localSheetId="15">#REF!</definedName>
    <definedName name="____FAL2" localSheetId="16">#REF!</definedName>
    <definedName name="____FAL2" localSheetId="17">#REF!</definedName>
    <definedName name="____FAL2" localSheetId="8">#REF!</definedName>
    <definedName name="____FAL2">#REF!</definedName>
    <definedName name="____FAL3" localSheetId="9">#REF!</definedName>
    <definedName name="____FAL3" localSheetId="15">#REF!</definedName>
    <definedName name="____FAL3" localSheetId="16">#REF!</definedName>
    <definedName name="____FAL3" localSheetId="17">#REF!</definedName>
    <definedName name="____FAL3" localSheetId="8">#REF!</definedName>
    <definedName name="____FAL3">#REF!</definedName>
    <definedName name="____FAL4" localSheetId="9">#REF!</definedName>
    <definedName name="____FAL4" localSheetId="15">#REF!</definedName>
    <definedName name="____FAL4" localSheetId="16">#REF!</definedName>
    <definedName name="____FAL4" localSheetId="17">#REF!</definedName>
    <definedName name="____FAL4" localSheetId="8">#REF!</definedName>
    <definedName name="____FAL4">#REF!</definedName>
    <definedName name="____FAL5" localSheetId="9">#REF!</definedName>
    <definedName name="____FAL5" localSheetId="15">#REF!</definedName>
    <definedName name="____FAL5" localSheetId="16">#REF!</definedName>
    <definedName name="____FAL5" localSheetId="17">#REF!</definedName>
    <definedName name="____FAL5" localSheetId="8">#REF!</definedName>
    <definedName name="____FAL5">#REF!</definedName>
    <definedName name="____FAL6" localSheetId="9">#REF!</definedName>
    <definedName name="____FAL6" localSheetId="15">#REF!</definedName>
    <definedName name="____FAL6" localSheetId="16">#REF!</definedName>
    <definedName name="____FAL6" localSheetId="17">#REF!</definedName>
    <definedName name="____FAL6" localSheetId="8">#REF!</definedName>
    <definedName name="____FAL6">#REF!</definedName>
    <definedName name="____FAL7" localSheetId="9">#REF!</definedName>
    <definedName name="____FAL7" localSheetId="15">#REF!</definedName>
    <definedName name="____FAL7" localSheetId="16">#REF!</definedName>
    <definedName name="____FAL7" localSheetId="17">#REF!</definedName>
    <definedName name="____FAL7" localSheetId="8">#REF!</definedName>
    <definedName name="____FAL7">#REF!</definedName>
    <definedName name="____FMK1" localSheetId="9">#REF!</definedName>
    <definedName name="____FMK1" localSheetId="15">#REF!</definedName>
    <definedName name="____FMK1" localSheetId="16">#REF!</definedName>
    <definedName name="____FMK1" localSheetId="17">#REF!</definedName>
    <definedName name="____FMK1" localSheetId="8">#REF!</definedName>
    <definedName name="____FMK1">#REF!</definedName>
    <definedName name="____IKR1" localSheetId="9">#REF!</definedName>
    <definedName name="____IKR1" localSheetId="15">#REF!</definedName>
    <definedName name="____IKR1" localSheetId="16">#REF!</definedName>
    <definedName name="____IKR1" localSheetId="17">#REF!</definedName>
    <definedName name="____IKR1" localSheetId="8">#REF!</definedName>
    <definedName name="____IKR1">#REF!</definedName>
    <definedName name="____IRP1" localSheetId="9">#REF!</definedName>
    <definedName name="____IRP1" localSheetId="15">#REF!</definedName>
    <definedName name="____IRP1" localSheetId="16">#REF!</definedName>
    <definedName name="____IRP1" localSheetId="17">#REF!</definedName>
    <definedName name="____IRP1" localSheetId="8">#REF!</definedName>
    <definedName name="____IRP1">#REF!</definedName>
    <definedName name="____LIT1" localSheetId="9">#REF!</definedName>
    <definedName name="____LIT1" localSheetId="15">#REF!</definedName>
    <definedName name="____LIT1" localSheetId="16">#REF!</definedName>
    <definedName name="____LIT1" localSheetId="17">#REF!</definedName>
    <definedName name="____LIT1" localSheetId="8">#REF!</definedName>
    <definedName name="____LIT1">#REF!</definedName>
    <definedName name="____MEX1" localSheetId="9">#REF!</definedName>
    <definedName name="____MEX1" localSheetId="15">#REF!</definedName>
    <definedName name="____MEX1" localSheetId="16">#REF!</definedName>
    <definedName name="____MEX1" localSheetId="17">#REF!</definedName>
    <definedName name="____MEX1" localSheetId="8">#REF!</definedName>
    <definedName name="____MEX1">#REF!</definedName>
    <definedName name="____PTA1" localSheetId="9">#REF!</definedName>
    <definedName name="____PTA1" localSheetId="15">#REF!</definedName>
    <definedName name="____PTA1" localSheetId="16">#REF!</definedName>
    <definedName name="____PTA1" localSheetId="17">#REF!</definedName>
    <definedName name="____PTA1" localSheetId="8">#REF!</definedName>
    <definedName name="____PTA1">#REF!</definedName>
    <definedName name="____SAR1" localSheetId="9">#REF!</definedName>
    <definedName name="____SAR1" localSheetId="15">#REF!</definedName>
    <definedName name="____SAR1" localSheetId="16">#REF!</definedName>
    <definedName name="____SAR1" localSheetId="17">#REF!</definedName>
    <definedName name="____SAR1" localSheetId="8">#REF!</definedName>
    <definedName name="____SAR1">#REF!</definedName>
    <definedName name="___AUS1" localSheetId="9">#REF!</definedName>
    <definedName name="___AUS1" localSheetId="15">#REF!</definedName>
    <definedName name="___AUS1" localSheetId="16">#REF!</definedName>
    <definedName name="___AUS1" localSheetId="17">#REF!</definedName>
    <definedName name="___AUS1" localSheetId="8">#REF!</definedName>
    <definedName name="___AUS1">#REF!</definedName>
    <definedName name="___DEG1" localSheetId="9">#REF!</definedName>
    <definedName name="___DEG1" localSheetId="15">#REF!</definedName>
    <definedName name="___DEG1" localSheetId="16">#REF!</definedName>
    <definedName name="___DEG1" localSheetId="17">#REF!</definedName>
    <definedName name="___DEG1" localSheetId="8">#REF!</definedName>
    <definedName name="___DEG1">#REF!</definedName>
    <definedName name="___DKR1" localSheetId="9">#REF!</definedName>
    <definedName name="___DKR1" localSheetId="15">#REF!</definedName>
    <definedName name="___DKR1" localSheetId="16">#REF!</definedName>
    <definedName name="___DKR1" localSheetId="17">#REF!</definedName>
    <definedName name="___DKR1" localSheetId="8">#REF!</definedName>
    <definedName name="___DKR1">#REF!</definedName>
    <definedName name="___ECU1" localSheetId="9">#REF!</definedName>
    <definedName name="___ECU1" localSheetId="15">#REF!</definedName>
    <definedName name="___ECU1" localSheetId="16">#REF!</definedName>
    <definedName name="___ECU1" localSheetId="17">#REF!</definedName>
    <definedName name="___ECU1" localSheetId="8">#REF!</definedName>
    <definedName name="___ECU1">#REF!</definedName>
    <definedName name="___ESC1" localSheetId="9">#REF!</definedName>
    <definedName name="___ESC1" localSheetId="15">#REF!</definedName>
    <definedName name="___ESC1" localSheetId="16">#REF!</definedName>
    <definedName name="___ESC1" localSheetId="17">#REF!</definedName>
    <definedName name="___ESC1" localSheetId="8">#REF!</definedName>
    <definedName name="___ESC1">#REF!</definedName>
    <definedName name="___FAL2" localSheetId="9">#REF!</definedName>
    <definedName name="___FAL2" localSheetId="15">#REF!</definedName>
    <definedName name="___FAL2" localSheetId="16">#REF!</definedName>
    <definedName name="___FAL2" localSheetId="17">#REF!</definedName>
    <definedName name="___FAL2" localSheetId="8">#REF!</definedName>
    <definedName name="___FAL2">#REF!</definedName>
    <definedName name="___FAL3" localSheetId="9">#REF!</definedName>
    <definedName name="___FAL3" localSheetId="15">#REF!</definedName>
    <definedName name="___FAL3" localSheetId="16">#REF!</definedName>
    <definedName name="___FAL3" localSheetId="17">#REF!</definedName>
    <definedName name="___FAL3" localSheetId="8">#REF!</definedName>
    <definedName name="___FAL3">#REF!</definedName>
    <definedName name="___FAL4" localSheetId="9">#REF!</definedName>
    <definedName name="___FAL4" localSheetId="15">#REF!</definedName>
    <definedName name="___FAL4" localSheetId="16">#REF!</definedName>
    <definedName name="___FAL4" localSheetId="17">#REF!</definedName>
    <definedName name="___FAL4" localSheetId="8">#REF!</definedName>
    <definedName name="___FAL4">#REF!</definedName>
    <definedName name="___FAL5" localSheetId="9">#REF!</definedName>
    <definedName name="___FAL5" localSheetId="15">#REF!</definedName>
    <definedName name="___FAL5" localSheetId="16">#REF!</definedName>
    <definedName name="___FAL5" localSheetId="17">#REF!</definedName>
    <definedName name="___FAL5" localSheetId="8">#REF!</definedName>
    <definedName name="___FAL5">#REF!</definedName>
    <definedName name="___FAL6" localSheetId="9">#REF!</definedName>
    <definedName name="___FAL6" localSheetId="15">#REF!</definedName>
    <definedName name="___FAL6" localSheetId="16">#REF!</definedName>
    <definedName name="___FAL6" localSheetId="17">#REF!</definedName>
    <definedName name="___FAL6" localSheetId="8">#REF!</definedName>
    <definedName name="___FAL6">#REF!</definedName>
    <definedName name="___FAL7" localSheetId="9">#REF!</definedName>
    <definedName name="___FAL7" localSheetId="15">#REF!</definedName>
    <definedName name="___FAL7" localSheetId="16">#REF!</definedName>
    <definedName name="___FAL7" localSheetId="17">#REF!</definedName>
    <definedName name="___FAL7" localSheetId="8">#REF!</definedName>
    <definedName name="___FAL7">#REF!</definedName>
    <definedName name="___FMK1" localSheetId="9">#REF!</definedName>
    <definedName name="___FMK1" localSheetId="15">#REF!</definedName>
    <definedName name="___FMK1" localSheetId="16">#REF!</definedName>
    <definedName name="___FMK1" localSheetId="17">#REF!</definedName>
    <definedName name="___FMK1" localSheetId="8">#REF!</definedName>
    <definedName name="___FMK1">#REF!</definedName>
    <definedName name="___IKR1" localSheetId="9">#REF!</definedName>
    <definedName name="___IKR1" localSheetId="15">#REF!</definedName>
    <definedName name="___IKR1" localSheetId="16">#REF!</definedName>
    <definedName name="___IKR1" localSheetId="17">#REF!</definedName>
    <definedName name="___IKR1" localSheetId="8">#REF!</definedName>
    <definedName name="___IKR1">#REF!</definedName>
    <definedName name="___IRP1" localSheetId="9">#REF!</definedName>
    <definedName name="___IRP1" localSheetId="15">#REF!</definedName>
    <definedName name="___IRP1" localSheetId="16">#REF!</definedName>
    <definedName name="___IRP1" localSheetId="17">#REF!</definedName>
    <definedName name="___IRP1" localSheetId="8">#REF!</definedName>
    <definedName name="___IRP1">#REF!</definedName>
    <definedName name="___LIT1" localSheetId="9">#REF!</definedName>
    <definedName name="___LIT1" localSheetId="15">#REF!</definedName>
    <definedName name="___LIT1" localSheetId="16">#REF!</definedName>
    <definedName name="___LIT1" localSheetId="17">#REF!</definedName>
    <definedName name="___LIT1" localSheetId="8">#REF!</definedName>
    <definedName name="___LIT1">#REF!</definedName>
    <definedName name="___MEX1" localSheetId="9">#REF!</definedName>
    <definedName name="___MEX1" localSheetId="15">#REF!</definedName>
    <definedName name="___MEX1" localSheetId="16">#REF!</definedName>
    <definedName name="___MEX1" localSheetId="17">#REF!</definedName>
    <definedName name="___MEX1" localSheetId="8">#REF!</definedName>
    <definedName name="___MEX1">#REF!</definedName>
    <definedName name="___PTA1" localSheetId="9">#REF!</definedName>
    <definedName name="___PTA1" localSheetId="15">#REF!</definedName>
    <definedName name="___PTA1" localSheetId="16">#REF!</definedName>
    <definedName name="___PTA1" localSheetId="17">#REF!</definedName>
    <definedName name="___PTA1" localSheetId="8">#REF!</definedName>
    <definedName name="___PTA1">#REF!</definedName>
    <definedName name="___SAR1" localSheetId="9">#REF!</definedName>
    <definedName name="___SAR1" localSheetId="15">#REF!</definedName>
    <definedName name="___SAR1" localSheetId="16">#REF!</definedName>
    <definedName name="___SAR1" localSheetId="17">#REF!</definedName>
    <definedName name="___SAR1" localSheetId="8">#REF!</definedName>
    <definedName name="___SAR1">#REF!</definedName>
    <definedName name="__123Graph_A" localSheetId="9" hidden="1">[1]C!#REF!</definedName>
    <definedName name="__123Graph_A" localSheetId="15" hidden="1">[1]C!#REF!</definedName>
    <definedName name="__123Graph_A" localSheetId="16" hidden="1">[1]C!#REF!</definedName>
    <definedName name="__123Graph_A" localSheetId="17" hidden="1">[1]C!#REF!</definedName>
    <definedName name="__123Graph_A" localSheetId="8" hidden="1">[1]C!#REF!</definedName>
    <definedName name="__123Graph_A" hidden="1">[1]C!#REF!</definedName>
    <definedName name="__123Graph_B" localSheetId="9" hidden="1">[1]C!#REF!</definedName>
    <definedName name="__123Graph_B" localSheetId="15" hidden="1">[1]C!#REF!</definedName>
    <definedName name="__123Graph_B" localSheetId="16" hidden="1">[1]C!#REF!</definedName>
    <definedName name="__123Graph_B" localSheetId="17" hidden="1">[1]C!#REF!</definedName>
    <definedName name="__123Graph_B" localSheetId="8" hidden="1">[1]C!#REF!</definedName>
    <definedName name="__123Graph_B" hidden="1">[1]C!#REF!</definedName>
    <definedName name="__123Graph_C" localSheetId="9" hidden="1">[1]C!#REF!</definedName>
    <definedName name="__123Graph_C" localSheetId="15" hidden="1">[1]C!#REF!</definedName>
    <definedName name="__123Graph_C" localSheetId="16" hidden="1">[1]C!#REF!</definedName>
    <definedName name="__123Graph_C" localSheetId="17" hidden="1">[1]C!#REF!</definedName>
    <definedName name="__123Graph_C" localSheetId="8" hidden="1">[1]C!#REF!</definedName>
    <definedName name="__123Graph_C" hidden="1">[1]C!#REF!</definedName>
    <definedName name="__123Graph_E" localSheetId="9" hidden="1">[1]C!#REF!</definedName>
    <definedName name="__123Graph_E" localSheetId="15" hidden="1">[1]C!#REF!</definedName>
    <definedName name="__123Graph_E" localSheetId="16" hidden="1">[1]C!#REF!</definedName>
    <definedName name="__123Graph_E" localSheetId="17" hidden="1">[1]C!#REF!</definedName>
    <definedName name="__123Graph_E" localSheetId="8" hidden="1">[1]C!#REF!</definedName>
    <definedName name="__123Graph_E" hidden="1">[1]C!#REF!</definedName>
    <definedName name="__123Graph_F" localSheetId="9" hidden="1">[1]C!#REF!</definedName>
    <definedName name="__123Graph_F" localSheetId="15" hidden="1">[1]C!#REF!</definedName>
    <definedName name="__123Graph_F" localSheetId="16" hidden="1">[1]C!#REF!</definedName>
    <definedName name="__123Graph_F" localSheetId="17" hidden="1">[1]C!#REF!</definedName>
    <definedName name="__123Graph_F" localSheetId="8" hidden="1">[1]C!#REF!</definedName>
    <definedName name="__123Graph_F" hidden="1">[1]C!#REF!</definedName>
    <definedName name="__AUS1" localSheetId="9">#REF!</definedName>
    <definedName name="__AUS1" localSheetId="15">#REF!</definedName>
    <definedName name="__AUS1" localSheetId="16">#REF!</definedName>
    <definedName name="__AUS1" localSheetId="17">#REF!</definedName>
    <definedName name="__AUS1" localSheetId="8">#REF!</definedName>
    <definedName name="__AUS1">#REF!</definedName>
    <definedName name="__DEG1" localSheetId="9">#REF!</definedName>
    <definedName name="__DEG1" localSheetId="15">#REF!</definedName>
    <definedName name="__DEG1" localSheetId="16">#REF!</definedName>
    <definedName name="__DEG1" localSheetId="17">#REF!</definedName>
    <definedName name="__DEG1" localSheetId="8">#REF!</definedName>
    <definedName name="__DEG1">#REF!</definedName>
    <definedName name="__DKR1" localSheetId="9">#REF!</definedName>
    <definedName name="__DKR1" localSheetId="15">#REF!</definedName>
    <definedName name="__DKR1" localSheetId="16">#REF!</definedName>
    <definedName name="__DKR1" localSheetId="17">#REF!</definedName>
    <definedName name="__DKR1" localSheetId="8">#REF!</definedName>
    <definedName name="__DKR1">#REF!</definedName>
    <definedName name="__ECU1" localSheetId="9">#REF!</definedName>
    <definedName name="__ECU1" localSheetId="15">#REF!</definedName>
    <definedName name="__ECU1" localSheetId="16">#REF!</definedName>
    <definedName name="__ECU1" localSheetId="17">#REF!</definedName>
    <definedName name="__ECU1" localSheetId="8">#REF!</definedName>
    <definedName name="__ECU1">#REF!</definedName>
    <definedName name="__ESC1" localSheetId="9">#REF!</definedName>
    <definedName name="__ESC1" localSheetId="15">#REF!</definedName>
    <definedName name="__ESC1" localSheetId="16">#REF!</definedName>
    <definedName name="__ESC1" localSheetId="17">#REF!</definedName>
    <definedName name="__ESC1" localSheetId="8">#REF!</definedName>
    <definedName name="__ESC1">#REF!</definedName>
    <definedName name="__FAL2" localSheetId="9">#REF!</definedName>
    <definedName name="__FAL2" localSheetId="15">#REF!</definedName>
    <definedName name="__FAL2" localSheetId="16">#REF!</definedName>
    <definedName name="__FAL2" localSheetId="17">#REF!</definedName>
    <definedName name="__FAL2" localSheetId="8">#REF!</definedName>
    <definedName name="__FAL2">#REF!</definedName>
    <definedName name="__FAL3" localSheetId="9">#REF!</definedName>
    <definedName name="__FAL3" localSheetId="15">#REF!</definedName>
    <definedName name="__FAL3" localSheetId="16">#REF!</definedName>
    <definedName name="__FAL3" localSheetId="17">#REF!</definedName>
    <definedName name="__FAL3" localSheetId="8">#REF!</definedName>
    <definedName name="__FAL3">#REF!</definedName>
    <definedName name="__FAL4" localSheetId="9">#REF!</definedName>
    <definedName name="__FAL4" localSheetId="15">#REF!</definedName>
    <definedName name="__FAL4" localSheetId="16">#REF!</definedName>
    <definedName name="__FAL4" localSheetId="17">#REF!</definedName>
    <definedName name="__FAL4" localSheetId="8">#REF!</definedName>
    <definedName name="__FAL4">#REF!</definedName>
    <definedName name="__FAL5" localSheetId="9">#REF!</definedName>
    <definedName name="__FAL5" localSheetId="15">#REF!</definedName>
    <definedName name="__FAL5" localSheetId="16">#REF!</definedName>
    <definedName name="__FAL5" localSheetId="17">#REF!</definedName>
    <definedName name="__FAL5" localSheetId="8">#REF!</definedName>
    <definedName name="__FAL5">#REF!</definedName>
    <definedName name="__FAL6" localSheetId="9">#REF!</definedName>
    <definedName name="__FAL6" localSheetId="15">#REF!</definedName>
    <definedName name="__FAL6" localSheetId="16">#REF!</definedName>
    <definedName name="__FAL6" localSheetId="17">#REF!</definedName>
    <definedName name="__FAL6" localSheetId="8">#REF!</definedName>
    <definedName name="__FAL6">#REF!</definedName>
    <definedName name="__FAL7" localSheetId="9">#REF!</definedName>
    <definedName name="__FAL7" localSheetId="15">#REF!</definedName>
    <definedName name="__FAL7" localSheetId="16">#REF!</definedName>
    <definedName name="__FAL7" localSheetId="17">#REF!</definedName>
    <definedName name="__FAL7" localSheetId="8">#REF!</definedName>
    <definedName name="__FAL7">#REF!</definedName>
    <definedName name="__FMK1" localSheetId="9">#REF!</definedName>
    <definedName name="__FMK1" localSheetId="15">#REF!</definedName>
    <definedName name="__FMK1" localSheetId="16">#REF!</definedName>
    <definedName name="__FMK1" localSheetId="17">#REF!</definedName>
    <definedName name="__FMK1" localSheetId="8">#REF!</definedName>
    <definedName name="__FMK1">#REF!</definedName>
    <definedName name="__IKR1" localSheetId="9">#REF!</definedName>
    <definedName name="__IKR1" localSheetId="15">#REF!</definedName>
    <definedName name="__IKR1" localSheetId="16">#REF!</definedName>
    <definedName name="__IKR1" localSheetId="17">#REF!</definedName>
    <definedName name="__IKR1" localSheetId="8">#REF!</definedName>
    <definedName name="__IKR1">#REF!</definedName>
    <definedName name="__IRP1" localSheetId="9">#REF!</definedName>
    <definedName name="__IRP1" localSheetId="15">#REF!</definedName>
    <definedName name="__IRP1" localSheetId="16">#REF!</definedName>
    <definedName name="__IRP1" localSheetId="17">#REF!</definedName>
    <definedName name="__IRP1" localSheetId="8">#REF!</definedName>
    <definedName name="__IRP1">#REF!</definedName>
    <definedName name="__LIT1" localSheetId="9">#REF!</definedName>
    <definedName name="__LIT1" localSheetId="15">#REF!</definedName>
    <definedName name="__LIT1" localSheetId="16">#REF!</definedName>
    <definedName name="__LIT1" localSheetId="17">#REF!</definedName>
    <definedName name="__LIT1" localSheetId="8">#REF!</definedName>
    <definedName name="__LIT1">#REF!</definedName>
    <definedName name="__MEX1" localSheetId="9">#REF!</definedName>
    <definedName name="__MEX1" localSheetId="15">#REF!</definedName>
    <definedName name="__MEX1" localSheetId="16">#REF!</definedName>
    <definedName name="__MEX1" localSheetId="17">#REF!</definedName>
    <definedName name="__MEX1" localSheetId="8">#REF!</definedName>
    <definedName name="__MEX1">#REF!</definedName>
    <definedName name="__PTA1" localSheetId="9">#REF!</definedName>
    <definedName name="__PTA1" localSheetId="15">#REF!</definedName>
    <definedName name="__PTA1" localSheetId="16">#REF!</definedName>
    <definedName name="__PTA1" localSheetId="17">#REF!</definedName>
    <definedName name="__PTA1" localSheetId="8">#REF!</definedName>
    <definedName name="__PTA1">#REF!</definedName>
    <definedName name="__SAR1" localSheetId="9">#REF!</definedName>
    <definedName name="__SAR1" localSheetId="15">#REF!</definedName>
    <definedName name="__SAR1" localSheetId="16">#REF!</definedName>
    <definedName name="__SAR1" localSheetId="17">#REF!</definedName>
    <definedName name="__SAR1" localSheetId="8">#REF!</definedName>
    <definedName name="__SAR1">#REF!</definedName>
    <definedName name="_3.__No_club_de_París__Después_del_30_Jun_84" localSheetId="9">#REF!</definedName>
    <definedName name="_3.__No_club_de_París__Después_del_30_Jun_84" localSheetId="15">#REF!</definedName>
    <definedName name="_3.__No_club_de_París__Después_del_30_Jun_84" localSheetId="16">#REF!</definedName>
    <definedName name="_3.__No_club_de_París__Después_del_30_Jun_84" localSheetId="17">#REF!</definedName>
    <definedName name="_3.__No_club_de_París__Después_del_30_Jun_84" localSheetId="8">#REF!</definedName>
    <definedName name="_3.__No_club_de_París__Después_del_30_Jun_84">#REF!</definedName>
    <definedName name="_AUS1" localSheetId="9">#REF!</definedName>
    <definedName name="_AUS1" localSheetId="15">#REF!</definedName>
    <definedName name="_AUS1" localSheetId="16">#REF!</definedName>
    <definedName name="_AUS1" localSheetId="17">#REF!</definedName>
    <definedName name="_AUS1" localSheetId="8">#REF!</definedName>
    <definedName name="_AUS1">#REF!</definedName>
    <definedName name="_DEG1" localSheetId="9">#REF!</definedName>
    <definedName name="_DEG1" localSheetId="15">#REF!</definedName>
    <definedName name="_DEG1" localSheetId="16">#REF!</definedName>
    <definedName name="_DEG1" localSheetId="17">#REF!</definedName>
    <definedName name="_DEG1" localSheetId="8">#REF!</definedName>
    <definedName name="_DEG1">#REF!</definedName>
    <definedName name="_DKR1" localSheetId="9">#REF!</definedName>
    <definedName name="_DKR1" localSheetId="15">#REF!</definedName>
    <definedName name="_DKR1" localSheetId="16">#REF!</definedName>
    <definedName name="_DKR1" localSheetId="17">#REF!</definedName>
    <definedName name="_DKR1" localSheetId="8">#REF!</definedName>
    <definedName name="_DKR1">#REF!</definedName>
    <definedName name="_ECU1" localSheetId="9">#REF!</definedName>
    <definedName name="_ECU1" localSheetId="15">#REF!</definedName>
    <definedName name="_ECU1" localSheetId="16">#REF!</definedName>
    <definedName name="_ECU1" localSheetId="17">#REF!</definedName>
    <definedName name="_ECU1" localSheetId="8">#REF!</definedName>
    <definedName name="_ECU1">#REF!</definedName>
    <definedName name="_ESC1" localSheetId="9">#REF!</definedName>
    <definedName name="_ESC1" localSheetId="15">#REF!</definedName>
    <definedName name="_ESC1" localSheetId="16">#REF!</definedName>
    <definedName name="_ESC1" localSheetId="17">#REF!</definedName>
    <definedName name="_ESC1" localSheetId="8">#REF!</definedName>
    <definedName name="_ESC1">#REF!</definedName>
    <definedName name="_FAL1" localSheetId="9">#REF!</definedName>
    <definedName name="_FAL1" localSheetId="15">#REF!</definedName>
    <definedName name="_FAL1" localSheetId="16">#REF!</definedName>
    <definedName name="_FAL1" localSheetId="17">#REF!</definedName>
    <definedName name="_FAL1" localSheetId="8">#REF!</definedName>
    <definedName name="_FAL1">#REF!</definedName>
    <definedName name="_FAL2" localSheetId="9">#REF!</definedName>
    <definedName name="_FAL2" localSheetId="15">#REF!</definedName>
    <definedName name="_FAL2" localSheetId="16">#REF!</definedName>
    <definedName name="_FAL2" localSheetId="17">#REF!</definedName>
    <definedName name="_FAL2" localSheetId="8">#REF!</definedName>
    <definedName name="_FAL2">#REF!</definedName>
    <definedName name="_FAL3" localSheetId="9">#REF!</definedName>
    <definedName name="_FAL3" localSheetId="15">#REF!</definedName>
    <definedName name="_FAL3" localSheetId="16">#REF!</definedName>
    <definedName name="_FAL3" localSheetId="17">#REF!</definedName>
    <definedName name="_FAL3" localSheetId="8">#REF!</definedName>
    <definedName name="_FAL3">#REF!</definedName>
    <definedName name="_FAL4" localSheetId="9">#REF!</definedName>
    <definedName name="_FAL4" localSheetId="15">#REF!</definedName>
    <definedName name="_FAL4" localSheetId="16">#REF!</definedName>
    <definedName name="_FAL4" localSheetId="17">#REF!</definedName>
    <definedName name="_FAL4" localSheetId="8">#REF!</definedName>
    <definedName name="_FAL4">#REF!</definedName>
    <definedName name="_FAL5" localSheetId="9">#REF!</definedName>
    <definedName name="_FAL5" localSheetId="15">#REF!</definedName>
    <definedName name="_FAL5" localSheetId="16">#REF!</definedName>
    <definedName name="_FAL5" localSheetId="17">#REF!</definedName>
    <definedName name="_FAL5" localSheetId="8">#REF!</definedName>
    <definedName name="_FAL5">#REF!</definedName>
    <definedName name="_FAL6" localSheetId="9">#REF!</definedName>
    <definedName name="_FAL6" localSheetId="15">#REF!</definedName>
    <definedName name="_FAL6" localSheetId="16">#REF!</definedName>
    <definedName name="_FAL6" localSheetId="17">#REF!</definedName>
    <definedName name="_FAL6" localSheetId="8">#REF!</definedName>
    <definedName name="_FAL6">#REF!</definedName>
    <definedName name="_FAL7" localSheetId="9">#REF!</definedName>
    <definedName name="_FAL7" localSheetId="15">#REF!</definedName>
    <definedName name="_FAL7" localSheetId="16">#REF!</definedName>
    <definedName name="_FAL7" localSheetId="17">#REF!</definedName>
    <definedName name="_FAL7" localSheetId="8">#REF!</definedName>
    <definedName name="_FAL7">#REF!</definedName>
    <definedName name="_Fill" localSheetId="9" hidden="1">#REF!</definedName>
    <definedName name="_Fill" localSheetId="15" hidden="1">#REF!</definedName>
    <definedName name="_Fill" localSheetId="16" hidden="1">#REF!</definedName>
    <definedName name="_Fill" localSheetId="17" hidden="1">#REF!</definedName>
    <definedName name="_Fill" localSheetId="8" hidden="1">#REF!</definedName>
    <definedName name="_Fill" hidden="1">#REF!</definedName>
    <definedName name="_xlnm._FilterDatabase" localSheetId="0" hidden="1">'Cuadro 1'!$B$3:$E$22</definedName>
    <definedName name="_xlnm._FilterDatabase" localSheetId="12" hidden="1">'Cuadro 13'!$B$10:$J$49</definedName>
    <definedName name="_xlnm._FilterDatabase" localSheetId="13" hidden="1">'Cuadro 14'!$B$8:$I$36</definedName>
    <definedName name="_xlnm._FilterDatabase" localSheetId="15" hidden="1">'Cuadro 16'!$D$10:$K$122</definedName>
    <definedName name="_xlnm._FilterDatabase" localSheetId="4" hidden="1">'Cuadro 5'!$B$7:$E$36</definedName>
    <definedName name="_FMK1" localSheetId="9">#REF!</definedName>
    <definedName name="_FMK1" localSheetId="15">#REF!</definedName>
    <definedName name="_FMK1" localSheetId="16">#REF!</definedName>
    <definedName name="_FMK1" localSheetId="17">#REF!</definedName>
    <definedName name="_FMK1" localSheetId="8">#REF!</definedName>
    <definedName name="_FMK1">#REF!</definedName>
    <definedName name="_IKR1" localSheetId="9">#REF!</definedName>
    <definedName name="_IKR1" localSheetId="15">#REF!</definedName>
    <definedName name="_IKR1" localSheetId="16">#REF!</definedName>
    <definedName name="_IKR1" localSheetId="17">#REF!</definedName>
    <definedName name="_IKR1" localSheetId="8">#REF!</definedName>
    <definedName name="_IKR1">#REF!</definedName>
    <definedName name="_IRP1" localSheetId="9">#REF!</definedName>
    <definedName name="_IRP1" localSheetId="15">#REF!</definedName>
    <definedName name="_IRP1" localSheetId="16">#REF!</definedName>
    <definedName name="_IRP1" localSheetId="17">#REF!</definedName>
    <definedName name="_IRP1" localSheetId="8">#REF!</definedName>
    <definedName name="_IRP1">#REF!</definedName>
    <definedName name="_Key1" localSheetId="9" hidden="1">#REF!</definedName>
    <definedName name="_Key1" localSheetId="15" hidden="1">#REF!</definedName>
    <definedName name="_Key1" localSheetId="16" hidden="1">#REF!</definedName>
    <definedName name="_Key1" localSheetId="17" hidden="1">#REF!</definedName>
    <definedName name="_Key1" localSheetId="8" hidden="1">#REF!</definedName>
    <definedName name="_Key1" hidden="1">#REF!</definedName>
    <definedName name="_LIT1" localSheetId="9">#REF!</definedName>
    <definedName name="_LIT1" localSheetId="15">#REF!</definedName>
    <definedName name="_LIT1" localSheetId="16">#REF!</definedName>
    <definedName name="_LIT1" localSheetId="17">#REF!</definedName>
    <definedName name="_LIT1" localSheetId="8">#REF!</definedName>
    <definedName name="_LIT1">#REF!</definedName>
    <definedName name="_MEX1" localSheetId="9">#REF!</definedName>
    <definedName name="_MEX1" localSheetId="15">#REF!</definedName>
    <definedName name="_MEX1" localSheetId="16">#REF!</definedName>
    <definedName name="_MEX1" localSheetId="17">#REF!</definedName>
    <definedName name="_MEX1" localSheetId="8">#REF!</definedName>
    <definedName name="_MEX1">#REF!</definedName>
    <definedName name="_Order1" hidden="1">0</definedName>
    <definedName name="_PTA1" localSheetId="9">#REF!</definedName>
    <definedName name="_PTA1" localSheetId="15">#REF!</definedName>
    <definedName name="_PTA1" localSheetId="16">#REF!</definedName>
    <definedName name="_PTA1" localSheetId="17">#REF!</definedName>
    <definedName name="_PTA1" localSheetId="8">#REF!</definedName>
    <definedName name="_PTA1">#REF!</definedName>
    <definedName name="_SAR1" localSheetId="9">#REF!</definedName>
    <definedName name="_SAR1" localSheetId="15">#REF!</definedName>
    <definedName name="_SAR1" localSheetId="16">#REF!</definedName>
    <definedName name="_SAR1" localSheetId="17">#REF!</definedName>
    <definedName name="_SAR1" localSheetId="8">#REF!</definedName>
    <definedName name="_SAR1">#REF!</definedName>
    <definedName name="_Sort" localSheetId="9" hidden="1">#REF!</definedName>
    <definedName name="_Sort" localSheetId="15" hidden="1">#REF!</definedName>
    <definedName name="_Sort" localSheetId="16" hidden="1">#REF!</definedName>
    <definedName name="_Sort" localSheetId="17" hidden="1">#REF!</definedName>
    <definedName name="_Sort" localSheetId="8" hidden="1">#REF!</definedName>
    <definedName name="_Sort" hidden="1">#REF!</definedName>
    <definedName name="A" localSheetId="9">#REF!</definedName>
    <definedName name="A" localSheetId="15">#REF!</definedName>
    <definedName name="A" localSheetId="16">#REF!</definedName>
    <definedName name="A" localSheetId="17">#REF!</definedName>
    <definedName name="A" localSheetId="8">#REF!</definedName>
    <definedName name="A">#REF!</definedName>
    <definedName name="AMORTI" localSheetId="9">#REF!</definedName>
    <definedName name="AMORTI" localSheetId="15">#REF!</definedName>
    <definedName name="AMORTI" localSheetId="16">#REF!</definedName>
    <definedName name="AMORTI" localSheetId="17">#REF!</definedName>
    <definedName name="AMORTI" localSheetId="8">#REF!</definedName>
    <definedName name="AMORTI">#REF!</definedName>
    <definedName name="_xlnm.Print_Area" localSheetId="9">'Cuadro 10'!$B$5:$J$37</definedName>
    <definedName name="_xlnm.Print_Area" localSheetId="10">'Cuadro 11'!$B$2:$I$25</definedName>
    <definedName name="_xlnm.Print_Area" localSheetId="12">'Cuadro 13'!$B$3:$J$48</definedName>
    <definedName name="_xlnm.Print_Area" localSheetId="15">'Cuadro 16'!$D$1:$L$121</definedName>
    <definedName name="_xlnm.Print_Area" localSheetId="20">'Cuadro 21'!$B$3:$I$65</definedName>
    <definedName name="_xlnm.Print_Area" localSheetId="23">'Cuadro 24'!#REF!</definedName>
    <definedName name="_xlnm.Print_Area" localSheetId="8">'Cuadro 9'!$B$5:$J$44</definedName>
    <definedName name="ASAU" localSheetId="9">#REF!</definedName>
    <definedName name="ASAU" localSheetId="15">#REF!</definedName>
    <definedName name="ASAU" localSheetId="16">#REF!</definedName>
    <definedName name="ASAU" localSheetId="17">#REF!</definedName>
    <definedName name="ASAU" localSheetId="8">#REF!</definedName>
    <definedName name="ASAU">#REF!</definedName>
    <definedName name="ASAU1" localSheetId="9">#REF!</definedName>
    <definedName name="ASAU1" localSheetId="15">#REF!</definedName>
    <definedName name="ASAU1" localSheetId="16">#REF!</definedName>
    <definedName name="ASAU1" localSheetId="17">#REF!</definedName>
    <definedName name="ASAU1" localSheetId="8">#REF!</definedName>
    <definedName name="ASAU1">#REF!</definedName>
    <definedName name="AUS" localSheetId="9">#REF!</definedName>
    <definedName name="AUS" localSheetId="15">#REF!</definedName>
    <definedName name="AUS" localSheetId="16">#REF!</definedName>
    <definedName name="AUS" localSheetId="17">#REF!</definedName>
    <definedName name="AUS" localSheetId="8">#REF!</definedName>
    <definedName name="AUS">#REF!</definedName>
    <definedName name="AVISO" localSheetId="9">#REF!</definedName>
    <definedName name="AVISO" localSheetId="15">#REF!</definedName>
    <definedName name="AVISO" localSheetId="16">#REF!</definedName>
    <definedName name="AVISO" localSheetId="17">#REF!</definedName>
    <definedName name="AVISO" localSheetId="8">#REF!</definedName>
    <definedName name="AVISO">#REF!</definedName>
    <definedName name="B" localSheetId="9">#REF!</definedName>
    <definedName name="B" localSheetId="15">#REF!</definedName>
    <definedName name="B" localSheetId="16">#REF!</definedName>
    <definedName name="B" localSheetId="17">#REF!</definedName>
    <definedName name="B" localSheetId="8">#REF!</definedName>
    <definedName name="B">#REF!</definedName>
    <definedName name="BANCOS" localSheetId="9">#REF!</definedName>
    <definedName name="BANCOS" localSheetId="15">#REF!</definedName>
    <definedName name="BANCOS" localSheetId="16">#REF!</definedName>
    <definedName name="BANCOS" localSheetId="17">#REF!</definedName>
    <definedName name="BANCOS" localSheetId="8">#REF!</definedName>
    <definedName name="BANCOS">#REF!</definedName>
    <definedName name="BC" localSheetId="9">#REF!</definedName>
    <definedName name="BC" localSheetId="15">#REF!</definedName>
    <definedName name="BC" localSheetId="16">#REF!</definedName>
    <definedName name="BC" localSheetId="17">#REF!</definedName>
    <definedName name="BC" localSheetId="8">#REF!</definedName>
    <definedName name="BC">#REF!</definedName>
    <definedName name="BS" localSheetId="9">#REF!</definedName>
    <definedName name="BS" localSheetId="15">#REF!</definedName>
    <definedName name="BS" localSheetId="16">#REF!</definedName>
    <definedName name="BS" localSheetId="17">#REF!</definedName>
    <definedName name="BS" localSheetId="8">#REF!</definedName>
    <definedName name="BS">#REF!</definedName>
    <definedName name="BS1A" localSheetId="9">#REF!</definedName>
    <definedName name="BS1A" localSheetId="15">#REF!</definedName>
    <definedName name="BS1A" localSheetId="16">#REF!</definedName>
    <definedName name="BS1A" localSheetId="17">#REF!</definedName>
    <definedName name="BS1A" localSheetId="8">#REF!</definedName>
    <definedName name="BS1A">#REF!</definedName>
    <definedName name="C_" localSheetId="9">#REF!</definedName>
    <definedName name="C_" localSheetId="15">#REF!</definedName>
    <definedName name="C_" localSheetId="16">#REF!</definedName>
    <definedName name="C_" localSheetId="17">#REF!</definedName>
    <definedName name="C_" localSheetId="8">#REF!</definedName>
    <definedName name="C_">#REF!</definedName>
    <definedName name="CAD" localSheetId="9">#REF!</definedName>
    <definedName name="CAD" localSheetId="15">#REF!</definedName>
    <definedName name="CAD" localSheetId="16">#REF!</definedName>
    <definedName name="CAD" localSheetId="17">#REF!</definedName>
    <definedName name="CAD" localSheetId="8">#REF!</definedName>
    <definedName name="CAD">#REF!</definedName>
    <definedName name="CD" localSheetId="9">#REF!</definedName>
    <definedName name="CD" localSheetId="15">#REF!</definedName>
    <definedName name="CD" localSheetId="16">#REF!</definedName>
    <definedName name="CD" localSheetId="17">#REF!</definedName>
    <definedName name="CD" localSheetId="8">#REF!</definedName>
    <definedName name="CD">#REF!</definedName>
    <definedName name="CD1A" localSheetId="9">#REF!</definedName>
    <definedName name="CD1A" localSheetId="15">#REF!</definedName>
    <definedName name="CD1A" localSheetId="16">#REF!</definedName>
    <definedName name="CD1A" localSheetId="17">#REF!</definedName>
    <definedName name="CD1A" localSheetId="8">#REF!</definedName>
    <definedName name="CD1A">#REF!</definedName>
    <definedName name="CHF" localSheetId="9">#REF!</definedName>
    <definedName name="CHF" localSheetId="15">#REF!</definedName>
    <definedName name="CHF" localSheetId="16">#REF!</definedName>
    <definedName name="CHF" localSheetId="17">#REF!</definedName>
    <definedName name="CHF" localSheetId="8">#REF!</definedName>
    <definedName name="CHF">#REF!</definedName>
    <definedName name="CLUB91" localSheetId="9">#REF!</definedName>
    <definedName name="CLUB91" localSheetId="15">#REF!</definedName>
    <definedName name="CLUB91" localSheetId="16">#REF!</definedName>
    <definedName name="CLUB91" localSheetId="17">#REF!</definedName>
    <definedName name="CLUB91" localSheetId="8">#REF!</definedName>
    <definedName name="CLUB91">#REF!</definedName>
    <definedName name="CN" localSheetId="9">#REF!</definedName>
    <definedName name="CN" localSheetId="15">#REF!</definedName>
    <definedName name="CN" localSheetId="16">#REF!</definedName>
    <definedName name="CN" localSheetId="17">#REF!</definedName>
    <definedName name="CN" localSheetId="8">#REF!</definedName>
    <definedName name="CN">#REF!</definedName>
    <definedName name="CN1A" localSheetId="9">#REF!</definedName>
    <definedName name="CN1A" localSheetId="15">#REF!</definedName>
    <definedName name="CN1A" localSheetId="16">#REF!</definedName>
    <definedName name="CN1A" localSheetId="17">#REF!</definedName>
    <definedName name="CN1A" localSheetId="8">#REF!</definedName>
    <definedName name="CN1A">#REF!</definedName>
    <definedName name="CRUZ" localSheetId="9">#REF!</definedName>
    <definedName name="CRUZ" localSheetId="15">#REF!</definedName>
    <definedName name="CRUZ" localSheetId="16">#REF!</definedName>
    <definedName name="CRUZ" localSheetId="17">#REF!</definedName>
    <definedName name="CRUZ" localSheetId="8">#REF!</definedName>
    <definedName name="CRUZ">#REF!</definedName>
    <definedName name="CRUZ1" localSheetId="9">#REF!</definedName>
    <definedName name="CRUZ1" localSheetId="15">#REF!</definedName>
    <definedName name="CRUZ1" localSheetId="16">#REF!</definedName>
    <definedName name="CRUZ1" localSheetId="17">#REF!</definedName>
    <definedName name="CRUZ1" localSheetId="8">#REF!</definedName>
    <definedName name="CRUZ1">#REF!</definedName>
    <definedName name="CS" localSheetId="9">#REF!</definedName>
    <definedName name="CS" localSheetId="15">#REF!</definedName>
    <definedName name="CS" localSheetId="16">#REF!</definedName>
    <definedName name="CS" localSheetId="17">#REF!</definedName>
    <definedName name="CS" localSheetId="8">#REF!</definedName>
    <definedName name="CS">#REF!</definedName>
    <definedName name="CS1A" localSheetId="9">#REF!</definedName>
    <definedName name="CS1A" localSheetId="15">#REF!</definedName>
    <definedName name="CS1A" localSheetId="16">#REF!</definedName>
    <definedName name="CS1A" localSheetId="17">#REF!</definedName>
    <definedName name="CS1A" localSheetId="8">#REF!</definedName>
    <definedName name="CS1A">#REF!</definedName>
    <definedName name="date">[2]Tablas!$IV$1:$IV$2</definedName>
    <definedName name="DDD" localSheetId="9">#REF!</definedName>
    <definedName name="DDD" localSheetId="15">#REF!</definedName>
    <definedName name="DDD" localSheetId="16">#REF!</definedName>
    <definedName name="DDD" localSheetId="17">#REF!</definedName>
    <definedName name="DDD" localSheetId="8">#REF!</definedName>
    <definedName name="DDD">#REF!</definedName>
    <definedName name="DEG" localSheetId="9">#REF!</definedName>
    <definedName name="DEG" localSheetId="15">#REF!</definedName>
    <definedName name="DEG" localSheetId="16">#REF!</definedName>
    <definedName name="DEG" localSheetId="17">#REF!</definedName>
    <definedName name="DEG" localSheetId="8">#REF!</definedName>
    <definedName name="DEG">#REF!</definedName>
    <definedName name="DEMEURO" localSheetId="9">#REF!</definedName>
    <definedName name="DEMEURO" localSheetId="15">#REF!</definedName>
    <definedName name="DEMEURO" localSheetId="16">#REF!</definedName>
    <definedName name="DEMEURO" localSheetId="17">#REF!</definedName>
    <definedName name="DEMEURO" localSheetId="8">#REF!</definedName>
    <definedName name="DEMEURO">#REF!</definedName>
    <definedName name="DIVISOR" localSheetId="9">#REF!</definedName>
    <definedName name="DIVISOR" localSheetId="15">#REF!</definedName>
    <definedName name="DIVISOR" localSheetId="16">#REF!</definedName>
    <definedName name="DIVISOR" localSheetId="17">#REF!</definedName>
    <definedName name="DIVISOR" localSheetId="8">#REF!</definedName>
    <definedName name="DIVISOR">#REF!</definedName>
    <definedName name="DIVISOR1" localSheetId="9">#REF!</definedName>
    <definedName name="DIVISOR1" localSheetId="15">#REF!</definedName>
    <definedName name="DIVISOR1" localSheetId="16">#REF!</definedName>
    <definedName name="DIVISOR1" localSheetId="17">#REF!</definedName>
    <definedName name="DIVISOR1" localSheetId="8">#REF!</definedName>
    <definedName name="DIVISOR1">#REF!</definedName>
    <definedName name="DKK" localSheetId="9">#REF!</definedName>
    <definedName name="DKK" localSheetId="15">#REF!</definedName>
    <definedName name="DKK" localSheetId="16">#REF!</definedName>
    <definedName name="DKK" localSheetId="17">#REF!</definedName>
    <definedName name="DKK" localSheetId="8">#REF!</definedName>
    <definedName name="DKK">#REF!</definedName>
    <definedName name="DKR" localSheetId="9">#REF!</definedName>
    <definedName name="DKR" localSheetId="15">#REF!</definedName>
    <definedName name="DKR" localSheetId="16">#REF!</definedName>
    <definedName name="DKR" localSheetId="17">#REF!</definedName>
    <definedName name="DKR" localSheetId="8">#REF!</definedName>
    <definedName name="DKR">#REF!</definedName>
    <definedName name="DM" localSheetId="9">#REF!</definedName>
    <definedName name="DM" localSheetId="15">#REF!</definedName>
    <definedName name="DM" localSheetId="16">#REF!</definedName>
    <definedName name="DM" localSheetId="17">#REF!</definedName>
    <definedName name="DM" localSheetId="8">#REF!</definedName>
    <definedName name="DM">#REF!</definedName>
    <definedName name="DM1A" localSheetId="9">#REF!</definedName>
    <definedName name="DM1A" localSheetId="15">#REF!</definedName>
    <definedName name="DM1A" localSheetId="16">#REF!</definedName>
    <definedName name="DM1A" localSheetId="17">#REF!</definedName>
    <definedName name="DM1A" localSheetId="8">#REF!</definedName>
    <definedName name="DM1A">#REF!</definedName>
    <definedName name="DR" localSheetId="9">#REF!</definedName>
    <definedName name="DR" localSheetId="15">#REF!</definedName>
    <definedName name="DR" localSheetId="16">#REF!</definedName>
    <definedName name="DR" localSheetId="17">#REF!</definedName>
    <definedName name="DR" localSheetId="8">#REF!</definedName>
    <definedName name="DR">#REF!</definedName>
    <definedName name="DR1A" localSheetId="9">#REF!</definedName>
    <definedName name="DR1A" localSheetId="15">#REF!</definedName>
    <definedName name="DR1A" localSheetId="16">#REF!</definedName>
    <definedName name="DR1A" localSheetId="17">#REF!</definedName>
    <definedName name="DR1A" localSheetId="8">#REF!</definedName>
    <definedName name="DR1A">#REF!</definedName>
    <definedName name="DY" localSheetId="9">#REF!</definedName>
    <definedName name="DY" localSheetId="15">#REF!</definedName>
    <definedName name="DY" localSheetId="16">#REF!</definedName>
    <definedName name="DY" localSheetId="17">#REF!</definedName>
    <definedName name="DY" localSheetId="8">#REF!</definedName>
    <definedName name="DY">#REF!</definedName>
    <definedName name="DY1A" localSheetId="9">#REF!</definedName>
    <definedName name="DY1A" localSheetId="15">#REF!</definedName>
    <definedName name="DY1A" localSheetId="16">#REF!</definedName>
    <definedName name="DY1A" localSheetId="17">#REF!</definedName>
    <definedName name="DY1A" localSheetId="8">#REF!</definedName>
    <definedName name="DY1A">#REF!</definedName>
    <definedName name="E" localSheetId="9">#REF!</definedName>
    <definedName name="E" localSheetId="15">#REF!</definedName>
    <definedName name="E" localSheetId="16">#REF!</definedName>
    <definedName name="E" localSheetId="17">#REF!</definedName>
    <definedName name="E" localSheetId="8">#REF!</definedName>
    <definedName name="E">#REF!</definedName>
    <definedName name="ECU" localSheetId="9">#REF!</definedName>
    <definedName name="ECU" localSheetId="15">#REF!</definedName>
    <definedName name="ECU" localSheetId="16">#REF!</definedName>
    <definedName name="ECU" localSheetId="17">#REF!</definedName>
    <definedName name="ECU" localSheetId="8">#REF!</definedName>
    <definedName name="ECU">#REF!</definedName>
    <definedName name="ESC" localSheetId="9">#REF!</definedName>
    <definedName name="ESC" localSheetId="15">#REF!</definedName>
    <definedName name="ESC" localSheetId="16">#REF!</definedName>
    <definedName name="ESC" localSheetId="17">#REF!</definedName>
    <definedName name="ESC" localSheetId="8">#REF!</definedName>
    <definedName name="ESC">#REF!</definedName>
    <definedName name="EURO" localSheetId="9">#REF!</definedName>
    <definedName name="EURO" localSheetId="15">#REF!</definedName>
    <definedName name="EURO" localSheetId="16">#REF!</definedName>
    <definedName name="EURO" localSheetId="17">#REF!</definedName>
    <definedName name="EURO" localSheetId="8">#REF!</definedName>
    <definedName name="EURO">#REF!</definedName>
    <definedName name="EURO1" localSheetId="9">#REF!</definedName>
    <definedName name="EURO1" localSheetId="15">#REF!</definedName>
    <definedName name="EURO1" localSheetId="16">#REF!</definedName>
    <definedName name="EURO1" localSheetId="17">#REF!</definedName>
    <definedName name="EURO1" localSheetId="8">#REF!</definedName>
    <definedName name="EURO1">#REF!</definedName>
    <definedName name="FAL" localSheetId="9">#REF!</definedName>
    <definedName name="FAL" localSheetId="15">#REF!</definedName>
    <definedName name="FAL" localSheetId="16">#REF!</definedName>
    <definedName name="FAL" localSheetId="17">#REF!</definedName>
    <definedName name="FAL" localSheetId="8">#REF!</definedName>
    <definedName name="FAL">#REF!</definedName>
    <definedName name="FB" localSheetId="9">#REF!</definedName>
    <definedName name="FB" localSheetId="15">#REF!</definedName>
    <definedName name="FB" localSheetId="16">#REF!</definedName>
    <definedName name="FB" localSheetId="17">#REF!</definedName>
    <definedName name="FB" localSheetId="8">#REF!</definedName>
    <definedName name="FB">#REF!</definedName>
    <definedName name="FB1A" localSheetId="9">#REF!</definedName>
    <definedName name="FB1A" localSheetId="15">#REF!</definedName>
    <definedName name="FB1A" localSheetId="16">#REF!</definedName>
    <definedName name="FB1A" localSheetId="17">#REF!</definedName>
    <definedName name="FB1A" localSheetId="8">#REF!</definedName>
    <definedName name="FB1A">#REF!</definedName>
    <definedName name="FF" localSheetId="9">#REF!</definedName>
    <definedName name="FF" localSheetId="15">#REF!</definedName>
    <definedName name="FF" localSheetId="16">#REF!</definedName>
    <definedName name="FF" localSheetId="17">#REF!</definedName>
    <definedName name="FF" localSheetId="8">#REF!</definedName>
    <definedName name="FF">#REF!</definedName>
    <definedName name="FF1A" localSheetId="9">#REF!</definedName>
    <definedName name="FF1A" localSheetId="15">#REF!</definedName>
    <definedName name="FF1A" localSheetId="16">#REF!</definedName>
    <definedName name="FF1A" localSheetId="17">#REF!</definedName>
    <definedName name="FF1A" localSheetId="8">#REF!</definedName>
    <definedName name="FF1A">#REF!</definedName>
    <definedName name="FMK" localSheetId="9">#REF!</definedName>
    <definedName name="FMK" localSheetId="15">#REF!</definedName>
    <definedName name="FMK" localSheetId="16">#REF!</definedName>
    <definedName name="FMK" localSheetId="17">#REF!</definedName>
    <definedName name="FMK" localSheetId="8">#REF!</definedName>
    <definedName name="FMK">#REF!</definedName>
    <definedName name="FRFEURO" localSheetId="9">#REF!</definedName>
    <definedName name="FRFEURO" localSheetId="15">#REF!</definedName>
    <definedName name="FRFEURO" localSheetId="16">#REF!</definedName>
    <definedName name="FRFEURO" localSheetId="17">#REF!</definedName>
    <definedName name="FRFEURO" localSheetId="8">#REF!</definedName>
    <definedName name="FRFEURO">#REF!</definedName>
    <definedName name="FS" localSheetId="9">#REF!</definedName>
    <definedName name="FS" localSheetId="15">#REF!</definedName>
    <definedName name="FS" localSheetId="16">#REF!</definedName>
    <definedName name="FS" localSheetId="17">#REF!</definedName>
    <definedName name="FS" localSheetId="8">#REF!</definedName>
    <definedName name="FS">#REF!</definedName>
    <definedName name="FS1A" localSheetId="9">#REF!</definedName>
    <definedName name="FS1A" localSheetId="15">#REF!</definedName>
    <definedName name="FS1A" localSheetId="16">#REF!</definedName>
    <definedName name="FS1A" localSheetId="17">#REF!</definedName>
    <definedName name="FS1A" localSheetId="8">#REF!</definedName>
    <definedName name="FS1A">#REF!</definedName>
    <definedName name="FT" localSheetId="9">#REF!</definedName>
    <definedName name="FT" localSheetId="15">#REF!</definedName>
    <definedName name="FT" localSheetId="16">#REF!</definedName>
    <definedName name="FT" localSheetId="17">#REF!</definedName>
    <definedName name="FT" localSheetId="8">#REF!</definedName>
    <definedName name="FT">#REF!</definedName>
    <definedName name="FT1A" localSheetId="9">#REF!</definedName>
    <definedName name="FT1A" localSheetId="15">#REF!</definedName>
    <definedName name="FT1A" localSheetId="16">#REF!</definedName>
    <definedName name="FT1A" localSheetId="17">#REF!</definedName>
    <definedName name="FT1A" localSheetId="8">#REF!</definedName>
    <definedName name="FT1A">#REF!</definedName>
    <definedName name="GBP" localSheetId="9">#REF!</definedName>
    <definedName name="GBP" localSheetId="15">#REF!</definedName>
    <definedName name="GBP" localSheetId="16">#REF!</definedName>
    <definedName name="GBP" localSheetId="17">#REF!</definedName>
    <definedName name="GBP" localSheetId="8">#REF!</definedName>
    <definedName name="GBP">#REF!</definedName>
    <definedName name="GOB" localSheetId="9">#REF!</definedName>
    <definedName name="GOB" localSheetId="15">#REF!</definedName>
    <definedName name="GOB" localSheetId="16">#REF!</definedName>
    <definedName name="GOB" localSheetId="17">#REF!</definedName>
    <definedName name="GOB" localSheetId="8">#REF!</definedName>
    <definedName name="GOB">#REF!</definedName>
    <definedName name="GUIL" localSheetId="9">#REF!</definedName>
    <definedName name="GUIL" localSheetId="15">#REF!</definedName>
    <definedName name="GUIL" localSheetId="16">#REF!</definedName>
    <definedName name="GUIL" localSheetId="17">#REF!</definedName>
    <definedName name="GUIL" localSheetId="8">#REF!</definedName>
    <definedName name="GUIL">#REF!</definedName>
    <definedName name="GUIL1" localSheetId="9">#REF!</definedName>
    <definedName name="GUIL1" localSheetId="15">#REF!</definedName>
    <definedName name="GUIL1" localSheetId="16">#REF!</definedName>
    <definedName name="GUIL1" localSheetId="17">#REF!</definedName>
    <definedName name="GUIL1" localSheetId="8">#REF!</definedName>
    <definedName name="GUIL1">#REF!</definedName>
    <definedName name="IDB" localSheetId="9">#REF!</definedName>
    <definedName name="IDB" localSheetId="15">#REF!</definedName>
    <definedName name="IDB" localSheetId="16">#REF!</definedName>
    <definedName name="IDB" localSheetId="17">#REF!</definedName>
    <definedName name="IDB" localSheetId="8">#REF!</definedName>
    <definedName name="IDB">#REF!</definedName>
    <definedName name="IKR" localSheetId="9">#REF!</definedName>
    <definedName name="IKR" localSheetId="15">#REF!</definedName>
    <definedName name="IKR" localSheetId="16">#REF!</definedName>
    <definedName name="IKR" localSheetId="17">#REF!</definedName>
    <definedName name="IKR" localSheetId="8">#REF!</definedName>
    <definedName name="IKR">#REF!</definedName>
    <definedName name="INTERES" localSheetId="9">#REF!</definedName>
    <definedName name="INTERES" localSheetId="15">#REF!</definedName>
    <definedName name="INTERES" localSheetId="16">#REF!</definedName>
    <definedName name="INTERES" localSheetId="17">#REF!</definedName>
    <definedName name="INTERES" localSheetId="8">#REF!</definedName>
    <definedName name="INTERES">#REF!</definedName>
    <definedName name="IRLS" localSheetId="9">#REF!</definedName>
    <definedName name="IRLS" localSheetId="15">#REF!</definedName>
    <definedName name="IRLS" localSheetId="16">#REF!</definedName>
    <definedName name="IRLS" localSheetId="17">#REF!</definedName>
    <definedName name="IRLS" localSheetId="8">#REF!</definedName>
    <definedName name="IRLS">#REF!</definedName>
    <definedName name="IRLS1" localSheetId="9">#REF!</definedName>
    <definedName name="IRLS1" localSheetId="15">#REF!</definedName>
    <definedName name="IRLS1" localSheetId="16">#REF!</definedName>
    <definedName name="IRLS1" localSheetId="17">#REF!</definedName>
    <definedName name="IRLS1" localSheetId="8">#REF!</definedName>
    <definedName name="IRLS1">#REF!</definedName>
    <definedName name="IRP" localSheetId="9">#REF!</definedName>
    <definedName name="IRP" localSheetId="15">#REF!</definedName>
    <definedName name="IRP" localSheetId="16">#REF!</definedName>
    <definedName name="IRP" localSheetId="17">#REF!</definedName>
    <definedName name="IRP" localSheetId="8">#REF!</definedName>
    <definedName name="IRP">#REF!</definedName>
    <definedName name="JA" localSheetId="9">#REF!</definedName>
    <definedName name="JA" localSheetId="15">#REF!</definedName>
    <definedName name="JA" localSheetId="16">#REF!</definedName>
    <definedName name="JA" localSheetId="17">#REF!</definedName>
    <definedName name="JA" localSheetId="8">#REF!</definedName>
    <definedName name="JA">#REF!</definedName>
    <definedName name="jagu4" localSheetId="9">#REF!</definedName>
    <definedName name="jagu4" localSheetId="15">#REF!</definedName>
    <definedName name="jagu4" localSheetId="16">#REF!</definedName>
    <definedName name="jagu4" localSheetId="17">#REF!</definedName>
    <definedName name="jagu4" localSheetId="8">#REF!</definedName>
    <definedName name="jagu4">#REF!</definedName>
    <definedName name="JJ" localSheetId="9">#REF!</definedName>
    <definedName name="JJ" localSheetId="15">#REF!</definedName>
    <definedName name="JJ" localSheetId="16">#REF!</definedName>
    <definedName name="JJ" localSheetId="17">#REF!</definedName>
    <definedName name="JJ" localSheetId="8">#REF!</definedName>
    <definedName name="JJ">#REF!</definedName>
    <definedName name="JPY" localSheetId="9">#REF!</definedName>
    <definedName name="JPY" localSheetId="15">#REF!</definedName>
    <definedName name="JPY" localSheetId="16">#REF!</definedName>
    <definedName name="JPY" localSheetId="17">#REF!</definedName>
    <definedName name="JPY" localSheetId="8">#REF!</definedName>
    <definedName name="JPY">#REF!</definedName>
    <definedName name="KD" localSheetId="9">#REF!</definedName>
    <definedName name="KD" localSheetId="15">#REF!</definedName>
    <definedName name="KD" localSheetId="16">#REF!</definedName>
    <definedName name="KD" localSheetId="17">#REF!</definedName>
    <definedName name="KD" localSheetId="8">#REF!</definedName>
    <definedName name="KD">#REF!</definedName>
    <definedName name="KD1A" localSheetId="9">#REF!</definedName>
    <definedName name="KD1A" localSheetId="15">#REF!</definedName>
    <definedName name="KD1A" localSheetId="16">#REF!</definedName>
    <definedName name="KD1A" localSheetId="17">#REF!</definedName>
    <definedName name="KD1A" localSheetId="8">#REF!</definedName>
    <definedName name="KD1A">#REF!</definedName>
    <definedName name="LD" localSheetId="9">#REF!</definedName>
    <definedName name="LD" localSheetId="15">#REF!</definedName>
    <definedName name="LD" localSheetId="16">#REF!</definedName>
    <definedName name="LD" localSheetId="17">#REF!</definedName>
    <definedName name="LD" localSheetId="8">#REF!</definedName>
    <definedName name="LD">#REF!</definedName>
    <definedName name="LD1A" localSheetId="9">#REF!</definedName>
    <definedName name="LD1A" localSheetId="15">#REF!</definedName>
    <definedName name="LD1A" localSheetId="16">#REF!</definedName>
    <definedName name="LD1A" localSheetId="17">#REF!</definedName>
    <definedName name="LD1A" localSheetId="8">#REF!</definedName>
    <definedName name="LD1A">#REF!</definedName>
    <definedName name="LE" localSheetId="9">#REF!</definedName>
    <definedName name="LE" localSheetId="15">#REF!</definedName>
    <definedName name="LE" localSheetId="16">#REF!</definedName>
    <definedName name="LE" localSheetId="17">#REF!</definedName>
    <definedName name="LE" localSheetId="8">#REF!</definedName>
    <definedName name="LE">#REF!</definedName>
    <definedName name="LE1A" localSheetId="9">#REF!</definedName>
    <definedName name="LE1A" localSheetId="15">#REF!</definedName>
    <definedName name="LE1A" localSheetId="16">#REF!</definedName>
    <definedName name="LE1A" localSheetId="17">#REF!</definedName>
    <definedName name="LE1A" localSheetId="8">#REF!</definedName>
    <definedName name="LE1A">#REF!</definedName>
    <definedName name="LIT" localSheetId="9">#REF!</definedName>
    <definedName name="LIT" localSheetId="15">#REF!</definedName>
    <definedName name="LIT" localSheetId="16">#REF!</definedName>
    <definedName name="LIT" localSheetId="17">#REF!</definedName>
    <definedName name="LIT" localSheetId="8">#REF!</definedName>
    <definedName name="LIT">#REF!</definedName>
    <definedName name="LITEURO" localSheetId="9">#REF!</definedName>
    <definedName name="LITEURO" localSheetId="15">#REF!</definedName>
    <definedName name="LITEURO" localSheetId="16">#REF!</definedName>
    <definedName name="LITEURO" localSheetId="17">#REF!</definedName>
    <definedName name="LITEURO" localSheetId="8">#REF!</definedName>
    <definedName name="LITEURO">#REF!</definedName>
    <definedName name="LP" localSheetId="9">#REF!</definedName>
    <definedName name="LP" localSheetId="15">#REF!</definedName>
    <definedName name="LP" localSheetId="16">#REF!</definedName>
    <definedName name="LP" localSheetId="17">#REF!</definedName>
    <definedName name="LP" localSheetId="8">#REF!</definedName>
    <definedName name="LP">#REF!</definedName>
    <definedName name="LP1A" localSheetId="9">#REF!</definedName>
    <definedName name="LP1A" localSheetId="15">#REF!</definedName>
    <definedName name="LP1A" localSheetId="16">#REF!</definedName>
    <definedName name="LP1A" localSheetId="17">#REF!</definedName>
    <definedName name="LP1A" localSheetId="8">#REF!</definedName>
    <definedName name="LP1A">#REF!</definedName>
    <definedName name="LUXF" localSheetId="9">#REF!</definedName>
    <definedName name="LUXF" localSheetId="15">#REF!</definedName>
    <definedName name="LUXF" localSheetId="16">#REF!</definedName>
    <definedName name="LUXF" localSheetId="17">#REF!</definedName>
    <definedName name="LUXF" localSheetId="8">#REF!</definedName>
    <definedName name="LUXF">#REF!</definedName>
    <definedName name="LUXF1" localSheetId="9">#REF!</definedName>
    <definedName name="LUXF1" localSheetId="15">#REF!</definedName>
    <definedName name="LUXF1" localSheetId="16">#REF!</definedName>
    <definedName name="LUXF1" localSheetId="17">#REF!</definedName>
    <definedName name="LUXF1" localSheetId="8">#REF!</definedName>
    <definedName name="LUXF1">#REF!</definedName>
    <definedName name="MALAX" localSheetId="9">#REF!</definedName>
    <definedName name="MALAX" localSheetId="15">#REF!</definedName>
    <definedName name="MALAX" localSheetId="16">#REF!</definedName>
    <definedName name="MALAX" localSheetId="17">#REF!</definedName>
    <definedName name="MALAX" localSheetId="8">#REF!</definedName>
    <definedName name="MALAX">#REF!</definedName>
    <definedName name="MALAX1" localSheetId="9">#REF!</definedName>
    <definedName name="MALAX1" localSheetId="15">#REF!</definedName>
    <definedName name="MALAX1" localSheetId="16">#REF!</definedName>
    <definedName name="MALAX1" localSheetId="17">#REF!</definedName>
    <definedName name="MALAX1" localSheetId="8">#REF!</definedName>
    <definedName name="MALAX1">#REF!</definedName>
    <definedName name="MEX" localSheetId="9">#REF!</definedName>
    <definedName name="MEX" localSheetId="15">#REF!</definedName>
    <definedName name="MEX" localSheetId="16">#REF!</definedName>
    <definedName name="MEX" localSheetId="17">#REF!</definedName>
    <definedName name="MEX" localSheetId="8">#REF!</definedName>
    <definedName name="MEX">#REF!</definedName>
    <definedName name="NOCLUB" localSheetId="9">#REF!</definedName>
    <definedName name="NOCLUB" localSheetId="15">#REF!</definedName>
    <definedName name="NOCLUB" localSheetId="16">#REF!</definedName>
    <definedName name="NOCLUB" localSheetId="17">#REF!</definedName>
    <definedName name="NOCLUB" localSheetId="8">#REF!</definedName>
    <definedName name="NOCLUB">#REF!</definedName>
    <definedName name="NOK" localSheetId="9">#REF!</definedName>
    <definedName name="NOK" localSheetId="15">#REF!</definedName>
    <definedName name="NOK" localSheetId="16">#REF!</definedName>
    <definedName name="NOK" localSheetId="17">#REF!</definedName>
    <definedName name="NOK" localSheetId="8">#REF!</definedName>
    <definedName name="NOK">#REF!</definedName>
    <definedName name="P" localSheetId="9">#REF!</definedName>
    <definedName name="P" localSheetId="15">#REF!</definedName>
    <definedName name="P" localSheetId="16">#REF!</definedName>
    <definedName name="P" localSheetId="17">#REF!</definedName>
    <definedName name="P" localSheetId="8">#REF!</definedName>
    <definedName name="P">#REF!</definedName>
    <definedName name="POTENCIAL" localSheetId="9">#REF!</definedName>
    <definedName name="POTENCIAL" localSheetId="15">#REF!</definedName>
    <definedName name="POTENCIAL" localSheetId="16">#REF!</definedName>
    <definedName name="POTENCIAL" localSheetId="17">#REF!</definedName>
    <definedName name="POTENCIAL" localSheetId="8">#REF!</definedName>
    <definedName name="POTENCIAL">#REF!</definedName>
    <definedName name="PP" localSheetId="9">#REF!</definedName>
    <definedName name="PP" localSheetId="15">#REF!</definedName>
    <definedName name="PP" localSheetId="16">#REF!</definedName>
    <definedName name="PP" localSheetId="17">#REF!</definedName>
    <definedName name="PP" localSheetId="8">#REF!</definedName>
    <definedName name="PP">#REF!</definedName>
    <definedName name="Print_Area_MI" localSheetId="9">#REF!</definedName>
    <definedName name="Print_Area_MI" localSheetId="15">#REF!</definedName>
    <definedName name="Print_Area_MI" localSheetId="16">#REF!</definedName>
    <definedName name="Print_Area_MI" localSheetId="17">#REF!</definedName>
    <definedName name="Print_Area_MI" localSheetId="8">#REF!</definedName>
    <definedName name="Print_Area_MI">#REF!</definedName>
    <definedName name="PTA" localSheetId="9">#REF!</definedName>
    <definedName name="PTA" localSheetId="15">#REF!</definedName>
    <definedName name="PTA" localSheetId="16">#REF!</definedName>
    <definedName name="PTA" localSheetId="17">#REF!</definedName>
    <definedName name="PTA" localSheetId="8">#REF!</definedName>
    <definedName name="PTA">#REF!</definedName>
    <definedName name="PTAEURO" localSheetId="9">#REF!</definedName>
    <definedName name="PTAEURO" localSheetId="15">#REF!</definedName>
    <definedName name="PTAEURO" localSheetId="16">#REF!</definedName>
    <definedName name="PTAEURO" localSheetId="17">#REF!</definedName>
    <definedName name="PTAEURO" localSheetId="8">#REF!</definedName>
    <definedName name="PTAEURO">#REF!</definedName>
    <definedName name="R_" localSheetId="9">#REF!</definedName>
    <definedName name="R_" localSheetId="15">#REF!</definedName>
    <definedName name="R_" localSheetId="16">#REF!</definedName>
    <definedName name="R_" localSheetId="17">#REF!</definedName>
    <definedName name="R_" localSheetId="8">#REF!</definedName>
    <definedName name="R_">#REF!</definedName>
    <definedName name="RA" localSheetId="9">#REF!</definedName>
    <definedName name="RA" localSheetId="15">#REF!</definedName>
    <definedName name="RA" localSheetId="16">#REF!</definedName>
    <definedName name="RA" localSheetId="17">#REF!</definedName>
    <definedName name="RA" localSheetId="8">#REF!</definedName>
    <definedName name="RA">#REF!</definedName>
    <definedName name="RD" localSheetId="9">#REF!</definedName>
    <definedName name="RD" localSheetId="15">#REF!</definedName>
    <definedName name="RD" localSheetId="16">#REF!</definedName>
    <definedName name="RD" localSheetId="17">#REF!</definedName>
    <definedName name="RD" localSheetId="8">#REF!</definedName>
    <definedName name="RD">#REF!</definedName>
    <definedName name="RD1A" localSheetId="9">#REF!</definedName>
    <definedName name="RD1A" localSheetId="15">#REF!</definedName>
    <definedName name="RD1A" localSheetId="16">#REF!</definedName>
    <definedName name="RD1A" localSheetId="17">#REF!</definedName>
    <definedName name="RD1A" localSheetId="8">#REF!</definedName>
    <definedName name="RD1A">#REF!</definedName>
    <definedName name="RE" localSheetId="9">#REF!</definedName>
    <definedName name="RE" localSheetId="15">#REF!</definedName>
    <definedName name="RE" localSheetId="16">#REF!</definedName>
    <definedName name="RE" localSheetId="17">#REF!</definedName>
    <definedName name="RE" localSheetId="8">#REF!</definedName>
    <definedName name="RE">#REF!</definedName>
    <definedName name="RESUMEN" localSheetId="9">'[3]Evolución Deuda Ene-jun 2004'!#REF!</definedName>
    <definedName name="RESUMEN" localSheetId="15">'[3]Evolución Deuda Ene-jun 2004'!#REF!</definedName>
    <definedName name="RESUMEN" localSheetId="16">'[3]Evolución Deuda Ene-jun 2004'!#REF!</definedName>
    <definedName name="RESUMEN" localSheetId="17">'[3]Evolución Deuda Ene-jun 2004'!#REF!</definedName>
    <definedName name="RESUMEN" localSheetId="8">'[3]Evolución Deuda Ene-jun 2004'!#REF!</definedName>
    <definedName name="RESUMEN">'[3]Evolución Deuda Ene-jun 2004'!#REF!</definedName>
    <definedName name="RESUMEN2" localSheetId="9">#REF!</definedName>
    <definedName name="RESUMEN2" localSheetId="15">#REF!</definedName>
    <definedName name="RESUMEN2" localSheetId="16">#REF!</definedName>
    <definedName name="RESUMEN2" localSheetId="17">#REF!</definedName>
    <definedName name="RESUMEN2" localSheetId="8">#REF!</definedName>
    <definedName name="RESUMEN2">#REF!</definedName>
    <definedName name="RESUMEN3" localSheetId="9">#REF!</definedName>
    <definedName name="RESUMEN3" localSheetId="15">#REF!</definedName>
    <definedName name="RESUMEN3" localSheetId="16">#REF!</definedName>
    <definedName name="RESUMEN3" localSheetId="17">#REF!</definedName>
    <definedName name="RESUMEN3" localSheetId="8">#REF!</definedName>
    <definedName name="RESUMEN3">#REF!</definedName>
    <definedName name="RESUMEN4" localSheetId="9">#REF!</definedName>
    <definedName name="RESUMEN4" localSheetId="15">#REF!</definedName>
    <definedName name="RESUMEN4" localSheetId="16">#REF!</definedName>
    <definedName name="RESUMEN4" localSheetId="17">#REF!</definedName>
    <definedName name="RESUMEN4" localSheetId="8">#REF!</definedName>
    <definedName name="RESUMEN4">#REF!</definedName>
    <definedName name="RESUMEN5" localSheetId="9">#REF!</definedName>
    <definedName name="RESUMEN5" localSheetId="15">#REF!</definedName>
    <definedName name="RESUMEN5" localSheetId="16">#REF!</definedName>
    <definedName name="RESUMEN5" localSheetId="17">#REF!</definedName>
    <definedName name="RESUMEN5" localSheetId="8">#REF!</definedName>
    <definedName name="RESUMEN5">#REF!</definedName>
    <definedName name="RR" localSheetId="9">#REF!</definedName>
    <definedName name="RR" localSheetId="15">#REF!</definedName>
    <definedName name="RR" localSheetId="16">#REF!</definedName>
    <definedName name="RR" localSheetId="17">#REF!</definedName>
    <definedName name="RR" localSheetId="8">#REF!</definedName>
    <definedName name="RR">#REF!</definedName>
    <definedName name="RS" localSheetId="9">#REF!</definedName>
    <definedName name="RS" localSheetId="15">#REF!</definedName>
    <definedName name="RS" localSheetId="16">#REF!</definedName>
    <definedName name="RS" localSheetId="17">#REF!</definedName>
    <definedName name="RS" localSheetId="8">#REF!</definedName>
    <definedName name="RS">#REF!</definedName>
    <definedName name="RS1A" localSheetId="9">#REF!</definedName>
    <definedName name="RS1A" localSheetId="15">#REF!</definedName>
    <definedName name="RS1A" localSheetId="16">#REF!</definedName>
    <definedName name="RS1A" localSheetId="17">#REF!</definedName>
    <definedName name="RS1A" localSheetId="8">#REF!</definedName>
    <definedName name="RS1A">#REF!</definedName>
    <definedName name="RUIZ" localSheetId="9">#REF!</definedName>
    <definedName name="RUIZ" localSheetId="15">#REF!</definedName>
    <definedName name="RUIZ" localSheetId="16">#REF!</definedName>
    <definedName name="RUIZ" localSheetId="17">#REF!</definedName>
    <definedName name="RUIZ" localSheetId="8">#REF!</definedName>
    <definedName name="RUIZ">#REF!</definedName>
    <definedName name="S_" localSheetId="9">#REF!</definedName>
    <definedName name="S_" localSheetId="15">#REF!</definedName>
    <definedName name="S_" localSheetId="16">#REF!</definedName>
    <definedName name="S_" localSheetId="17">#REF!</definedName>
    <definedName name="S_" localSheetId="8">#REF!</definedName>
    <definedName name="S_">#REF!</definedName>
    <definedName name="S_1A" localSheetId="9">#REF!</definedName>
    <definedName name="S_1A" localSheetId="15">#REF!</definedName>
    <definedName name="S_1A" localSheetId="16">#REF!</definedName>
    <definedName name="S_1A" localSheetId="17">#REF!</definedName>
    <definedName name="S_1A" localSheetId="8">#REF!</definedName>
    <definedName name="S_1A">#REF!</definedName>
    <definedName name="SAR" localSheetId="9">#REF!</definedName>
    <definedName name="SAR" localSheetId="15">#REF!</definedName>
    <definedName name="SAR" localSheetId="16">#REF!</definedName>
    <definedName name="SAR" localSheetId="17">#REF!</definedName>
    <definedName name="SAR" localSheetId="8">#REF!</definedName>
    <definedName name="SAR">#REF!</definedName>
    <definedName name="SCHILL" localSheetId="9">#REF!</definedName>
    <definedName name="SCHILL" localSheetId="15">#REF!</definedName>
    <definedName name="SCHILL" localSheetId="16">#REF!</definedName>
    <definedName name="SCHILL" localSheetId="17">#REF!</definedName>
    <definedName name="SCHILL" localSheetId="8">#REF!</definedName>
    <definedName name="SCHILL">#REF!</definedName>
    <definedName name="SCHILL1" localSheetId="9">#REF!</definedName>
    <definedName name="SCHILL1" localSheetId="15">#REF!</definedName>
    <definedName name="SCHILL1" localSheetId="16">#REF!</definedName>
    <definedName name="SCHILL1" localSheetId="17">#REF!</definedName>
    <definedName name="SCHILL1" localSheetId="8">#REF!</definedName>
    <definedName name="SCHILL1">#REF!</definedName>
    <definedName name="SEK" localSheetId="9">#REF!</definedName>
    <definedName name="SEK" localSheetId="15">#REF!</definedName>
    <definedName name="SEK" localSheetId="16">#REF!</definedName>
    <definedName name="SEK" localSheetId="17">#REF!</definedName>
    <definedName name="SEK" localSheetId="8">#REF!</definedName>
    <definedName name="SEK">#REF!</definedName>
    <definedName name="SING" localSheetId="9">#REF!</definedName>
    <definedName name="SING" localSheetId="15">#REF!</definedName>
    <definedName name="SING" localSheetId="16">#REF!</definedName>
    <definedName name="SING" localSheetId="17">#REF!</definedName>
    <definedName name="SING" localSheetId="8">#REF!</definedName>
    <definedName name="SING">#REF!</definedName>
    <definedName name="SING1" localSheetId="9">#REF!</definedName>
    <definedName name="SING1" localSheetId="15">#REF!</definedName>
    <definedName name="SING1" localSheetId="16">#REF!</definedName>
    <definedName name="SING1" localSheetId="17">#REF!</definedName>
    <definedName name="SING1" localSheetId="8">#REF!</definedName>
    <definedName name="SING1">#REF!</definedName>
    <definedName name="SUPLI" localSheetId="9">#REF!</definedName>
    <definedName name="SUPLI" localSheetId="15">#REF!</definedName>
    <definedName name="SUPLI" localSheetId="16">#REF!</definedName>
    <definedName name="SUPLI" localSheetId="17">#REF!</definedName>
    <definedName name="SUPLI" localSheetId="8">#REF!</definedName>
    <definedName name="SUPLI">#REF!</definedName>
    <definedName name="SUPLIDORES" localSheetId="9">#REF!</definedName>
    <definedName name="SUPLIDORES" localSheetId="15">#REF!</definedName>
    <definedName name="SUPLIDORES" localSheetId="16">#REF!</definedName>
    <definedName name="SUPLIDORES" localSheetId="17">#REF!</definedName>
    <definedName name="SUPLIDORES" localSheetId="8">#REF!</definedName>
    <definedName name="SUPLIDORES">#REF!</definedName>
    <definedName name="TASA" localSheetId="9">#REF!</definedName>
    <definedName name="TASA" localSheetId="15">#REF!</definedName>
    <definedName name="TASA" localSheetId="16">#REF!</definedName>
    <definedName name="TASA" localSheetId="17">#REF!</definedName>
    <definedName name="TASA" localSheetId="8">#REF!</definedName>
    <definedName name="TASA">#REF!</definedName>
    <definedName name="TASAS" localSheetId="9">#REF!</definedName>
    <definedName name="TASAS" localSheetId="15">#REF!</definedName>
    <definedName name="TASAS" localSheetId="16">#REF!</definedName>
    <definedName name="TASAS" localSheetId="17">#REF!</definedName>
    <definedName name="TASAS" localSheetId="8">#REF!</definedName>
    <definedName name="TASAS">#REF!</definedName>
    <definedName name="tc">#VALUE!</definedName>
    <definedName name="TD" localSheetId="9">#REF!</definedName>
    <definedName name="TD" localSheetId="15">#REF!</definedName>
    <definedName name="TD" localSheetId="16">#REF!</definedName>
    <definedName name="TD" localSheetId="17">#REF!</definedName>
    <definedName name="TD" localSheetId="8">#REF!</definedName>
    <definedName name="TD">#REF!</definedName>
    <definedName name="TD1A" localSheetId="9">#REF!</definedName>
    <definedName name="TD1A" localSheetId="15">#REF!</definedName>
    <definedName name="TD1A" localSheetId="16">#REF!</definedName>
    <definedName name="TD1A" localSheetId="17">#REF!</definedName>
    <definedName name="TD1A" localSheetId="8">#REF!</definedName>
    <definedName name="TD1A">#REF!</definedName>
    <definedName name="TOTAL" localSheetId="9">#REF!</definedName>
    <definedName name="TOTAL" localSheetId="15">#REF!</definedName>
    <definedName name="TOTAL" localSheetId="16">#REF!</definedName>
    <definedName name="TOTAL" localSheetId="17">#REF!</definedName>
    <definedName name="TOTAL" localSheetId="8">#REF!</definedName>
    <definedName name="TOTAL">#REF!</definedName>
    <definedName name="UAED" localSheetId="9">#REF!</definedName>
    <definedName name="UAED" localSheetId="15">#REF!</definedName>
    <definedName name="UAED" localSheetId="16">#REF!</definedName>
    <definedName name="UAED" localSheetId="17">#REF!</definedName>
    <definedName name="UAED" localSheetId="8">#REF!</definedName>
    <definedName name="UAED">#REF!</definedName>
    <definedName name="UAED1" localSheetId="9">#REF!</definedName>
    <definedName name="UAED1" localSheetId="15">#REF!</definedName>
    <definedName name="UAED1" localSheetId="16">#REF!</definedName>
    <definedName name="UAED1" localSheetId="17">#REF!</definedName>
    <definedName name="UAED1" localSheetId="8">#REF!</definedName>
    <definedName name="UAED1">#REF!</definedName>
    <definedName name="UC" localSheetId="9">#REF!</definedName>
    <definedName name="UC" localSheetId="15">#REF!</definedName>
    <definedName name="UC" localSheetId="16">#REF!</definedName>
    <definedName name="UC" localSheetId="17">#REF!</definedName>
    <definedName name="UC" localSheetId="8">#REF!</definedName>
    <definedName name="UC">#REF!</definedName>
    <definedName name="UC1A" localSheetId="9">#REF!</definedName>
    <definedName name="UC1A" localSheetId="15">#REF!</definedName>
    <definedName name="UC1A" localSheetId="16">#REF!</definedName>
    <definedName name="UC1A" localSheetId="17">#REF!</definedName>
    <definedName name="UC1A" localSheetId="8">#REF!</definedName>
    <definedName name="UC1A">#REF!</definedName>
    <definedName name="VENEZU" localSheetId="9">#REF!</definedName>
    <definedName name="VENEZU" localSheetId="15">#REF!</definedName>
    <definedName name="VENEZU" localSheetId="16">#REF!</definedName>
    <definedName name="VENEZU" localSheetId="17">#REF!</definedName>
    <definedName name="VENEZU" localSheetId="8">#REF!</definedName>
    <definedName name="VENEZU">#REF!</definedName>
    <definedName name="YY" localSheetId="9">#REF!</definedName>
    <definedName name="YY" localSheetId="15">#REF!</definedName>
    <definedName name="YY" localSheetId="16">#REF!</definedName>
    <definedName name="YY" localSheetId="17">#REF!</definedName>
    <definedName name="YY" localSheetId="8">#REF!</definedName>
    <definedName name="YY">#REF!</definedName>
    <definedName name="YY1A" localSheetId="9">#REF!</definedName>
    <definedName name="YY1A" localSheetId="15">#REF!</definedName>
    <definedName name="YY1A" localSheetId="16">#REF!</definedName>
    <definedName name="YY1A" localSheetId="17">#REF!</definedName>
    <definedName name="YY1A" localSheetId="8">#REF!</definedName>
    <definedName name="YY1A">#REF!</definedName>
    <definedName name="Z" localSheetId="9">#REF!</definedName>
    <definedName name="Z" localSheetId="15">#REF!</definedName>
    <definedName name="Z" localSheetId="16">#REF!</definedName>
    <definedName name="Z" localSheetId="17">#REF!</definedName>
    <definedName name="Z" localSheetId="8">#REF!</definedName>
    <definedName name="Z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9" i="27" l="1"/>
  <c r="E138" i="27"/>
  <c r="E137" i="27"/>
  <c r="E134" i="27"/>
  <c r="E131" i="27"/>
  <c r="E130" i="27"/>
  <c r="E129" i="27"/>
  <c r="E128" i="27"/>
  <c r="E125" i="27"/>
  <c r="E124" i="27"/>
  <c r="E123" i="27"/>
  <c r="E120" i="27"/>
  <c r="E119" i="27"/>
  <c r="E118" i="27"/>
  <c r="E117" i="27"/>
  <c r="E114" i="27"/>
  <c r="E113" i="27"/>
  <c r="E112" i="27"/>
  <c r="E109" i="27"/>
  <c r="E108" i="27"/>
  <c r="E107" i="27"/>
  <c r="E104" i="27"/>
  <c r="E103" i="27"/>
  <c r="E100" i="27"/>
  <c r="E99" i="27"/>
  <c r="E98" i="27"/>
  <c r="E95" i="27"/>
  <c r="E94" i="27"/>
  <c r="E93" i="27"/>
  <c r="E90" i="27"/>
  <c r="E89" i="27"/>
  <c r="E88" i="27"/>
  <c r="E85" i="27"/>
  <c r="E84" i="27"/>
  <c r="E83" i="27"/>
  <c r="E80" i="27"/>
  <c r="E79" i="27"/>
  <c r="E78" i="27"/>
  <c r="E77" i="27"/>
  <c r="E74" i="27"/>
  <c r="E73" i="27"/>
  <c r="E72" i="27"/>
  <c r="E71" i="27"/>
  <c r="E68" i="27"/>
  <c r="E67" i="27"/>
  <c r="E66" i="27"/>
  <c r="E65" i="27"/>
  <c r="E62" i="27"/>
  <c r="E61" i="27"/>
  <c r="E60" i="27"/>
  <c r="E59" i="27"/>
  <c r="E56" i="27"/>
  <c r="E55" i="27"/>
  <c r="E54" i="27"/>
  <c r="E53" i="27"/>
  <c r="E52" i="27"/>
  <c r="E51" i="27"/>
  <c r="E48" i="27"/>
  <c r="E47" i="27"/>
  <c r="E46" i="27"/>
  <c r="E45" i="27"/>
  <c r="E44" i="27"/>
  <c r="E43" i="27"/>
  <c r="E42" i="27"/>
  <c r="E41" i="27"/>
  <c r="E40" i="27"/>
  <c r="E37" i="27"/>
  <c r="E36" i="27"/>
  <c r="E35" i="27"/>
  <c r="E34" i="27"/>
  <c r="E33" i="27"/>
  <c r="E30" i="27"/>
  <c r="E29" i="27"/>
  <c r="E28" i="27"/>
  <c r="E25" i="27"/>
  <c r="E24" i="27"/>
  <c r="E23" i="27"/>
  <c r="E22" i="27"/>
  <c r="E19" i="27"/>
  <c r="E18" i="27"/>
  <c r="E17" i="27"/>
  <c r="E16" i="27"/>
  <c r="E15" i="27"/>
  <c r="E14" i="27"/>
  <c r="E11" i="27"/>
  <c r="E10" i="27"/>
  <c r="E9" i="27"/>
  <c r="E7" i="27"/>
  <c r="H41" i="26"/>
  <c r="I41" i="26" s="1"/>
  <c r="G41" i="26"/>
  <c r="I40" i="26"/>
  <c r="I39" i="26"/>
  <c r="I38" i="26"/>
  <c r="I37" i="26"/>
  <c r="I36" i="26"/>
  <c r="I35" i="26"/>
  <c r="I34" i="26"/>
  <c r="I33" i="26"/>
  <c r="I32" i="26"/>
  <c r="I31" i="26"/>
  <c r="I30" i="26"/>
  <c r="I29" i="26"/>
  <c r="I28" i="26"/>
  <c r="I27" i="26"/>
  <c r="I26" i="26"/>
  <c r="I25" i="26"/>
  <c r="I24" i="26"/>
  <c r="I23" i="26"/>
  <c r="I22" i="26"/>
  <c r="I21" i="26"/>
  <c r="I20" i="26"/>
  <c r="I19" i="26"/>
  <c r="I18" i="26"/>
  <c r="I17" i="26"/>
  <c r="I16" i="26"/>
  <c r="I15" i="26"/>
  <c r="I13" i="26"/>
  <c r="I12" i="26"/>
  <c r="I11" i="26"/>
  <c r="I10" i="26"/>
  <c r="I9" i="26"/>
  <c r="I8" i="26"/>
  <c r="I7" i="26"/>
  <c r="I6" i="26"/>
  <c r="I5" i="26"/>
  <c r="G34" i="9" l="1"/>
  <c r="G16" i="9"/>
  <c r="G15" i="9" s="1"/>
  <c r="G11" i="9"/>
  <c r="G9" i="9"/>
  <c r="G8" i="9"/>
</calcChain>
</file>

<file path=xl/sharedStrings.xml><?xml version="1.0" encoding="utf-8"?>
<sst xmlns="http://schemas.openxmlformats.org/spreadsheetml/2006/main" count="1291" uniqueCount="712">
  <si>
    <t>Gastos corrientes</t>
  </si>
  <si>
    <t>Gastos de consumo</t>
  </si>
  <si>
    <t>Gastos de la propiedad</t>
  </si>
  <si>
    <t>Intereses</t>
  </si>
  <si>
    <t>Transferencias corrientes otorgadas</t>
  </si>
  <si>
    <t>Otros gastos corrientes</t>
  </si>
  <si>
    <t>Gastos de capital</t>
  </si>
  <si>
    <t>Construcciones en proceso</t>
  </si>
  <si>
    <t>Activos fijos (formación bruta de capital fijo)</t>
  </si>
  <si>
    <t>Objetos de valor</t>
  </si>
  <si>
    <t>Activos no producidos</t>
  </si>
  <si>
    <t>Transferencias de capital otorgadas</t>
  </si>
  <si>
    <t>Inversiones financieras realizadas con fines de política</t>
  </si>
  <si>
    <t>Gastos de capital, reserva presupuestaria</t>
  </si>
  <si>
    <t>INSTITUCIONES PUBLICAS DESCENTRALIZADAS O AUTONOMAS</t>
  </si>
  <si>
    <t>INSTITUCIONES DE SEGURIDAD SOCIAL</t>
  </si>
  <si>
    <t>Supuestos Macroeconómicos Proyectados y Registrados</t>
  </si>
  <si>
    <t>Concepto</t>
  </si>
  <si>
    <r>
      <t>Proyección</t>
    </r>
    <r>
      <rPr>
        <b/>
        <vertAlign val="superscript"/>
        <sz val="8"/>
        <color theme="0"/>
        <rFont val="BenchNine Regular"/>
      </rPr>
      <t xml:space="preserve">1  </t>
    </r>
  </si>
  <si>
    <r>
      <t>Observado</t>
    </r>
    <r>
      <rPr>
        <b/>
        <vertAlign val="superscript"/>
        <sz val="8"/>
        <color theme="0"/>
        <rFont val="BenchNine Regular"/>
      </rPr>
      <t>2</t>
    </r>
  </si>
  <si>
    <r>
      <t>Variación</t>
    </r>
    <r>
      <rPr>
        <b/>
        <vertAlign val="superscript"/>
        <sz val="8"/>
        <color theme="0"/>
        <rFont val="BenchNine Regular"/>
      </rPr>
      <t>(2-1)</t>
    </r>
  </si>
  <si>
    <t>PIB</t>
  </si>
  <si>
    <r>
      <t>Crecimiento PIB Real</t>
    </r>
    <r>
      <rPr>
        <vertAlign val="superscript"/>
        <sz val="10"/>
        <color rgb="FF000000"/>
        <rFont val="BenchNine Regular"/>
      </rPr>
      <t>3</t>
    </r>
    <r>
      <rPr>
        <sz val="10"/>
        <color rgb="FF000000"/>
        <rFont val="BenchNine Regular"/>
      </rPr>
      <t xml:space="preserve">   (%)</t>
    </r>
  </si>
  <si>
    <t>Crecimiento PIB Nominal (%)</t>
  </si>
  <si>
    <r>
      <t>PIB Nominal</t>
    </r>
    <r>
      <rPr>
        <vertAlign val="superscript"/>
        <sz val="10"/>
        <color rgb="FF000000"/>
        <rFont val="BenchNine Regular"/>
      </rPr>
      <t>4</t>
    </r>
    <r>
      <rPr>
        <sz val="10"/>
        <color rgb="FF000000"/>
        <rFont val="BenchNine Regular"/>
      </rPr>
      <t xml:space="preserve"> (Millones de RD$)</t>
    </r>
  </si>
  <si>
    <t>Inflación</t>
  </si>
  <si>
    <t>Inflación Promedio (%)</t>
  </si>
  <si>
    <t>Inflación interanual al mes de diciembre (%)</t>
  </si>
  <si>
    <r>
      <t>Tasa de Cambio</t>
    </r>
    <r>
      <rPr>
        <b/>
        <vertAlign val="superscript"/>
        <sz val="10"/>
        <color theme="1"/>
        <rFont val="BenchNine Regular"/>
      </rPr>
      <t>5</t>
    </r>
  </si>
  <si>
    <t>Tasa de Cambio Promedio (RD$/US$)</t>
  </si>
  <si>
    <t>Tasa de Cambio al cierre de diciembre</t>
  </si>
  <si>
    <t>Otras Variables</t>
  </si>
  <si>
    <t xml:space="preserve">Petróleo WTI (US$ por barril) </t>
  </si>
  <si>
    <t>Fuente: Crecimiento del PIB (real y nominal), Inflación, Metas de Inflación, Tasa de cambio de BCRD; Petróleo WTI del EIA.</t>
  </si>
  <si>
    <t>1. Ley de Presupuesto General del Estado 2016</t>
  </si>
  <si>
    <t>2.  Cifras sujetas a revisión</t>
  </si>
  <si>
    <t>3. año base 2007</t>
  </si>
  <si>
    <t>4. PIB nominal observado  es una estimación realizada por la DIGEPRES</t>
  </si>
  <si>
    <t>5. Tasa de cambio venta</t>
  </si>
  <si>
    <t>*Cifras Preliminares</t>
  </si>
  <si>
    <t>Presupuesto de Ingresos del Gobierno Central</t>
  </si>
  <si>
    <t>Clasificación Económica</t>
  </si>
  <si>
    <t>Valores en RD$</t>
  </si>
  <si>
    <t>Presupuesto 2016</t>
  </si>
  <si>
    <t>Participación %</t>
  </si>
  <si>
    <t>% PIB</t>
  </si>
  <si>
    <t>1.1 Ingresos Corrientes</t>
  </si>
  <si>
    <t>1.1.1 Impuestos</t>
  </si>
  <si>
    <t>1.1.1.1 Sobre Los Ingresos, Las Utilidades Y Ganancias De Capital</t>
  </si>
  <si>
    <t>1.1.1.1.1 De Personas Físicas</t>
  </si>
  <si>
    <t>1.1.1.1.2 De Empresas Y Corporaciones</t>
  </si>
  <si>
    <t>1.1.1.1.3 Otros Impuestos Sobre Los Ingresos</t>
  </si>
  <si>
    <t>1.1.1.3 Impuestos Sobre La Propiedad</t>
  </si>
  <si>
    <t>1.1.1.4 Impuestos Sobre Los Bienes Y Servicios</t>
  </si>
  <si>
    <t>1.1.1.5 Impuestos Sobre El Comercio Exterior Y Transacciones Int.</t>
  </si>
  <si>
    <t>1.1.1.6 Impuestos Ecológicos</t>
  </si>
  <si>
    <t>1.1.1.9 Impuestos diversos</t>
  </si>
  <si>
    <t>1.1.2 Contribuciones A La Seguridad Social</t>
  </si>
  <si>
    <t>1.1.3 Venta De Bienes Y Servicios</t>
  </si>
  <si>
    <t>1.1.4 Rentas De La Propiedad</t>
  </si>
  <si>
    <t>1.1.6 Transferencias Y Donaciones Corrientes Recibidas</t>
  </si>
  <si>
    <t>1.1.7 Multas Y Sanciones Pecuniarias</t>
  </si>
  <si>
    <t>1.1.9 Otros Ingresos Corrientes</t>
  </si>
  <si>
    <t xml:space="preserve">1.2 Ingresos De Capital </t>
  </si>
  <si>
    <t>Total De Ingresos (1.1 + 1.2)</t>
  </si>
  <si>
    <t>Fuente: Sistema de Información de la Gestión Financiera (SIGEF)</t>
  </si>
  <si>
    <t>Estos montos incluyen donaciones</t>
  </si>
  <si>
    <t>PIB Nominal estimado Presupuesto General del Estado 2016: 3,250,072,000,000</t>
  </si>
  <si>
    <t>DGA</t>
  </si>
  <si>
    <t>PIB 2016</t>
  </si>
  <si>
    <t>Presupuesto de gastos del Gobierno Central</t>
  </si>
  <si>
    <t>Clasificación Económica del Gasto</t>
  </si>
  <si>
    <t>Año 2016</t>
  </si>
  <si>
    <t>%PIB</t>
  </si>
  <si>
    <t>2.1 Gastos Corrientes</t>
  </si>
  <si>
    <t>2.1.2 Gastos De Consumo</t>
  </si>
  <si>
    <t>2.1.3 Prestaciones Sociales</t>
  </si>
  <si>
    <t>2.1.4 Gastos De Propiedad</t>
  </si>
  <si>
    <t>2.1.5 Subvenciones otorgadas a empresas</t>
  </si>
  <si>
    <t>2.1.6 Transferencias Corrientes</t>
  </si>
  <si>
    <t xml:space="preserve">2.1.9 Otros Gastos </t>
  </si>
  <si>
    <t>2.2 Gastos De Capital</t>
  </si>
  <si>
    <t>2.2.1 Construcciones En Proceso</t>
  </si>
  <si>
    <t>2.2.2 Activos Fijos</t>
  </si>
  <si>
    <t>2.2.4 Objetos De Valor</t>
  </si>
  <si>
    <t>2.2.5 Activos No Producidos</t>
  </si>
  <si>
    <t>2.2.6 Transferencias De Capital</t>
  </si>
  <si>
    <t>2.2.8 Reserva Presupuestaria</t>
  </si>
  <si>
    <t>Total</t>
  </si>
  <si>
    <t>Fuente: Sistema de la Información de la Gestión Financiera (SIGEF)</t>
  </si>
  <si>
    <t>Notas: PIB Nominal estimado Presupuesto General del Estado 2016: 3,250,072,000,000</t>
  </si>
  <si>
    <t>Distribución Estimada de los Gastos por Capítulos</t>
  </si>
  <si>
    <t>Instituciones / Capítulos</t>
  </si>
  <si>
    <t>0101  Senado de la República</t>
  </si>
  <si>
    <t>0102  Cámara de Diputados</t>
  </si>
  <si>
    <t>0201  Presidencia De La República</t>
  </si>
  <si>
    <t>0202  Ministerio De  Interior Y Policía</t>
  </si>
  <si>
    <t>0203  Ministerio De Defensa</t>
  </si>
  <si>
    <t>0204  Ministerio De Relaciones Exteriores</t>
  </si>
  <si>
    <t>0205  Ministerio De Hacienda</t>
  </si>
  <si>
    <t>0206  Ministerio De Educación</t>
  </si>
  <si>
    <t>0207  Ministerio De Salud Pública Y Asistencia Social</t>
  </si>
  <si>
    <t>0208  Ministerio De Deportes, Educacion Física Y Recreación</t>
  </si>
  <si>
    <t>0209  Ministerio De Trabajo</t>
  </si>
  <si>
    <t>0210  Ministerio De Agricultura</t>
  </si>
  <si>
    <t>0211  Ministerio De Obras Públicas Y Comunicaciones</t>
  </si>
  <si>
    <t>0212  Ministerio De Industria Y Comercio</t>
  </si>
  <si>
    <t>0213  Ministerio De Turismo</t>
  </si>
  <si>
    <t>0214  Procuraduría General De La República</t>
  </si>
  <si>
    <t>0215  Ministerio De La Mujer</t>
  </si>
  <si>
    <t>0216  Ministerio De Cultura</t>
  </si>
  <si>
    <t>0217  Ministerio De La Juventud</t>
  </si>
  <si>
    <t>0218  Ministerio De Medio Ambiente Y Recursos Naturales</t>
  </si>
  <si>
    <t>0219  Ministerio De Educación Superior  Ciencia Y  Tecnologia</t>
  </si>
  <si>
    <t>0220  Ministerio De Economía, Planificación Y Desarrollo</t>
  </si>
  <si>
    <t>0221  Ministerio De Administración Pública</t>
  </si>
  <si>
    <t>0222  Ministerio De Energía y Minas</t>
  </si>
  <si>
    <t>0301  Poder Judicial</t>
  </si>
  <si>
    <t>0401  Junta Central Electoral</t>
  </si>
  <si>
    <t>0402  Cámara De Cuentas</t>
  </si>
  <si>
    <t>0403  Tribunal Constitucional</t>
  </si>
  <si>
    <t>0404  Defensor Del Pueblo</t>
  </si>
  <si>
    <t>0405  Tribunal Superior  Electoral ( TSE)</t>
  </si>
  <si>
    <t>0998  Administración De Deuda Pública Y Activos Financieros</t>
  </si>
  <si>
    <t>0999  Administración De Obligaciones Del Tesoro Nacional</t>
  </si>
  <si>
    <t>Servicios Sociales</t>
  </si>
  <si>
    <t>Clasificación Funcional</t>
  </si>
  <si>
    <t>1 Servicios Generales</t>
  </si>
  <si>
    <t>1.1 Administración General</t>
  </si>
  <si>
    <t>1.2 Relaciones Internacionales</t>
  </si>
  <si>
    <t>1.3 Defensa Nacional</t>
  </si>
  <si>
    <t>1.4 Justicia, Orden Público y Seguridad</t>
  </si>
  <si>
    <t>2 Servicios Económicos</t>
  </si>
  <si>
    <t>2.1 Asuntos económicos y laborales</t>
  </si>
  <si>
    <t>2.2 Agropecuaria, Caza, Pesca y Silvicultura</t>
  </si>
  <si>
    <t>2.3 Riego</t>
  </si>
  <si>
    <t>2.4 Energía y Combustible</t>
  </si>
  <si>
    <t>2.5 Minería, Manufactura y Construcción</t>
  </si>
  <si>
    <t xml:space="preserve">2.6 Transporte </t>
  </si>
  <si>
    <t>2.7 Comunicaciones</t>
  </si>
  <si>
    <t>2.8 Banca y Seguros</t>
  </si>
  <si>
    <t>2.9 Otros servicios económicos</t>
  </si>
  <si>
    <t>3 Protección Del Medio Amb.</t>
  </si>
  <si>
    <t>3.1 Prot. Del Aire, Agua Y Suelo</t>
  </si>
  <si>
    <t>3.2 Prot. De La Biodiversidad</t>
  </si>
  <si>
    <t>4 Servicios Sociales</t>
  </si>
  <si>
    <t>4.1 Vivienda y Servicios Comunitarios</t>
  </si>
  <si>
    <t>4.2 Salud</t>
  </si>
  <si>
    <t>4.3 Actividades deportivas, Recreativas, Culturales y Religiosas</t>
  </si>
  <si>
    <t>4.4 Educación</t>
  </si>
  <si>
    <t>4.5 Protección Social</t>
  </si>
  <si>
    <t>5 Intereses De La Deuda Pública</t>
  </si>
  <si>
    <t>5.1 Inter. Y Com. De La Deuda. Púb.</t>
  </si>
  <si>
    <t>Presupuesto de Ingresos y  Gastos del Gobierno Central</t>
  </si>
  <si>
    <t>Resumen 2016</t>
  </si>
  <si>
    <t>Ingresos totales</t>
  </si>
  <si>
    <t>1.1.2 Contribución A La Seguridad Social</t>
  </si>
  <si>
    <t>1.1.3 Ventas De Bienes Y Servicios</t>
  </si>
  <si>
    <t>1.1.6 Transferencias</t>
  </si>
  <si>
    <t>1.1.9 Otros Ingresos</t>
  </si>
  <si>
    <t>1.2 Ingresos De Capital</t>
  </si>
  <si>
    <t>1.2.1 Venta De Activos No Financieros</t>
  </si>
  <si>
    <t>1.2.4 Transferencias De Capital</t>
  </si>
  <si>
    <t>Gastos totales</t>
  </si>
  <si>
    <t>2.1.5 Subvenciones Otorgadas A Empresas</t>
  </si>
  <si>
    <t>2.2.7 Inversiones Financieras Realizadas Con Fines De Política</t>
  </si>
  <si>
    <t>Resultado Económico De La Cuenta Corriente (1.1-2.1)</t>
  </si>
  <si>
    <t>Resultado Cuenta De Capital (1.2-2.2)</t>
  </si>
  <si>
    <t>Resultado Financiero  (1.1+1.2)-(2.1+2.2)</t>
  </si>
  <si>
    <t>Modificaciones de Apropiaciones Presupuestarias y Aplicaciones Financieras</t>
  </si>
  <si>
    <t>Instituciones/Capítulo</t>
  </si>
  <si>
    <t>Monto</t>
  </si>
  <si>
    <t>Disminución</t>
  </si>
  <si>
    <t>2 - Gastos</t>
  </si>
  <si>
    <t>0999 - Administracion De Obligaciones Del Tesoro Nacional</t>
  </si>
  <si>
    <t>3 - Financiamiento</t>
  </si>
  <si>
    <t>0210 - Ministerio De Agricultura</t>
  </si>
  <si>
    <t>0211 - Ministerio De Obras Publicas Y Comunicaciones</t>
  </si>
  <si>
    <t>0998 - Administracion De Deuda Publica Y Activos Financieros</t>
  </si>
  <si>
    <t>Aumento</t>
  </si>
  <si>
    <t>0101 - Senado De La Republica</t>
  </si>
  <si>
    <t>0102 - Camara De Diputados</t>
  </si>
  <si>
    <t>0201 - Presidencia De La Republica</t>
  </si>
  <si>
    <t>0202 - Ministerio De  Interior Y Policia</t>
  </si>
  <si>
    <t>0203 - Ministerio De Defensa</t>
  </si>
  <si>
    <t>0207 - Ministerio De Salud Pública Y Asistencia Social</t>
  </si>
  <si>
    <t>0212 - Ministerio De Industria Y Comercio</t>
  </si>
  <si>
    <t>0213 - Ministerio De Turismo</t>
  </si>
  <si>
    <t>0214 - Procuraduría General De La Republica</t>
  </si>
  <si>
    <t>0216 - Ministerio De Cultura</t>
  </si>
  <si>
    <t>0218 - Ministerio De Medio Ambiente Y Recursos Naturales</t>
  </si>
  <si>
    <t>0219 - Ministerio De Educacion Superior  Ciencia Y  Tecnologia</t>
  </si>
  <si>
    <t>0221 - Ministerio De Administracion Publica</t>
  </si>
  <si>
    <t>0401 - Junta Central Electoral</t>
  </si>
  <si>
    <t>0205 - Ministerio De Hacienda</t>
  </si>
  <si>
    <t>Fuente: Ley 701-16 Y Dirección General De Presupuesto (Digepres)</t>
  </si>
  <si>
    <t>Modificaciones al Presupuesto de Gastos del Gobierno Central</t>
  </si>
  <si>
    <t>Presupuesto Original</t>
  </si>
  <si>
    <t>Presupuesto Complementario (Ley 701-16)</t>
  </si>
  <si>
    <t>Presupuesto Reformulado</t>
  </si>
  <si>
    <t>Modificaciones</t>
  </si>
  <si>
    <t>(1)</t>
  </si>
  <si>
    <t>(2)</t>
  </si>
  <si>
    <t>(3)</t>
  </si>
  <si>
    <t>(4)=1-3</t>
  </si>
  <si>
    <t>Poder Legislativo</t>
  </si>
  <si>
    <t>0101 - Senado de la República</t>
  </si>
  <si>
    <t>0102 - Cámara de Diputados</t>
  </si>
  <si>
    <t>Poder Ejecutivo</t>
  </si>
  <si>
    <t>0201 - Presidencia de la República</t>
  </si>
  <si>
    <t>0202 - Ministerio de Interior y Policía</t>
  </si>
  <si>
    <t>0203 - Ministerio de Defensa</t>
  </si>
  <si>
    <t>0204 - Ministerio fe Relaciones Exteriores</t>
  </si>
  <si>
    <t>0205 - Ministerio de Hacienda</t>
  </si>
  <si>
    <t>0206 - Ministerio de Educación</t>
  </si>
  <si>
    <t>0207 - Ministerio de Salud Pública y Asistencia Social</t>
  </si>
  <si>
    <t>0208 - Ministerio de Deportes, Educación Física y Recreación</t>
  </si>
  <si>
    <t>0209 - Ministerio de Trabajo</t>
  </si>
  <si>
    <t>0210 - Ministerio de Agricultura</t>
  </si>
  <si>
    <t>0211 - Ministerio de Obras Públicas y Comunicaciones</t>
  </si>
  <si>
    <t>0212 - Ministerio de Industria y Comercio</t>
  </si>
  <si>
    <t>0213 - Ministerio de Turismo</t>
  </si>
  <si>
    <t>0214 - Procuraduría General de la República</t>
  </si>
  <si>
    <t>0215 - Ministerio de la Mujer</t>
  </si>
  <si>
    <t>0216 - Ministerio de Cultura</t>
  </si>
  <si>
    <t>0217 - Ministerio de la Juventud</t>
  </si>
  <si>
    <t>0218 - Ministerio de Medio Ambiente y Recursos Naturales</t>
  </si>
  <si>
    <t>0219 - Ministerio de Educación Superior, Ciencia y Tecnología</t>
  </si>
  <si>
    <t>0220 - Ministerio de Economía, Planificación y Desarrollo</t>
  </si>
  <si>
    <t>0221 - Ministerio de Administración Pública</t>
  </si>
  <si>
    <t>0222 - Ministerio de Energía y Minas</t>
  </si>
  <si>
    <t>Poder Judicial</t>
  </si>
  <si>
    <t>0301 - Poder Judicial</t>
  </si>
  <si>
    <t>Organismos Especiales</t>
  </si>
  <si>
    <t>0402 - Cámara De Cuentas</t>
  </si>
  <si>
    <t>0403 - Tribunal Constitucional</t>
  </si>
  <si>
    <t>0404 - Defensor Del Pueblo</t>
  </si>
  <si>
    <t>0405 - Tribunal Superior  Electoral ( TSE)</t>
  </si>
  <si>
    <t>Otros</t>
  </si>
  <si>
    <t>0998 - Administración de Deuda Pública y Activos Financieros</t>
  </si>
  <si>
    <t>0999 - Administración de Obligaciones del Tesoro Nacional</t>
  </si>
  <si>
    <t>Fuente: Sistema de Información de la Gestión Financiera (SIGEF) accesado el 08 de Febrero 2017 a las 23:00</t>
  </si>
  <si>
    <t>El Presupuesto Reformulado incorpora incrementos en la estimación de gastos asociada a recursos de captación directa estimada por las instituciones durante el año 2016.</t>
  </si>
  <si>
    <t xml:space="preserve"> </t>
  </si>
  <si>
    <t>Presupuesto de ingresos del Gobierno Central</t>
  </si>
  <si>
    <t>Distribución Económica del ingreso</t>
  </si>
  <si>
    <t>Percibido 2016 VS 2015</t>
  </si>
  <si>
    <t>Percibido</t>
  </si>
  <si>
    <t>Presupuesto Inicial</t>
  </si>
  <si>
    <t>Modificado</t>
  </si>
  <si>
    <t>% Percibido VS Reformulado</t>
  </si>
  <si>
    <t>% Percibido VS Inicial</t>
  </si>
  <si>
    <t>Percibido % PIB</t>
  </si>
  <si>
    <t>Variación Absoluta</t>
  </si>
  <si>
    <t>Variación Porcentual</t>
  </si>
  <si>
    <t>4=(3-2)</t>
  </si>
  <si>
    <t>(5)</t>
  </si>
  <si>
    <t>6=(5/3)</t>
  </si>
  <si>
    <t>7=(5/2)</t>
  </si>
  <si>
    <t>8=(5/PIB)</t>
  </si>
  <si>
    <t>9=(5-1)</t>
  </si>
  <si>
    <t>10=((5/1)-1)</t>
  </si>
  <si>
    <t>1.1.1.9 Impuestos Diversos</t>
  </si>
  <si>
    <t>1.2 Ingresos De Capital (Con PETROCARIBE)</t>
  </si>
  <si>
    <t>1.2.1 - Venta (disposición) de activos no financieros (a valores brutos)</t>
  </si>
  <si>
    <t>1.2.4 - Transferencias de capital recibidas</t>
  </si>
  <si>
    <t>1.2.4.4 - Donaciones de capital</t>
  </si>
  <si>
    <t>1.2.4.4.1.3 - De las cuales donaciones de capital de gobiernos extranjeros (PETROCARIBE)</t>
  </si>
  <si>
    <t>1.2.5 - Recuperación de inversiones financieras realizadas con fines de política</t>
  </si>
  <si>
    <t>1.2.5.4 - Recuperación de préstamos realizados con fines de política</t>
  </si>
  <si>
    <t>Total De Ingresos (1.1 + 1.2) (Con PETROCARIBE)</t>
  </si>
  <si>
    <t>Total De Ingresos (1.1 + 1.2) (Sin PETROCARIBE)</t>
  </si>
  <si>
    <t>Fuente: Sistema de Información de la Gestión Financiera (SIGEF) accesado el 08 de febrero de 2017 a las 23:00</t>
  </si>
  <si>
    <t>Nota: Estos montos incluyen donaciones</t>
  </si>
  <si>
    <t>Arancel</t>
  </si>
  <si>
    <t>ITBIS</t>
  </si>
  <si>
    <t>DGII</t>
  </si>
  <si>
    <t>Impuestos sobre la Renta de las Personas</t>
  </si>
  <si>
    <t>Impuestos sobre Los Ingresos de las Empresas</t>
  </si>
  <si>
    <t>Patrimonio</t>
  </si>
  <si>
    <t>Impuestos Selectivo Especifico sobre Hidrocarburos (Ley No. 112)</t>
  </si>
  <si>
    <t>Impuestos Selectivo Ad valorem sobre Hidrocarburos (Ley No.557-05)</t>
  </si>
  <si>
    <t>T N</t>
  </si>
  <si>
    <t>Contribución a la Seguridad Social</t>
  </si>
  <si>
    <t>PROMESE</t>
  </si>
  <si>
    <t>Tasas por Expedición y Renovación de Pasaportes</t>
  </si>
  <si>
    <t>Ingresos CUT</t>
  </si>
  <si>
    <t xml:space="preserve">Total De Ingresos </t>
  </si>
  <si>
    <t>Donaciones (Con PETROCARIBE)</t>
  </si>
  <si>
    <t>Donaciones de capital de gobiernos extranjeros (PETROCARIBE)</t>
  </si>
  <si>
    <t>Donaciones (Sin PETROCARIBE)</t>
  </si>
  <si>
    <t>Total De Ingresos con Donaciones (Con PETROCARIBE)</t>
  </si>
  <si>
    <t>Total De Ingresos con Donaciones (Sin PETROCARIBE)</t>
  </si>
  <si>
    <t>Distribución Económica del Gasto</t>
  </si>
  <si>
    <t>Ejecutado 2016 VS 2015</t>
  </si>
  <si>
    <t>Ejecutado</t>
  </si>
  <si>
    <t>% Ejecutado VS Reformulado</t>
  </si>
  <si>
    <t>% Ejecutado VS Inicial</t>
  </si>
  <si>
    <t>Ejecutado % PIB</t>
  </si>
  <si>
    <t>2.1.2 - Gastos de consumo</t>
  </si>
  <si>
    <t>2.1.3 - Prestaciones de la seguridad social (sistema propio de la empresa)</t>
  </si>
  <si>
    <t>2.1.4 - Gastos de la propiedad</t>
  </si>
  <si>
    <t>2.1.5 - Subvenciones otorgadas a empresas</t>
  </si>
  <si>
    <t>2.1.6 - Transferencias corrientes otorgadas</t>
  </si>
  <si>
    <t>2.1.9 - Otros gastos corrientes</t>
  </si>
  <si>
    <t>2.2.1 - Construcciones en proceso</t>
  </si>
  <si>
    <t>2.2.2 - Activos fijos (formación bruta de capital fijo)</t>
  </si>
  <si>
    <t>2.2.4 - Objetos de valor</t>
  </si>
  <si>
    <t>2.2.5 - Activos no producidos</t>
  </si>
  <si>
    <t>2.2.6 - Transferencias de capital otorgadas</t>
  </si>
  <si>
    <t>2.2.7 - Inversiones financieras realizadas con fines de política</t>
  </si>
  <si>
    <t>2.2.8 - Gastos de capital, reserva presupuestaria</t>
  </si>
  <si>
    <t xml:space="preserve"> PIB Nominal estimado de septiembre 2016 : 3,325,095,300</t>
  </si>
  <si>
    <t>PIB 2016 ultima estimacion</t>
  </si>
  <si>
    <t>15 Principales Proyectos de Inversión de Capital</t>
  </si>
  <si>
    <t>Proyectos</t>
  </si>
  <si>
    <t>Devengado</t>
  </si>
  <si>
    <t>03 - Construcción Linea 2-B Del Metro De Santo Domingo (Desde El Puente De La 17 Hasta Megacentro)</t>
  </si>
  <si>
    <t>40 - Reconstrucción Carretera Cruce De Ocoa - San Jose De Ocoa Y Puente Sabana Larga</t>
  </si>
  <si>
    <t>59 - Construcción De Planteles Educativos En La Provincia De Santo Domingo (Fase 2)</t>
  </si>
  <si>
    <t>16 - Construcción De La Ciudad Sanitaria Dr. Luis E. Aybar, Distrito Nacional</t>
  </si>
  <si>
    <t>01 - Mejoramiento Integral De La Comunidad La Barquita, Municipio Santo Domingo Este</t>
  </si>
  <si>
    <t>01 - Reconstrucción Carretera Bavaro - Uvero Alto - Miches - Sabana De La Mar Y Construccion Terminal Portuaria En Sabana De La Mar</t>
  </si>
  <si>
    <t>10 - Construcción De  176 Aulas De Educación Básica Y 324 Aulas De Educación Media En Las Provincias: La Altagracia,  La Romana</t>
  </si>
  <si>
    <t>35 - Construcción Corredor Ecologico Pontezuela - Santiago De Los Caballeros - Ecovía -  (Circunvalacion De Santiago), Provincia Santiago.</t>
  </si>
  <si>
    <t>61 - Construcción De Planteles Educativos En La Provincia Santo Domingo (Fase 3)</t>
  </si>
  <si>
    <t>02 - Construcción Primera Linea Del Teleférico De Santo Domingo, Provincia Santo Domingo</t>
  </si>
  <si>
    <t>03 - Ampliación Del Hospital Dr. Marcelino Velez Santana, En Herrera</t>
  </si>
  <si>
    <t>39 - Construcción De 78 Planteles Escolares En La Provincia Santo Domingo</t>
  </si>
  <si>
    <t>56 - Construcción De Planteles Educativos En La Provincia De Santiago (Fase 2)</t>
  </si>
  <si>
    <t>02 - Construcción De Obras Complementarias Para El Alcantarillado Sanitario De La Provincia Puerto Plata</t>
  </si>
  <si>
    <t>10 - Reconstrucción Hospital Jose Maria Cabral Y Baez, Santiago, Provincia Santiago</t>
  </si>
  <si>
    <t>Distribución Institucional del Gasto</t>
  </si>
  <si>
    <t>0102 - Cámara De Diputados</t>
  </si>
  <si>
    <t>0201 - Presidencia De La República</t>
  </si>
  <si>
    <t>0202 - Ministerio De  Interior y Policía</t>
  </si>
  <si>
    <t>0204 - Ministerio De Relaciones Exteriores</t>
  </si>
  <si>
    <t>0206 - Ministerio De Educación</t>
  </si>
  <si>
    <t>0208 - Ministerio De Deportes, Educación Física Y Recreación</t>
  </si>
  <si>
    <t>0209 - Ministerio De Trabajo</t>
  </si>
  <si>
    <t>0215 - Ministerio De La Mujer</t>
  </si>
  <si>
    <t>0217 - Ministerio De La Juventud</t>
  </si>
  <si>
    <t>0219 - Ministerio De Educación Superior  Ciencia Y  Tecnologia</t>
  </si>
  <si>
    <t>0220 - Ministerio De Economía, Planificación Y Desarrollo</t>
  </si>
  <si>
    <t>0221 - Ministerio De Administración Publica</t>
  </si>
  <si>
    <t>0222 - Ministerio De Energía Y Minas</t>
  </si>
  <si>
    <t>0405 - Tribunal Superior  Electoral ( Tse)</t>
  </si>
  <si>
    <t>0998 - Administración De Deuda Publica Y Activos Financieros</t>
  </si>
  <si>
    <t>0999 - Administración De Obligaciones Del Tesoro Nacional</t>
  </si>
  <si>
    <t>Distribución Funcional del Gasto</t>
  </si>
  <si>
    <t>2016 VS 2015</t>
  </si>
  <si>
    <t>1 - SERVICIOS  GENERALES</t>
  </si>
  <si>
    <t>1.1 - Administración general</t>
  </si>
  <si>
    <t>1.2 - Relaciones internacionales</t>
  </si>
  <si>
    <t>1.3 - Defensa nacional</t>
  </si>
  <si>
    <t>1.4 - Justicia, orden público y seguridad</t>
  </si>
  <si>
    <t>2 - SERVICIOS ECONÓMICOS</t>
  </si>
  <si>
    <t xml:space="preserve">2.1 - Asuntos económicos y  laborales </t>
  </si>
  <si>
    <t>2.2 - Agropecuaria, caza, pesca y silvicultura</t>
  </si>
  <si>
    <t>2.3 - Riego</t>
  </si>
  <si>
    <t>2.4 -  Energía y combustible</t>
  </si>
  <si>
    <t>2.5 - Minería, manufactura y construcción</t>
  </si>
  <si>
    <t xml:space="preserve">2.6 - Transporte </t>
  </si>
  <si>
    <t>2.7 - Comunicaciones.</t>
  </si>
  <si>
    <t>2.8 - Banca y seguros</t>
  </si>
  <si>
    <t>2.9 - Otros servicios económicos</t>
  </si>
  <si>
    <t>3 - PROTECCIÓN DEL MEDIO AMBIENTE</t>
  </si>
  <si>
    <t>3.1 - Protección del aire, agua y suelo.</t>
  </si>
  <si>
    <t>3.2 - Protección de la biodiversidad y ordenación de desechos.</t>
  </si>
  <si>
    <t>4 - SERVICIOS SOCIALES</t>
  </si>
  <si>
    <t>4.1 - Vivienda y servicios comunitarios</t>
  </si>
  <si>
    <t>4.2 - Salud</t>
  </si>
  <si>
    <t>4.3 - Actividades deportivas, recreativas, culturales y religiosas</t>
  </si>
  <si>
    <t>4.4 - Educación</t>
  </si>
  <si>
    <t>4.5 - Protección social</t>
  </si>
  <si>
    <t>5 - INTERESES DE LA DEUDA PÚBLICA</t>
  </si>
  <si>
    <t>5.1 - Intereses y comisiones de deuda pública</t>
  </si>
  <si>
    <t>Resultados de la ejecución del Presupuesto</t>
  </si>
  <si>
    <t>I - Resultado Economico (1-2)</t>
  </si>
  <si>
    <t xml:space="preserve">     1 - Ingresos Corrientes</t>
  </si>
  <si>
    <t xml:space="preserve">     2 - Gastos Corrientes</t>
  </si>
  <si>
    <t>II - Resultado Cuenta Capital (1-2) (Con PETROCARIBE)</t>
  </si>
  <si>
    <t>II - Resultado Cuenta Capital (1-2) (Sin PETROCARIBE)</t>
  </si>
  <si>
    <t xml:space="preserve">     1 - Ingresos de Capital (Con PETROCARIBE)</t>
  </si>
  <si>
    <t xml:space="preserve">     1 - Ingresos de Capital (Sin PETROCARIBE)</t>
  </si>
  <si>
    <t xml:space="preserve">     2 - Gastos de Capital</t>
  </si>
  <si>
    <t>III - Resultado Primario (1-2) (Con PETROCARIBE)</t>
  </si>
  <si>
    <t>III - Resultado Primario (1-2) (Sin PETROCARIBE)</t>
  </si>
  <si>
    <t xml:space="preserve">     1 - Ingresos totales (Con PETROCARIBE)</t>
  </si>
  <si>
    <t xml:space="preserve">     1 - Ingresos totales (Sin PETROCARIBE)</t>
  </si>
  <si>
    <t xml:space="preserve">     2 - Gastos - Intereses</t>
  </si>
  <si>
    <t>IV - Resultado Financiero (1-2) (Con PETROCARIBE)</t>
  </si>
  <si>
    <t>IV - Resultado Financiero (1-2) (Sinn PETROCARIBE)</t>
  </si>
  <si>
    <t xml:space="preserve">     1 - Ingresos (Con PETROCARIBE)</t>
  </si>
  <si>
    <t xml:space="preserve">     1 - Ingresos (Sin PETROCARIBE)</t>
  </si>
  <si>
    <t xml:space="preserve">     2 - Gastos</t>
  </si>
  <si>
    <t>V - Financiamiento (1-2) (Con PETROCARIBE)</t>
  </si>
  <si>
    <t>V - Financiamiento (1-2) (Sin PETROCARIBE)</t>
  </si>
  <si>
    <t xml:space="preserve">     1 - Fuentes Financieras (Con PETROCARIBE)</t>
  </si>
  <si>
    <t xml:space="preserve">     1 - Fuentes Financieras (Sin PETROCARIBE)</t>
  </si>
  <si>
    <t xml:space="preserve">     2 - Aplicaciones Financieras (Con PETROCARIBE)</t>
  </si>
  <si>
    <t xml:space="preserve">     2 - Aplicaciones Financieras (Sin PETROCARIBE)</t>
  </si>
  <si>
    <t>Fuente: Sistema de Información de la Gestión Financiera (SIGEF) accesado el 08 de febrero 2017 a las 23:00</t>
  </si>
  <si>
    <t>Los registros de los ingresos son en base caja y del gasto base devengo</t>
  </si>
  <si>
    <t>*Los ingresos reflejan el presupuesto inicial en vez del presupuesto vigente</t>
  </si>
  <si>
    <t>Gobierno Central</t>
  </si>
  <si>
    <t xml:space="preserve">Cuenta de Ahorro Inversión y Financiamiento </t>
  </si>
  <si>
    <t>Valores RD$</t>
  </si>
  <si>
    <t>INGRESOS TOTALES (CON PETROCARIBE)</t>
  </si>
  <si>
    <t>INGRESOS TOTALES (SIN PETROCARIBE)</t>
  </si>
  <si>
    <t>1.1 - Ingresos Corrientes</t>
  </si>
  <si>
    <t>1.2 - Ingresos de Capital (Con Petrocaribe)</t>
  </si>
  <si>
    <t>1.2 - Ingresos de Capital (Sin Petrocaribe)</t>
  </si>
  <si>
    <t>GASTOS TOTALES</t>
  </si>
  <si>
    <t>2.1 - Gastos corrientes</t>
  </si>
  <si>
    <t>2.1.2.1 - Remuneraciones</t>
  </si>
  <si>
    <t>2.1.2.2 - Bienes y servicios</t>
  </si>
  <si>
    <t>2.1.2.4 - Impuestos sobre los productos, la producción y las importaciones de las empresas</t>
  </si>
  <si>
    <t>2.1.2.7 - 5 %  que se asigna durante el ejercicio para gasto corriente</t>
  </si>
  <si>
    <t>2.1.2.8 - 1 %  que se asigna durante el ejercicio para gasto corriente por calamidad publica</t>
  </si>
  <si>
    <t>2.1.4.1 - Intereses</t>
  </si>
  <si>
    <t>2.1.4.1.1 - Intereses internos</t>
  </si>
  <si>
    <t>2.1.4.1.2 - Intereses externos</t>
  </si>
  <si>
    <t>2.1.4.1.3 - Comisiones deuda pública</t>
  </si>
  <si>
    <t>2.1.6.1 - Transferencias al sector privado</t>
  </si>
  <si>
    <t>2.1.6.2 - Transferencias al sector público</t>
  </si>
  <si>
    <t>2.1.6.3 - Transferencia al sector externo</t>
  </si>
  <si>
    <t>2.1.6.4 - Transferencias a otras instituciones públicas</t>
  </si>
  <si>
    <t>2.2 - Gastos de capital</t>
  </si>
  <si>
    <t>2.2.1.1 - Construcciones por contrato</t>
  </si>
  <si>
    <t>2.2.1.2 - Construcciones por administración</t>
  </si>
  <si>
    <t>2.2.2.1 - Viviendas, edificios y estructuras</t>
  </si>
  <si>
    <t>2.2.2.2 - Maquinaria y equipo</t>
  </si>
  <si>
    <t>2.2.2.3 - Equipo de defensa y seguridad</t>
  </si>
  <si>
    <t>2.2.2.4 - Activos biológicos cultivados</t>
  </si>
  <si>
    <t>2.2.2.5 - Activos fijos intangibles</t>
  </si>
  <si>
    <t>2.2.4.1 - Piedras y metales preciosos</t>
  </si>
  <si>
    <t>2.2.4.2 - Antigüedades y otros objetos de arte</t>
  </si>
  <si>
    <t>2.2.4.3 - Otros objetos de valor</t>
  </si>
  <si>
    <t>2.2.5.1 - Activos tangibles no producidos de origen natural</t>
  </si>
  <si>
    <t>2.2.5.2 - Activos intangibles no producidos</t>
  </si>
  <si>
    <t>2.2.6.1 - Transferencias de capital al sector privado</t>
  </si>
  <si>
    <t>2.2.6.2 - Transferencias de capital al sector público</t>
  </si>
  <si>
    <t>2.2.6.7 - Otras transferencias de capital</t>
  </si>
  <si>
    <t>RESULTADOS</t>
  </si>
  <si>
    <t>RESULTADO ECONÓMICO DE LA CUENTA CORRIENTE (1.1-2.1)</t>
  </si>
  <si>
    <t>RESULTADO DE CAPITAL (2.1-2.2) (CON PETROCARIBE)</t>
  </si>
  <si>
    <t>RESULTADO DE CAPITAL (2.1-2.2) (SIN PETROCARIBE)</t>
  </si>
  <si>
    <t>RESULTADO FINANCIERO  (1.1+1.2)-(2.1+2.2) (CON PETROCARIBE)</t>
  </si>
  <si>
    <t>RESULTADO FINANCIERO  (1.1+1.2)-(2.1+2.2) (SIN PETROCARIBE)</t>
  </si>
  <si>
    <t>RESULTADO FINANCIERO PRIMARIO = RF + INTERESES (CON PETROCARIBE)</t>
  </si>
  <si>
    <t>RESULTADO FINANCIERO PRIMARIO = RF + INTERESES (SIN PETROCARIBE)</t>
  </si>
  <si>
    <t>FINANCIAMIENTO NETO (CON PETROCARIBE)</t>
  </si>
  <si>
    <t>FINANCIAMIENTO NETO (SIN PETROCARIBE)</t>
  </si>
  <si>
    <t>3.1 - Fuentes financieras (Con PETROCARIBE)</t>
  </si>
  <si>
    <t>3.1 - Fuentes financieras (Sin PETROCARIBE)</t>
  </si>
  <si>
    <t>3.1.1 - Disminución de activos financieros</t>
  </si>
  <si>
    <t>3.1.1.1 - Disminución de activos financieros corrientes</t>
  </si>
  <si>
    <t>3.1.1.2 - Disminución de activos financieros no corrientes</t>
  </si>
  <si>
    <t>3.1.2 - Incremento de pasivos (Con PETROCARIBE)</t>
  </si>
  <si>
    <t>3.1.2.1 - Incremento de pasivos corrientes</t>
  </si>
  <si>
    <t>3.1.2.2 - Incremento de pasivos no corrientes</t>
  </si>
  <si>
    <t xml:space="preserve"> 3.1.2.2.3.3 - De los cuales la colocación de títulos valores de la deuda pública de largo plazo (PETROCARIBE) </t>
  </si>
  <si>
    <t>3.1.2 - Incremento de pasivos (Sin PETROCARIBE)</t>
  </si>
  <si>
    <t>3.2 - Aplicaciones financieras (Con PETROCARIBE)</t>
  </si>
  <si>
    <t>3.2 - Aplicaciones financieras (Sin PETROCARIBE)</t>
  </si>
  <si>
    <t>3.2.1 Incremento de activos financieros</t>
  </si>
  <si>
    <t>3.2.1.2 Incremento de activos financieros no corrientes</t>
  </si>
  <si>
    <t>3.2.1.2.3 - Compra de acciones y participaciones de capital con fines de liquidez</t>
  </si>
  <si>
    <t>3.2.1.2.9 - Incremento de otros activos financieros no corrientes</t>
  </si>
  <si>
    <t>3.2.2 Disminución de pasivos (Con PETROCARIBE)</t>
  </si>
  <si>
    <t>3.2.2 Disminución de pasivos (Sin PETROCARIBE)</t>
  </si>
  <si>
    <t>3.2.2.1 Disminución de pasivos corrientes (Con PETROCARIBE)</t>
  </si>
  <si>
    <t>3.2.2.1 Disminución de pasivos corrientes (Sin PETROCARIBE)</t>
  </si>
  <si>
    <t>3.2.2.1.1 - Disminución de cuentas por pagar de corto plazo</t>
  </si>
  <si>
    <t>3.2.2.1.3 - Disminución de préstamos de corto plazo</t>
  </si>
  <si>
    <t>3.2.2.1.5 - Amortización de la porción de corto plazo de la deuda pública en títulos valores de largo plazo</t>
  </si>
  <si>
    <t>3.2.2.1.6 - Amortización de la porción de corto plazo de la deuda pública en préstamos de largo plazo</t>
  </si>
  <si>
    <t>3.2.2.1.6.3 - De las cuales la Amortización de la porción de corto plazo de la deuda pública en préstamos (Con PETROCARIBE)</t>
  </si>
  <si>
    <t>Saldo de Deuda del Sector Público No Financiero</t>
  </si>
  <si>
    <t>Ejecución enero-diciembre 2016</t>
  </si>
  <si>
    <t>Saldo en US$</t>
  </si>
  <si>
    <t>Participación   (%)</t>
  </si>
  <si>
    <t>Saldo</t>
  </si>
  <si>
    <t>Externa</t>
  </si>
  <si>
    <t>Interno</t>
  </si>
  <si>
    <t>Servicio de la Deuda del Gobierno Central</t>
  </si>
  <si>
    <t>Fuente: Dirección General Crédito Público (DGCP)</t>
  </si>
  <si>
    <t xml:space="preserve">Ejecución </t>
  </si>
  <si>
    <t>% Ejecución VS Inicial</t>
  </si>
  <si>
    <t>Servicio de la Deuda (Con PETROCARIBE)</t>
  </si>
  <si>
    <t>Amortización Externa e Interna (Con PETROCARIBE)</t>
  </si>
  <si>
    <t>Amortización Externa e Interna (Sin PETROCARIBE)</t>
  </si>
  <si>
    <t>Intereses Externos e Internos</t>
  </si>
  <si>
    <t>Servicio de la Deuda (Sin PETROCARIBE)</t>
  </si>
  <si>
    <t>Externo (Con PETROCARIBE)</t>
  </si>
  <si>
    <t>Externo (Sin PETROCARIBE)</t>
  </si>
  <si>
    <t>Amortización (Con PETROCARIBE)</t>
  </si>
  <si>
    <t>Amortización (Sin PETROCARIBE)</t>
  </si>
  <si>
    <t xml:space="preserve">Intereses </t>
  </si>
  <si>
    <t>Amortización</t>
  </si>
  <si>
    <t>Presupuesto de gastos de las Intituciones Descentralizadas y Autónomas no Financieras y Públicas de la Seguridad Social</t>
  </si>
  <si>
    <t>Resumen de Información Disponible en SIGEF</t>
  </si>
  <si>
    <t>Ámbito Institucional</t>
  </si>
  <si>
    <t>Existentes</t>
  </si>
  <si>
    <t>Con Presupuesto Registrado en el SIGEF</t>
  </si>
  <si>
    <t>Con Ejecución Registrada en el SIGEF</t>
  </si>
  <si>
    <t>% con Presupuesto SIGEF</t>
  </si>
  <si>
    <t>% con Ejecución SIGEF</t>
  </si>
  <si>
    <t>Seguridad Social</t>
  </si>
  <si>
    <t>Descentralizadas</t>
  </si>
  <si>
    <t>Prestaciones de la seguridad social</t>
  </si>
  <si>
    <t>5102 - CENTRO DE EXPORTACIONES E INVERSIONES DE LA REP. DOM.</t>
  </si>
  <si>
    <t>5109 - DEFENSA CIVIL</t>
  </si>
  <si>
    <t>5111 - INSTITUTO AGRARIO DOMINICANO</t>
  </si>
  <si>
    <t>5112 - INSTITUTO AZUCARERO DOMINICANO</t>
  </si>
  <si>
    <t>5118 - INSTITUTO NACIONAL DE RECURSOS HIDRAÚLICOS (INDRHI)</t>
  </si>
  <si>
    <t>5120 - JARDÍN BOTÁNICO</t>
  </si>
  <si>
    <t>5121 - LIGA MUNICIPAL DOMINICANA</t>
  </si>
  <si>
    <t>5126 - SUPERINTENDENCIA DE BANCOS</t>
  </si>
  <si>
    <t>5127 - SUPERINTENDENCIA DE SEGUROS</t>
  </si>
  <si>
    <t>5130 - PARQUE ZOOLÓGICO NACIONAL</t>
  </si>
  <si>
    <t>5132 - INSTITUTO DOMINICANO DE INVESTIGACIONES AGROPECUARIAS Y FORESTALES</t>
  </si>
  <si>
    <t>5133 - MUSEO DE HISTORIA NATURAL</t>
  </si>
  <si>
    <t>5134 - ACUARIO NACIONAL</t>
  </si>
  <si>
    <t>5135 - OFICINA NACIONAL DE PROPIEDAD INDUSTRIAL</t>
  </si>
  <si>
    <t>5136 - CONSEJO DOMINICANO DEL CAFÉ</t>
  </si>
  <si>
    <t>5137 - INSTITUTO DUARTIANO</t>
  </si>
  <si>
    <t>5138 - COMISIÓN NACIONAL DE ENERGÍA</t>
  </si>
  <si>
    <t>5139 - SUPERINTENDENCIA DE ELECTRICIDAD</t>
  </si>
  <si>
    <t>5140 - INSTITUTO NACIONAL DEL TABACO</t>
  </si>
  <si>
    <t>5143 - INSTITUTO DE DESARROLLO Y CRÉDITO COOPERATIVO</t>
  </si>
  <si>
    <t>5144 - FONDO ESPECIAL PARA EL DESARROLLO AGROPECUARIO</t>
  </si>
  <si>
    <t>5145 - SUPERINTENDENCIA DE VALORES</t>
  </si>
  <si>
    <t>5147 - INSTITUTO NACIONAL DE LA UVA</t>
  </si>
  <si>
    <t>5150 - CONSEJO NACIONAL DE ZONAS FRANCAS</t>
  </si>
  <si>
    <t>5151 - CONSEJO NACIONAL PARA LA NIÑEZ Y LA ADOLESCENCIA</t>
  </si>
  <si>
    <t>5152 - CONSEJO NACIONAL DE ESTANCIAS INFANTILES</t>
  </si>
  <si>
    <t>5154 - INSTITUTO DE INNOVACION EN BIOTECNOLOGIA E INDUSTRIAL (IIBI)</t>
  </si>
  <si>
    <t>5157 - CORPORACION DOMICANA DE EMPRESAS ESTATALES (CORDE</t>
  </si>
  <si>
    <t>5158 - DIRECCION GENERAL DE ADUANAS</t>
  </si>
  <si>
    <t>5159 - DIRECCION GENERAL DE IMPUESTOS INTERNOS</t>
  </si>
  <si>
    <t>5161 - INSTITUTO DE PROTECCION DE LOS DERECHOS AL CONSUMIDOR</t>
  </si>
  <si>
    <t>5162 - INSTITUTO DOMINICANO DE AVIACION CIVIL</t>
  </si>
  <si>
    <t>5163 - CONSEJO DOMINICANO DE PESCA Y ACUICULTURA</t>
  </si>
  <si>
    <t>5164 - CONSEJO NAC. PARA LAS COMUNIDADES DOMINICANAS EN EL EXTERIOR (CONDEX)</t>
  </si>
  <si>
    <t>5165 - COMISION REGULADORA DE PRACTICAS DESLEALES</t>
  </si>
  <si>
    <t>5166 - COMISION NACIONAL DE DEFENSA DE LA COMPETENCIA</t>
  </si>
  <si>
    <t>5167 - OFICINA NACIONAL DE DEFENSA PUBLICA</t>
  </si>
  <si>
    <t>5168 - ARCHIVO GENERAL DE LA NACION</t>
  </si>
  <si>
    <t>5169 - DIRECCION GENERAL DE CINE (DGCINE)</t>
  </si>
  <si>
    <t>5171 - INSTITUTO DOMINICANO PARA LA CALIDAD (INDOCAL)</t>
  </si>
  <si>
    <t>5172 - ORGANISMO DOMINICANO DE ACREDITACION (ODAC)</t>
  </si>
  <si>
    <t>5174 - MERCADOS DOMINICANOS DE ABASTO AGROPECUARIO</t>
  </si>
  <si>
    <t>5175 - CONSEJO NACIONAL DE COMPETITIVIDAD</t>
  </si>
  <si>
    <t>5176 - CONSEJO NACIONAL DE DISCAPACIDAD (CONADIS)</t>
  </si>
  <si>
    <t>5177 - CONSEJO NAC. DE INVESTIGACIONES AGROPECUARIAS Y FORESTALES (CONIAF)</t>
  </si>
  <si>
    <t>5179 - SERVICIO GEOLOGICO NACIONAL</t>
  </si>
  <si>
    <t>5180 - DIRECCION CENTRAL DEL SERVICIO NACIONAL DE SALUD</t>
  </si>
  <si>
    <t>5181 - INSTITUTO GEOGRÁFICO NACIONAL JOSÉ JOAQUÍN HUNGRÍA MORELL</t>
  </si>
  <si>
    <t>5201 - INSTITUTO DOMINICANO DE SEGUROS SOCIALES</t>
  </si>
  <si>
    <t>5202 - INSTITUTO DE AUXILIOS Y VIVIENDAS</t>
  </si>
  <si>
    <t>5206 - SUPERINTENDENCIA DE SALUD Y RIESGO LABORAL</t>
  </si>
  <si>
    <t>5207 - CONSEJO NACIONAL DE SEGURIDAD SOCIAL</t>
  </si>
  <si>
    <t>PIB 2016 (Actualizado)</t>
  </si>
  <si>
    <t>5170 - INSTITUTO NACIONAL DE BIENESTAR ESTUDIANTIL</t>
  </si>
  <si>
    <t>5174 - Mercados Dominicanos de Abasto Agropecuario</t>
  </si>
  <si>
    <t>1.1 - Administración General</t>
  </si>
  <si>
    <t>3.2 - Protección de la biodiversidad y ordenación de desechos</t>
  </si>
  <si>
    <t>PROGRAMAS PRIORITARIOS DEL PODER EJECUTIVO 2016</t>
  </si>
  <si>
    <t>Ministerios</t>
  </si>
  <si>
    <t>Programas Prioritarios</t>
  </si>
  <si>
    <t>Presupuesto Vigente</t>
  </si>
  <si>
    <t>Ejecución</t>
  </si>
  <si>
    <t>% Ejecutado</t>
  </si>
  <si>
    <t>0201 PRESIDENCIA DE LA REPÚBLICA</t>
  </si>
  <si>
    <t>Servicio Integral de Emergencia</t>
  </si>
  <si>
    <t>Programa PROSOLI (Operativo Solidaridad)</t>
  </si>
  <si>
    <t>Incentivo a la Asistencia Escolar (ILAE)</t>
  </si>
  <si>
    <t>Ayuda A Envejecientes</t>
  </si>
  <si>
    <t>Transferencias Condicionadas (Comer es Primero)</t>
  </si>
  <si>
    <t>Bono Gas Hogar</t>
  </si>
  <si>
    <t>Bono Luz</t>
  </si>
  <si>
    <t>Programa Progresando con Solidaridad</t>
  </si>
  <si>
    <t>Programa de titulación de tierras</t>
  </si>
  <si>
    <t>Centros Tecnológicos Comunitarios</t>
  </si>
  <si>
    <t>0202 MINISTERIO DE INTERIOR Y POLICÍA</t>
  </si>
  <si>
    <t>Programa Vivir Tranquilo</t>
  </si>
  <si>
    <t>0206 MINISTERIO DE EDUCACIÓN</t>
  </si>
  <si>
    <t>Alfabetización y educación de personas jóvenes y adultas</t>
  </si>
  <si>
    <t>Construcción y reparación de aulas</t>
  </si>
  <si>
    <t>Apoyo a la población vulnerable (incluye desayuno escolar y almuerzos a estudiantes en jornadas extendidas, salud bucal, entrega de mochilas y uniformes, entre otros).</t>
  </si>
  <si>
    <t>Atención a la primera infancia (0 a 4 años)</t>
  </si>
  <si>
    <t>0207 MINISTERIO DE SALUD PÚBLICA Y ASISTENCIA SOCIAL</t>
  </si>
  <si>
    <t>Programa Ampliado de Inmunización</t>
  </si>
  <si>
    <t>Salud materna infantil</t>
  </si>
  <si>
    <t>Prevención y control de la tuberculosis</t>
  </si>
  <si>
    <t>Prevención y control de enfermedades producidas por vectores</t>
  </si>
  <si>
    <t>Atención integral personas viviendo con VIH</t>
  </si>
  <si>
    <t>Prevención y control de la zoonosis (rabia)</t>
  </si>
  <si>
    <t>Prevención y control de desnutrición</t>
  </si>
  <si>
    <t>Promoción y educación para la salud</t>
  </si>
  <si>
    <t>Prevención y control de enfermedades crónicas</t>
  </si>
  <si>
    <t>Vigilancia epidemiologia</t>
  </si>
  <si>
    <t>Salud mental</t>
  </si>
  <si>
    <t>Salud bucal</t>
  </si>
  <si>
    <t>Riesgos ambientales</t>
  </si>
  <si>
    <t>Seguro Familiar de Salud en el régimen subsidiado</t>
  </si>
  <si>
    <t>0210 MINISTERIO DE AGRICULTURA</t>
  </si>
  <si>
    <t>Transferencia FEDA para programas de Desarrollo Rural (Sostenibilidad a las pequeñas unidades agrícolas rurales y familiares campesinas)</t>
  </si>
  <si>
    <t>0212 MINISTERIO DE INDUSTRIA Y COMERCIO</t>
  </si>
  <si>
    <t>Programa Apoyo a las micro, pequeñas y medianas empresas (PYMES)</t>
  </si>
  <si>
    <t>0215 MINISTERIO DE LA MUJER</t>
  </si>
  <si>
    <t>Atención integral mujeres víctimas de violencia (casas de acogida, unidad de atención y sensibilización)</t>
  </si>
  <si>
    <t>0218 MINISTERIO DE MEDIO AMBIENTE Y RECURSOS NATURALES</t>
  </si>
  <si>
    <t>Programa de cobertura boscosa</t>
  </si>
  <si>
    <t>Manejo descentralizado e integrado de las cuencas hidrográficas</t>
  </si>
  <si>
    <t>Canalización de cauces</t>
  </si>
  <si>
    <t>Ordenación y restauración de ecosistemas costero-marinos</t>
  </si>
  <si>
    <t>TOTAL</t>
  </si>
  <si>
    <t>EJECUCIÓN DE PROGRAMAS PRINCIPALES DE LOS MINISTERIOS DEL PODER EJECUTIVO</t>
  </si>
  <si>
    <t>GOBIERNO CENTRAL</t>
  </si>
  <si>
    <t>PRESIDENCIA DE LA REPÚBLICA</t>
  </si>
  <si>
    <t>PROGRAMA PRINCIPAL</t>
  </si>
  <si>
    <t xml:space="preserve"> Presupuesto Vigente</t>
  </si>
  <si>
    <t>Porcentaje</t>
  </si>
  <si>
    <t>MINISTERIO ADMINISTRATIVO DE LA PRESIDENCIA</t>
  </si>
  <si>
    <t>PLAN PRESIDENCIAL CONTRA LA POBREZA</t>
  </si>
  <si>
    <t>PROTECCION SOCIAL</t>
  </si>
  <si>
    <t>OFICINA DE INGENIEROS SUPERVISORES DE OBRAS DEL ESTADO</t>
  </si>
  <si>
    <t>ASISTENCIA SOCIAL INTEGRAL</t>
  </si>
  <si>
    <t>MINISTERIO DE INTERIOR Y POLICÍA</t>
  </si>
  <si>
    <t>% Ejecución</t>
  </si>
  <si>
    <t>TRANSFERENCIAS A LOS AYUNTAMIENTOS</t>
  </si>
  <si>
    <t>SERVICIOS DE SEGURIDAD CIUDADANA Y ORDEN PÚBLICO</t>
  </si>
  <si>
    <t>ADMINISTRACION DE CONTRIBUCIONES ESPECIALES</t>
  </si>
  <si>
    <t>SERVICIOS Y CONTROL DE MIGRACION</t>
  </si>
  <si>
    <t>SERVICIOS DE ORDENAMIENTO Y  ASISTENCIA DEL TRANSPORTE TERRESTRE</t>
  </si>
  <si>
    <t>ASISTENCIA Y PREVENCION PARA SEGURIDAD CIUDADANA</t>
  </si>
  <si>
    <t xml:space="preserve"> MINISTERIO DE DEFENSA</t>
  </si>
  <si>
    <t>DEFENSA TERRESTRE</t>
  </si>
  <si>
    <t>DEFENSA AEREA</t>
  </si>
  <si>
    <t>DEFENSA NAVAL</t>
  </si>
  <si>
    <t>MINISTERIO DE RELACIONES EXTERIORES</t>
  </si>
  <si>
    <t>APLICACION DE LA POLITICA EXTERIOR, FOMENTO DE LAS RELACIONES COMERCIALES Y SERVICIOS CONSULARES</t>
  </si>
  <si>
    <t>ACTIVIDADES CENTRALES</t>
  </si>
  <si>
    <t>EXPEDICION,RENOVACION Y CONTROL DE PASAPORTES</t>
  </si>
  <si>
    <t>MINISTERIO DE HACIENDA</t>
  </si>
  <si>
    <t>ADM. DE ACTIVOS, PASIVOS Y TRANSFERENCIAS</t>
  </si>
  <si>
    <t>ACTIVIDAD CENTRAL</t>
  </si>
  <si>
    <t>ADMINISTRACION DE BIENES NACIONALES</t>
  </si>
  <si>
    <t>ADMINISTRACION PRESUPUESTARIA</t>
  </si>
  <si>
    <t>ADMINISTRACION DE LAS OPERACIONES DEL TESORO</t>
  </si>
  <si>
    <t>MINISTERIO DE EDUCACIÓN</t>
  </si>
  <si>
    <t>SERVICIOS DE EDUCACION BASICA</t>
  </si>
  <si>
    <t>SERVICIOS DE EDUCACION MEDIA</t>
  </si>
  <si>
    <t>ADMINISTRACION DE ACTIVOS, PASIVOS Y TRANSFERENCIAS</t>
  </si>
  <si>
    <t>CONSTRUCCION,AMPLIACION Y REHABILITACION DE PLANTELES ESCOLARES</t>
  </si>
  <si>
    <t>SERVICIOS DE EDUCACION DE ADULTOS</t>
  </si>
  <si>
    <t>SERVICIOS DE EDUCACION INICIAL</t>
  </si>
  <si>
    <t>FORMACION Y DESARROLLO DE LA CARRERA DOCENTE</t>
  </si>
  <si>
    <t>MINISTERIO DE SALUD PÚBLICA Y ASISTENCIA SOCIAL</t>
  </si>
  <si>
    <t>ADMINISTRACION DE ACTIVOS,PASIVOS Y TRANSFERENCIAS</t>
  </si>
  <si>
    <t>PROVISION DE MEDICAMENTOS, INSUMOS SANITARIOS Y REACTIVOS DE LABORATORIO</t>
  </si>
  <si>
    <t>SERVICIOS DE SALUD COLECTIVA</t>
  </si>
  <si>
    <t>ATENCION A ENFERMEDADES DE ALTO COSTO</t>
  </si>
  <si>
    <t>MINISTERIO DE DEPORTES, EDUCACION FISICA Y RECREACION</t>
  </si>
  <si>
    <t>APOYO Y SUPERVISION AL DEPORTE FEDERADO Y ALTO RENDIMIENTO</t>
  </si>
  <si>
    <t>CONSTRUCCION, REPARACION Y MANTENIMIENTO DE INSTALACIONES DEPORTIVAS</t>
  </si>
  <si>
    <t>MINISTERIO DE TRABAJO</t>
  </si>
  <si>
    <t xml:space="preserve">ADMINISTRACION DE CONTRIBUCIONES ESPECIALES </t>
  </si>
  <si>
    <t>REGULACION DE LAS RELACIONES LABORALES</t>
  </si>
  <si>
    <t>MINISTERIO DE AGRICULTURA</t>
  </si>
  <si>
    <t>ADMINISTRACION DE TRANSFERENCIAS Y ACTIVOS FINANCIEROS</t>
  </si>
  <si>
    <t>FOMENTO A LA PRODUCCION AGRICOLA</t>
  </si>
  <si>
    <t xml:space="preserve"> MINISTERIO DE OBRAS PUBLICAS Y COMUNICACIONES</t>
  </si>
  <si>
    <t>SERVICIOS DE TRANSPORTE TERRESTRE</t>
  </si>
  <si>
    <t>RECONSTRUCCION Y REHABILITACION DE CARRETERAS</t>
  </si>
  <si>
    <t>CONSTRUCCION DE CALLES  Y  AVENIDAS</t>
  </si>
  <si>
    <t>PAVIMENTACION Y ASFALTADO DE CALLES,  AVENIDAS, CARRETERAS Y CAMINOS VECINALES</t>
  </si>
  <si>
    <t>MINISTERIO DE INDUSTRIA Y COMERCIO</t>
  </si>
  <si>
    <t>SUPERVISION, REGULACION Y FOMENTO DEL COMERCIO</t>
  </si>
  <si>
    <t>MINISTERIO DE TURISMO</t>
  </si>
  <si>
    <t>FOMENTO Y DESARROLLO DE INFRAESTRUCTURA TURISTICA</t>
  </si>
  <si>
    <t>FOMENTO Y PROMOCION TURISTICA</t>
  </si>
  <si>
    <t>MINISTERIO DE LA MUJER</t>
  </si>
  <si>
    <t>PROMOCION Y DEFENSORIA DE LOS DERECHOS DE LA MUJER</t>
  </si>
  <si>
    <t>MINISTERIO DE CULTURA</t>
  </si>
  <si>
    <t>FOMENTO Y DESARROLLO DE LA CULTURA</t>
  </si>
  <si>
    <t>MINISTERIO DE LA JUVENTUD</t>
  </si>
  <si>
    <t>ADMINISTRACION DE POLITICAS PARA LA JUVENTUD</t>
  </si>
  <si>
    <t>MINISTERIO DE MEDIO AMBIENTE Y RECURSOS NATURALES</t>
  </si>
  <si>
    <t>MANEJO SOSTENIBLE DE LOS RECURSOS NATURALES</t>
  </si>
  <si>
    <t>MINISTERIO DE EDUCACION SUPERIOR  CIENCIA Y  TECNOLOGIA</t>
  </si>
  <si>
    <t>SERVICIOS DE EDUCACION SUPERIOR</t>
  </si>
  <si>
    <t>MINISTERIO DE ECONOMÍA, PLANIFICACIÓN Y DESARROLLO</t>
  </si>
  <si>
    <t>Actividades Centrales</t>
  </si>
  <si>
    <t xml:space="preserve"> Gestion de la Cooperacion Internacional y Multilateral</t>
  </si>
  <si>
    <t>Desarrollo y Coordinacion de Politicas e Iniciativas Estrategicas</t>
  </si>
  <si>
    <t>Planificacion Economica y Social</t>
  </si>
  <si>
    <t>MINISTERIO DE ADMINISTRACIÓN PÚBLICA</t>
  </si>
  <si>
    <t>FORMACION Y CAPACITACION SERVIDORES DE LA ADMINISTRACION PUBLICA</t>
  </si>
  <si>
    <t>PROFESIONALIZACION DE LA FUNCION PUBLICA</t>
  </si>
  <si>
    <t>MINISTERIO DE ENERGIA Y MINAS</t>
  </si>
  <si>
    <t>Desarrollo de Energía, Exploración y Producción de Hidrocarburos.</t>
  </si>
  <si>
    <t>ADMINISTRACION DE DEUDA PUBLICA Y ACTIVOS FINANCIEROS</t>
  </si>
  <si>
    <t>DEUDA PUBLICA Y OTRAS OPERACIONES FINANCIERAS</t>
  </si>
  <si>
    <t>ADMINISTRACION DE OBLIGACIONES DEL TESORO NACIONAL</t>
  </si>
  <si>
    <t>SUBSIDIOS DEL ESTADO</t>
  </si>
  <si>
    <t>PENSIONES Y JUBILACIONES CIVILES</t>
  </si>
  <si>
    <t>ADMINISTRACION DE ACTIVOS, PASIVOS Y CAPITAL</t>
  </si>
  <si>
    <t>Resultado Financiero Primario = ingresos - (gastos-intereses)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</si>
</sst>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_(* #,##0.0_);_(* \(#,##0.0\);_(* &quot;-&quot;??_);_(@_)"/>
    <numFmt numFmtId="167" formatCode="_ * #,##0.00_ ;_ * \-#,##0.00_ ;_ * &quot;-&quot;??_ ;_ @_ "/>
    <numFmt numFmtId="168" formatCode="_-* #,##0.00_-;\-* #,##0.00_-;_-* &quot;-&quot;??_-;_-@_-"/>
    <numFmt numFmtId="169" formatCode="#,##0.0_);\(#,##0.0\)"/>
  </numFmts>
  <fonts count="7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AvenirNext LT Pro Regular"/>
    </font>
    <font>
      <b/>
      <sz val="11"/>
      <color theme="1"/>
      <name val="AvenirNext LT Pro Regular"/>
    </font>
    <font>
      <sz val="10"/>
      <name val="Arial"/>
      <family val="2"/>
    </font>
    <font>
      <b/>
      <sz val="8"/>
      <color theme="0"/>
      <name val="BenchNine Regular"/>
    </font>
    <font>
      <b/>
      <vertAlign val="superscript"/>
      <sz val="8"/>
      <color theme="0"/>
      <name val="BenchNine Regular"/>
    </font>
    <font>
      <b/>
      <sz val="10"/>
      <color theme="1"/>
      <name val="BenchNine Regular"/>
    </font>
    <font>
      <sz val="10"/>
      <color rgb="FF000000"/>
      <name val="BenchNine Regular"/>
    </font>
    <font>
      <vertAlign val="superscript"/>
      <sz val="10"/>
      <color rgb="FF000000"/>
      <name val="BenchNine Regular"/>
    </font>
    <font>
      <b/>
      <vertAlign val="superscript"/>
      <sz val="10"/>
      <color theme="1"/>
      <name val="BenchNine Regular"/>
    </font>
    <font>
      <sz val="8"/>
      <color rgb="FF000000"/>
      <name val="BenchNine Regular"/>
    </font>
    <font>
      <sz val="8"/>
      <color theme="1"/>
      <name val="BenchNine Regular"/>
    </font>
    <font>
      <sz val="11"/>
      <color theme="1"/>
      <name val="Avenir Next Regular"/>
    </font>
    <font>
      <sz val="12"/>
      <color theme="1"/>
      <name val="Avenir Next Regular"/>
    </font>
    <font>
      <sz val="11"/>
      <color theme="1"/>
      <name val="AvenirNext LT Pro Regular"/>
    </font>
    <font>
      <b/>
      <sz val="10"/>
      <color theme="0"/>
      <name val="BenchNine Regular"/>
    </font>
    <font>
      <sz val="11"/>
      <color theme="1"/>
      <name val="BenchNine Regular"/>
    </font>
    <font>
      <sz val="10"/>
      <color theme="1"/>
      <name val="BenchNine Regular"/>
    </font>
    <font>
      <sz val="8"/>
      <color indexed="8"/>
      <name val="BenchNine Regular"/>
    </font>
    <font>
      <sz val="9"/>
      <color indexed="8"/>
      <name val="Palatino Linotype"/>
      <family val="1"/>
    </font>
    <font>
      <sz val="10"/>
      <color indexed="8"/>
      <name val="Palatino Linotype"/>
      <family val="1"/>
    </font>
    <font>
      <u/>
      <sz val="12"/>
      <color rgb="FF008080"/>
      <name val="Palatino Linotype"/>
      <family val="1"/>
    </font>
    <font>
      <b/>
      <sz val="11"/>
      <color theme="1"/>
      <name val="Palatino Linotype"/>
      <family val="1"/>
    </font>
    <font>
      <b/>
      <sz val="11"/>
      <name val="AvenirNext LT Pro Regular"/>
    </font>
    <font>
      <sz val="10"/>
      <name val="BenchNine Regular"/>
    </font>
    <font>
      <sz val="9"/>
      <color theme="1"/>
      <name val="Calibri"/>
      <family val="2"/>
      <scheme val="minor"/>
    </font>
    <font>
      <b/>
      <sz val="12"/>
      <color theme="1"/>
      <name val="Avenir Next Regular"/>
    </font>
    <font>
      <b/>
      <sz val="12"/>
      <name val="Calibri"/>
      <family val="2"/>
      <scheme val="minor"/>
    </font>
    <font>
      <b/>
      <sz val="12"/>
      <color theme="1"/>
      <name val="Palatino Linotype"/>
      <family val="1"/>
    </font>
    <font>
      <b/>
      <sz val="11"/>
      <color theme="1"/>
      <name val="Avenir Next Regular"/>
    </font>
    <font>
      <sz val="11"/>
      <color theme="1"/>
      <name val="Palatino Linotype"/>
      <family val="1"/>
    </font>
    <font>
      <b/>
      <sz val="10"/>
      <color theme="0"/>
      <name val="Palatino Linotype"/>
      <family val="1"/>
    </font>
    <font>
      <b/>
      <sz val="9"/>
      <color theme="1"/>
      <name val="Palatino Linotype"/>
      <family val="1"/>
    </font>
    <font>
      <sz val="10"/>
      <color indexed="8"/>
      <name val="BenchNine Regular"/>
    </font>
    <font>
      <b/>
      <sz val="10"/>
      <color indexed="8"/>
      <name val="BenchNine Regular"/>
    </font>
    <font>
      <b/>
      <sz val="12"/>
      <name val="Palatino Linotype"/>
      <family val="1"/>
    </font>
    <font>
      <b/>
      <sz val="11"/>
      <name val="Palatino Linotype"/>
      <family val="1"/>
    </font>
    <font>
      <b/>
      <sz val="11"/>
      <color theme="0"/>
      <name val="Palatino Linotype"/>
      <family val="1"/>
    </font>
    <font>
      <sz val="11"/>
      <color theme="1"/>
      <name val="Times New Roman"/>
      <family val="1"/>
    </font>
    <font>
      <sz val="11"/>
      <name val="Times New Roman"/>
      <family val="1"/>
    </font>
    <font>
      <sz val="11"/>
      <name val="Calibri"/>
      <family val="2"/>
      <scheme val="minor"/>
    </font>
    <font>
      <sz val="9"/>
      <color theme="1"/>
      <name val="Avenir Next Regular"/>
    </font>
    <font>
      <b/>
      <sz val="12"/>
      <color theme="1"/>
      <name val="Avenir Next LT Pro"/>
    </font>
    <font>
      <sz val="12"/>
      <color theme="1"/>
      <name val="Avenir Next Lt Pro"/>
    </font>
    <font>
      <b/>
      <sz val="10"/>
      <name val="BenchNine Regular"/>
    </font>
    <font>
      <sz val="11"/>
      <color theme="1"/>
      <name val="Baskerville Old Face"/>
      <family val="1"/>
    </font>
    <font>
      <b/>
      <sz val="9"/>
      <color indexed="8"/>
      <name val="BenchNine Regular"/>
    </font>
    <font>
      <sz val="10"/>
      <name val="Palatino Linotype"/>
      <family val="1"/>
    </font>
    <font>
      <sz val="10"/>
      <color theme="1"/>
      <name val="AvenirNext LT Pro Regular"/>
    </font>
    <font>
      <sz val="10"/>
      <name val="AvenirNext LT Pro Regular"/>
    </font>
    <font>
      <b/>
      <sz val="10"/>
      <color theme="1"/>
      <name val="AvenirNext LT Pro Regular"/>
    </font>
    <font>
      <b/>
      <sz val="9"/>
      <color indexed="8"/>
      <name val="Avenir Next Regular"/>
    </font>
    <font>
      <b/>
      <sz val="11"/>
      <color theme="1"/>
      <name val="Avenir Next LT Pro"/>
    </font>
    <font>
      <sz val="11"/>
      <color theme="1"/>
      <name val="Avenir Next LT Pro"/>
    </font>
    <font>
      <sz val="8"/>
      <name val="BenchNine Regular"/>
    </font>
    <font>
      <sz val="8"/>
      <color theme="1"/>
      <name val="Calibri"/>
      <family val="2"/>
      <scheme val="minor"/>
    </font>
    <font>
      <b/>
      <sz val="9"/>
      <color theme="1"/>
      <name val="AvenirNext LT Pro Regular"/>
    </font>
    <font>
      <sz val="11"/>
      <name val="AvenirNext LT Pro Regular"/>
    </font>
    <font>
      <sz val="10"/>
      <name val="Century Gothic"/>
      <family val="2"/>
    </font>
    <font>
      <b/>
      <sz val="10"/>
      <color theme="1"/>
      <name val="Cambria"/>
      <family val="1"/>
    </font>
    <font>
      <sz val="10"/>
      <color theme="1"/>
      <name val="Cambria"/>
      <family val="1"/>
    </font>
    <font>
      <b/>
      <sz val="10"/>
      <name val="Century Gothic"/>
      <family val="2"/>
    </font>
    <font>
      <sz val="12"/>
      <color theme="1"/>
      <name val="Cambria"/>
      <family val="1"/>
    </font>
    <font>
      <sz val="12"/>
      <color theme="1"/>
      <name val="AvenirNext LT Pro Regular"/>
    </font>
    <font>
      <sz val="12"/>
      <color theme="1"/>
      <name val="Calibri"/>
      <family val="2"/>
      <scheme val="minor"/>
    </font>
    <font>
      <b/>
      <sz val="9"/>
      <color theme="0"/>
      <name val="BenchNine Regular"/>
    </font>
    <font>
      <b/>
      <sz val="9"/>
      <color theme="1"/>
      <name val="BenchNine Regular"/>
    </font>
    <font>
      <sz val="9"/>
      <color theme="1"/>
      <name val="BenchNine Regular"/>
    </font>
    <font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indexed="8"/>
      <name val="Avenir Next Regular"/>
    </font>
    <font>
      <b/>
      <sz val="8"/>
      <color theme="1"/>
      <name val="BenchNine Regular"/>
    </font>
    <font>
      <b/>
      <sz val="12"/>
      <color theme="1"/>
      <name val="BenchNine Regular"/>
    </font>
    <font>
      <b/>
      <sz val="1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0C4781"/>
        <bgColor indexed="64"/>
      </patternFill>
    </fill>
    <fill>
      <patternFill patternType="solid">
        <fgColor rgb="FFD6E7F7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EECF9"/>
        <bgColor indexed="64"/>
      </patternFill>
    </fill>
    <fill>
      <patternFill patternType="solid">
        <fgColor theme="4" tint="-0.499984740745262"/>
        <bgColor theme="4" tint="0.79998168889431442"/>
      </patternFill>
    </fill>
    <fill>
      <patternFill patternType="solid">
        <fgColor rgb="FF1F4E78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55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medium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/>
      <right/>
      <top style="thin">
        <color indexed="64"/>
      </top>
      <bottom style="thin">
        <color theme="0"/>
      </bottom>
      <diagonal/>
    </border>
    <border>
      <left/>
      <right style="thin">
        <color theme="0"/>
      </right>
      <top style="thin">
        <color indexed="64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 style="thin">
        <color auto="1"/>
      </bottom>
      <diagonal/>
    </border>
    <border>
      <left style="thin">
        <color theme="0"/>
      </left>
      <right style="thin">
        <color theme="0"/>
      </right>
      <top/>
      <bottom style="thin">
        <color auto="1"/>
      </bottom>
      <diagonal/>
    </border>
    <border>
      <left style="thin">
        <color theme="0"/>
      </left>
      <right style="thin">
        <color theme="0"/>
      </right>
      <top/>
      <bottom style="medium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medium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/>
      <bottom style="medium">
        <color theme="0"/>
      </bottom>
      <diagonal/>
    </border>
    <border>
      <left style="medium">
        <color theme="0"/>
      </left>
      <right/>
      <top style="medium">
        <color auto="1"/>
      </top>
      <bottom style="medium">
        <color theme="0"/>
      </bottom>
      <diagonal/>
    </border>
    <border>
      <left/>
      <right/>
      <top style="medium">
        <color auto="1"/>
      </top>
      <bottom style="medium">
        <color theme="0"/>
      </bottom>
      <diagonal/>
    </border>
    <border>
      <left/>
      <right style="medium">
        <color theme="0"/>
      </right>
      <top style="medium">
        <color auto="1"/>
      </top>
      <bottom style="medium">
        <color theme="0"/>
      </bottom>
      <diagonal/>
    </border>
    <border>
      <left/>
      <right/>
      <top/>
      <bottom style="medium">
        <color theme="1"/>
      </bottom>
      <diagonal/>
    </border>
    <border>
      <left/>
      <right/>
      <top/>
      <bottom style="medium">
        <color theme="4" tint="-0.249977111117893"/>
      </bottom>
      <diagonal/>
    </border>
    <border>
      <left/>
      <right/>
      <top/>
      <bottom style="medium">
        <color rgb="FF0070C0"/>
      </bottom>
      <diagonal/>
    </border>
    <border>
      <left style="thin">
        <color theme="0"/>
      </left>
      <right/>
      <top style="thin">
        <color indexed="64"/>
      </top>
      <bottom style="thin">
        <color theme="0"/>
      </bottom>
      <diagonal/>
    </border>
    <border>
      <left/>
      <right/>
      <top style="medium">
        <color auto="1"/>
      </top>
      <bottom style="thin">
        <color theme="0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theme="0"/>
      </left>
      <right/>
      <top style="medium">
        <color auto="1"/>
      </top>
      <bottom style="medium">
        <color theme="1"/>
      </bottom>
      <diagonal/>
    </border>
    <border>
      <left/>
      <right/>
      <top style="medium">
        <color auto="1"/>
      </top>
      <bottom style="medium">
        <color theme="1"/>
      </bottom>
      <diagonal/>
    </border>
    <border>
      <left/>
      <right style="thin">
        <color theme="0"/>
      </right>
      <top style="medium">
        <color auto="1"/>
      </top>
      <bottom style="medium">
        <color theme="1"/>
      </bottom>
      <diagonal/>
    </border>
  </borders>
  <cellStyleXfs count="1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9" fontId="66" fillId="0" borderId="0" applyFont="0" applyFill="0" applyBorder="0" applyAlignment="0" applyProtection="0"/>
    <xf numFmtId="168" fontId="1" fillId="0" borderId="0" applyFont="0" applyFill="0" applyBorder="0" applyAlignment="0" applyProtection="0"/>
  </cellStyleXfs>
  <cellXfs count="696">
    <xf numFmtId="0" fontId="0" fillId="0" borderId="0" xfId="0"/>
    <xf numFmtId="0" fontId="3" fillId="0" borderId="0" xfId="0" applyFont="1" applyAlignment="1">
      <alignment vertical="center"/>
    </xf>
    <xf numFmtId="0" fontId="8" fillId="3" borderId="0" xfId="3" applyFont="1" applyFill="1" applyBorder="1" applyAlignment="1">
      <alignment horizontal="left"/>
    </xf>
    <xf numFmtId="0" fontId="9" fillId="0" borderId="0" xfId="0" applyFont="1" applyBorder="1" applyAlignment="1">
      <alignment vertical="center"/>
    </xf>
    <xf numFmtId="2" fontId="9" fillId="0" borderId="0" xfId="1" applyNumberFormat="1" applyFont="1" applyBorder="1" applyAlignment="1">
      <alignment horizontal="center" vertical="center"/>
    </xf>
    <xf numFmtId="2" fontId="9" fillId="4" borderId="0" xfId="1" applyNumberFormat="1" applyFont="1" applyFill="1" applyBorder="1" applyAlignment="1">
      <alignment horizontal="center" vertical="center"/>
    </xf>
    <xf numFmtId="2" fontId="9" fillId="5" borderId="0" xfId="1" applyNumberFormat="1" applyFont="1" applyFill="1" applyBorder="1" applyAlignment="1">
      <alignment horizontal="center" vertical="center"/>
    </xf>
    <xf numFmtId="0" fontId="9" fillId="6" borderId="0" xfId="0" applyFont="1" applyFill="1" applyBorder="1" applyAlignment="1">
      <alignment vertical="center"/>
    </xf>
    <xf numFmtId="3" fontId="9" fillId="6" borderId="0" xfId="1" applyNumberFormat="1" applyFont="1" applyFill="1" applyBorder="1" applyAlignment="1">
      <alignment horizontal="center" vertical="center"/>
    </xf>
    <xf numFmtId="3" fontId="9" fillId="4" borderId="0" xfId="1" applyNumberFormat="1" applyFont="1" applyFill="1" applyBorder="1" applyAlignment="1">
      <alignment horizontal="center" vertical="center"/>
    </xf>
    <xf numFmtId="3" fontId="9" fillId="0" borderId="0" xfId="0" applyNumberFormat="1" applyFont="1" applyBorder="1" applyAlignment="1">
      <alignment horizontal="center" vertical="center"/>
    </xf>
    <xf numFmtId="2" fontId="8" fillId="3" borderId="0" xfId="3" applyNumberFormat="1" applyFont="1" applyFill="1" applyBorder="1" applyAlignment="1">
      <alignment horizontal="left"/>
    </xf>
    <xf numFmtId="2" fontId="9" fillId="6" borderId="0" xfId="1" applyNumberFormat="1" applyFont="1" applyFill="1" applyBorder="1" applyAlignment="1">
      <alignment horizontal="center" vertical="center"/>
    </xf>
    <xf numFmtId="0" fontId="9" fillId="6" borderId="2" xfId="0" applyFont="1" applyFill="1" applyBorder="1" applyAlignment="1">
      <alignment vertical="center"/>
    </xf>
    <xf numFmtId="2" fontId="9" fillId="5" borderId="2" xfId="1" applyNumberFormat="1" applyFont="1" applyFill="1" applyBorder="1" applyAlignment="1">
      <alignment horizontal="center" vertical="center"/>
    </xf>
    <xf numFmtId="2" fontId="9" fillId="0" borderId="2" xfId="1" applyNumberFormat="1" applyFont="1" applyBorder="1" applyAlignment="1">
      <alignment horizontal="center" vertical="center"/>
    </xf>
    <xf numFmtId="0" fontId="0" fillId="5" borderId="0" xfId="0" applyFill="1"/>
    <xf numFmtId="0" fontId="14" fillId="0" borderId="0" xfId="0" applyFont="1"/>
    <xf numFmtId="3" fontId="15" fillId="0" borderId="0" xfId="0" applyNumberFormat="1" applyFont="1"/>
    <xf numFmtId="3" fontId="14" fillId="0" borderId="0" xfId="0" applyNumberFormat="1" applyFont="1"/>
    <xf numFmtId="0" fontId="18" fillId="0" borderId="0" xfId="0" applyFont="1"/>
    <xf numFmtId="0" fontId="8" fillId="3" borderId="3" xfId="0" applyFont="1" applyFill="1" applyBorder="1" applyAlignment="1">
      <alignment horizontal="left"/>
    </xf>
    <xf numFmtId="164" fontId="8" fillId="3" borderId="3" xfId="1" applyNumberFormat="1" applyFont="1" applyFill="1" applyBorder="1" applyAlignment="1">
      <alignment horizontal="left"/>
    </xf>
    <xf numFmtId="165" fontId="8" fillId="3" borderId="3" xfId="2" applyNumberFormat="1" applyFont="1" applyFill="1" applyBorder="1" applyAlignment="1">
      <alignment horizontal="center"/>
    </xf>
    <xf numFmtId="0" fontId="8" fillId="0" borderId="0" xfId="0" applyFont="1" applyFill="1" applyBorder="1" applyAlignment="1">
      <alignment horizontal="left" indent="1"/>
    </xf>
    <xf numFmtId="164" fontId="8" fillId="0" borderId="0" xfId="1" applyNumberFormat="1" applyFont="1" applyFill="1" applyBorder="1" applyAlignment="1">
      <alignment horizontal="left"/>
    </xf>
    <xf numFmtId="165" fontId="8" fillId="0" borderId="0" xfId="2" applyNumberFormat="1" applyFont="1" applyFill="1" applyBorder="1" applyAlignment="1">
      <alignment horizontal="center"/>
    </xf>
    <xf numFmtId="0" fontId="19" fillId="0" borderId="0" xfId="0" applyFont="1" applyFill="1" applyBorder="1" applyAlignment="1">
      <alignment horizontal="left" indent="1"/>
    </xf>
    <xf numFmtId="164" fontId="19" fillId="0" borderId="0" xfId="1" applyNumberFormat="1" applyFont="1" applyFill="1" applyBorder="1" applyAlignment="1">
      <alignment horizontal="left" indent="1"/>
    </xf>
    <xf numFmtId="0" fontId="19" fillId="0" borderId="0" xfId="0" applyFont="1" applyFill="1" applyBorder="1" applyAlignment="1">
      <alignment horizontal="left" indent="2"/>
    </xf>
    <xf numFmtId="164" fontId="19" fillId="0" borderId="0" xfId="1" applyNumberFormat="1" applyFont="1" applyFill="1" applyBorder="1" applyAlignment="1">
      <alignment horizontal="left" indent="2"/>
    </xf>
    <xf numFmtId="0" fontId="8" fillId="3" borderId="0" xfId="0" applyFont="1" applyFill="1" applyBorder="1" applyAlignment="1">
      <alignment horizontal="left"/>
    </xf>
    <xf numFmtId="164" fontId="8" fillId="3" borderId="0" xfId="1" applyNumberFormat="1" applyFont="1" applyFill="1" applyBorder="1" applyAlignment="1">
      <alignment horizontal="left"/>
    </xf>
    <xf numFmtId="165" fontId="8" fillId="3" borderId="0" xfId="2" applyNumberFormat="1" applyFont="1" applyFill="1" applyBorder="1" applyAlignment="1">
      <alignment horizontal="center"/>
    </xf>
    <xf numFmtId="49" fontId="20" fillId="0" borderId="0" xfId="0" applyNumberFormat="1" applyFont="1" applyFill="1" applyBorder="1" applyAlignment="1" applyProtection="1"/>
    <xf numFmtId="0" fontId="13" fillId="0" borderId="0" xfId="0" applyFont="1" applyFill="1" applyBorder="1" applyAlignment="1"/>
    <xf numFmtId="0" fontId="13" fillId="0" borderId="0" xfId="0" applyFont="1"/>
    <xf numFmtId="0" fontId="16" fillId="0" borderId="0" xfId="0" applyFont="1"/>
    <xf numFmtId="164" fontId="16" fillId="0" borderId="0" xfId="0" applyNumberFormat="1" applyFont="1"/>
    <xf numFmtId="164" fontId="0" fillId="0" borderId="0" xfId="0" applyNumberFormat="1"/>
    <xf numFmtId="164" fontId="21" fillId="5" borderId="0" xfId="0" applyNumberFormat="1" applyFont="1" applyFill="1" applyBorder="1" applyAlignment="1" applyProtection="1">
      <alignment horizontal="left" vertical="center" indent="1"/>
    </xf>
    <xf numFmtId="164" fontId="22" fillId="5" borderId="0" xfId="1" applyNumberFormat="1" applyFont="1" applyFill="1" applyBorder="1" applyAlignment="1" applyProtection="1">
      <alignment horizontal="left" vertical="center"/>
    </xf>
    <xf numFmtId="0" fontId="0" fillId="5" borderId="0" xfId="0" applyFill="1" applyBorder="1"/>
    <xf numFmtId="164" fontId="24" fillId="5" borderId="0" xfId="0" applyNumberFormat="1" applyFont="1" applyFill="1" applyBorder="1" applyAlignment="1">
      <alignment horizontal="left" vertical="center"/>
    </xf>
    <xf numFmtId="164" fontId="24" fillId="5" borderId="0" xfId="0" applyNumberFormat="1" applyFont="1" applyFill="1" applyBorder="1" applyAlignment="1">
      <alignment vertical="center"/>
    </xf>
    <xf numFmtId="4" fontId="0" fillId="0" borderId="0" xfId="1" applyNumberFormat="1" applyFont="1"/>
    <xf numFmtId="164" fontId="8" fillId="3" borderId="0" xfId="0" applyNumberFormat="1" applyFont="1" applyFill="1" applyBorder="1" applyAlignment="1">
      <alignment horizontal="center" vertical="center"/>
    </xf>
    <xf numFmtId="165" fontId="8" fillId="3" borderId="0" xfId="2" applyNumberFormat="1" applyFont="1" applyFill="1" applyBorder="1" applyAlignment="1">
      <alignment horizontal="center" vertical="center"/>
    </xf>
    <xf numFmtId="164" fontId="19" fillId="0" borderId="0" xfId="1" applyNumberFormat="1" applyFont="1" applyBorder="1" applyAlignment="1">
      <alignment horizontal="center"/>
    </xf>
    <xf numFmtId="165" fontId="19" fillId="0" borderId="0" xfId="2" applyNumberFormat="1" applyFont="1" applyFill="1" applyBorder="1" applyAlignment="1">
      <alignment horizontal="center" vertical="center"/>
    </xf>
    <xf numFmtId="165" fontId="8" fillId="0" borderId="0" xfId="2" applyNumberFormat="1" applyFont="1" applyFill="1" applyBorder="1" applyAlignment="1">
      <alignment horizontal="center" vertical="center"/>
    </xf>
    <xf numFmtId="164" fontId="26" fillId="0" borderId="5" xfId="4" applyNumberFormat="1" applyFont="1" applyFill="1" applyBorder="1" applyAlignment="1">
      <alignment horizontal="center" vertical="center"/>
    </xf>
    <xf numFmtId="166" fontId="26" fillId="0" borderId="5" xfId="4" applyNumberFormat="1" applyFont="1" applyFill="1" applyBorder="1" applyAlignment="1">
      <alignment horizontal="center" vertical="center"/>
    </xf>
    <xf numFmtId="0" fontId="13" fillId="0" borderId="3" xfId="0" applyFont="1" applyBorder="1" applyAlignment="1"/>
    <xf numFmtId="0" fontId="13" fillId="0" borderId="0" xfId="0" applyFont="1" applyBorder="1" applyAlignment="1"/>
    <xf numFmtId="0" fontId="13" fillId="5" borderId="0" xfId="0" applyFont="1" applyFill="1" applyBorder="1" applyAlignment="1">
      <alignment horizontal="left"/>
    </xf>
    <xf numFmtId="0" fontId="27" fillId="0" borderId="0" xfId="0" applyFont="1"/>
    <xf numFmtId="4" fontId="0" fillId="0" borderId="0" xfId="0" applyNumberFormat="1"/>
    <xf numFmtId="43" fontId="0" fillId="0" borderId="0" xfId="1" applyFont="1"/>
    <xf numFmtId="0" fontId="0" fillId="0" borderId="0" xfId="0" applyBorder="1"/>
    <xf numFmtId="0" fontId="15" fillId="0" borderId="0" xfId="0" applyFont="1"/>
    <xf numFmtId="0" fontId="19" fillId="0" borderId="0" xfId="0" applyFont="1" applyBorder="1"/>
    <xf numFmtId="165" fontId="19" fillId="0" borderId="0" xfId="2" applyNumberFormat="1" applyFont="1" applyBorder="1" applyAlignment="1">
      <alignment horizontal="center"/>
    </xf>
    <xf numFmtId="43" fontId="0" fillId="0" borderId="0" xfId="1" applyFont="1" applyBorder="1" applyAlignment="1">
      <alignment horizontal="center" vertical="center"/>
    </xf>
    <xf numFmtId="166" fontId="29" fillId="5" borderId="5" xfId="5" applyNumberFormat="1" applyFont="1" applyFill="1" applyBorder="1" applyAlignment="1">
      <alignment vertical="center" wrapText="1"/>
    </xf>
    <xf numFmtId="0" fontId="0" fillId="5" borderId="6" xfId="0" applyFill="1" applyBorder="1"/>
    <xf numFmtId="3" fontId="0" fillId="5" borderId="0" xfId="0" applyNumberFormat="1" applyFill="1" applyBorder="1" applyAlignment="1">
      <alignment horizontal="center"/>
    </xf>
    <xf numFmtId="4" fontId="0" fillId="5" borderId="0" xfId="0" applyNumberFormat="1" applyFill="1" applyBorder="1" applyAlignment="1">
      <alignment horizontal="center"/>
    </xf>
    <xf numFmtId="4" fontId="0" fillId="5" borderId="7" xfId="0" applyNumberFormat="1" applyFill="1" applyBorder="1" applyAlignment="1">
      <alignment horizontal="center"/>
    </xf>
    <xf numFmtId="0" fontId="8" fillId="7" borderId="3" xfId="0" applyFont="1" applyFill="1" applyBorder="1" applyAlignment="1">
      <alignment horizontal="left"/>
    </xf>
    <xf numFmtId="164" fontId="8" fillId="7" borderId="3" xfId="0" applyNumberFormat="1" applyFont="1" applyFill="1" applyBorder="1"/>
    <xf numFmtId="165" fontId="8" fillId="7" borderId="3" xfId="2" applyNumberFormat="1" applyFont="1" applyFill="1" applyBorder="1" applyAlignment="1">
      <alignment horizontal="center"/>
    </xf>
    <xf numFmtId="164" fontId="19" fillId="0" borderId="0" xfId="0" applyNumberFormat="1" applyFont="1" applyBorder="1" applyAlignment="1">
      <alignment vertical="center"/>
    </xf>
    <xf numFmtId="165" fontId="19" fillId="0" borderId="0" xfId="2" applyNumberFormat="1" applyFont="1" applyBorder="1" applyAlignment="1">
      <alignment horizontal="center" vertical="center"/>
    </xf>
    <xf numFmtId="0" fontId="8" fillId="7" borderId="0" xfId="0" applyFont="1" applyFill="1" applyBorder="1" applyAlignment="1">
      <alignment horizontal="left"/>
    </xf>
    <xf numFmtId="164" fontId="8" fillId="7" borderId="0" xfId="0" applyNumberFormat="1" applyFont="1" applyFill="1" applyBorder="1"/>
    <xf numFmtId="165" fontId="8" fillId="7" borderId="0" xfId="2" applyNumberFormat="1" applyFont="1" applyFill="1" applyBorder="1" applyAlignment="1">
      <alignment horizontal="center"/>
    </xf>
    <xf numFmtId="166" fontId="26" fillId="0" borderId="8" xfId="4" applyNumberFormat="1" applyFont="1" applyBorder="1" applyAlignment="1">
      <alignment horizontal="center" vertical="center"/>
    </xf>
    <xf numFmtId="166" fontId="0" fillId="0" borderId="0" xfId="0" applyNumberFormat="1"/>
    <xf numFmtId="166" fontId="26" fillId="0" borderId="5" xfId="4" applyNumberFormat="1" applyFont="1" applyBorder="1" applyAlignment="1">
      <alignment horizontal="center" vertical="center"/>
    </xf>
    <xf numFmtId="0" fontId="19" fillId="0" borderId="0" xfId="0" applyFont="1" applyBorder="1" applyAlignment="1">
      <alignment wrapText="1"/>
    </xf>
    <xf numFmtId="0" fontId="34" fillId="5" borderId="0" xfId="0" applyFont="1" applyFill="1" applyBorder="1" applyAlignment="1">
      <alignment horizontal="left"/>
    </xf>
    <xf numFmtId="164" fontId="8" fillId="7" borderId="0" xfId="0" applyNumberFormat="1" applyFont="1" applyFill="1" applyBorder="1" applyAlignment="1">
      <alignment horizontal="left"/>
    </xf>
    <xf numFmtId="164" fontId="8" fillId="0" borderId="0" xfId="0" applyNumberFormat="1" applyFont="1" applyBorder="1" applyAlignment="1">
      <alignment horizontal="left" vertical="center"/>
    </xf>
    <xf numFmtId="164" fontId="8" fillId="5" borderId="0" xfId="1" applyNumberFormat="1" applyFont="1" applyFill="1" applyBorder="1" applyAlignment="1">
      <alignment horizontal="left"/>
    </xf>
    <xf numFmtId="165" fontId="8" fillId="0" borderId="0" xfId="2" applyNumberFormat="1" applyFont="1" applyBorder="1" applyAlignment="1">
      <alignment horizontal="center" vertical="center"/>
    </xf>
    <xf numFmtId="164" fontId="35" fillId="0" borderId="0" xfId="0" applyNumberFormat="1" applyFont="1" applyFill="1" applyBorder="1" applyAlignment="1" applyProtection="1">
      <alignment horizontal="left" vertical="center" indent="1"/>
    </xf>
    <xf numFmtId="164" fontId="19" fillId="0" borderId="0" xfId="1" applyNumberFormat="1" applyFont="1" applyFill="1" applyBorder="1" applyAlignment="1">
      <alignment horizontal="left"/>
    </xf>
    <xf numFmtId="164" fontId="8" fillId="0" borderId="0" xfId="0" applyNumberFormat="1" applyFont="1" applyBorder="1" applyAlignment="1">
      <alignment vertical="center"/>
    </xf>
    <xf numFmtId="164" fontId="35" fillId="0" borderId="0" xfId="1" applyNumberFormat="1" applyFont="1" applyFill="1" applyBorder="1" applyAlignment="1" applyProtection="1">
      <alignment horizontal="left" vertical="center"/>
    </xf>
    <xf numFmtId="165" fontId="35" fillId="0" borderId="0" xfId="2" applyNumberFormat="1" applyFont="1" applyFill="1" applyBorder="1" applyAlignment="1" applyProtection="1">
      <alignment horizontal="center" vertical="center"/>
    </xf>
    <xf numFmtId="164" fontId="35" fillId="0" borderId="2" xfId="0" applyNumberFormat="1" applyFont="1" applyFill="1" applyBorder="1" applyAlignment="1" applyProtection="1">
      <alignment horizontal="left" vertical="center" indent="1"/>
    </xf>
    <xf numFmtId="164" fontId="35" fillId="0" borderId="2" xfId="1" applyNumberFormat="1" applyFont="1" applyFill="1" applyBorder="1" applyAlignment="1" applyProtection="1">
      <alignment horizontal="left" vertical="center"/>
    </xf>
    <xf numFmtId="165" fontId="35" fillId="0" borderId="2" xfId="2" applyNumberFormat="1" applyFont="1" applyFill="1" applyBorder="1" applyAlignment="1" applyProtection="1">
      <alignment horizontal="center" vertical="center"/>
    </xf>
    <xf numFmtId="164" fontId="19" fillId="0" borderId="0" xfId="1" applyNumberFormat="1" applyFont="1" applyBorder="1"/>
    <xf numFmtId="164" fontId="26" fillId="0" borderId="0" xfId="4" applyNumberFormat="1" applyFont="1" applyFill="1" applyBorder="1" applyAlignment="1">
      <alignment vertical="center"/>
    </xf>
    <xf numFmtId="164" fontId="36" fillId="0" borderId="0" xfId="0" applyNumberFormat="1" applyFont="1" applyFill="1" applyBorder="1" applyAlignment="1" applyProtection="1">
      <alignment horizontal="left" vertical="center"/>
    </xf>
    <xf numFmtId="164" fontId="36" fillId="0" borderId="2" xfId="0" applyNumberFormat="1" applyFont="1" applyFill="1" applyBorder="1" applyAlignment="1" applyProtection="1">
      <alignment horizontal="left" vertical="center"/>
    </xf>
    <xf numFmtId="164" fontId="8" fillId="0" borderId="2" xfId="0" applyNumberFormat="1" applyFont="1" applyBorder="1" applyAlignment="1">
      <alignment vertical="center"/>
    </xf>
    <xf numFmtId="165" fontId="8" fillId="0" borderId="2" xfId="2" applyNumberFormat="1" applyFont="1" applyBorder="1" applyAlignment="1">
      <alignment horizontal="center" vertical="center"/>
    </xf>
    <xf numFmtId="0" fontId="39" fillId="5" borderId="0" xfId="0" applyFont="1" applyFill="1" applyBorder="1" applyAlignment="1">
      <alignment horizontal="left" vertical="center"/>
    </xf>
    <xf numFmtId="0" fontId="39" fillId="5" borderId="0" xfId="0" applyFont="1" applyFill="1" applyBorder="1" applyAlignment="1">
      <alignment horizontal="center" vertical="center" wrapText="1"/>
    </xf>
    <xf numFmtId="0" fontId="24" fillId="5" borderId="0" xfId="0" applyFont="1" applyFill="1" applyBorder="1" applyAlignment="1">
      <alignment horizontal="left"/>
    </xf>
    <xf numFmtId="164" fontId="24" fillId="5" borderId="0" xfId="0" applyNumberFormat="1" applyFont="1" applyFill="1" applyBorder="1" applyAlignment="1">
      <alignment horizontal="center" vertical="center"/>
    </xf>
    <xf numFmtId="165" fontId="24" fillId="5" borderId="0" xfId="2" applyNumberFormat="1" applyFont="1" applyFill="1" applyBorder="1" applyAlignment="1">
      <alignment horizontal="center" vertical="center"/>
    </xf>
    <xf numFmtId="0" fontId="32" fillId="5" borderId="0" xfId="0" applyFont="1" applyFill="1" applyBorder="1" applyAlignment="1">
      <alignment horizontal="left" indent="1"/>
    </xf>
    <xf numFmtId="164" fontId="40" fillId="5" borderId="0" xfId="1" applyNumberFormat="1" applyFont="1" applyFill="1" applyBorder="1"/>
    <xf numFmtId="165" fontId="32" fillId="5" borderId="0" xfId="2" applyNumberFormat="1" applyFont="1" applyFill="1" applyBorder="1" applyAlignment="1">
      <alignment horizontal="center" vertical="center"/>
    </xf>
    <xf numFmtId="3" fontId="23" fillId="0" borderId="0" xfId="0" applyNumberFormat="1" applyFont="1"/>
    <xf numFmtId="3" fontId="32" fillId="5" borderId="0" xfId="0" applyNumberFormat="1" applyFont="1" applyFill="1" applyBorder="1" applyAlignment="1">
      <alignment horizontal="left" indent="1"/>
    </xf>
    <xf numFmtId="164" fontId="41" fillId="5" borderId="0" xfId="4" applyNumberFormat="1" applyFont="1" applyFill="1" applyBorder="1" applyAlignment="1">
      <alignment vertical="center"/>
    </xf>
    <xf numFmtId="0" fontId="32" fillId="5" borderId="0" xfId="0" applyFont="1" applyFill="1" applyBorder="1" applyAlignment="1">
      <alignment horizontal="left" wrapText="1" indent="1"/>
    </xf>
    <xf numFmtId="164" fontId="32" fillId="5" borderId="0" xfId="0" applyNumberFormat="1" applyFont="1" applyFill="1" applyBorder="1" applyAlignment="1">
      <alignment horizontal="center" vertical="center"/>
    </xf>
    <xf numFmtId="166" fontId="42" fillId="5" borderId="0" xfId="4" applyNumberFormat="1" applyFont="1" applyFill="1" applyBorder="1" applyAlignment="1">
      <alignment vertical="center"/>
    </xf>
    <xf numFmtId="0" fontId="33" fillId="5" borderId="0" xfId="0" applyFont="1" applyFill="1" applyBorder="1" applyAlignment="1">
      <alignment horizontal="left" vertical="center"/>
    </xf>
    <xf numFmtId="164" fontId="39" fillId="5" borderId="0" xfId="1" applyNumberFormat="1" applyFont="1" applyFill="1" applyBorder="1" applyAlignment="1">
      <alignment horizontal="center" vertical="center"/>
    </xf>
    <xf numFmtId="165" fontId="39" fillId="5" borderId="0" xfId="2" applyNumberFormat="1" applyFont="1" applyFill="1" applyBorder="1" applyAlignment="1">
      <alignment horizontal="center" vertical="center"/>
    </xf>
    <xf numFmtId="0" fontId="34" fillId="5" borderId="0" xfId="0" applyFont="1" applyFill="1" applyBorder="1" applyAlignment="1"/>
    <xf numFmtId="43" fontId="8" fillId="7" borderId="0" xfId="1" applyFont="1" applyFill="1" applyBorder="1" applyAlignment="1">
      <alignment horizontal="left"/>
    </xf>
    <xf numFmtId="0" fontId="8" fillId="0" borderId="1" xfId="0" applyFont="1" applyBorder="1" applyAlignment="1">
      <alignment horizontal="left"/>
    </xf>
    <xf numFmtId="164" fontId="8" fillId="0" borderId="1" xfId="1" applyNumberFormat="1" applyFont="1" applyBorder="1"/>
    <xf numFmtId="0" fontId="19" fillId="0" borderId="0" xfId="0" applyFont="1" applyAlignment="1">
      <alignment horizontal="left" indent="1"/>
    </xf>
    <xf numFmtId="164" fontId="19" fillId="0" borderId="0" xfId="1" applyNumberFormat="1" applyFont="1"/>
    <xf numFmtId="168" fontId="0" fillId="0" borderId="0" xfId="0" applyNumberFormat="1"/>
    <xf numFmtId="0" fontId="19" fillId="0" borderId="2" xfId="0" applyFont="1" applyBorder="1" applyAlignment="1">
      <alignment horizontal="left" indent="1"/>
    </xf>
    <xf numFmtId="164" fontId="19" fillId="0" borderId="2" xfId="1" applyNumberFormat="1" applyFont="1" applyBorder="1"/>
    <xf numFmtId="0" fontId="13" fillId="0" borderId="0" xfId="0" applyFont="1" applyFill="1" applyBorder="1" applyAlignment="1">
      <alignment horizontal="left" indent="1"/>
    </xf>
    <xf numFmtId="0" fontId="19" fillId="0" borderId="0" xfId="0" applyFont="1"/>
    <xf numFmtId="0" fontId="17" fillId="8" borderId="2" xfId="0" applyFont="1" applyFill="1" applyBorder="1" applyAlignment="1">
      <alignment vertical="center"/>
    </xf>
    <xf numFmtId="0" fontId="17" fillId="8" borderId="2" xfId="0" applyFont="1" applyFill="1" applyBorder="1" applyAlignment="1">
      <alignment horizontal="center" vertical="center" wrapText="1"/>
    </xf>
    <xf numFmtId="0" fontId="17" fillId="9" borderId="4" xfId="0" applyFont="1" applyFill="1" applyBorder="1" applyAlignment="1">
      <alignment horizontal="left" vertical="center"/>
    </xf>
    <xf numFmtId="164" fontId="17" fillId="9" borderId="4" xfId="1" applyNumberFormat="1" applyFont="1" applyFill="1" applyBorder="1" applyAlignment="1">
      <alignment horizontal="left" vertical="center"/>
    </xf>
    <xf numFmtId="165" fontId="17" fillId="9" borderId="4" xfId="2" applyNumberFormat="1" applyFont="1" applyFill="1" applyBorder="1" applyAlignment="1">
      <alignment horizontal="center" vertical="center"/>
    </xf>
    <xf numFmtId="0" fontId="17" fillId="9" borderId="4" xfId="0" applyFont="1" applyFill="1" applyBorder="1" applyAlignment="1">
      <alignment horizontal="center" vertical="center" wrapText="1"/>
    </xf>
    <xf numFmtId="0" fontId="17" fillId="9" borderId="4" xfId="0" applyFont="1" applyFill="1" applyBorder="1" applyAlignment="1">
      <alignment horizontal="center" vertical="center"/>
    </xf>
    <xf numFmtId="164" fontId="17" fillId="9" borderId="4" xfId="1" applyNumberFormat="1" applyFont="1" applyFill="1" applyBorder="1" applyAlignment="1">
      <alignment horizontal="center" vertical="center"/>
    </xf>
    <xf numFmtId="0" fontId="17" fillId="9" borderId="2" xfId="0" applyFont="1" applyFill="1" applyBorder="1" applyAlignment="1">
      <alignment horizontal="left" vertical="center"/>
    </xf>
    <xf numFmtId="164" fontId="17" fillId="9" borderId="2" xfId="1" applyNumberFormat="1" applyFont="1" applyFill="1" applyBorder="1" applyAlignment="1">
      <alignment horizontal="left" vertical="center"/>
    </xf>
    <xf numFmtId="165" fontId="17" fillId="9" borderId="2" xfId="2" applyNumberFormat="1" applyFont="1" applyFill="1" applyBorder="1" applyAlignment="1">
      <alignment horizontal="center" vertical="center"/>
    </xf>
    <xf numFmtId="164" fontId="26" fillId="0" borderId="5" xfId="1" applyNumberFormat="1" applyFont="1" applyBorder="1" applyAlignment="1">
      <alignment horizontal="center" vertical="center"/>
    </xf>
    <xf numFmtId="164" fontId="17" fillId="9" borderId="4" xfId="1" applyNumberFormat="1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37" fontId="17" fillId="8" borderId="2" xfId="0" applyNumberFormat="1" applyFont="1" applyFill="1" applyBorder="1" applyAlignment="1">
      <alignment horizontal="center" vertical="center"/>
    </xf>
    <xf numFmtId="0" fontId="6" fillId="9" borderId="0" xfId="3" applyFont="1" applyFill="1" applyBorder="1" applyAlignment="1">
      <alignment horizontal="center" vertical="center" wrapText="1"/>
    </xf>
    <xf numFmtId="165" fontId="19" fillId="0" borderId="0" xfId="2" applyNumberFormat="1" applyFont="1" applyFill="1" applyBorder="1" applyAlignment="1">
      <alignment horizontal="center"/>
    </xf>
    <xf numFmtId="0" fontId="17" fillId="9" borderId="0" xfId="0" applyFont="1" applyFill="1" applyBorder="1" applyAlignment="1">
      <alignment horizontal="center" vertical="center" wrapText="1"/>
    </xf>
    <xf numFmtId="0" fontId="17" fillId="9" borderId="2" xfId="0" applyFont="1" applyFill="1" applyBorder="1" applyAlignment="1">
      <alignment horizontal="center" vertical="center" wrapText="1"/>
    </xf>
    <xf numFmtId="0" fontId="26" fillId="5" borderId="0" xfId="6" applyFont="1" applyFill="1" applyBorder="1" applyAlignment="1">
      <alignment horizontal="left" indent="1"/>
    </xf>
    <xf numFmtId="164" fontId="26" fillId="5" borderId="0" xfId="7" applyNumberFormat="1" applyFont="1" applyFill="1" applyBorder="1"/>
    <xf numFmtId="0" fontId="26" fillId="5" borderId="2" xfId="6" applyFont="1" applyFill="1" applyBorder="1" applyAlignment="1">
      <alignment horizontal="left" indent="1"/>
    </xf>
    <xf numFmtId="164" fontId="26" fillId="5" borderId="2" xfId="7" applyNumberFormat="1" applyFont="1" applyFill="1" applyBorder="1"/>
    <xf numFmtId="0" fontId="26" fillId="0" borderId="0" xfId="6" applyFont="1" applyFill="1" applyBorder="1" applyAlignment="1">
      <alignment horizontal="left" indent="1"/>
    </xf>
    <xf numFmtId="164" fontId="26" fillId="0" borderId="0" xfId="7" applyNumberFormat="1" applyFont="1" applyFill="1" applyBorder="1"/>
    <xf numFmtId="0" fontId="26" fillId="0" borderId="2" xfId="6" applyFont="1" applyFill="1" applyBorder="1" applyAlignment="1">
      <alignment horizontal="left" indent="1"/>
    </xf>
    <xf numFmtId="164" fontId="26" fillId="0" borderId="2" xfId="7" applyNumberFormat="1" applyFont="1" applyFill="1" applyBorder="1"/>
    <xf numFmtId="0" fontId="17" fillId="9" borderId="0" xfId="0" applyFont="1" applyFill="1" applyBorder="1" applyAlignment="1">
      <alignment horizontal="left" vertical="center" wrapText="1"/>
    </xf>
    <xf numFmtId="43" fontId="17" fillId="9" borderId="0" xfId="1" applyFont="1" applyFill="1" applyBorder="1" applyAlignment="1">
      <alignment horizontal="center" vertical="center" wrapText="1"/>
    </xf>
    <xf numFmtId="43" fontId="17" fillId="9" borderId="2" xfId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7" fillId="9" borderId="15" xfId="6" applyFont="1" applyFill="1" applyBorder="1" applyAlignment="1">
      <alignment horizontal="center" vertical="center" wrapText="1"/>
    </xf>
    <xf numFmtId="0" fontId="17" fillId="9" borderId="19" xfId="6" applyFont="1" applyFill="1" applyBorder="1" applyAlignment="1">
      <alignment horizontal="center" vertical="center" wrapText="1"/>
    </xf>
    <xf numFmtId="0" fontId="17" fillId="9" borderId="20" xfId="6" applyFont="1" applyFill="1" applyBorder="1" applyAlignment="1">
      <alignment horizontal="center" vertical="center" wrapText="1"/>
    </xf>
    <xf numFmtId="0" fontId="17" fillId="9" borderId="18" xfId="6" applyFont="1" applyFill="1" applyBorder="1" applyAlignment="1">
      <alignment horizontal="center" vertical="center" wrapText="1"/>
    </xf>
    <xf numFmtId="0" fontId="17" fillId="9" borderId="0" xfId="6" applyFont="1" applyFill="1" applyBorder="1" applyAlignment="1">
      <alignment horizontal="center" vertical="center" wrapText="1"/>
    </xf>
    <xf numFmtId="3" fontId="0" fillId="0" borderId="0" xfId="0" applyNumberFormat="1"/>
    <xf numFmtId="0" fontId="17" fillId="9" borderId="22" xfId="6" applyFont="1" applyFill="1" applyBorder="1" applyAlignment="1">
      <alignment horizontal="center" vertical="center" wrapText="1"/>
    </xf>
    <xf numFmtId="0" fontId="17" fillId="9" borderId="23" xfId="6" applyFont="1" applyFill="1" applyBorder="1" applyAlignment="1">
      <alignment horizontal="center" vertical="center"/>
    </xf>
    <xf numFmtId="49" fontId="17" fillId="9" borderId="23" xfId="6" applyNumberFormat="1" applyFont="1" applyFill="1" applyBorder="1" applyAlignment="1">
      <alignment horizontal="center" vertical="center"/>
    </xf>
    <xf numFmtId="0" fontId="17" fillId="9" borderId="21" xfId="6" applyFont="1" applyFill="1" applyBorder="1" applyAlignment="1">
      <alignment horizontal="center" vertical="center" wrapText="1"/>
    </xf>
    <xf numFmtId="0" fontId="17" fillId="9" borderId="13" xfId="6" applyFont="1" applyFill="1" applyBorder="1" applyAlignment="1">
      <alignment horizontal="center" vertical="center" wrapText="1"/>
    </xf>
    <xf numFmtId="164" fontId="8" fillId="7" borderId="0" xfId="1" applyNumberFormat="1" applyFont="1" applyFill="1" applyBorder="1" applyAlignment="1">
      <alignment horizontal="center"/>
    </xf>
    <xf numFmtId="164" fontId="8" fillId="7" borderId="0" xfId="1" applyNumberFormat="1" applyFont="1" applyFill="1" applyBorder="1" applyAlignment="1">
      <alignment horizontal="left"/>
    </xf>
    <xf numFmtId="164" fontId="8" fillId="0" borderId="0" xfId="1" applyNumberFormat="1" applyFont="1" applyFill="1" applyBorder="1" applyAlignment="1">
      <alignment horizontal="center"/>
    </xf>
    <xf numFmtId="0" fontId="19" fillId="0" borderId="0" xfId="0" applyFont="1" applyFill="1" applyBorder="1" applyAlignment="1">
      <alignment horizontal="left" wrapText="1" indent="2"/>
    </xf>
    <xf numFmtId="164" fontId="19" fillId="0" borderId="0" xfId="1" applyNumberFormat="1" applyFont="1" applyFill="1" applyBorder="1" applyAlignment="1">
      <alignment horizontal="center" wrapText="1"/>
    </xf>
    <xf numFmtId="164" fontId="19" fillId="0" borderId="0" xfId="1" applyNumberFormat="1" applyFont="1" applyFill="1" applyBorder="1" applyAlignment="1">
      <alignment horizontal="left" vertical="center" indent="1"/>
    </xf>
    <xf numFmtId="0" fontId="19" fillId="0" borderId="0" xfId="0" applyFont="1" applyFill="1" applyBorder="1" applyAlignment="1">
      <alignment horizontal="left" indent="3"/>
    </xf>
    <xf numFmtId="164" fontId="19" fillId="0" borderId="0" xfId="1" applyNumberFormat="1" applyFont="1" applyFill="1" applyBorder="1" applyAlignment="1">
      <alignment horizontal="center"/>
    </xf>
    <xf numFmtId="43" fontId="0" fillId="0" borderId="0" xfId="1" applyFont="1" applyBorder="1"/>
    <xf numFmtId="0" fontId="8" fillId="0" borderId="0" xfId="0" applyFont="1" applyFill="1" applyBorder="1" applyAlignment="1">
      <alignment horizontal="left" wrapText="1" indent="1"/>
    </xf>
    <xf numFmtId="164" fontId="8" fillId="0" borderId="0" xfId="1" applyNumberFormat="1" applyFont="1" applyFill="1" applyBorder="1" applyAlignment="1">
      <alignment horizontal="center" wrapText="1"/>
    </xf>
    <xf numFmtId="164" fontId="8" fillId="0" borderId="0" xfId="1" applyNumberFormat="1" applyFont="1" applyFill="1" applyBorder="1" applyAlignment="1">
      <alignment horizontal="left" vertical="center"/>
    </xf>
    <xf numFmtId="0" fontId="46" fillId="5" borderId="0" xfId="0" applyFont="1" applyFill="1" applyBorder="1" applyAlignment="1">
      <alignment horizontal="left" vertical="center" wrapText="1" indent="1"/>
    </xf>
    <xf numFmtId="164" fontId="46" fillId="5" borderId="0" xfId="1" applyNumberFormat="1" applyFont="1" applyFill="1" applyBorder="1" applyAlignment="1">
      <alignment horizontal="center" vertical="center" wrapText="1"/>
    </xf>
    <xf numFmtId="164" fontId="46" fillId="5" borderId="0" xfId="1" applyNumberFormat="1" applyFont="1" applyFill="1" applyBorder="1" applyAlignment="1">
      <alignment horizontal="left" vertical="center"/>
    </xf>
    <xf numFmtId="164" fontId="46" fillId="0" borderId="0" xfId="1" applyNumberFormat="1" applyFont="1" applyFill="1" applyBorder="1" applyAlignment="1">
      <alignment horizontal="center" vertical="center"/>
    </xf>
    <xf numFmtId="164" fontId="46" fillId="5" borderId="0" xfId="1" applyNumberFormat="1" applyFont="1" applyFill="1" applyBorder="1" applyAlignment="1">
      <alignment vertical="center"/>
    </xf>
    <xf numFmtId="165" fontId="46" fillId="5" borderId="0" xfId="2" applyNumberFormat="1" applyFont="1" applyFill="1" applyBorder="1" applyAlignment="1">
      <alignment horizontal="center" vertical="center"/>
    </xf>
    <xf numFmtId="0" fontId="0" fillId="0" borderId="0" xfId="0" applyFont="1" applyBorder="1"/>
    <xf numFmtId="164" fontId="26" fillId="5" borderId="0" xfId="1" applyNumberFormat="1" applyFont="1" applyFill="1" applyBorder="1" applyAlignment="1">
      <alignment horizontal="center" vertical="center" wrapText="1"/>
    </xf>
    <xf numFmtId="164" fontId="26" fillId="5" borderId="0" xfId="1" applyNumberFormat="1" applyFont="1" applyFill="1" applyBorder="1" applyAlignment="1">
      <alignment horizontal="left" vertical="center"/>
    </xf>
    <xf numFmtId="164" fontId="26" fillId="5" borderId="0" xfId="1" applyNumberFormat="1" applyFont="1" applyFill="1" applyBorder="1" applyAlignment="1">
      <alignment vertical="center"/>
    </xf>
    <xf numFmtId="165" fontId="26" fillId="5" borderId="0" xfId="2" applyNumberFormat="1" applyFont="1" applyFill="1" applyBorder="1" applyAlignment="1">
      <alignment horizontal="center" vertical="center"/>
    </xf>
    <xf numFmtId="0" fontId="0" fillId="0" borderId="0" xfId="0" applyFont="1"/>
    <xf numFmtId="0" fontId="26" fillId="5" borderId="0" xfId="0" applyFont="1" applyFill="1" applyBorder="1" applyAlignment="1">
      <alignment horizontal="left" vertical="center" wrapText="1" indent="2"/>
    </xf>
    <xf numFmtId="164" fontId="26" fillId="5" borderId="0" xfId="0" applyNumberFormat="1" applyFont="1" applyFill="1" applyBorder="1" applyAlignment="1">
      <alignment horizontal="center" vertical="center" wrapText="1"/>
    </xf>
    <xf numFmtId="164" fontId="26" fillId="5" borderId="0" xfId="1" applyNumberFormat="1" applyFont="1" applyFill="1" applyBorder="1" applyAlignment="1">
      <alignment horizontal="right" vertical="center"/>
    </xf>
    <xf numFmtId="0" fontId="2" fillId="0" borderId="0" xfId="0" applyFont="1" applyBorder="1"/>
    <xf numFmtId="164" fontId="46" fillId="5" borderId="0" xfId="1" applyNumberFormat="1" applyFont="1" applyFill="1" applyBorder="1" applyAlignment="1">
      <alignment horizontal="right" vertical="center"/>
    </xf>
    <xf numFmtId="0" fontId="2" fillId="0" borderId="0" xfId="0" applyFont="1"/>
    <xf numFmtId="164" fontId="26" fillId="0" borderId="0" xfId="1" applyNumberFormat="1" applyFont="1" applyFill="1" applyBorder="1" applyAlignment="1">
      <alignment horizontal="center" vertical="center"/>
    </xf>
    <xf numFmtId="0" fontId="17" fillId="9" borderId="13" xfId="6" applyFont="1" applyFill="1" applyBorder="1" applyAlignment="1">
      <alignment horizontal="left" vertical="center" wrapText="1"/>
    </xf>
    <xf numFmtId="164" fontId="17" fillId="9" borderId="13" xfId="1" applyNumberFormat="1" applyFont="1" applyFill="1" applyBorder="1" applyAlignment="1">
      <alignment horizontal="center" vertical="center" wrapText="1"/>
    </xf>
    <xf numFmtId="164" fontId="17" fillId="9" borderId="13" xfId="1" applyNumberFormat="1" applyFont="1" applyFill="1" applyBorder="1" applyAlignment="1">
      <alignment horizontal="left" vertical="center" wrapText="1"/>
    </xf>
    <xf numFmtId="165" fontId="17" fillId="9" borderId="13" xfId="2" applyNumberFormat="1" applyFont="1" applyFill="1" applyBorder="1" applyAlignment="1">
      <alignment horizontal="center" vertical="center" wrapText="1"/>
    </xf>
    <xf numFmtId="9" fontId="17" fillId="9" borderId="13" xfId="2" applyFont="1" applyFill="1" applyBorder="1" applyAlignment="1">
      <alignment horizontal="center" vertical="center" wrapText="1"/>
    </xf>
    <xf numFmtId="164" fontId="17" fillId="9" borderId="0" xfId="1" applyNumberFormat="1" applyFont="1" applyFill="1" applyBorder="1" applyAlignment="1">
      <alignment horizontal="center" vertical="center" wrapText="1"/>
    </xf>
    <xf numFmtId="164" fontId="17" fillId="9" borderId="0" xfId="1" applyNumberFormat="1" applyFont="1" applyFill="1" applyBorder="1" applyAlignment="1">
      <alignment horizontal="left" vertical="center" wrapText="1"/>
    </xf>
    <xf numFmtId="165" fontId="17" fillId="9" borderId="0" xfId="2" applyNumberFormat="1" applyFont="1" applyFill="1" applyBorder="1" applyAlignment="1">
      <alignment horizontal="center" vertical="center" wrapText="1"/>
    </xf>
    <xf numFmtId="9" fontId="17" fillId="9" borderId="0" xfId="2" applyFont="1" applyFill="1" applyBorder="1" applyAlignment="1">
      <alignment horizontal="center" vertical="center" wrapText="1"/>
    </xf>
    <xf numFmtId="49" fontId="36" fillId="0" borderId="0" xfId="0" applyNumberFormat="1" applyFont="1" applyFill="1" applyBorder="1" applyAlignment="1" applyProtection="1">
      <alignment horizontal="left"/>
    </xf>
    <xf numFmtId="43" fontId="19" fillId="0" borderId="0" xfId="0" applyNumberFormat="1" applyFont="1" applyBorder="1"/>
    <xf numFmtId="0" fontId="47" fillId="0" borderId="0" xfId="0" applyFont="1"/>
    <xf numFmtId="0" fontId="47" fillId="0" borderId="0" xfId="0" applyFont="1" applyAlignment="1">
      <alignment horizontal="center"/>
    </xf>
    <xf numFmtId="0" fontId="47" fillId="0" borderId="0" xfId="0" applyFont="1" applyBorder="1"/>
    <xf numFmtId="165" fontId="0" fillId="0" borderId="0" xfId="2" applyNumberFormat="1" applyFont="1"/>
    <xf numFmtId="164" fontId="0" fillId="0" borderId="0" xfId="0" applyNumberFormat="1" applyBorder="1"/>
    <xf numFmtId="164" fontId="0" fillId="0" borderId="0" xfId="0" applyNumberFormat="1" applyAlignment="1">
      <alignment horizontal="center"/>
    </xf>
    <xf numFmtId="0" fontId="19" fillId="0" borderId="0" xfId="0" applyFont="1" applyFill="1" applyBorder="1" applyAlignment="1">
      <alignment horizontal="left" wrapText="1" indent="3"/>
    </xf>
    <xf numFmtId="0" fontId="8" fillId="5" borderId="0" xfId="0" applyFont="1" applyFill="1" applyBorder="1" applyAlignment="1">
      <alignment horizontal="left" wrapText="1"/>
    </xf>
    <xf numFmtId="9" fontId="8" fillId="7" borderId="0" xfId="2" applyFont="1" applyFill="1" applyBorder="1" applyAlignment="1">
      <alignment horizontal="center"/>
    </xf>
    <xf numFmtId="0" fontId="19" fillId="0" borderId="0" xfId="0" applyFont="1" applyFill="1" applyBorder="1" applyAlignment="1">
      <alignment wrapText="1"/>
    </xf>
    <xf numFmtId="9" fontId="8" fillId="0" borderId="0" xfId="2" applyFont="1" applyFill="1" applyBorder="1" applyAlignment="1">
      <alignment horizontal="center"/>
    </xf>
    <xf numFmtId="9" fontId="19" fillId="0" borderId="0" xfId="2" applyFont="1" applyFill="1" applyBorder="1" applyAlignment="1">
      <alignment horizontal="center" vertical="center"/>
    </xf>
    <xf numFmtId="0" fontId="19" fillId="0" borderId="0" xfId="0" applyFont="1" applyFill="1" applyBorder="1" applyAlignment="1"/>
    <xf numFmtId="9" fontId="19" fillId="0" borderId="0" xfId="2" applyFont="1" applyFill="1" applyBorder="1" applyAlignment="1">
      <alignment horizontal="center"/>
    </xf>
    <xf numFmtId="164" fontId="19" fillId="0" borderId="0" xfId="1" applyNumberFormat="1" applyFont="1" applyFill="1" applyBorder="1" applyAlignment="1">
      <alignment horizontal="left" vertical="center"/>
    </xf>
    <xf numFmtId="9" fontId="26" fillId="5" borderId="0" xfId="2" applyFont="1" applyFill="1" applyBorder="1" applyAlignment="1">
      <alignment horizontal="center" vertical="center"/>
    </xf>
    <xf numFmtId="0" fontId="8" fillId="0" borderId="0" xfId="0" applyFont="1" applyFill="1" applyBorder="1" applyAlignment="1">
      <alignment wrapText="1"/>
    </xf>
    <xf numFmtId="0" fontId="8" fillId="0" borderId="0" xfId="0" applyFont="1" applyFill="1" applyBorder="1" applyAlignment="1"/>
    <xf numFmtId="9" fontId="46" fillId="5" borderId="0" xfId="2" applyFont="1" applyFill="1" applyBorder="1" applyAlignment="1">
      <alignment horizontal="center" vertical="center"/>
    </xf>
    <xf numFmtId="0" fontId="17" fillId="9" borderId="0" xfId="6" applyFont="1" applyFill="1" applyBorder="1" applyAlignment="1">
      <alignment horizontal="left" vertical="center" wrapText="1"/>
    </xf>
    <xf numFmtId="49" fontId="48" fillId="0" borderId="0" xfId="0" applyNumberFormat="1" applyFont="1" applyFill="1" applyBorder="1" applyAlignment="1" applyProtection="1">
      <alignment horizontal="left"/>
    </xf>
    <xf numFmtId="43" fontId="13" fillId="0" borderId="0" xfId="0" applyNumberFormat="1" applyFont="1" applyBorder="1"/>
    <xf numFmtId="0" fontId="18" fillId="0" borderId="0" xfId="0" applyFont="1" applyBorder="1"/>
    <xf numFmtId="0" fontId="13" fillId="0" borderId="0" xfId="0" applyFont="1" applyBorder="1"/>
    <xf numFmtId="165" fontId="18" fillId="0" borderId="0" xfId="2" applyNumberFormat="1" applyFont="1" applyBorder="1"/>
    <xf numFmtId="0" fontId="49" fillId="0" borderId="0" xfId="8" applyFont="1"/>
    <xf numFmtId="164" fontId="8" fillId="3" borderId="0" xfId="1" applyNumberFormat="1" applyFont="1" applyFill="1" applyBorder="1" applyAlignment="1">
      <alignment horizontal="center"/>
    </xf>
    <xf numFmtId="0" fontId="26" fillId="0" borderId="0" xfId="8" applyFont="1" applyBorder="1" applyAlignment="1">
      <alignment horizontal="left" indent="1"/>
    </xf>
    <xf numFmtId="164" fontId="26" fillId="0" borderId="0" xfId="1" applyNumberFormat="1" applyFont="1" applyBorder="1" applyAlignment="1">
      <alignment horizontal="left" indent="1"/>
    </xf>
    <xf numFmtId="164" fontId="26" fillId="0" borderId="0" xfId="8" applyNumberFormat="1" applyFont="1" applyBorder="1" applyAlignment="1">
      <alignment wrapText="1"/>
    </xf>
    <xf numFmtId="164" fontId="26" fillId="0" borderId="0" xfId="1" applyNumberFormat="1" applyFont="1" applyBorder="1"/>
    <xf numFmtId="165" fontId="49" fillId="0" borderId="0" xfId="2" applyNumberFormat="1" applyFont="1"/>
    <xf numFmtId="0" fontId="26" fillId="0" borderId="2" xfId="8" applyFont="1" applyBorder="1" applyAlignment="1">
      <alignment horizontal="left" indent="1"/>
    </xf>
    <xf numFmtId="164" fontId="26" fillId="0" borderId="2" xfId="1" applyNumberFormat="1" applyFont="1" applyBorder="1" applyAlignment="1">
      <alignment horizontal="left" indent="1"/>
    </xf>
    <xf numFmtId="164" fontId="26" fillId="0" borderId="2" xfId="8" applyNumberFormat="1" applyFont="1" applyBorder="1" applyAlignment="1">
      <alignment wrapText="1"/>
    </xf>
    <xf numFmtId="164" fontId="26" fillId="0" borderId="2" xfId="1" applyNumberFormat="1" applyFont="1" applyBorder="1"/>
    <xf numFmtId="165" fontId="19" fillId="0" borderId="2" xfId="2" applyNumberFormat="1" applyFont="1" applyBorder="1" applyAlignment="1">
      <alignment horizontal="center" vertical="center"/>
    </xf>
    <xf numFmtId="0" fontId="13" fillId="5" borderId="0" xfId="0" applyFont="1" applyFill="1" applyBorder="1" applyAlignment="1"/>
    <xf numFmtId="165" fontId="19" fillId="0" borderId="0" xfId="9" applyNumberFormat="1" applyFont="1"/>
    <xf numFmtId="10" fontId="19" fillId="0" borderId="0" xfId="9" applyNumberFormat="1" applyFont="1"/>
    <xf numFmtId="0" fontId="49" fillId="0" borderId="0" xfId="8" applyFont="1" applyAlignment="1">
      <alignment wrapText="1"/>
    </xf>
    <xf numFmtId="164" fontId="0" fillId="0" borderId="0" xfId="1" applyNumberFormat="1" applyFont="1"/>
    <xf numFmtId="0" fontId="17" fillId="9" borderId="3" xfId="6" applyFont="1" applyFill="1" applyBorder="1" applyAlignment="1">
      <alignment horizontal="left" vertical="center"/>
    </xf>
    <xf numFmtId="0" fontId="17" fillId="9" borderId="3" xfId="6" applyFont="1" applyFill="1" applyBorder="1" applyAlignment="1">
      <alignment horizontal="right" vertical="center"/>
    </xf>
    <xf numFmtId="0" fontId="26" fillId="0" borderId="0" xfId="8" applyFont="1" applyBorder="1" applyAlignment="1">
      <alignment horizontal="left" wrapText="1" indent="1"/>
    </xf>
    <xf numFmtId="164" fontId="19" fillId="0" borderId="0" xfId="0" applyNumberFormat="1" applyFont="1" applyAlignment="1">
      <alignment horizontal="right" vertical="center"/>
    </xf>
    <xf numFmtId="0" fontId="56" fillId="0" borderId="0" xfId="8" applyFont="1" applyBorder="1" applyAlignment="1">
      <alignment horizontal="left" wrapText="1" indent="1"/>
    </xf>
    <xf numFmtId="164" fontId="56" fillId="0" borderId="0" xfId="1" applyNumberFormat="1" applyFont="1" applyBorder="1" applyAlignment="1">
      <alignment horizontal="left" wrapText="1" indent="1"/>
    </xf>
    <xf numFmtId="164" fontId="19" fillId="0" borderId="2" xfId="0" applyNumberFormat="1" applyFont="1" applyBorder="1" applyAlignment="1">
      <alignment horizontal="right" vertical="center"/>
    </xf>
    <xf numFmtId="49" fontId="53" fillId="0" borderId="0" xfId="0" applyNumberFormat="1" applyFont="1" applyFill="1" applyBorder="1" applyAlignment="1" applyProtection="1"/>
    <xf numFmtId="164" fontId="57" fillId="0" borderId="0" xfId="0" applyNumberFormat="1" applyFont="1" applyAlignment="1">
      <alignment horizontal="right" vertical="center"/>
    </xf>
    <xf numFmtId="164" fontId="57" fillId="0" borderId="0" xfId="0" applyNumberFormat="1" applyFont="1" applyBorder="1" applyAlignment="1">
      <alignment horizontal="right" vertical="center"/>
    </xf>
    <xf numFmtId="164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1" fillId="0" borderId="27" xfId="6" applyFont="1" applyBorder="1"/>
    <xf numFmtId="0" fontId="1" fillId="0" borderId="28" xfId="6" applyFont="1" applyBorder="1"/>
    <xf numFmtId="0" fontId="1" fillId="0" borderId="20" xfId="6" applyFont="1" applyBorder="1"/>
    <xf numFmtId="0" fontId="1" fillId="0" borderId="29" xfId="6" applyFont="1" applyBorder="1"/>
    <xf numFmtId="0" fontId="1" fillId="0" borderId="5" xfId="6" applyFont="1" applyBorder="1"/>
    <xf numFmtId="0" fontId="0" fillId="0" borderId="5" xfId="6" applyFont="1" applyBorder="1"/>
    <xf numFmtId="0" fontId="8" fillId="3" borderId="0" xfId="6" applyFont="1" applyFill="1" applyBorder="1" applyAlignment="1">
      <alignment horizontal="left"/>
    </xf>
    <xf numFmtId="164" fontId="8" fillId="3" borderId="0" xfId="7" applyNumberFormat="1" applyFont="1" applyFill="1" applyBorder="1" applyAlignment="1">
      <alignment horizontal="left"/>
    </xf>
    <xf numFmtId="165" fontId="8" fillId="3" borderId="0" xfId="10" applyNumberFormat="1" applyFont="1" applyFill="1" applyBorder="1" applyAlignment="1">
      <alignment horizontal="center" vertical="center"/>
    </xf>
    <xf numFmtId="164" fontId="26" fillId="5" borderId="0" xfId="1" applyNumberFormat="1" applyFont="1" applyFill="1" applyBorder="1" applyAlignment="1">
      <alignment horizontal="left" indent="1"/>
    </xf>
    <xf numFmtId="165" fontId="26" fillId="5" borderId="0" xfId="10" applyNumberFormat="1" applyFont="1" applyFill="1" applyBorder="1" applyAlignment="1">
      <alignment horizontal="center" vertical="center"/>
    </xf>
    <xf numFmtId="164" fontId="26" fillId="5" borderId="2" xfId="1" applyNumberFormat="1" applyFont="1" applyFill="1" applyBorder="1" applyAlignment="1">
      <alignment horizontal="left" indent="1"/>
    </xf>
    <xf numFmtId="165" fontId="26" fillId="5" borderId="2" xfId="10" applyNumberFormat="1" applyFont="1" applyFill="1" applyBorder="1" applyAlignment="1">
      <alignment horizontal="center" vertical="center"/>
    </xf>
    <xf numFmtId="164" fontId="26" fillId="0" borderId="0" xfId="1" applyNumberFormat="1" applyFont="1" applyFill="1" applyBorder="1" applyAlignment="1">
      <alignment horizontal="left" indent="1"/>
    </xf>
    <xf numFmtId="165" fontId="26" fillId="0" borderId="0" xfId="10" applyNumberFormat="1" applyFont="1" applyFill="1" applyBorder="1" applyAlignment="1">
      <alignment horizontal="center" vertical="center"/>
    </xf>
    <xf numFmtId="164" fontId="26" fillId="0" borderId="2" xfId="1" applyNumberFormat="1" applyFont="1" applyFill="1" applyBorder="1" applyAlignment="1">
      <alignment horizontal="left" indent="1"/>
    </xf>
    <xf numFmtId="165" fontId="26" fillId="0" borderId="2" xfId="10" applyNumberFormat="1" applyFont="1" applyFill="1" applyBorder="1" applyAlignment="1">
      <alignment horizontal="center" vertical="center"/>
    </xf>
    <xf numFmtId="0" fontId="17" fillId="9" borderId="4" xfId="6" applyFont="1" applyFill="1" applyBorder="1" applyAlignment="1">
      <alignment vertical="center"/>
    </xf>
    <xf numFmtId="164" fontId="17" fillId="9" borderId="4" xfId="7" applyNumberFormat="1" applyFont="1" applyFill="1" applyBorder="1" applyAlignment="1">
      <alignment vertical="center"/>
    </xf>
    <xf numFmtId="165" fontId="17" fillId="9" borderId="4" xfId="10" applyNumberFormat="1" applyFont="1" applyFill="1" applyBorder="1" applyAlignment="1">
      <alignment horizontal="center" vertical="center"/>
    </xf>
    <xf numFmtId="0" fontId="19" fillId="0" borderId="5" xfId="6" applyFont="1" applyBorder="1"/>
    <xf numFmtId="0" fontId="16" fillId="0" borderId="27" xfId="6" applyFont="1" applyBorder="1"/>
    <xf numFmtId="0" fontId="16" fillId="0" borderId="5" xfId="6" applyFont="1" applyBorder="1"/>
    <xf numFmtId="0" fontId="16" fillId="0" borderId="24" xfId="6" applyFont="1" applyBorder="1"/>
    <xf numFmtId="164" fontId="16" fillId="0" borderId="0" xfId="1" applyNumberFormat="1" applyFont="1"/>
    <xf numFmtId="43" fontId="1" fillId="0" borderId="5" xfId="1" applyFont="1" applyBorder="1"/>
    <xf numFmtId="0" fontId="1" fillId="0" borderId="24" xfId="6" applyFont="1" applyBorder="1"/>
    <xf numFmtId="43" fontId="42" fillId="0" borderId="0" xfId="11" applyFont="1"/>
    <xf numFmtId="0" fontId="42" fillId="0" borderId="0" xfId="13" applyFont="1"/>
    <xf numFmtId="0" fontId="1" fillId="0" borderId="0" xfId="6" applyFont="1" applyBorder="1"/>
    <xf numFmtId="43" fontId="59" fillId="0" borderId="0" xfId="11" applyFont="1"/>
    <xf numFmtId="0" fontId="58" fillId="5" borderId="0" xfId="0" applyFont="1" applyFill="1" applyBorder="1" applyAlignment="1">
      <alignment horizontal="left"/>
    </xf>
    <xf numFmtId="0" fontId="8" fillId="3" borderId="0" xfId="6" applyFont="1" applyFill="1" applyBorder="1" applyAlignment="1">
      <alignment horizontal="left" wrapText="1"/>
    </xf>
    <xf numFmtId="164" fontId="8" fillId="3" borderId="0" xfId="7" applyNumberFormat="1" applyFont="1" applyFill="1" applyBorder="1" applyAlignment="1">
      <alignment horizontal="center" vertical="center"/>
    </xf>
    <xf numFmtId="0" fontId="19" fillId="0" borderId="0" xfId="0" applyFont="1" applyBorder="1" applyAlignment="1">
      <alignment horizontal="left" wrapText="1" indent="1"/>
    </xf>
    <xf numFmtId="164" fontId="19" fillId="0" borderId="0" xfId="1" applyNumberFormat="1" applyFont="1" applyBorder="1" applyAlignment="1">
      <alignment horizontal="left" wrapText="1" indent="1"/>
    </xf>
    <xf numFmtId="164" fontId="19" fillId="0" borderId="0" xfId="0" applyNumberFormat="1" applyFont="1" applyBorder="1" applyAlignment="1">
      <alignment horizontal="center" vertical="center"/>
    </xf>
    <xf numFmtId="0" fontId="8" fillId="3" borderId="0" xfId="6" applyFont="1" applyFill="1" applyBorder="1" applyAlignment="1">
      <alignment horizontal="left" vertical="center" wrapText="1"/>
    </xf>
    <xf numFmtId="0" fontId="19" fillId="0" borderId="0" xfId="0" applyFont="1" applyBorder="1" applyAlignment="1">
      <alignment horizontal="left" vertical="top" wrapText="1" indent="1"/>
    </xf>
    <xf numFmtId="0" fontId="17" fillId="9" borderId="2" xfId="6" applyFont="1" applyFill="1" applyBorder="1" applyAlignment="1">
      <alignment vertical="center"/>
    </xf>
    <xf numFmtId="164" fontId="17" fillId="9" borderId="2" xfId="7" applyNumberFormat="1" applyFont="1" applyFill="1" applyBorder="1" applyAlignment="1">
      <alignment horizontal="center" vertical="center"/>
    </xf>
    <xf numFmtId="0" fontId="26" fillId="0" borderId="0" xfId="13" applyFont="1"/>
    <xf numFmtId="0" fontId="51" fillId="0" borderId="0" xfId="0" applyFont="1"/>
    <xf numFmtId="166" fontId="51" fillId="0" borderId="0" xfId="1" applyNumberFormat="1" applyFont="1"/>
    <xf numFmtId="0" fontId="60" fillId="0" borderId="0" xfId="0" applyFont="1" applyBorder="1"/>
    <xf numFmtId="0" fontId="60" fillId="0" borderId="0" xfId="0" applyFont="1"/>
    <xf numFmtId="0" fontId="26" fillId="0" borderId="0" xfId="0" applyFont="1" applyBorder="1"/>
    <xf numFmtId="0" fontId="17" fillId="9" borderId="8" xfId="6" applyFont="1" applyFill="1" applyBorder="1" applyAlignment="1">
      <alignment horizontal="center" vertical="center" wrapText="1"/>
    </xf>
    <xf numFmtId="0" fontId="17" fillId="9" borderId="30" xfId="6" applyFont="1" applyFill="1" applyBorder="1" applyAlignment="1">
      <alignment horizontal="center" vertical="center" wrapText="1"/>
    </xf>
    <xf numFmtId="0" fontId="17" fillId="9" borderId="9" xfId="6" applyFont="1" applyFill="1" applyBorder="1" applyAlignment="1">
      <alignment horizontal="center" vertical="center" wrapText="1"/>
    </xf>
    <xf numFmtId="0" fontId="17" fillId="9" borderId="5" xfId="6" applyFont="1" applyFill="1" applyBorder="1" applyAlignment="1">
      <alignment horizontal="center" vertical="center" wrapText="1"/>
    </xf>
    <xf numFmtId="0" fontId="17" fillId="9" borderId="11" xfId="6" applyFont="1" applyFill="1" applyBorder="1" applyAlignment="1">
      <alignment horizontal="center" vertical="center" wrapText="1"/>
    </xf>
    <xf numFmtId="0" fontId="17" fillId="9" borderId="29" xfId="6" applyFont="1" applyFill="1" applyBorder="1" applyAlignment="1">
      <alignment horizontal="center" vertical="center" wrapText="1"/>
    </xf>
    <xf numFmtId="0" fontId="17" fillId="9" borderId="0" xfId="6" applyFont="1" applyFill="1" applyBorder="1" applyAlignment="1">
      <alignment horizontal="center" vertical="center"/>
    </xf>
    <xf numFmtId="49" fontId="17" fillId="9" borderId="0" xfId="6" applyNumberFormat="1" applyFont="1" applyFill="1" applyBorder="1" applyAlignment="1">
      <alignment horizontal="center" vertical="center"/>
    </xf>
    <xf numFmtId="164" fontId="8" fillId="3" borderId="0" xfId="3" applyNumberFormat="1" applyFont="1" applyFill="1" applyBorder="1" applyAlignment="1"/>
    <xf numFmtId="164" fontId="8" fillId="3" borderId="0" xfId="1" applyNumberFormat="1" applyFont="1" applyFill="1" applyBorder="1" applyAlignment="1"/>
    <xf numFmtId="165" fontId="8" fillId="3" borderId="0" xfId="2" applyNumberFormat="1" applyFont="1" applyFill="1" applyBorder="1" applyAlignment="1"/>
    <xf numFmtId="0" fontId="26" fillId="5" borderId="0" xfId="0" applyFont="1" applyFill="1" applyBorder="1"/>
    <xf numFmtId="164" fontId="26" fillId="5" borderId="0" xfId="1" applyNumberFormat="1" applyFont="1" applyFill="1" applyBorder="1" applyAlignment="1"/>
    <xf numFmtId="38" fontId="26" fillId="5" borderId="0" xfId="1" applyNumberFormat="1" applyFont="1" applyFill="1" applyBorder="1" applyAlignment="1"/>
    <xf numFmtId="165" fontId="26" fillId="5" borderId="0" xfId="2" applyNumberFormat="1" applyFont="1" applyFill="1" applyBorder="1" applyAlignment="1">
      <alignment vertical="center"/>
    </xf>
    <xf numFmtId="43" fontId="8" fillId="0" borderId="0" xfId="0" applyNumberFormat="1" applyFont="1" applyBorder="1"/>
    <xf numFmtId="43" fontId="2" fillId="0" borderId="0" xfId="0" applyNumberFormat="1" applyFont="1" applyBorder="1"/>
    <xf numFmtId="0" fontId="26" fillId="0" borderId="0" xfId="0" applyFont="1"/>
    <xf numFmtId="38" fontId="26" fillId="5" borderId="0" xfId="0" applyNumberFormat="1" applyFont="1" applyFill="1" applyBorder="1" applyAlignment="1"/>
    <xf numFmtId="0" fontId="8" fillId="3" borderId="0" xfId="3" applyFont="1" applyFill="1" applyBorder="1" applyAlignment="1">
      <alignment horizontal="left" vertical="center"/>
    </xf>
    <xf numFmtId="164" fontId="8" fillId="3" borderId="0" xfId="3" applyNumberFormat="1" applyFont="1" applyFill="1" applyBorder="1" applyAlignment="1">
      <alignment vertical="center"/>
    </xf>
    <xf numFmtId="164" fontId="8" fillId="3" borderId="0" xfId="1" applyNumberFormat="1" applyFont="1" applyFill="1" applyBorder="1" applyAlignment="1">
      <alignment vertical="center"/>
    </xf>
    <xf numFmtId="165" fontId="8" fillId="3" borderId="0" xfId="2" applyNumberFormat="1" applyFont="1" applyFill="1" applyBorder="1" applyAlignment="1">
      <alignment vertical="center"/>
    </xf>
    <xf numFmtId="165" fontId="26" fillId="0" borderId="0" xfId="2" applyNumberFormat="1" applyFont="1"/>
    <xf numFmtId="0" fontId="26" fillId="5" borderId="2" xfId="0" applyFont="1" applyFill="1" applyBorder="1"/>
    <xf numFmtId="164" fontId="26" fillId="5" borderId="2" xfId="1" applyNumberFormat="1" applyFont="1" applyFill="1" applyBorder="1" applyAlignment="1"/>
    <xf numFmtId="38" fontId="26" fillId="5" borderId="2" xfId="1" applyNumberFormat="1" applyFont="1" applyFill="1" applyBorder="1" applyAlignment="1"/>
    <xf numFmtId="165" fontId="26" fillId="5" borderId="2" xfId="2" applyNumberFormat="1" applyFont="1" applyFill="1" applyBorder="1" applyAlignment="1">
      <alignment horizontal="center" vertical="center"/>
    </xf>
    <xf numFmtId="165" fontId="26" fillId="5" borderId="2" xfId="2" applyNumberFormat="1" applyFont="1" applyFill="1" applyBorder="1" applyAlignment="1">
      <alignment vertical="center"/>
    </xf>
    <xf numFmtId="0" fontId="8" fillId="5" borderId="0" xfId="0" applyFont="1" applyFill="1" applyBorder="1" applyAlignment="1"/>
    <xf numFmtId="164" fontId="13" fillId="0" borderId="0" xfId="0" applyNumberFormat="1" applyFont="1"/>
    <xf numFmtId="0" fontId="51" fillId="0" borderId="0" xfId="0" applyFont="1" applyBorder="1"/>
    <xf numFmtId="0" fontId="61" fillId="0" borderId="0" xfId="0" applyFont="1" applyAlignment="1">
      <alignment horizontal="left" vertical="center"/>
    </xf>
    <xf numFmtId="0" fontId="62" fillId="0" borderId="0" xfId="0" applyFont="1"/>
    <xf numFmtId="164" fontId="62" fillId="0" borderId="0" xfId="0" applyNumberFormat="1" applyFont="1"/>
    <xf numFmtId="0" fontId="63" fillId="5" borderId="0" xfId="0" applyFont="1" applyFill="1" applyBorder="1"/>
    <xf numFmtId="43" fontId="60" fillId="5" borderId="0" xfId="1" applyFont="1" applyFill="1"/>
    <xf numFmtId="43" fontId="60" fillId="0" borderId="0" xfId="1" applyFont="1" applyBorder="1"/>
    <xf numFmtId="166" fontId="60" fillId="0" borderId="0" xfId="1" applyNumberFormat="1" applyFont="1" applyBorder="1"/>
    <xf numFmtId="164" fontId="60" fillId="0" borderId="0" xfId="0" applyNumberFormat="1" applyFont="1"/>
    <xf numFmtId="164" fontId="60" fillId="0" borderId="0" xfId="1" applyNumberFormat="1" applyFont="1"/>
    <xf numFmtId="166" fontId="60" fillId="0" borderId="0" xfId="1" applyNumberFormat="1" applyFont="1"/>
    <xf numFmtId="38" fontId="60" fillId="0" borderId="0" xfId="0" applyNumberFormat="1" applyFont="1"/>
    <xf numFmtId="43" fontId="60" fillId="0" borderId="0" xfId="1" applyFont="1"/>
    <xf numFmtId="0" fontId="60" fillId="5" borderId="0" xfId="0" applyFont="1" applyFill="1"/>
    <xf numFmtId="164" fontId="60" fillId="5" borderId="0" xfId="0" applyNumberFormat="1" applyFont="1" applyFill="1"/>
    <xf numFmtId="165" fontId="60" fillId="0" borderId="0" xfId="2" applyNumberFormat="1" applyFont="1"/>
    <xf numFmtId="9" fontId="60" fillId="0" borderId="0" xfId="2" applyFont="1" applyBorder="1"/>
    <xf numFmtId="165" fontId="60" fillId="0" borderId="0" xfId="0" applyNumberFormat="1" applyFont="1" applyBorder="1"/>
    <xf numFmtId="0" fontId="64" fillId="0" borderId="0" xfId="0" applyFont="1" applyAlignment="1">
      <alignment wrapText="1"/>
    </xf>
    <xf numFmtId="164" fontId="64" fillId="0" borderId="0" xfId="0" applyNumberFormat="1" applyFont="1"/>
    <xf numFmtId="165" fontId="64" fillId="0" borderId="0" xfId="2" applyNumberFormat="1" applyFont="1"/>
    <xf numFmtId="164" fontId="63" fillId="0" borderId="0" xfId="1" applyNumberFormat="1" applyFont="1" applyFill="1" applyBorder="1" applyAlignment="1">
      <alignment vertical="center"/>
    </xf>
    <xf numFmtId="164" fontId="65" fillId="0" borderId="0" xfId="1" applyNumberFormat="1" applyFont="1" applyBorder="1" applyAlignment="1">
      <alignment horizontal="center"/>
    </xf>
    <xf numFmtId="165" fontId="65" fillId="0" borderId="0" xfId="2" applyNumberFormat="1" applyFont="1" applyBorder="1" applyAlignment="1"/>
    <xf numFmtId="0" fontId="17" fillId="9" borderId="15" xfId="1" applyNumberFormat="1" applyFont="1" applyFill="1" applyBorder="1" applyAlignment="1">
      <alignment horizontal="center" vertical="center" wrapText="1"/>
    </xf>
    <xf numFmtId="164" fontId="17" fillId="9" borderId="19" xfId="1" applyNumberFormat="1" applyFont="1" applyFill="1" applyBorder="1" applyAlignment="1">
      <alignment horizontal="center" vertical="center" wrapText="1"/>
    </xf>
    <xf numFmtId="164" fontId="17" fillId="9" borderId="20" xfId="1" applyNumberFormat="1" applyFont="1" applyFill="1" applyBorder="1" applyAlignment="1">
      <alignment horizontal="center" vertical="center" wrapText="1"/>
    </xf>
    <xf numFmtId="165" fontId="17" fillId="9" borderId="18" xfId="2" applyNumberFormat="1" applyFont="1" applyFill="1" applyBorder="1" applyAlignment="1">
      <alignment horizontal="center" vertical="center" wrapText="1"/>
    </xf>
    <xf numFmtId="164" fontId="17" fillId="9" borderId="19" xfId="1" applyNumberFormat="1" applyFont="1" applyFill="1" applyBorder="1" applyAlignment="1">
      <alignment horizontal="center" vertical="center"/>
    </xf>
    <xf numFmtId="165" fontId="17" fillId="9" borderId="21" xfId="2" applyNumberFormat="1" applyFont="1" applyFill="1" applyBorder="1" applyAlignment="1">
      <alignment horizontal="center" vertical="center" wrapText="1"/>
    </xf>
    <xf numFmtId="164" fontId="17" fillId="9" borderId="22" xfId="1" applyNumberFormat="1" applyFont="1" applyFill="1" applyBorder="1" applyAlignment="1">
      <alignment horizontal="center" vertical="center" wrapText="1"/>
    </xf>
    <xf numFmtId="0" fontId="46" fillId="3" borderId="0" xfId="0" applyFont="1" applyFill="1" applyBorder="1" applyAlignment="1">
      <alignment horizontal="left" vertical="center" wrapText="1"/>
    </xf>
    <xf numFmtId="164" fontId="46" fillId="3" borderId="0" xfId="1" applyNumberFormat="1" applyFont="1" applyFill="1" applyBorder="1" applyAlignment="1">
      <alignment horizontal="left" vertical="center"/>
    </xf>
    <xf numFmtId="165" fontId="46" fillId="3" borderId="0" xfId="2" applyNumberFormat="1" applyFont="1" applyFill="1" applyBorder="1" applyAlignment="1">
      <alignment horizontal="center" vertical="center"/>
    </xf>
    <xf numFmtId="164" fontId="46" fillId="3" borderId="0" xfId="1" applyNumberFormat="1" applyFont="1" applyFill="1" applyBorder="1" applyAlignment="1">
      <alignment horizontal="left" vertical="center" wrapText="1"/>
    </xf>
    <xf numFmtId="164" fontId="46" fillId="5" borderId="0" xfId="1" applyNumberFormat="1" applyFont="1" applyFill="1" applyBorder="1" applyAlignment="1">
      <alignment horizontal="left" vertical="center" wrapText="1"/>
    </xf>
    <xf numFmtId="164" fontId="46" fillId="5" borderId="0" xfId="1" applyNumberFormat="1" applyFont="1" applyFill="1" applyBorder="1" applyAlignment="1">
      <alignment horizontal="center" vertical="center"/>
    </xf>
    <xf numFmtId="164" fontId="8" fillId="0" borderId="0" xfId="1" applyNumberFormat="1" applyFont="1" applyFill="1" applyBorder="1" applyAlignment="1">
      <alignment horizontal="left" indent="1"/>
    </xf>
    <xf numFmtId="164" fontId="26" fillId="5" borderId="0" xfId="1" applyNumberFormat="1" applyFont="1" applyFill="1" applyBorder="1" applyAlignment="1">
      <alignment horizontal="center" vertical="center"/>
    </xf>
    <xf numFmtId="164" fontId="19" fillId="0" borderId="0" xfId="1" applyNumberFormat="1" applyFont="1" applyFill="1" applyBorder="1" applyAlignment="1">
      <alignment horizontal="left" wrapText="1" indent="2"/>
    </xf>
    <xf numFmtId="164" fontId="19" fillId="0" borderId="0" xfId="1" applyNumberFormat="1" applyFont="1" applyFill="1" applyBorder="1" applyAlignment="1">
      <alignment horizontal="left" indent="3"/>
    </xf>
    <xf numFmtId="164" fontId="8" fillId="0" borderId="0" xfId="1" applyNumberFormat="1" applyFont="1" applyFill="1" applyBorder="1" applyAlignment="1">
      <alignment horizontal="left" wrapText="1" indent="1"/>
    </xf>
    <xf numFmtId="164" fontId="46" fillId="5" borderId="0" xfId="1" applyNumberFormat="1" applyFont="1" applyFill="1" applyBorder="1" applyAlignment="1">
      <alignment horizontal="right" vertical="center" wrapText="1"/>
    </xf>
    <xf numFmtId="164" fontId="26" fillId="5" borderId="0" xfId="1" applyNumberFormat="1" applyFont="1" applyFill="1" applyBorder="1" applyAlignment="1">
      <alignment horizontal="left" vertical="center" wrapText="1" indent="2"/>
    </xf>
    <xf numFmtId="164" fontId="26" fillId="5" borderId="0" xfId="1" applyNumberFormat="1" applyFont="1" applyFill="1" applyBorder="1" applyAlignment="1">
      <alignment horizontal="left" vertical="center" wrapText="1" indent="3"/>
    </xf>
    <xf numFmtId="0" fontId="26" fillId="10" borderId="0" xfId="0" applyFont="1" applyFill="1" applyBorder="1" applyAlignment="1">
      <alignment horizontal="left" vertical="center" wrapText="1" indent="4"/>
    </xf>
    <xf numFmtId="164" fontId="46" fillId="10" borderId="0" xfId="1" applyNumberFormat="1" applyFont="1" applyFill="1" applyBorder="1" applyAlignment="1">
      <alignment horizontal="left" vertical="center" wrapText="1" indent="1"/>
    </xf>
    <xf numFmtId="164" fontId="19" fillId="10" borderId="0" xfId="1" applyNumberFormat="1" applyFont="1" applyFill="1" applyBorder="1" applyAlignment="1">
      <alignment vertical="center"/>
    </xf>
    <xf numFmtId="165" fontId="19" fillId="10" borderId="0" xfId="2" applyNumberFormat="1" applyFont="1" applyFill="1" applyBorder="1" applyAlignment="1">
      <alignment horizontal="center" vertical="center"/>
    </xf>
    <xf numFmtId="165" fontId="46" fillId="10" borderId="0" xfId="2" applyNumberFormat="1" applyFont="1" applyFill="1" applyBorder="1" applyAlignment="1">
      <alignment horizontal="center" vertical="center"/>
    </xf>
    <xf numFmtId="164" fontId="46" fillId="5" borderId="0" xfId="1" applyNumberFormat="1" applyFont="1" applyFill="1" applyBorder="1" applyAlignment="1">
      <alignment horizontal="left" vertical="center" wrapText="1" indent="2"/>
    </xf>
    <xf numFmtId="165" fontId="26" fillId="5" borderId="0" xfId="2" applyNumberFormat="1" applyFont="1" applyFill="1" applyBorder="1" applyAlignment="1">
      <alignment horizontal="center"/>
    </xf>
    <xf numFmtId="164" fontId="46" fillId="5" borderId="0" xfId="1" applyNumberFormat="1" applyFont="1" applyFill="1" applyBorder="1" applyAlignment="1">
      <alignment horizontal="left" vertical="center" wrapText="1" indent="1"/>
    </xf>
    <xf numFmtId="164" fontId="26" fillId="5" borderId="0" xfId="1" applyNumberFormat="1" applyFont="1" applyFill="1" applyBorder="1" applyAlignment="1">
      <alignment horizontal="left" vertical="center" wrapText="1"/>
    </xf>
    <xf numFmtId="164" fontId="8" fillId="0" borderId="0" xfId="1" applyNumberFormat="1" applyFont="1" applyBorder="1" applyAlignment="1">
      <alignment vertical="center"/>
    </xf>
    <xf numFmtId="164" fontId="8" fillId="0" borderId="0" xfId="1" applyNumberFormat="1" applyFont="1" applyBorder="1" applyAlignment="1">
      <alignment horizontal="center" vertical="center"/>
    </xf>
    <xf numFmtId="164" fontId="46" fillId="5" borderId="0" xfId="1" applyNumberFormat="1" applyFont="1" applyFill="1" applyBorder="1" applyAlignment="1">
      <alignment horizontal="right" vertical="center" wrapText="1" indent="1"/>
    </xf>
    <xf numFmtId="164" fontId="8" fillId="5" borderId="0" xfId="1" applyNumberFormat="1" applyFont="1" applyFill="1" applyBorder="1" applyAlignment="1">
      <alignment horizontal="center" vertical="center"/>
    </xf>
    <xf numFmtId="164" fontId="19" fillId="0" borderId="0" xfId="1" applyNumberFormat="1" applyFont="1" applyBorder="1" applyAlignment="1">
      <alignment horizontal="center" vertical="center"/>
    </xf>
    <xf numFmtId="164" fontId="19" fillId="0" borderId="0" xfId="1" applyNumberFormat="1" applyFont="1" applyBorder="1" applyAlignment="1">
      <alignment vertical="center"/>
    </xf>
    <xf numFmtId="164" fontId="8" fillId="0" borderId="0" xfId="1" applyNumberFormat="1" applyFont="1" applyBorder="1" applyAlignment="1">
      <alignment horizontal="left" indent="1"/>
    </xf>
    <xf numFmtId="164" fontId="8" fillId="0" borderId="0" xfId="1" applyNumberFormat="1" applyFont="1" applyBorder="1"/>
    <xf numFmtId="164" fontId="8" fillId="3" borderId="0" xfId="1" applyNumberFormat="1" applyFont="1" applyFill="1" applyBorder="1" applyAlignment="1">
      <alignment horizontal="left" vertical="center" wrapText="1"/>
    </xf>
    <xf numFmtId="164" fontId="8" fillId="3" borderId="0" xfId="1" applyNumberFormat="1" applyFont="1" applyFill="1" applyBorder="1" applyAlignment="1">
      <alignment horizontal="left" vertical="center"/>
    </xf>
    <xf numFmtId="164" fontId="8" fillId="3" borderId="0" xfId="1" applyNumberFormat="1" applyFont="1" applyFill="1" applyBorder="1" applyAlignment="1">
      <alignment horizontal="center" vertical="center"/>
    </xf>
    <xf numFmtId="9" fontId="46" fillId="3" borderId="0" xfId="2" applyFont="1" applyFill="1" applyBorder="1" applyAlignment="1">
      <alignment horizontal="center" vertical="center"/>
    </xf>
    <xf numFmtId="0" fontId="46" fillId="5" borderId="0" xfId="0" applyFont="1" applyFill="1" applyBorder="1" applyAlignment="1">
      <alignment horizontal="left" vertical="center" wrapText="1"/>
    </xf>
    <xf numFmtId="165" fontId="19" fillId="5" borderId="0" xfId="2" applyNumberFormat="1" applyFont="1" applyFill="1" applyBorder="1" applyAlignment="1">
      <alignment horizontal="center" vertical="center"/>
    </xf>
    <xf numFmtId="0" fontId="19" fillId="5" borderId="0" xfId="0" applyFont="1" applyFill="1" applyBorder="1" applyAlignment="1">
      <alignment horizontal="left" indent="2"/>
    </xf>
    <xf numFmtId="164" fontId="19" fillId="5" borderId="0" xfId="1" applyNumberFormat="1" applyFont="1" applyFill="1" applyBorder="1"/>
    <xf numFmtId="0" fontId="19" fillId="0" borderId="0" xfId="0" applyFont="1" applyBorder="1" applyAlignment="1">
      <alignment horizontal="left" indent="3"/>
    </xf>
    <xf numFmtId="164" fontId="19" fillId="0" borderId="0" xfId="0" applyNumberFormat="1" applyFont="1" applyBorder="1"/>
    <xf numFmtId="0" fontId="19" fillId="0" borderId="0" xfId="0" applyFont="1" applyBorder="1" applyAlignment="1">
      <alignment horizontal="left" indent="2"/>
    </xf>
    <xf numFmtId="164" fontId="26" fillId="5" borderId="0" xfId="1" applyNumberFormat="1" applyFont="1" applyFill="1" applyBorder="1" applyAlignment="1">
      <alignment horizontal="left" vertical="center" wrapText="1" indent="1"/>
    </xf>
    <xf numFmtId="0" fontId="8" fillId="0" borderId="0" xfId="0" applyFont="1" applyBorder="1" applyAlignment="1">
      <alignment horizontal="left" indent="1"/>
    </xf>
    <xf numFmtId="164" fontId="19" fillId="0" borderId="0" xfId="1" applyNumberFormat="1" applyFont="1" applyBorder="1" applyAlignment="1">
      <alignment horizontal="left" indent="2"/>
    </xf>
    <xf numFmtId="0" fontId="19" fillId="5" borderId="0" xfId="0" applyFont="1" applyFill="1" applyBorder="1" applyAlignment="1">
      <alignment horizontal="left" indent="3"/>
    </xf>
    <xf numFmtId="164" fontId="19" fillId="5" borderId="0" xfId="1" applyNumberFormat="1" applyFont="1" applyFill="1" applyBorder="1" applyAlignment="1">
      <alignment horizontal="left" indent="3"/>
    </xf>
    <xf numFmtId="0" fontId="19" fillId="5" borderId="0" xfId="0" applyFont="1" applyFill="1" applyBorder="1" applyAlignment="1">
      <alignment horizontal="left" wrapText="1" indent="3"/>
    </xf>
    <xf numFmtId="164" fontId="19" fillId="5" borderId="0" xfId="1" applyNumberFormat="1" applyFont="1" applyFill="1" applyBorder="1" applyAlignment="1">
      <alignment horizontal="left" wrapText="1" indent="3"/>
    </xf>
    <xf numFmtId="164" fontId="19" fillId="5" borderId="0" xfId="1" applyNumberFormat="1" applyFont="1" applyFill="1" applyBorder="1" applyAlignment="1">
      <alignment horizontal="left" vertical="center" wrapText="1" indent="3"/>
    </xf>
    <xf numFmtId="0" fontId="19" fillId="10" borderId="0" xfId="0" applyFont="1" applyFill="1" applyBorder="1" applyAlignment="1">
      <alignment horizontal="left" wrapText="1" indent="2"/>
    </xf>
    <xf numFmtId="0" fontId="19" fillId="5" borderId="37" xfId="0" applyFont="1" applyFill="1" applyBorder="1" applyAlignment="1">
      <alignment horizontal="left" wrapText="1" indent="3"/>
    </xf>
    <xf numFmtId="164" fontId="19" fillId="5" borderId="37" xfId="1" applyNumberFormat="1" applyFont="1" applyFill="1" applyBorder="1" applyAlignment="1">
      <alignment horizontal="left" vertical="center" wrapText="1"/>
    </xf>
    <xf numFmtId="164" fontId="19" fillId="5" borderId="37" xfId="1" applyNumberFormat="1" applyFont="1" applyFill="1" applyBorder="1" applyAlignment="1">
      <alignment vertical="center"/>
    </xf>
    <xf numFmtId="165" fontId="26" fillId="5" borderId="37" xfId="2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left"/>
    </xf>
    <xf numFmtId="164" fontId="19" fillId="0" borderId="0" xfId="1" applyNumberFormat="1" applyFont="1" applyAlignment="1">
      <alignment horizontal="left"/>
    </xf>
    <xf numFmtId="165" fontId="19" fillId="0" borderId="0" xfId="2" applyNumberFormat="1" applyFont="1" applyBorder="1" applyAlignment="1">
      <alignment horizontal="left"/>
    </xf>
    <xf numFmtId="0" fontId="19" fillId="0" borderId="0" xfId="0" applyFont="1" applyBorder="1" applyAlignment="1">
      <alignment horizontal="left"/>
    </xf>
    <xf numFmtId="165" fontId="19" fillId="0" borderId="0" xfId="2" applyNumberFormat="1" applyFont="1" applyBorder="1"/>
    <xf numFmtId="164" fontId="19" fillId="0" borderId="0" xfId="0" applyNumberFormat="1" applyFont="1"/>
    <xf numFmtId="0" fontId="16" fillId="0" borderId="0" xfId="0" applyFont="1" applyAlignment="1">
      <alignment wrapText="1"/>
    </xf>
    <xf numFmtId="0" fontId="0" fillId="0" borderId="0" xfId="0" applyAlignment="1">
      <alignment wrapText="1"/>
    </xf>
    <xf numFmtId="0" fontId="5" fillId="0" borderId="0" xfId="8"/>
    <xf numFmtId="0" fontId="66" fillId="0" borderId="0" xfId="8" applyFont="1" applyBorder="1" applyAlignment="1"/>
    <xf numFmtId="0" fontId="6" fillId="9" borderId="19" xfId="6" applyFont="1" applyFill="1" applyBorder="1" applyAlignment="1">
      <alignment horizontal="center" vertical="center" wrapText="1"/>
    </xf>
    <xf numFmtId="0" fontId="5" fillId="0" borderId="0" xfId="8" applyBorder="1"/>
    <xf numFmtId="164" fontId="68" fillId="0" borderId="0" xfId="1" applyNumberFormat="1" applyFont="1" applyFill="1" applyBorder="1" applyAlignment="1">
      <alignment horizontal="center" vertical="center"/>
    </xf>
    <xf numFmtId="165" fontId="68" fillId="0" borderId="0" xfId="2" applyNumberFormat="1" applyFont="1" applyFill="1" applyBorder="1" applyAlignment="1">
      <alignment horizontal="center" wrapText="1"/>
    </xf>
    <xf numFmtId="0" fontId="69" fillId="0" borderId="0" xfId="0" applyFont="1" applyFill="1" applyBorder="1" applyAlignment="1">
      <alignment horizontal="left" indent="2"/>
    </xf>
    <xf numFmtId="164" fontId="69" fillId="0" borderId="0" xfId="1" applyNumberFormat="1" applyFont="1" applyFill="1" applyBorder="1" applyAlignment="1">
      <alignment horizontal="center" vertical="center"/>
    </xf>
    <xf numFmtId="0" fontId="69" fillId="0" borderId="38" xfId="0" applyFont="1" applyFill="1" applyBorder="1" applyAlignment="1">
      <alignment horizontal="left" indent="2"/>
    </xf>
    <xf numFmtId="164" fontId="69" fillId="0" borderId="38" xfId="1" applyNumberFormat="1" applyFont="1" applyFill="1" applyBorder="1" applyAlignment="1">
      <alignment horizontal="center" vertical="center"/>
    </xf>
    <xf numFmtId="0" fontId="71" fillId="0" borderId="0" xfId="8" applyFont="1"/>
    <xf numFmtId="164" fontId="13" fillId="0" borderId="0" xfId="1" applyNumberFormat="1" applyFont="1" applyFill="1" applyBorder="1" applyAlignment="1">
      <alignment horizontal="center" wrapText="1"/>
    </xf>
    <xf numFmtId="0" fontId="8" fillId="11" borderId="0" xfId="0" applyFont="1" applyFill="1" applyBorder="1" applyAlignment="1">
      <alignment wrapText="1"/>
    </xf>
    <xf numFmtId="164" fontId="8" fillId="11" borderId="0" xfId="1" applyNumberFormat="1" applyFont="1" applyFill="1" applyBorder="1" applyAlignment="1">
      <alignment horizontal="center" vertical="center"/>
    </xf>
    <xf numFmtId="165" fontId="8" fillId="11" borderId="0" xfId="2" applyNumberFormat="1" applyFont="1" applyFill="1" applyBorder="1" applyAlignment="1">
      <alignment wrapText="1"/>
    </xf>
    <xf numFmtId="165" fontId="8" fillId="11" borderId="0" xfId="2" applyNumberFormat="1" applyFont="1" applyFill="1" applyBorder="1" applyAlignment="1">
      <alignment horizontal="center" wrapText="1"/>
    </xf>
    <xf numFmtId="0" fontId="2" fillId="0" borderId="0" xfId="0" applyFont="1" applyAlignment="1">
      <alignment vertical="center"/>
    </xf>
    <xf numFmtId="0" fontId="8" fillId="11" borderId="0" xfId="0" applyFont="1" applyFill="1" applyBorder="1" applyAlignment="1"/>
    <xf numFmtId="0" fontId="8" fillId="0" borderId="0" xfId="0" applyFont="1" applyFill="1" applyBorder="1" applyAlignment="1">
      <alignment horizontal="left" indent="3"/>
    </xf>
    <xf numFmtId="164" fontId="8" fillId="0" borderId="0" xfId="1" applyNumberFormat="1" applyFont="1" applyFill="1" applyBorder="1" applyAlignment="1">
      <alignment horizontal="center" vertical="center"/>
    </xf>
    <xf numFmtId="165" fontId="8" fillId="0" borderId="0" xfId="2" applyNumberFormat="1" applyFont="1" applyFill="1" applyBorder="1" applyAlignment="1">
      <alignment wrapText="1"/>
    </xf>
    <xf numFmtId="165" fontId="8" fillId="0" borderId="0" xfId="2" applyNumberFormat="1" applyFont="1" applyFill="1" applyBorder="1" applyAlignment="1">
      <alignment horizontal="center" wrapText="1"/>
    </xf>
    <xf numFmtId="0" fontId="19" fillId="0" borderId="0" xfId="0" applyFont="1" applyFill="1" applyBorder="1" applyAlignment="1">
      <alignment horizontal="left" wrapText="1" indent="4"/>
    </xf>
    <xf numFmtId="164" fontId="19" fillId="0" borderId="0" xfId="1" applyNumberFormat="1" applyFont="1" applyFill="1" applyBorder="1" applyAlignment="1">
      <alignment horizontal="center" vertical="center"/>
    </xf>
    <xf numFmtId="165" fontId="19" fillId="0" borderId="0" xfId="2" applyNumberFormat="1" applyFont="1" applyFill="1" applyBorder="1" applyAlignment="1">
      <alignment wrapText="1"/>
    </xf>
    <xf numFmtId="165" fontId="19" fillId="0" borderId="0" xfId="2" applyNumberFormat="1" applyFont="1" applyFill="1" applyBorder="1" applyAlignment="1">
      <alignment horizontal="center" wrapText="1"/>
    </xf>
    <xf numFmtId="0" fontId="19" fillId="5" borderId="0" xfId="0" applyFont="1" applyFill="1" applyBorder="1" applyAlignment="1">
      <alignment horizontal="left" vertical="center" wrapText="1" indent="4"/>
    </xf>
    <xf numFmtId="0" fontId="19" fillId="0" borderId="0" xfId="0" applyFont="1" applyFill="1" applyBorder="1" applyAlignment="1">
      <alignment horizontal="left" indent="4"/>
    </xf>
    <xf numFmtId="0" fontId="19" fillId="0" borderId="38" xfId="0" applyFont="1" applyFill="1" applyBorder="1" applyAlignment="1">
      <alignment horizontal="left" indent="4"/>
    </xf>
    <xf numFmtId="164" fontId="19" fillId="0" borderId="38" xfId="1" applyNumberFormat="1" applyFont="1" applyFill="1" applyBorder="1" applyAlignment="1">
      <alignment horizontal="center" vertical="center"/>
    </xf>
    <xf numFmtId="165" fontId="19" fillId="0" borderId="38" xfId="2" applyNumberFormat="1" applyFont="1" applyFill="1" applyBorder="1" applyAlignment="1">
      <alignment wrapText="1"/>
    </xf>
    <xf numFmtId="165" fontId="19" fillId="0" borderId="38" xfId="2" applyNumberFormat="1" applyFont="1" applyFill="1" applyBorder="1" applyAlignment="1">
      <alignment horizontal="center" wrapText="1"/>
    </xf>
    <xf numFmtId="0" fontId="70" fillId="0" borderId="0" xfId="0" applyFont="1"/>
    <xf numFmtId="0" fontId="71" fillId="0" borderId="0" xfId="8" applyFont="1" applyAlignment="1"/>
    <xf numFmtId="169" fontId="5" fillId="0" borderId="0" xfId="8" applyNumberFormat="1"/>
    <xf numFmtId="9" fontId="68" fillId="0" borderId="0" xfId="2" applyFont="1" applyFill="1" applyBorder="1" applyAlignment="1">
      <alignment horizontal="center" wrapText="1"/>
    </xf>
    <xf numFmtId="165" fontId="69" fillId="0" borderId="0" xfId="2" applyNumberFormat="1" applyFont="1" applyFill="1" applyBorder="1" applyAlignment="1">
      <alignment horizontal="center" wrapText="1"/>
    </xf>
    <xf numFmtId="165" fontId="69" fillId="5" borderId="0" xfId="14" applyNumberFormat="1" applyFont="1" applyFill="1" applyBorder="1" applyAlignment="1">
      <alignment horizontal="center"/>
    </xf>
    <xf numFmtId="165" fontId="19" fillId="5" borderId="39" xfId="2" applyNumberFormat="1" applyFont="1" applyFill="1" applyBorder="1" applyAlignment="1">
      <alignment horizontal="center"/>
    </xf>
    <xf numFmtId="165" fontId="19" fillId="5" borderId="39" xfId="14" applyNumberFormat="1" applyFont="1" applyFill="1" applyBorder="1" applyAlignment="1">
      <alignment horizontal="center"/>
    </xf>
    <xf numFmtId="0" fontId="13" fillId="0" borderId="0" xfId="8" applyFont="1"/>
    <xf numFmtId="0" fontId="73" fillId="0" borderId="0" xfId="8" applyFont="1"/>
    <xf numFmtId="0" fontId="17" fillId="9" borderId="41" xfId="6" applyFont="1" applyFill="1" applyBorder="1" applyAlignment="1">
      <alignment horizontal="center" vertical="center" wrapText="1"/>
    </xf>
    <xf numFmtId="0" fontId="17" fillId="9" borderId="3" xfId="6" applyFont="1" applyFill="1" applyBorder="1" applyAlignment="1">
      <alignment horizontal="center" vertical="center" wrapText="1"/>
    </xf>
    <xf numFmtId="37" fontId="26" fillId="5" borderId="0" xfId="1" applyNumberFormat="1" applyFont="1" applyFill="1" applyBorder="1" applyAlignment="1">
      <alignment horizontal="center" wrapText="1"/>
    </xf>
    <xf numFmtId="37" fontId="26" fillId="5" borderId="0" xfId="1" applyNumberFormat="1" applyFont="1" applyFill="1" applyBorder="1" applyAlignment="1">
      <alignment horizontal="center"/>
    </xf>
    <xf numFmtId="165" fontId="26" fillId="0" borderId="0" xfId="2" applyNumberFormat="1" applyFont="1" applyBorder="1" applyAlignment="1">
      <alignment horizontal="center"/>
    </xf>
    <xf numFmtId="37" fontId="26" fillId="5" borderId="0" xfId="8" applyNumberFormat="1" applyFont="1" applyFill="1" applyBorder="1" applyAlignment="1">
      <alignment horizontal="center" wrapText="1"/>
    </xf>
    <xf numFmtId="37" fontId="17" fillId="9" borderId="4" xfId="7" applyNumberFormat="1" applyFont="1" applyFill="1" applyBorder="1" applyAlignment="1">
      <alignment horizontal="center" vertical="center"/>
    </xf>
    <xf numFmtId="0" fontId="68" fillId="5" borderId="0" xfId="0" applyFont="1" applyFill="1" applyBorder="1" applyAlignment="1"/>
    <xf numFmtId="0" fontId="26" fillId="0" borderId="0" xfId="8" applyFont="1"/>
    <xf numFmtId="43" fontId="19" fillId="0" borderId="5" xfId="1" applyFont="1" applyBorder="1"/>
    <xf numFmtId="0" fontId="1" fillId="0" borderId="20" xfId="6" applyFont="1" applyBorder="1" applyAlignment="1">
      <alignment horizontal="center"/>
    </xf>
    <xf numFmtId="0" fontId="17" fillId="9" borderId="19" xfId="6" applyFont="1" applyFill="1" applyBorder="1" applyAlignment="1">
      <alignment horizontal="center" vertical="center"/>
    </xf>
    <xf numFmtId="49" fontId="17" fillId="9" borderId="19" xfId="6" applyNumberFormat="1" applyFont="1" applyFill="1" applyBorder="1" applyAlignment="1">
      <alignment horizontal="center" vertical="center"/>
    </xf>
    <xf numFmtId="164" fontId="8" fillId="3" borderId="0" xfId="7" applyNumberFormat="1" applyFont="1" applyFill="1" applyBorder="1" applyAlignment="1">
      <alignment horizontal="center"/>
    </xf>
    <xf numFmtId="164" fontId="26" fillId="5" borderId="0" xfId="7" applyNumberFormat="1" applyFont="1" applyFill="1" applyBorder="1" applyAlignment="1">
      <alignment horizontal="center"/>
    </xf>
    <xf numFmtId="0" fontId="17" fillId="2" borderId="4" xfId="6" applyFont="1" applyFill="1" applyBorder="1" applyAlignment="1">
      <alignment vertical="center"/>
    </xf>
    <xf numFmtId="164" fontId="17" fillId="2" borderId="4" xfId="7" applyNumberFormat="1" applyFont="1" applyFill="1" applyBorder="1" applyAlignment="1">
      <alignment vertical="center"/>
    </xf>
    <xf numFmtId="164" fontId="17" fillId="2" borderId="4" xfId="7" applyNumberFormat="1" applyFont="1" applyFill="1" applyBorder="1" applyAlignment="1">
      <alignment horizontal="center" vertical="center"/>
    </xf>
    <xf numFmtId="165" fontId="17" fillId="2" borderId="4" xfId="10" applyNumberFormat="1" applyFont="1" applyFill="1" applyBorder="1" applyAlignment="1">
      <alignment horizontal="center" vertical="center"/>
    </xf>
    <xf numFmtId="0" fontId="75" fillId="0" borderId="0" xfId="6" applyFont="1" applyFill="1" applyBorder="1" applyAlignment="1">
      <alignment horizontal="center"/>
    </xf>
    <xf numFmtId="0" fontId="75" fillId="0" borderId="0" xfId="6" applyFont="1" applyFill="1" applyBorder="1"/>
    <xf numFmtId="0" fontId="42" fillId="0" borderId="31" xfId="6" applyFont="1" applyFill="1" applyBorder="1"/>
    <xf numFmtId="38" fontId="42" fillId="0" borderId="8" xfId="6" applyNumberFormat="1" applyFont="1" applyFill="1" applyBorder="1"/>
    <xf numFmtId="38" fontId="42" fillId="0" borderId="8" xfId="6" applyNumberFormat="1" applyFont="1" applyFill="1" applyBorder="1" applyAlignment="1">
      <alignment horizontal="center"/>
    </xf>
    <xf numFmtId="38" fontId="42" fillId="0" borderId="30" xfId="6" applyNumberFormat="1" applyFont="1" applyFill="1" applyBorder="1"/>
    <xf numFmtId="0" fontId="1" fillId="0" borderId="5" xfId="6" applyFont="1" applyBorder="1" applyAlignment="1">
      <alignment horizontal="center"/>
    </xf>
    <xf numFmtId="0" fontId="0" fillId="0" borderId="5" xfId="6" applyFont="1" applyBorder="1" applyAlignment="1">
      <alignment horizontal="center"/>
    </xf>
    <xf numFmtId="43" fontId="0" fillId="0" borderId="5" xfId="7" applyFont="1" applyBorder="1"/>
    <xf numFmtId="0" fontId="42" fillId="0" borderId="0" xfId="13" applyFont="1" applyAlignment="1">
      <alignment horizontal="center"/>
    </xf>
    <xf numFmtId="0" fontId="17" fillId="9" borderId="4" xfId="6" applyFont="1" applyFill="1" applyBorder="1" applyAlignment="1">
      <alignment horizontal="left" vertical="center" wrapText="1"/>
    </xf>
    <xf numFmtId="0" fontId="17" fillId="9" borderId="4" xfId="6" applyFont="1" applyFill="1" applyBorder="1" applyAlignment="1">
      <alignment horizontal="center" vertical="center" wrapText="1"/>
    </xf>
    <xf numFmtId="168" fontId="19" fillId="0" borderId="42" xfId="15" applyFont="1" applyFill="1" applyBorder="1" applyAlignment="1">
      <alignment horizontal="left" vertical="center" wrapText="1"/>
    </xf>
    <xf numFmtId="164" fontId="26" fillId="0" borderId="43" xfId="15" applyNumberFormat="1" applyFont="1" applyFill="1" applyBorder="1" applyAlignment="1">
      <alignment horizontal="center" vertical="center"/>
    </xf>
    <xf numFmtId="164" fontId="26" fillId="0" borderId="42" xfId="15" applyNumberFormat="1" applyFont="1" applyFill="1" applyBorder="1" applyAlignment="1">
      <alignment horizontal="center" vertical="center"/>
    </xf>
    <xf numFmtId="165" fontId="26" fillId="0" borderId="3" xfId="2" applyNumberFormat="1" applyFont="1" applyFill="1" applyBorder="1" applyAlignment="1">
      <alignment horizontal="center" vertical="center"/>
    </xf>
    <xf numFmtId="168" fontId="19" fillId="0" borderId="44" xfId="15" applyFont="1" applyFill="1" applyBorder="1" applyAlignment="1">
      <alignment horizontal="left" vertical="center" wrapText="1"/>
    </xf>
    <xf numFmtId="164" fontId="26" fillId="0" borderId="45" xfId="15" applyNumberFormat="1" applyFont="1" applyFill="1" applyBorder="1" applyAlignment="1">
      <alignment horizontal="center" vertical="center"/>
    </xf>
    <xf numFmtId="164" fontId="26" fillId="0" borderId="44" xfId="15" applyNumberFormat="1" applyFont="1" applyFill="1" applyBorder="1" applyAlignment="1">
      <alignment horizontal="center" vertical="center"/>
    </xf>
    <xf numFmtId="165" fontId="26" fillId="0" borderId="0" xfId="2" applyNumberFormat="1" applyFont="1" applyFill="1" applyBorder="1" applyAlignment="1">
      <alignment horizontal="center" vertical="center"/>
    </xf>
    <xf numFmtId="168" fontId="19" fillId="0" borderId="46" xfId="15" applyFont="1" applyFill="1" applyBorder="1" applyAlignment="1">
      <alignment horizontal="left" vertical="center" wrapText="1"/>
    </xf>
    <xf numFmtId="164" fontId="26" fillId="0" borderId="47" xfId="15" applyNumberFormat="1" applyFont="1" applyFill="1" applyBorder="1" applyAlignment="1">
      <alignment horizontal="center" vertical="center"/>
    </xf>
    <xf numFmtId="164" fontId="26" fillId="0" borderId="46" xfId="15" applyNumberFormat="1" applyFont="1" applyFill="1" applyBorder="1" applyAlignment="1">
      <alignment horizontal="center" vertical="center"/>
    </xf>
    <xf numFmtId="43" fontId="26" fillId="0" borderId="2" xfId="1" applyFont="1" applyFill="1" applyBorder="1" applyAlignment="1">
      <alignment horizontal="center" vertical="center"/>
    </xf>
    <xf numFmtId="0" fontId="8" fillId="3" borderId="2" xfId="6" applyFont="1" applyFill="1" applyBorder="1" applyAlignment="1">
      <alignment horizontal="center" vertical="center"/>
    </xf>
    <xf numFmtId="165" fontId="26" fillId="0" borderId="2" xfId="2" applyNumberFormat="1" applyFont="1" applyFill="1" applyBorder="1" applyAlignment="1">
      <alignment horizontal="center" vertical="center"/>
    </xf>
    <xf numFmtId="168" fontId="19" fillId="0" borderId="3" xfId="15" applyFont="1" applyBorder="1" applyAlignment="1">
      <alignment vertical="center" wrapText="1"/>
    </xf>
    <xf numFmtId="168" fontId="19" fillId="0" borderId="0" xfId="15" applyFont="1" applyBorder="1" applyAlignment="1">
      <alignment vertical="center" wrapText="1"/>
    </xf>
    <xf numFmtId="168" fontId="19" fillId="0" borderId="2" xfId="15" applyFont="1" applyBorder="1" applyAlignment="1">
      <alignment vertical="center" wrapText="1"/>
    </xf>
    <xf numFmtId="168" fontId="19" fillId="0" borderId="2" xfId="15" applyFont="1" applyFill="1" applyBorder="1" applyAlignment="1">
      <alignment vertical="center" wrapText="1"/>
    </xf>
    <xf numFmtId="0" fontId="8" fillId="3" borderId="4" xfId="6" applyFont="1" applyFill="1" applyBorder="1" applyAlignment="1">
      <alignment horizontal="center" vertical="center"/>
    </xf>
    <xf numFmtId="168" fontId="19" fillId="0" borderId="4" xfId="15" applyFont="1" applyFill="1" applyBorder="1" applyAlignment="1">
      <alignment vertical="center" wrapText="1"/>
    </xf>
    <xf numFmtId="164" fontId="26" fillId="0" borderId="48" xfId="15" applyNumberFormat="1" applyFont="1" applyFill="1" applyBorder="1" applyAlignment="1">
      <alignment horizontal="center" vertical="center"/>
    </xf>
    <xf numFmtId="164" fontId="26" fillId="0" borderId="49" xfId="15" applyNumberFormat="1" applyFont="1" applyFill="1" applyBorder="1" applyAlignment="1">
      <alignment horizontal="center" vertical="center"/>
    </xf>
    <xf numFmtId="165" fontId="26" fillId="0" borderId="4" xfId="2" applyNumberFormat="1" applyFont="1" applyFill="1" applyBorder="1" applyAlignment="1">
      <alignment horizontal="center" vertical="center"/>
    </xf>
    <xf numFmtId="168" fontId="19" fillId="0" borderId="49" xfId="15" applyFont="1" applyFill="1" applyBorder="1" applyAlignment="1">
      <alignment vertical="center" wrapText="1"/>
    </xf>
    <xf numFmtId="168" fontId="19" fillId="0" borderId="0" xfId="15" applyFont="1" applyFill="1" applyBorder="1" applyAlignment="1">
      <alignment vertical="center" wrapText="1"/>
    </xf>
    <xf numFmtId="0" fontId="17" fillId="9" borderId="3" xfId="6" applyFont="1" applyFill="1" applyBorder="1" applyAlignment="1">
      <alignment horizontal="left" vertical="center" wrapText="1"/>
    </xf>
    <xf numFmtId="43" fontId="17" fillId="9" borderId="3" xfId="1" applyFont="1" applyFill="1" applyBorder="1" applyAlignment="1">
      <alignment horizontal="center" vertical="center" wrapText="1"/>
    </xf>
    <xf numFmtId="165" fontId="17" fillId="9" borderId="3" xfId="2" applyNumberFormat="1" applyFont="1" applyFill="1" applyBorder="1" applyAlignment="1">
      <alignment horizontal="center" vertical="center" wrapText="1"/>
    </xf>
    <xf numFmtId="0" fontId="73" fillId="7" borderId="0" xfId="0" applyFont="1" applyFill="1" applyBorder="1" applyAlignment="1">
      <alignment horizontal="center"/>
    </xf>
    <xf numFmtId="43" fontId="73" fillId="7" borderId="0" xfId="1" applyFont="1" applyFill="1" applyBorder="1" applyAlignment="1">
      <alignment horizontal="center"/>
    </xf>
    <xf numFmtId="43" fontId="73" fillId="0" borderId="0" xfId="1" applyFont="1" applyFill="1" applyBorder="1" applyAlignment="1">
      <alignment horizontal="left"/>
    </xf>
    <xf numFmtId="0" fontId="13" fillId="0" borderId="0" xfId="0" applyFont="1" applyBorder="1" applyAlignment="1">
      <alignment horizontal="left"/>
    </xf>
    <xf numFmtId="164" fontId="13" fillId="0" borderId="50" xfId="0" applyNumberFormat="1" applyFont="1" applyBorder="1" applyAlignment="1">
      <alignment vertical="center"/>
    </xf>
    <xf numFmtId="165" fontId="13" fillId="0" borderId="0" xfId="2" applyNumberFormat="1" applyFont="1" applyBorder="1" applyAlignment="1">
      <alignment horizontal="center" vertical="center"/>
    </xf>
    <xf numFmtId="0" fontId="13" fillId="0" borderId="0" xfId="0" applyFont="1" applyBorder="1" applyAlignment="1">
      <alignment horizontal="left" wrapText="1"/>
    </xf>
    <xf numFmtId="0" fontId="13" fillId="0" borderId="0" xfId="0" applyFont="1" applyFill="1" applyBorder="1" applyAlignment="1">
      <alignment horizontal="left"/>
    </xf>
    <xf numFmtId="3" fontId="13" fillId="0" borderId="51" xfId="0" applyNumberFormat="1" applyFont="1" applyBorder="1"/>
    <xf numFmtId="0" fontId="13" fillId="5" borderId="0" xfId="0" applyFont="1" applyFill="1" applyBorder="1" applyAlignment="1">
      <alignment horizontal="left" wrapText="1"/>
    </xf>
    <xf numFmtId="164" fontId="13" fillId="5" borderId="51" xfId="0" applyNumberFormat="1" applyFont="1" applyFill="1" applyBorder="1" applyAlignment="1">
      <alignment vertical="center"/>
    </xf>
    <xf numFmtId="165" fontId="13" fillId="5" borderId="0" xfId="2" applyNumberFormat="1" applyFont="1" applyFill="1" applyBorder="1" applyAlignment="1">
      <alignment horizontal="center" vertical="center"/>
    </xf>
    <xf numFmtId="164" fontId="13" fillId="5" borderId="50" xfId="0" applyNumberFormat="1" applyFont="1" applyFill="1" applyBorder="1" applyAlignment="1">
      <alignment vertical="center"/>
    </xf>
    <xf numFmtId="0" fontId="0" fillId="5" borderId="0" xfId="0" applyFill="1" applyAlignment="1">
      <alignment horizontal="left" indent="2"/>
    </xf>
    <xf numFmtId="164" fontId="13" fillId="0" borderId="51" xfId="0" applyNumberFormat="1" applyFont="1" applyBorder="1" applyAlignment="1">
      <alignment vertical="center"/>
    </xf>
    <xf numFmtId="3" fontId="13" fillId="0" borderId="50" xfId="0" applyNumberFormat="1" applyFont="1" applyBorder="1"/>
    <xf numFmtId="37" fontId="13" fillId="0" borderId="50" xfId="0" applyNumberFormat="1" applyFont="1" applyBorder="1"/>
    <xf numFmtId="37" fontId="13" fillId="0" borderId="51" xfId="0" applyNumberFormat="1" applyFont="1" applyBorder="1"/>
    <xf numFmtId="164" fontId="13" fillId="0" borderId="0" xfId="0" applyNumberFormat="1" applyFont="1" applyBorder="1" applyAlignment="1">
      <alignment vertical="center"/>
    </xf>
    <xf numFmtId="165" fontId="13" fillId="0" borderId="6" xfId="2" applyNumberFormat="1" applyFont="1" applyBorder="1" applyAlignment="1">
      <alignment horizontal="center" vertical="center"/>
    </xf>
    <xf numFmtId="0" fontId="13" fillId="0" borderId="0" xfId="0" applyFont="1" applyFill="1" applyBorder="1" applyAlignment="1">
      <alignment horizontal="left" wrapText="1"/>
    </xf>
    <xf numFmtId="164" fontId="13" fillId="0" borderId="51" xfId="0" applyNumberFormat="1" applyFont="1" applyFill="1" applyBorder="1" applyAlignment="1">
      <alignment vertical="center"/>
    </xf>
    <xf numFmtId="165" fontId="13" fillId="0" borderId="0" xfId="2" applyNumberFormat="1" applyFont="1" applyFill="1" applyBorder="1" applyAlignment="1">
      <alignment horizontal="center" vertical="center"/>
    </xf>
    <xf numFmtId="0" fontId="0" fillId="0" borderId="0" xfId="0" applyFill="1"/>
    <xf numFmtId="164" fontId="13" fillId="0" borderId="50" xfId="0" applyNumberFormat="1" applyFont="1" applyFill="1" applyBorder="1" applyAlignment="1">
      <alignment vertical="center"/>
    </xf>
    <xf numFmtId="0" fontId="13" fillId="0" borderId="0" xfId="0" applyFont="1" applyAlignment="1">
      <alignment horizontal="left" indent="2"/>
    </xf>
    <xf numFmtId="0" fontId="13" fillId="0" borderId="2" xfId="0" applyFont="1" applyBorder="1" applyAlignment="1">
      <alignment horizontal="left" wrapText="1"/>
    </xf>
    <xf numFmtId="165" fontId="13" fillId="0" borderId="2" xfId="2" applyNumberFormat="1" applyFont="1" applyBorder="1" applyAlignment="1">
      <alignment horizontal="center" vertical="center"/>
    </xf>
    <xf numFmtId="0" fontId="58" fillId="0" borderId="9" xfId="0" applyFont="1" applyBorder="1" applyAlignment="1">
      <alignment vertical="center"/>
    </xf>
    <xf numFmtId="165" fontId="0" fillId="0" borderId="0" xfId="0" applyNumberFormat="1" applyAlignment="1">
      <alignment horizontal="center" vertical="center"/>
    </xf>
    <xf numFmtId="165" fontId="0" fillId="0" borderId="0" xfId="2" applyNumberFormat="1" applyFont="1" applyAlignment="1">
      <alignment horizontal="center" vertical="center"/>
    </xf>
    <xf numFmtId="0" fontId="17" fillId="9" borderId="37" xfId="0" applyFont="1" applyFill="1" applyBorder="1" applyAlignment="1">
      <alignment horizontal="left" vertical="center" wrapText="1"/>
    </xf>
    <xf numFmtId="164" fontId="17" fillId="9" borderId="37" xfId="1" applyNumberFormat="1" applyFont="1" applyFill="1" applyBorder="1" applyAlignment="1">
      <alignment horizontal="center" vertical="center" wrapText="1"/>
    </xf>
    <xf numFmtId="165" fontId="17" fillId="9" borderId="37" xfId="2" applyNumberFormat="1" applyFont="1" applyFill="1" applyBorder="1" applyAlignment="1">
      <alignment horizontal="center" vertical="center" wrapText="1"/>
    </xf>
    <xf numFmtId="0" fontId="19" fillId="0" borderId="8" xfId="6" applyFont="1" applyBorder="1"/>
    <xf numFmtId="0" fontId="17" fillId="9" borderId="52" xfId="6" applyFont="1" applyFill="1" applyBorder="1" applyAlignment="1">
      <alignment vertical="center"/>
    </xf>
    <xf numFmtId="164" fontId="17" fillId="9" borderId="53" xfId="7" applyNumberFormat="1" applyFont="1" applyFill="1" applyBorder="1" applyAlignment="1">
      <alignment vertical="center"/>
    </xf>
    <xf numFmtId="165" fontId="17" fillId="9" borderId="53" xfId="10" applyNumberFormat="1" applyFont="1" applyFill="1" applyBorder="1" applyAlignment="1">
      <alignment horizontal="center" vertical="center"/>
    </xf>
    <xf numFmtId="165" fontId="17" fillId="9" borderId="54" xfId="10" applyNumberFormat="1" applyFont="1" applyFill="1" applyBorder="1" applyAlignment="1">
      <alignment horizontal="center" vertical="center"/>
    </xf>
    <xf numFmtId="164" fontId="36" fillId="0" borderId="0" xfId="1" applyNumberFormat="1" applyFont="1" applyFill="1" applyBorder="1"/>
    <xf numFmtId="164" fontId="46" fillId="5" borderId="0" xfId="1" applyNumberFormat="1" applyFont="1" applyFill="1" applyBorder="1" applyAlignment="1">
      <alignment horizontal="left" wrapText="1"/>
    </xf>
    <xf numFmtId="164" fontId="46" fillId="5" borderId="0" xfId="1" applyNumberFormat="1" applyFont="1" applyFill="1" applyBorder="1" applyAlignment="1">
      <alignment horizontal="left"/>
    </xf>
    <xf numFmtId="164" fontId="46" fillId="5" borderId="0" xfId="1" applyNumberFormat="1" applyFont="1" applyFill="1" applyBorder="1" applyAlignment="1">
      <alignment horizontal="right"/>
    </xf>
    <xf numFmtId="164" fontId="46" fillId="5" borderId="0" xfId="1" applyNumberFormat="1" applyFont="1" applyFill="1" applyBorder="1" applyAlignment="1">
      <alignment horizontal="center"/>
    </xf>
    <xf numFmtId="165" fontId="46" fillId="5" borderId="0" xfId="2" applyNumberFormat="1" applyFont="1" applyFill="1" applyBorder="1" applyAlignment="1">
      <alignment horizontal="center"/>
    </xf>
    <xf numFmtId="164" fontId="26" fillId="10" borderId="0" xfId="1" applyNumberFormat="1" applyFont="1" applyFill="1" applyBorder="1" applyAlignment="1">
      <alignment horizontal="left" vertical="center" wrapText="1" indent="1"/>
    </xf>
    <xf numFmtId="165" fontId="26" fillId="10" borderId="0" xfId="2" applyNumberFormat="1" applyFont="1" applyFill="1" applyBorder="1" applyAlignment="1">
      <alignment horizontal="center" vertical="center"/>
    </xf>
    <xf numFmtId="164" fontId="26" fillId="10" borderId="0" xfId="1" applyNumberFormat="1" applyFont="1" applyFill="1" applyBorder="1" applyAlignment="1">
      <alignment horizontal="left" vertical="center" wrapText="1"/>
    </xf>
    <xf numFmtId="164" fontId="0" fillId="0" borderId="0" xfId="0" applyNumberFormat="1" applyAlignment="1">
      <alignment wrapText="1"/>
    </xf>
    <xf numFmtId="0" fontId="13" fillId="0" borderId="0" xfId="0" applyFont="1" applyAlignment="1">
      <alignment horizontal="left"/>
    </xf>
    <xf numFmtId="0" fontId="4" fillId="0" borderId="2" xfId="0" applyFont="1" applyBorder="1" applyAlignment="1">
      <alignment horizontal="center" vertical="center"/>
    </xf>
    <xf numFmtId="0" fontId="12" fillId="6" borderId="0" xfId="0" applyFont="1" applyFill="1" applyBorder="1" applyAlignment="1">
      <alignment horizontal="left" vertical="center" wrapText="1"/>
    </xf>
    <xf numFmtId="0" fontId="13" fillId="0" borderId="0" xfId="0" applyFont="1" applyBorder="1" applyAlignment="1">
      <alignment horizontal="left"/>
    </xf>
    <xf numFmtId="49" fontId="20" fillId="0" borderId="3" xfId="0" applyNumberFormat="1" applyFont="1" applyFill="1" applyBorder="1" applyAlignment="1" applyProtection="1">
      <alignment horizontal="left"/>
    </xf>
    <xf numFmtId="0" fontId="13" fillId="5" borderId="0" xfId="0" applyFont="1" applyFill="1" applyBorder="1" applyAlignment="1">
      <alignment horizontal="left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6" fillId="0" borderId="2" xfId="0" applyFont="1" applyBorder="1" applyAlignment="1">
      <alignment horizontal="center"/>
    </xf>
    <xf numFmtId="0" fontId="17" fillId="9" borderId="3" xfId="0" applyFont="1" applyFill="1" applyBorder="1" applyAlignment="1">
      <alignment horizontal="left" vertical="center"/>
    </xf>
    <xf numFmtId="0" fontId="17" fillId="9" borderId="2" xfId="0" applyFont="1" applyFill="1" applyBorder="1" applyAlignment="1">
      <alignment horizontal="left" vertical="center"/>
    </xf>
    <xf numFmtId="0" fontId="17" fillId="9" borderId="3" xfId="0" applyFont="1" applyFill="1" applyBorder="1" applyAlignment="1">
      <alignment horizontal="center" vertical="center" wrapText="1"/>
    </xf>
    <xf numFmtId="0" fontId="17" fillId="9" borderId="2" xfId="0" applyFont="1" applyFill="1" applyBorder="1" applyAlignment="1">
      <alignment horizontal="center" vertical="center" wrapText="1"/>
    </xf>
    <xf numFmtId="0" fontId="17" fillId="9" borderId="3" xfId="0" applyFont="1" applyFill="1" applyBorder="1" applyAlignment="1">
      <alignment horizontal="center" vertical="center"/>
    </xf>
    <xf numFmtId="0" fontId="17" fillId="9" borderId="2" xfId="0" applyFont="1" applyFill="1" applyBorder="1" applyAlignment="1">
      <alignment horizontal="center" vertical="center"/>
    </xf>
    <xf numFmtId="0" fontId="25" fillId="0" borderId="0" xfId="0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28" fillId="0" borderId="0" xfId="0" applyFont="1" applyAlignment="1">
      <alignment horizontal="center"/>
    </xf>
    <xf numFmtId="0" fontId="15" fillId="0" borderId="2" xfId="0" applyFont="1" applyBorder="1" applyAlignment="1">
      <alignment horizontal="center"/>
    </xf>
    <xf numFmtId="0" fontId="13" fillId="0" borderId="3" xfId="0" applyFont="1" applyBorder="1" applyAlignment="1"/>
    <xf numFmtId="0" fontId="14" fillId="0" borderId="0" xfId="0" applyFont="1" applyBorder="1" applyAlignment="1">
      <alignment horizontal="center"/>
    </xf>
    <xf numFmtId="0" fontId="13" fillId="0" borderId="3" xfId="0" applyFont="1" applyFill="1" applyBorder="1" applyAlignment="1">
      <alignment horizontal="left"/>
    </xf>
    <xf numFmtId="0" fontId="28" fillId="0" borderId="0" xfId="0" applyFont="1" applyBorder="1" applyAlignment="1">
      <alignment horizontal="center" vertical="center"/>
    </xf>
    <xf numFmtId="0" fontId="28" fillId="0" borderId="0" xfId="0" applyFont="1" applyBorder="1" applyAlignment="1">
      <alignment horizontal="center"/>
    </xf>
    <xf numFmtId="0" fontId="31" fillId="0" borderId="0" xfId="0" applyFont="1" applyBorder="1" applyAlignment="1">
      <alignment horizontal="center" vertical="center"/>
    </xf>
    <xf numFmtId="0" fontId="38" fillId="5" borderId="0" xfId="0" applyFont="1" applyFill="1" applyBorder="1" applyAlignment="1">
      <alignment horizontal="center"/>
    </xf>
    <xf numFmtId="0" fontId="32" fillId="5" borderId="0" xfId="0" applyFont="1" applyFill="1" applyBorder="1" applyAlignment="1">
      <alignment horizontal="center"/>
    </xf>
    <xf numFmtId="49" fontId="20" fillId="0" borderId="0" xfId="0" applyNumberFormat="1" applyFont="1" applyFill="1" applyBorder="1" applyAlignment="1" applyProtection="1">
      <alignment horizontal="left"/>
    </xf>
    <xf numFmtId="0" fontId="30" fillId="5" borderId="0" xfId="0" applyFont="1" applyFill="1" applyBorder="1" applyAlignment="1">
      <alignment horizontal="center" vertical="center"/>
    </xf>
    <xf numFmtId="0" fontId="37" fillId="5" borderId="0" xfId="0" applyFont="1" applyFill="1" applyBorder="1" applyAlignment="1">
      <alignment horizontal="center"/>
    </xf>
    <xf numFmtId="0" fontId="28" fillId="0" borderId="0" xfId="0" applyFont="1" applyBorder="1" applyAlignment="1">
      <alignment horizontal="center" vertical="center" wrapText="1"/>
    </xf>
    <xf numFmtId="0" fontId="43" fillId="0" borderId="0" xfId="0" applyFont="1" applyBorder="1" applyAlignment="1">
      <alignment horizontal="center" vertical="center"/>
    </xf>
    <xf numFmtId="49" fontId="20" fillId="0" borderId="0" xfId="0" applyNumberFormat="1" applyFont="1" applyFill="1" applyBorder="1" applyAlignment="1" applyProtection="1">
      <alignment horizontal="left" wrapText="1"/>
    </xf>
    <xf numFmtId="0" fontId="28" fillId="0" borderId="9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44" fillId="0" borderId="0" xfId="0" applyFont="1" applyBorder="1" applyAlignment="1">
      <alignment horizontal="center" vertical="center"/>
    </xf>
    <xf numFmtId="0" fontId="44" fillId="0" borderId="11" xfId="6" applyFont="1" applyBorder="1" applyAlignment="1">
      <alignment horizontal="center"/>
    </xf>
    <xf numFmtId="0" fontId="44" fillId="0" borderId="0" xfId="6" applyFont="1" applyBorder="1" applyAlignment="1">
      <alignment horizontal="center"/>
    </xf>
    <xf numFmtId="0" fontId="45" fillId="0" borderId="12" xfId="6" applyFont="1" applyBorder="1" applyAlignment="1">
      <alignment horizontal="center"/>
    </xf>
    <xf numFmtId="0" fontId="45" fillId="0" borderId="13" xfId="6" applyFont="1" applyBorder="1" applyAlignment="1">
      <alignment horizontal="center"/>
    </xf>
    <xf numFmtId="0" fontId="17" fillId="9" borderId="14" xfId="6" applyFont="1" applyFill="1" applyBorder="1" applyAlignment="1">
      <alignment horizontal="center" vertical="center" wrapText="1"/>
    </xf>
    <xf numFmtId="0" fontId="17" fillId="9" borderId="18" xfId="6" applyFont="1" applyFill="1" applyBorder="1" applyAlignment="1">
      <alignment horizontal="center" vertical="center" wrapText="1"/>
    </xf>
    <xf numFmtId="0" fontId="17" fillId="9" borderId="21" xfId="6" applyFont="1" applyFill="1" applyBorder="1" applyAlignment="1">
      <alignment horizontal="center" vertical="center" wrapText="1"/>
    </xf>
    <xf numFmtId="0" fontId="17" fillId="9" borderId="16" xfId="6" applyFont="1" applyFill="1" applyBorder="1" applyAlignment="1">
      <alignment horizontal="center" vertical="center" wrapText="1"/>
    </xf>
    <xf numFmtId="0" fontId="17" fillId="9" borderId="17" xfId="6" applyFont="1" applyFill="1" applyBorder="1" applyAlignment="1">
      <alignment horizontal="center" vertical="center" wrapText="1"/>
    </xf>
    <xf numFmtId="49" fontId="53" fillId="0" borderId="0" xfId="0" applyNumberFormat="1" applyFont="1" applyFill="1" applyBorder="1" applyAlignment="1" applyProtection="1">
      <alignment horizontal="left"/>
    </xf>
    <xf numFmtId="0" fontId="3" fillId="0" borderId="0" xfId="0" applyFont="1" applyBorder="1" applyAlignment="1">
      <alignment horizontal="center" vertical="center"/>
    </xf>
    <xf numFmtId="0" fontId="3" fillId="0" borderId="11" xfId="6" applyFont="1" applyBorder="1" applyAlignment="1">
      <alignment horizontal="center"/>
    </xf>
    <xf numFmtId="0" fontId="3" fillId="0" borderId="0" xfId="6" applyFont="1" applyBorder="1" applyAlignment="1">
      <alignment horizontal="center"/>
    </xf>
    <xf numFmtId="0" fontId="4" fillId="0" borderId="11" xfId="6" applyFont="1" applyBorder="1" applyAlignment="1">
      <alignment horizontal="center"/>
    </xf>
    <xf numFmtId="0" fontId="4" fillId="0" borderId="0" xfId="6" applyFont="1" applyBorder="1" applyAlignment="1">
      <alignment horizontal="center"/>
    </xf>
    <xf numFmtId="0" fontId="50" fillId="0" borderId="12" xfId="6" applyFont="1" applyBorder="1" applyAlignment="1">
      <alignment horizontal="center"/>
    </xf>
    <xf numFmtId="0" fontId="50" fillId="0" borderId="13" xfId="6" applyFont="1" applyBorder="1" applyAlignment="1">
      <alignment horizontal="center"/>
    </xf>
    <xf numFmtId="0" fontId="44" fillId="0" borderId="24" xfId="6" applyFont="1" applyBorder="1" applyAlignment="1">
      <alignment horizontal="center"/>
    </xf>
    <xf numFmtId="0" fontId="44" fillId="0" borderId="25" xfId="6" applyFont="1" applyBorder="1" applyAlignment="1">
      <alignment horizontal="center"/>
    </xf>
    <xf numFmtId="0" fontId="54" fillId="0" borderId="24" xfId="6" applyFont="1" applyBorder="1" applyAlignment="1">
      <alignment horizontal="center"/>
    </xf>
    <xf numFmtId="0" fontId="54" fillId="0" borderId="25" xfId="6" applyFont="1" applyBorder="1" applyAlignment="1">
      <alignment horizontal="center"/>
    </xf>
    <xf numFmtId="0" fontId="55" fillId="0" borderId="26" xfId="6" applyFont="1" applyBorder="1" applyAlignment="1">
      <alignment horizontal="center"/>
    </xf>
    <xf numFmtId="0" fontId="55" fillId="0" borderId="10" xfId="6" applyFont="1" applyBorder="1" applyAlignment="1">
      <alignment horizontal="center"/>
    </xf>
    <xf numFmtId="0" fontId="3" fillId="0" borderId="3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4" fillId="0" borderId="29" xfId="6" applyFont="1" applyBorder="1" applyAlignment="1">
      <alignment horizontal="center"/>
    </xf>
    <xf numFmtId="0" fontId="4" fillId="0" borderId="32" xfId="6" applyFont="1" applyBorder="1" applyAlignment="1">
      <alignment horizontal="center"/>
    </xf>
    <xf numFmtId="0" fontId="4" fillId="0" borderId="28" xfId="6" applyFont="1" applyBorder="1" applyAlignment="1">
      <alignment horizontal="center"/>
    </xf>
    <xf numFmtId="0" fontId="16" fillId="0" borderId="11" xfId="6" applyFont="1" applyBorder="1" applyAlignment="1">
      <alignment horizontal="center"/>
    </xf>
    <xf numFmtId="0" fontId="16" fillId="0" borderId="0" xfId="6" applyFont="1" applyBorder="1" applyAlignment="1">
      <alignment horizontal="center"/>
    </xf>
    <xf numFmtId="0" fontId="16" fillId="0" borderId="18" xfId="6" applyFont="1" applyBorder="1" applyAlignment="1">
      <alignment horizontal="center"/>
    </xf>
    <xf numFmtId="49" fontId="20" fillId="0" borderId="34" xfId="0" applyNumberFormat="1" applyFont="1" applyFill="1" applyBorder="1" applyAlignment="1" applyProtection="1">
      <alignment horizontal="left"/>
    </xf>
    <xf numFmtId="49" fontId="20" fillId="0" borderId="35" xfId="0" applyNumberFormat="1" applyFont="1" applyFill="1" applyBorder="1" applyAlignment="1" applyProtection="1">
      <alignment horizontal="left"/>
    </xf>
    <xf numFmtId="49" fontId="20" fillId="0" borderId="36" xfId="0" applyNumberFormat="1" applyFont="1" applyFill="1" applyBorder="1" applyAlignment="1" applyProtection="1">
      <alignment horizontal="left"/>
    </xf>
    <xf numFmtId="0" fontId="52" fillId="0" borderId="0" xfId="0" applyFont="1" applyFill="1" applyBorder="1" applyAlignment="1">
      <alignment horizontal="left" wrapText="1"/>
    </xf>
    <xf numFmtId="0" fontId="16" fillId="0" borderId="33" xfId="6" applyFont="1" applyBorder="1" applyAlignment="1">
      <alignment horizontal="center"/>
    </xf>
    <xf numFmtId="0" fontId="17" fillId="9" borderId="30" xfId="6" applyFont="1" applyFill="1" applyBorder="1" applyAlignment="1">
      <alignment horizontal="center" vertical="center" wrapText="1"/>
    </xf>
    <xf numFmtId="0" fontId="17" fillId="9" borderId="9" xfId="6" applyFont="1" applyFill="1" applyBorder="1" applyAlignment="1">
      <alignment horizontal="center" vertical="center" wrapText="1"/>
    </xf>
    <xf numFmtId="0" fontId="17" fillId="9" borderId="31" xfId="6" applyFont="1" applyFill="1" applyBorder="1" applyAlignment="1">
      <alignment horizontal="center" vertical="center" wrapText="1"/>
    </xf>
    <xf numFmtId="164" fontId="3" fillId="0" borderId="0" xfId="1" applyNumberFormat="1" applyFont="1" applyAlignment="1">
      <alignment horizontal="center"/>
    </xf>
    <xf numFmtId="0" fontId="3" fillId="0" borderId="0" xfId="1" applyNumberFormat="1" applyFont="1" applyAlignment="1">
      <alignment horizontal="center"/>
    </xf>
    <xf numFmtId="164" fontId="65" fillId="0" borderId="0" xfId="1" applyNumberFormat="1" applyFont="1" applyBorder="1" applyAlignment="1">
      <alignment horizontal="center"/>
    </xf>
    <xf numFmtId="164" fontId="17" fillId="9" borderId="14" xfId="1" applyNumberFormat="1" applyFont="1" applyFill="1" applyBorder="1" applyAlignment="1">
      <alignment horizontal="center" vertical="center" wrapText="1"/>
    </xf>
    <xf numFmtId="164" fontId="17" fillId="9" borderId="18" xfId="1" applyNumberFormat="1" applyFont="1" applyFill="1" applyBorder="1" applyAlignment="1">
      <alignment horizontal="center" vertical="center" wrapText="1"/>
    </xf>
    <xf numFmtId="164" fontId="17" fillId="9" borderId="21" xfId="1" applyNumberFormat="1" applyFont="1" applyFill="1" applyBorder="1" applyAlignment="1">
      <alignment horizontal="center" vertical="center" wrapText="1"/>
    </xf>
    <xf numFmtId="0" fontId="17" fillId="9" borderId="16" xfId="1" applyNumberFormat="1" applyFont="1" applyFill="1" applyBorder="1" applyAlignment="1">
      <alignment horizontal="center" vertical="center" wrapText="1"/>
    </xf>
    <xf numFmtId="0" fontId="17" fillId="9" borderId="17" xfId="1" applyNumberFormat="1" applyFont="1" applyFill="1" applyBorder="1" applyAlignment="1">
      <alignment horizontal="center" vertical="center" wrapText="1"/>
    </xf>
    <xf numFmtId="164" fontId="17" fillId="9" borderId="16" xfId="1" applyNumberFormat="1" applyFont="1" applyFill="1" applyBorder="1" applyAlignment="1">
      <alignment horizontal="center" vertical="center" wrapText="1"/>
    </xf>
    <xf numFmtId="49" fontId="72" fillId="0" borderId="0" xfId="0" applyNumberFormat="1" applyFont="1" applyFill="1" applyBorder="1" applyAlignment="1" applyProtection="1">
      <alignment horizontal="left"/>
    </xf>
    <xf numFmtId="0" fontId="55" fillId="0" borderId="12" xfId="6" applyFont="1" applyBorder="1" applyAlignment="1">
      <alignment horizontal="center"/>
    </xf>
    <xf numFmtId="0" fontId="55" fillId="0" borderId="13" xfId="6" applyFont="1" applyBorder="1" applyAlignment="1">
      <alignment horizontal="center"/>
    </xf>
    <xf numFmtId="0" fontId="17" fillId="9" borderId="40" xfId="6" applyFont="1" applyFill="1" applyBorder="1" applyAlignment="1">
      <alignment horizontal="center" vertical="center" wrapText="1"/>
    </xf>
    <xf numFmtId="0" fontId="66" fillId="0" borderId="0" xfId="8" applyFont="1" applyAlignment="1">
      <alignment horizontal="center" vertical="center"/>
    </xf>
    <xf numFmtId="0" fontId="67" fillId="9" borderId="24" xfId="6" applyFont="1" applyFill="1" applyBorder="1" applyAlignment="1">
      <alignment horizontal="center" vertical="center" wrapText="1"/>
    </xf>
    <xf numFmtId="0" fontId="67" fillId="9" borderId="27" xfId="6" applyFont="1" applyFill="1" applyBorder="1" applyAlignment="1">
      <alignment horizontal="center" vertical="center" wrapText="1"/>
    </xf>
    <xf numFmtId="0" fontId="6" fillId="9" borderId="19" xfId="6" applyFont="1" applyFill="1" applyBorder="1" applyAlignment="1">
      <alignment horizontal="center" vertical="center" wrapText="1"/>
    </xf>
    <xf numFmtId="0" fontId="74" fillId="0" borderId="0" xfId="0" applyFont="1" applyBorder="1" applyAlignment="1">
      <alignment horizontal="center" vertical="center" wrapText="1"/>
    </xf>
    <xf numFmtId="0" fontId="7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13" fillId="0" borderId="9" xfId="0" applyFont="1" applyBorder="1" applyAlignment="1">
      <alignment horizontal="left" vertical="center"/>
    </xf>
    <xf numFmtId="0" fontId="65" fillId="0" borderId="9" xfId="0" applyFont="1" applyBorder="1" applyAlignment="1">
      <alignment horizontal="center" vertical="center"/>
    </xf>
    <xf numFmtId="0" fontId="8" fillId="3" borderId="3" xfId="6" applyFont="1" applyFill="1" applyBorder="1" applyAlignment="1">
      <alignment horizontal="center" vertical="center" wrapText="1"/>
    </xf>
    <xf numFmtId="0" fontId="8" fillId="3" borderId="0" xfId="6" applyFont="1" applyFill="1" applyBorder="1" applyAlignment="1">
      <alignment horizontal="center" vertical="center" wrapText="1"/>
    </xf>
    <xf numFmtId="0" fontId="8" fillId="3" borderId="2" xfId="6" applyFont="1" applyFill="1" applyBorder="1" applyAlignment="1">
      <alignment horizontal="center" vertical="center" wrapText="1"/>
    </xf>
    <xf numFmtId="0" fontId="6" fillId="9" borderId="4" xfId="6" applyFont="1" applyFill="1" applyBorder="1" applyAlignment="1">
      <alignment horizontal="center" vertical="center" wrapText="1"/>
    </xf>
    <xf numFmtId="0" fontId="58" fillId="0" borderId="41" xfId="0" applyFont="1" applyBorder="1" applyAlignment="1">
      <alignment horizontal="left" vertical="center"/>
    </xf>
    <xf numFmtId="0" fontId="4" fillId="0" borderId="9" xfId="0" applyFont="1" applyBorder="1" applyAlignment="1">
      <alignment horizontal="center" vertical="center"/>
    </xf>
  </cellXfs>
  <cellStyles count="16">
    <cellStyle name="Millares" xfId="1" builtinId="3"/>
    <cellStyle name="Millares 2" xfId="11"/>
    <cellStyle name="Millares 2 6" xfId="7"/>
    <cellStyle name="Millares 3" xfId="5"/>
    <cellStyle name="Millares 4" xfId="15"/>
    <cellStyle name="Millares 6" xfId="4"/>
    <cellStyle name="Normal" xfId="0" builtinId="0"/>
    <cellStyle name="Normal 12" xfId="13"/>
    <cellStyle name="Normal 2" xfId="3"/>
    <cellStyle name="Normal 2 3" xfId="6"/>
    <cellStyle name="Normal 3" xfId="8"/>
    <cellStyle name="Porcentaje" xfId="2" builtinId="5"/>
    <cellStyle name="Porcentaje 2" xfId="10"/>
    <cellStyle name="Porcentaje 2 2" xfId="9"/>
    <cellStyle name="Porcentaje 3" xfId="12"/>
    <cellStyle name="Porcentaje 5" xfId="14"/>
  </cellStyles>
  <dxfs count="0"/>
  <tableStyles count="0" defaultTableStyle="TableStyleMedium2" defaultPivotStyle="PivotStyleLight16"/>
  <colors>
    <mruColors>
      <color rgb="FF1F4E7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3.xml"/><Relationship Id="rId30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/>
              <a:t>Composición del Gasto Capital</a:t>
            </a:r>
            <a:br>
              <a:rPr lang="en-US" sz="1600"/>
            </a:br>
            <a:r>
              <a:rPr lang="en-US" sz="1600"/>
              <a:t>2016</a:t>
            </a:r>
            <a:br>
              <a:rPr lang="en-US" sz="1600"/>
            </a:br>
            <a:r>
              <a:rPr lang="en-US" sz="1600"/>
              <a:t>Valores en RD$</a:t>
            </a:r>
          </a:p>
        </c:rich>
      </c:tx>
      <c:layout>
        <c:manualLayout>
          <c:xMode val="edge"/>
          <c:yMode val="edge"/>
          <c:x val="0.28369991605328138"/>
          <c:y val="2.279374587379031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2.4974605277883154E-2"/>
          <c:y val="0.24736499520291821"/>
          <c:w val="0.59853920905764757"/>
          <c:h val="0.73918029229992099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</c:dPt>
          <c:dLbls>
            <c:dLbl>
              <c:idx val="0"/>
              <c:layout>
                <c:manualLayout>
                  <c:x val="-6.5437220408079005E-2"/>
                  <c:y val="3.7750987843857699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5.4141917055384299E-2"/>
                  <c:y val="-0.142054815896107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2.8342869687622549E-2"/>
                  <c:y val="2.3442346874777323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1.1708566915316234E-2"/>
                  <c:y val="-0.14214999101606599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1.7591275299525425E-2"/>
                  <c:y val="1.7771450413769489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9.4088294615246267E-4"/>
                  <c:y val="-2.8402580253652054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ctr"/>
            <c:showLegendKey val="0"/>
            <c:showVal val="1"/>
            <c:showCatName val="0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'Cuadro 11'!$B$17:$B$22</c:f>
              <c:strCache>
                <c:ptCount val="6"/>
                <c:pt idx="0">
                  <c:v>2.2.1 - Construcciones en proceso</c:v>
                </c:pt>
                <c:pt idx="1">
                  <c:v>2.2.2 - Activos fijos (formación bruta de capital fijo)</c:v>
                </c:pt>
                <c:pt idx="2">
                  <c:v>2.2.4 - Objetos de valor</c:v>
                </c:pt>
                <c:pt idx="3">
                  <c:v>2.2.5 - Activos no producidos</c:v>
                </c:pt>
                <c:pt idx="4">
                  <c:v>2.2.6 - Transferencias de capital otorgadas</c:v>
                </c:pt>
                <c:pt idx="5">
                  <c:v>2.2.7 - Inversiones financieras realizadas con fines de política</c:v>
                </c:pt>
              </c:strCache>
            </c:strRef>
          </c:cat>
          <c:val>
            <c:numRef>
              <c:f>'Cuadro 11'!$G$17:$G$22</c:f>
              <c:numCache>
                <c:formatCode>_(* #,##0_);_(* \(#,##0\);_(* "-"??_);_(@_)</c:formatCode>
                <c:ptCount val="6"/>
                <c:pt idx="0">
                  <c:v>20891198452.529968</c:v>
                </c:pt>
                <c:pt idx="1">
                  <c:v>28176856883.649986</c:v>
                </c:pt>
                <c:pt idx="2">
                  <c:v>29450020.009999998</c:v>
                </c:pt>
                <c:pt idx="3">
                  <c:v>1877407313.8499997</c:v>
                </c:pt>
                <c:pt idx="4">
                  <c:v>39776991293.920082</c:v>
                </c:pt>
                <c:pt idx="5">
                  <c:v>1859124.8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'Gastos eco ejecutado'!#REF!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5842741608308386"/>
          <c:y val="0.32296775786462273"/>
          <c:w val="0.33788906841683169"/>
          <c:h val="0.44804574008970371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Composición del Gastos
Primer Semestre del año 2008</a:t>
            </a:r>
          </a:p>
        </c:rich>
      </c:tx>
      <c:layout>
        <c:manualLayout>
          <c:xMode val="edge"/>
          <c:yMode val="edge"/>
          <c:x val="0.30482525210664502"/>
          <c:y val="2.3696682464454999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40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A6CAF0">
                <a:gamma/>
                <a:tint val="0"/>
                <a:invGamma/>
              </a:srgbClr>
            </a:gs>
            <a:gs pos="100000">
              <a:srgbClr val="A6CAF0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A6CAF0">
                <a:gamma/>
                <a:tint val="0"/>
                <a:invGamma/>
              </a:srgbClr>
            </a:gs>
            <a:gs pos="100000">
              <a:srgbClr val="A6CAF0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0.104184951083942"/>
                  <c:y val="2.662644735502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7.3752570995389297E-3"/>
                  <c:y val="6.457109112164309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4.0938570879778001E-2"/>
                  <c:y val="-5.20375752653993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-1291809792"/>
        <c:axId val="-1291827200"/>
        <c:axId val="0"/>
      </c:bar3DChart>
      <c:catAx>
        <c:axId val="-1291809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2918272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2918272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2918097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gradFill rotWithShape="0">
      <a:gsLst>
        <a:gs pos="0">
          <a:srgbClr val="C0C0FF"/>
        </a:gs>
        <a:gs pos="100000">
          <a:srgbClr val="C0C0FF">
            <a:gamma/>
            <a:tint val="0"/>
            <a:invGamma/>
          </a:srgbClr>
        </a:gs>
      </a:gsLst>
      <a:lin ang="5400000" scaled="1"/>
    </a:gra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Composición del Gastos
Primer Semestre del año 2008</a:t>
            </a:r>
          </a:p>
        </c:rich>
      </c:tx>
      <c:layout>
        <c:manualLayout>
          <c:xMode val="edge"/>
          <c:yMode val="edge"/>
          <c:x val="0.30482525210664502"/>
          <c:y val="2.3696682464454999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40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A6CAF0">
                <a:gamma/>
                <a:tint val="0"/>
                <a:invGamma/>
              </a:srgbClr>
            </a:gs>
            <a:gs pos="100000">
              <a:srgbClr val="A6CAF0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A6CAF0">
                <a:gamma/>
                <a:tint val="0"/>
                <a:invGamma/>
              </a:srgbClr>
            </a:gs>
            <a:gs pos="100000">
              <a:srgbClr val="A6CAF0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0.104184951083942"/>
                  <c:y val="2.662644735502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7.3752570995389297E-3"/>
                  <c:y val="6.457109112164309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4.0938570879778001E-2"/>
                  <c:y val="-5.20375752653993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-1291819584"/>
        <c:axId val="-1291827744"/>
        <c:axId val="0"/>
      </c:bar3DChart>
      <c:catAx>
        <c:axId val="-1291819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2918277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2918277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2918195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gradFill rotWithShape="0">
      <a:gsLst>
        <a:gs pos="0">
          <a:srgbClr val="C0C0FF"/>
        </a:gs>
        <a:gs pos="100000">
          <a:srgbClr val="C0C0FF">
            <a:gamma/>
            <a:tint val="0"/>
            <a:invGamma/>
          </a:srgbClr>
        </a:gs>
      </a:gsLst>
      <a:lin ang="5400000" scaled="1"/>
    </a:gra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Composición del Gastos
Primer Semestre del año 2008</a:t>
            </a:r>
          </a:p>
        </c:rich>
      </c:tx>
      <c:layout>
        <c:manualLayout>
          <c:xMode val="edge"/>
          <c:yMode val="edge"/>
          <c:x val="0.30482525210664491"/>
          <c:y val="2.3696682464454992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40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A6CAF0">
                <a:gamma/>
                <a:tint val="0"/>
                <a:invGamma/>
              </a:srgbClr>
            </a:gs>
            <a:gs pos="100000">
              <a:srgbClr val="A6CAF0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A6CAF0">
                <a:gamma/>
                <a:tint val="0"/>
                <a:invGamma/>
              </a:srgbClr>
            </a:gs>
            <a:gs pos="100000">
              <a:srgbClr val="A6CAF0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0.10418495108394184"/>
                  <c:y val="2.66264473550273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7.3752570995389288E-3"/>
                  <c:y val="6.457109112164311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4.0938570879778022E-2"/>
                  <c:y val="-5.20375752653993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-1291826112"/>
        <c:axId val="-1291817952"/>
        <c:axId val="0"/>
      </c:bar3DChart>
      <c:catAx>
        <c:axId val="-1291826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2918179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2918179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2918261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gradFill rotWithShape="0">
      <a:gsLst>
        <a:gs pos="0">
          <a:srgbClr val="C0C0FF"/>
        </a:gs>
        <a:gs pos="100000">
          <a:srgbClr val="C0C0FF">
            <a:gamma/>
            <a:tint val="0"/>
            <a:invGamma/>
          </a:srgbClr>
        </a:gs>
      </a:gsLst>
      <a:lin ang="5400000" scaled="1"/>
    </a:gra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000000000000044" r="0.75000000000000044" t="1" header="0" footer="0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309218</xdr:colOff>
      <xdr:row>34</xdr:row>
      <xdr:rowOff>154608</xdr:rowOff>
    </xdr:from>
    <xdr:to>
      <xdr:col>8</xdr:col>
      <xdr:colOff>254812</xdr:colOff>
      <xdr:row>60</xdr:row>
      <xdr:rowOff>120787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3643" y="6993558"/>
          <a:ext cx="5527244" cy="49191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1142732</xdr:colOff>
      <xdr:row>46</xdr:row>
      <xdr:rowOff>38100</xdr:rowOff>
    </xdr:from>
    <xdr:to>
      <xdr:col>13</xdr:col>
      <xdr:colOff>0</xdr:colOff>
      <xdr:row>69</xdr:row>
      <xdr:rowOff>95250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866775</xdr:colOff>
      <xdr:row>58</xdr:row>
      <xdr:rowOff>133350</xdr:rowOff>
    </xdr:from>
    <xdr:to>
      <xdr:col>11</xdr:col>
      <xdr:colOff>444583</xdr:colOff>
      <xdr:row>60</xdr:row>
      <xdr:rowOff>11517</xdr:rowOff>
    </xdr:to>
    <xdr:sp macro="" textlink="">
      <xdr:nvSpPr>
        <xdr:cNvPr id="4" name="CuadroTexto 1"/>
        <xdr:cNvSpPr txBox="1"/>
      </xdr:nvSpPr>
      <xdr:spPr>
        <a:xfrm>
          <a:off x="8486775" y="11801475"/>
          <a:ext cx="2330533" cy="278217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r"/>
          <a:r>
            <a:rPr lang="es-DO" sz="800" b="1">
              <a:latin typeface="Avenir Next" charset="0"/>
              <a:ea typeface="Avenir Next" charset="0"/>
              <a:cs typeface="Avenir Next" charset="0"/>
            </a:rPr>
            <a:t>Fuente:</a:t>
          </a:r>
          <a:r>
            <a:rPr lang="es-DO" sz="800" b="1" baseline="0">
              <a:latin typeface="Avenir Next" charset="0"/>
              <a:ea typeface="Avenir Next" charset="0"/>
              <a:cs typeface="Avenir Next" charset="0"/>
            </a:rPr>
            <a:t> SIGEF</a:t>
          </a:r>
          <a:endParaRPr lang="es-DO" sz="800" b="1">
            <a:latin typeface="Avenir Next" charset="0"/>
            <a:ea typeface="Avenir Next" charset="0"/>
            <a:cs typeface="Avenir Next" charset="0"/>
          </a:endParaRPr>
        </a:p>
      </xdr:txBody>
    </xdr:sp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0.65999</cdr:x>
      <cdr:y>0.94105</cdr:y>
    </cdr:from>
    <cdr:to>
      <cdr:x>1</cdr:x>
      <cdr:y>1</cdr:y>
    </cdr:to>
    <cdr:sp macro="" textlink="">
      <cdr:nvSpPr>
        <cdr:cNvPr id="2" name="CuadroTexto 1"/>
        <cdr:cNvSpPr txBox="1"/>
      </cdr:nvSpPr>
      <cdr:spPr>
        <a:xfrm xmlns:a="http://schemas.openxmlformats.org/drawingml/2006/main">
          <a:off x="4613564" y="3801034"/>
          <a:ext cx="2376769" cy="2381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s-DO" sz="900" b="1">
              <a:latin typeface="Avenir Next" charset="0"/>
              <a:ea typeface="Avenir Next" charset="0"/>
              <a:cs typeface="Avenir Next" charset="0"/>
            </a:rPr>
            <a:t>Fuente:</a:t>
          </a:r>
          <a:r>
            <a:rPr lang="es-DO" sz="900" b="1" baseline="0">
              <a:latin typeface="Avenir Next" charset="0"/>
              <a:ea typeface="Avenir Next" charset="0"/>
              <a:cs typeface="Avenir Next" charset="0"/>
            </a:rPr>
            <a:t> SIGEF</a:t>
          </a:r>
          <a:endParaRPr lang="es-DO" sz="900" b="1">
            <a:latin typeface="Avenir Next" charset="0"/>
            <a:ea typeface="Avenir Next" charset="0"/>
            <a:cs typeface="Avenir Next" charset="0"/>
          </a:endParaRP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40</xdr:row>
      <xdr:rowOff>0</xdr:rowOff>
    </xdr:from>
    <xdr:to>
      <xdr:col>4</xdr:col>
      <xdr:colOff>723900</xdr:colOff>
      <xdr:row>40</xdr:row>
      <xdr:rowOff>0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23</xdr:row>
      <xdr:rowOff>0</xdr:rowOff>
    </xdr:from>
    <xdr:to>
      <xdr:col>5</xdr:col>
      <xdr:colOff>723900</xdr:colOff>
      <xdr:row>23</xdr:row>
      <xdr:rowOff>0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63</xdr:row>
      <xdr:rowOff>0</xdr:rowOff>
    </xdr:from>
    <xdr:to>
      <xdr:col>4</xdr:col>
      <xdr:colOff>723900</xdr:colOff>
      <xdr:row>63</xdr:row>
      <xdr:rowOff>0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\Secto%20publico\PBSECQKaren%20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\DGCP-STRUCTURE\Manual%20Operativo%20DGCP\Manuales%20de%20Soporte\Sistema%20de%20Informacion%20Financiera\Sistema%20de%20Informacion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central.gov.do/Documents%20and%20Settings/1989644/Desktop/CUADROS%20PARA%20PUBLICAR%20EN%20LA%20WEBB%20-%2002%20JUN2004%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BSECQ"/>
      <sheetName val="Sheet1"/>
      <sheetName val="A"/>
      <sheetName val="B"/>
      <sheetName val="Cuadro programa 2003"/>
      <sheetName val="C"/>
      <sheetName val="D"/>
      <sheetName val="TRANSF"/>
      <sheetName val="Gasto unidad proy"/>
      <sheetName val="ajustes"/>
      <sheetName val="cuadro version 2 programa 2003"/>
      <sheetName val="Cuadro final programa 2003"/>
      <sheetName val="Sheet1 (2)"/>
      <sheetName val="Gobierno General RESUMEN"/>
      <sheetName val="Cuadro V"/>
      <sheetName val="Cuadro VI"/>
      <sheetName val="Cuadro VII"/>
      <sheetName val="Cuadro VIII"/>
      <sheetName val="Cuadro IX"/>
      <sheetName val="Cuadro X"/>
      <sheetName val="Cuadro XI"/>
      <sheetName val="CUADROS XI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sas"/>
      <sheetName val="Tablas"/>
      <sheetName val="Resumen-Estadisticas"/>
      <sheetName val="Graficos"/>
    </sheetNames>
    <sheetDataSet>
      <sheetData sheetId="0"/>
      <sheetData sheetId="1">
        <row r="1">
          <cell r="IV1" t="str">
            <v>updated</v>
          </cell>
        </row>
      </sheetData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uda Púb. Ext.Global 1961-2004"/>
      <sheetName val="Evolución Deuda Ene-dic 2003"/>
      <sheetName val="Evolución Deuda Ene-jun 2004"/>
      <sheetName val="Estim. Serv.04-09 por acreedor "/>
      <sheetName val="Est.Serv.04-09 deudor- acreedor"/>
      <sheetName val="Estim. Servicio 2004 por mes"/>
      <sheetName val="Estim. Servicio 2005 por mes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2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B1:I28"/>
  <sheetViews>
    <sheetView showGridLines="0" tabSelected="1" zoomScale="115" zoomScaleNormal="115" workbookViewId="0">
      <selection activeCell="I21" sqref="I21"/>
    </sheetView>
  </sheetViews>
  <sheetFormatPr baseColWidth="10" defaultColWidth="3.875" defaultRowHeight="15"/>
  <cols>
    <col min="1" max="1" width="14.625" customWidth="1"/>
    <col min="2" max="2" width="32" customWidth="1"/>
    <col min="3" max="3" width="9.75" bestFit="1" customWidth="1"/>
    <col min="4" max="4" width="9.625" bestFit="1" customWidth="1"/>
    <col min="5" max="5" width="10.25" customWidth="1"/>
  </cols>
  <sheetData>
    <row r="1" spans="2:5" ht="15.75">
      <c r="B1" s="1" t="s">
        <v>16</v>
      </c>
      <c r="C1" s="1"/>
      <c r="D1" s="1"/>
      <c r="E1" s="1"/>
    </row>
    <row r="2" spans="2:5" ht="15.75" thickBot="1">
      <c r="B2" s="589">
        <v>2016</v>
      </c>
      <c r="C2" s="589"/>
      <c r="D2" s="589"/>
      <c r="E2" s="589"/>
    </row>
    <row r="3" spans="2:5">
      <c r="B3" s="143" t="s">
        <v>17</v>
      </c>
      <c r="C3" s="143" t="s">
        <v>18</v>
      </c>
      <c r="D3" s="143" t="s">
        <v>19</v>
      </c>
      <c r="E3" s="143" t="s">
        <v>20</v>
      </c>
    </row>
    <row r="4" spans="2:5">
      <c r="B4" s="2" t="s">
        <v>21</v>
      </c>
      <c r="C4" s="2"/>
      <c r="D4" s="2"/>
      <c r="E4" s="2"/>
    </row>
    <row r="5" spans="2:5">
      <c r="B5" s="3" t="s">
        <v>22</v>
      </c>
      <c r="C5" s="4">
        <v>5</v>
      </c>
      <c r="D5" s="5">
        <v>6.6</v>
      </c>
      <c r="E5" s="4">
        <v>1.5999999999999996</v>
      </c>
    </row>
    <row r="6" spans="2:5">
      <c r="B6" s="3" t="s">
        <v>23</v>
      </c>
      <c r="C6" s="6">
        <v>8.6750000000000114</v>
      </c>
      <c r="D6" s="5">
        <v>8.5</v>
      </c>
      <c r="E6" s="4">
        <v>-0.17500000000001137</v>
      </c>
    </row>
    <row r="7" spans="2:5">
      <c r="B7" s="7" t="s">
        <v>24</v>
      </c>
      <c r="C7" s="8">
        <v>3250072.0171910226</v>
      </c>
      <c r="D7" s="9">
        <v>3325095</v>
      </c>
      <c r="E7" s="10">
        <v>75022.982808977365</v>
      </c>
    </row>
    <row r="8" spans="2:5">
      <c r="B8" s="2" t="s">
        <v>25</v>
      </c>
      <c r="C8" s="11"/>
      <c r="D8" s="11"/>
      <c r="E8" s="11"/>
    </row>
    <row r="9" spans="2:5">
      <c r="B9" s="7" t="s">
        <v>26</v>
      </c>
      <c r="C9" s="4">
        <v>3.75</v>
      </c>
      <c r="D9" s="4">
        <v>1.61</v>
      </c>
      <c r="E9" s="4">
        <v>-2.1399999999999997</v>
      </c>
    </row>
    <row r="10" spans="2:5">
      <c r="B10" s="7" t="s">
        <v>27</v>
      </c>
      <c r="C10" s="4">
        <v>4</v>
      </c>
      <c r="D10" s="4">
        <v>1.7</v>
      </c>
      <c r="E10" s="4">
        <v>-2.2999999999999998</v>
      </c>
    </row>
    <row r="11" spans="2:5">
      <c r="B11" s="2" t="s">
        <v>28</v>
      </c>
      <c r="C11" s="11"/>
      <c r="D11" s="11"/>
      <c r="E11" s="11"/>
    </row>
    <row r="12" spans="2:5">
      <c r="B12" s="7" t="s">
        <v>29</v>
      </c>
      <c r="C12" s="12">
        <v>47.206250000000004</v>
      </c>
      <c r="D12" s="4">
        <v>46.076500000000003</v>
      </c>
      <c r="E12" s="4">
        <v>-1.1297500000000014</v>
      </c>
    </row>
    <row r="13" spans="2:5">
      <c r="B13" s="7" t="s">
        <v>30</v>
      </c>
      <c r="C13" s="12">
        <v>48.620000000000005</v>
      </c>
      <c r="D13" s="12">
        <v>46.706200000000003</v>
      </c>
      <c r="E13" s="4">
        <v>-1.9138000000000019</v>
      </c>
    </row>
    <row r="14" spans="2:5">
      <c r="B14" s="2" t="s">
        <v>31</v>
      </c>
      <c r="C14" s="11"/>
      <c r="D14" s="11"/>
      <c r="E14" s="11"/>
    </row>
    <row r="15" spans="2:5" ht="15.75" thickBot="1">
      <c r="B15" s="13" t="s">
        <v>32</v>
      </c>
      <c r="C15" s="14">
        <v>48.79541179652017</v>
      </c>
      <c r="D15" s="14">
        <v>51.97</v>
      </c>
      <c r="E15" s="15">
        <v>3.1745882034798285</v>
      </c>
    </row>
    <row r="16" spans="2:5" ht="22.5" customHeight="1">
      <c r="B16" s="590" t="s">
        <v>33</v>
      </c>
      <c r="C16" s="590"/>
      <c r="D16" s="590"/>
      <c r="E16" s="590"/>
    </row>
    <row r="17" spans="2:9">
      <c r="B17" s="591" t="s">
        <v>34</v>
      </c>
      <c r="C17" s="591"/>
      <c r="D17" s="591"/>
      <c r="E17" s="591"/>
      <c r="I17" s="16"/>
    </row>
    <row r="18" spans="2:9">
      <c r="B18" s="588" t="s">
        <v>35</v>
      </c>
      <c r="C18" s="588"/>
      <c r="D18" s="588"/>
      <c r="E18" s="588"/>
    </row>
    <row r="19" spans="2:9">
      <c r="B19" s="588" t="s">
        <v>36</v>
      </c>
      <c r="C19" s="588"/>
      <c r="D19" s="588"/>
      <c r="E19" s="588"/>
    </row>
    <row r="20" spans="2:9">
      <c r="B20" s="588" t="s">
        <v>37</v>
      </c>
      <c r="C20" s="588"/>
      <c r="D20" s="588"/>
      <c r="E20" s="588"/>
    </row>
    <row r="21" spans="2:9">
      <c r="B21" s="588" t="s">
        <v>38</v>
      </c>
      <c r="C21" s="588"/>
      <c r="D21" s="588"/>
      <c r="E21" s="588"/>
    </row>
    <row r="22" spans="2:9">
      <c r="B22" s="588" t="s">
        <v>39</v>
      </c>
      <c r="C22" s="588"/>
      <c r="D22" s="588"/>
      <c r="E22" s="588"/>
    </row>
    <row r="25" spans="2:9">
      <c r="B25" s="17"/>
    </row>
    <row r="26" spans="2:9" ht="15.75">
      <c r="B26" s="18"/>
    </row>
    <row r="27" spans="2:9" ht="15.75">
      <c r="B27" s="18"/>
    </row>
    <row r="28" spans="2:9">
      <c r="B28" s="19"/>
    </row>
  </sheetData>
  <mergeCells count="8">
    <mergeCell ref="B21:E21"/>
    <mergeCell ref="B22:E22"/>
    <mergeCell ref="B2:E2"/>
    <mergeCell ref="B16:E16"/>
    <mergeCell ref="B17:E17"/>
    <mergeCell ref="B18:E18"/>
    <mergeCell ref="B19:E19"/>
    <mergeCell ref="B20:E20"/>
  </mergeCell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4:L37"/>
  <sheetViews>
    <sheetView showGridLines="0" topLeftCell="A10" zoomScaleNormal="100" workbookViewId="0">
      <selection activeCell="L35" sqref="L12:L35"/>
    </sheetView>
  </sheetViews>
  <sheetFormatPr baseColWidth="10" defaultColWidth="11.375" defaultRowHeight="15"/>
  <cols>
    <col min="1" max="1" width="11.375" style="59"/>
    <col min="2" max="2" width="51.875" bestFit="1" customWidth="1"/>
    <col min="3" max="3" width="15.625" bestFit="1" customWidth="1"/>
    <col min="4" max="4" width="15" customWidth="1"/>
    <col min="5" max="5" width="15.625" bestFit="1" customWidth="1"/>
    <col min="6" max="6" width="16.25" style="158" hidden="1" customWidth="1"/>
    <col min="7" max="7" width="15.125" customWidth="1"/>
    <col min="8" max="8" width="11.125" hidden="1" customWidth="1"/>
    <col min="9" max="9" width="1.25" style="59" hidden="1" customWidth="1"/>
    <col min="10" max="10" width="10" customWidth="1"/>
    <col min="11" max="11" width="15.125" style="59" customWidth="1"/>
    <col min="12" max="12" width="10.5" customWidth="1"/>
  </cols>
  <sheetData>
    <row r="4" spans="1:12">
      <c r="A4" s="59" t="s">
        <v>243</v>
      </c>
    </row>
    <row r="5" spans="1:12" ht="15.75">
      <c r="B5" s="623" t="s">
        <v>244</v>
      </c>
      <c r="C5" s="623"/>
      <c r="D5" s="623"/>
      <c r="E5" s="623"/>
      <c r="F5" s="623"/>
      <c r="G5" s="623"/>
      <c r="H5" s="623"/>
      <c r="I5" s="623"/>
      <c r="J5" s="623"/>
      <c r="K5" s="623"/>
      <c r="L5" s="623"/>
    </row>
    <row r="6" spans="1:12" ht="15.75">
      <c r="B6" s="624" t="s">
        <v>245</v>
      </c>
      <c r="C6" s="625"/>
      <c r="D6" s="625"/>
      <c r="E6" s="625"/>
      <c r="F6" s="625"/>
      <c r="G6" s="625"/>
      <c r="H6" s="625"/>
      <c r="I6" s="625"/>
      <c r="J6" s="625"/>
      <c r="K6" s="625"/>
      <c r="L6" s="625"/>
    </row>
    <row r="7" spans="1:12" ht="15.75">
      <c r="B7" s="624">
        <v>2016</v>
      </c>
      <c r="C7" s="625"/>
      <c r="D7" s="625"/>
      <c r="E7" s="625"/>
      <c r="F7" s="625"/>
      <c r="G7" s="625"/>
      <c r="H7" s="625"/>
      <c r="I7" s="625"/>
      <c r="J7" s="625"/>
      <c r="K7" s="625"/>
      <c r="L7" s="625"/>
    </row>
    <row r="8" spans="1:12" ht="15.75">
      <c r="B8" s="626" t="s">
        <v>42</v>
      </c>
      <c r="C8" s="627"/>
      <c r="D8" s="627"/>
      <c r="E8" s="627"/>
      <c r="F8" s="627"/>
      <c r="G8" s="627"/>
      <c r="H8" s="627"/>
      <c r="I8" s="627"/>
      <c r="J8" s="627"/>
      <c r="K8" s="627"/>
      <c r="L8" s="627"/>
    </row>
    <row r="9" spans="1:12" ht="18.75" customHeight="1">
      <c r="B9" s="628" t="s">
        <v>17</v>
      </c>
      <c r="C9" s="159">
        <v>2015</v>
      </c>
      <c r="D9" s="631">
        <v>2016</v>
      </c>
      <c r="E9" s="631"/>
      <c r="F9" s="631"/>
      <c r="G9" s="631"/>
      <c r="H9" s="631"/>
      <c r="I9" s="631"/>
      <c r="J9" s="632"/>
      <c r="K9" s="631" t="s">
        <v>246</v>
      </c>
      <c r="L9" s="631"/>
    </row>
    <row r="10" spans="1:12" ht="34.5" customHeight="1">
      <c r="B10" s="629"/>
      <c r="C10" s="160" t="s">
        <v>247</v>
      </c>
      <c r="D10" s="161" t="s">
        <v>248</v>
      </c>
      <c r="E10" s="161" t="s">
        <v>199</v>
      </c>
      <c r="F10" s="161" t="s">
        <v>249</v>
      </c>
      <c r="G10" s="161" t="s">
        <v>247</v>
      </c>
      <c r="H10" s="161" t="s">
        <v>250</v>
      </c>
      <c r="I10" s="161" t="s">
        <v>251</v>
      </c>
      <c r="J10" s="162" t="s">
        <v>252</v>
      </c>
      <c r="K10" s="161" t="s">
        <v>253</v>
      </c>
      <c r="L10" s="163" t="s">
        <v>254</v>
      </c>
    </row>
    <row r="11" spans="1:12" ht="11.25" hidden="1" customHeight="1" thickBot="1">
      <c r="B11" s="630"/>
      <c r="C11" s="165" t="s">
        <v>201</v>
      </c>
      <c r="D11" s="166" t="s">
        <v>202</v>
      </c>
      <c r="E11" s="166" t="s">
        <v>203</v>
      </c>
      <c r="F11" s="165" t="s">
        <v>255</v>
      </c>
      <c r="G11" s="167" t="s">
        <v>256</v>
      </c>
      <c r="H11" s="165" t="s">
        <v>257</v>
      </c>
      <c r="I11" s="165" t="s">
        <v>258</v>
      </c>
      <c r="J11" s="168" t="s">
        <v>259</v>
      </c>
      <c r="K11" s="165" t="s">
        <v>260</v>
      </c>
      <c r="L11" s="169" t="s">
        <v>261</v>
      </c>
    </row>
    <row r="12" spans="1:12">
      <c r="B12" s="74" t="s">
        <v>68</v>
      </c>
      <c r="C12" s="170">
        <v>95600005309.570053</v>
      </c>
      <c r="D12" s="171">
        <v>103053589051</v>
      </c>
      <c r="E12" s="171">
        <v>103053589051</v>
      </c>
      <c r="F12" s="171">
        <v>-206107178102</v>
      </c>
      <c r="G12" s="171">
        <v>102673591937.83</v>
      </c>
      <c r="H12" s="220">
        <v>1</v>
      </c>
      <c r="I12" s="76">
        <v>0.99631262611356564</v>
      </c>
      <c r="J12" s="76">
        <v>3.0878390745020152E-2</v>
      </c>
      <c r="K12" s="171">
        <v>7073586628.2599487</v>
      </c>
      <c r="L12" s="76">
        <v>7.3991487817959944E-2</v>
      </c>
    </row>
    <row r="13" spans="1:12">
      <c r="B13" s="221" t="s">
        <v>274</v>
      </c>
      <c r="C13" s="174">
        <v>24377940203.27</v>
      </c>
      <c r="D13" s="25">
        <v>27581489001</v>
      </c>
      <c r="E13" s="25">
        <v>27581489001</v>
      </c>
      <c r="F13" s="25">
        <v>0</v>
      </c>
      <c r="G13" s="25">
        <v>26397038405.350006</v>
      </c>
      <c r="H13" s="222">
        <v>1</v>
      </c>
      <c r="I13" s="26">
        <v>0.95705632152031206</v>
      </c>
      <c r="J13" s="26">
        <v>7.9387313817291215E-3</v>
      </c>
      <c r="K13" s="25">
        <v>2019098202.0800056</v>
      </c>
      <c r="L13" s="26">
        <v>8.2824807397352096E-2</v>
      </c>
    </row>
    <row r="14" spans="1:12">
      <c r="B14" s="221" t="s">
        <v>275</v>
      </c>
      <c r="C14" s="174">
        <v>62117245369.729988</v>
      </c>
      <c r="D14" s="175">
        <v>67391939785</v>
      </c>
      <c r="E14" s="175">
        <v>67391939785</v>
      </c>
      <c r="F14" s="175">
        <v>1112997162</v>
      </c>
      <c r="G14" s="175">
        <v>67162422392.05999</v>
      </c>
      <c r="H14" s="223">
        <v>1</v>
      </c>
      <c r="I14" s="49">
        <v>0.9965942901529139</v>
      </c>
      <c r="J14" s="144">
        <v>2.0198645852965474E-2</v>
      </c>
      <c r="K14" s="175">
        <v>5045177022.3300018</v>
      </c>
      <c r="L14" s="144">
        <v>8.1220231069495163E-2</v>
      </c>
    </row>
    <row r="15" spans="1:12">
      <c r="B15" s="224" t="s">
        <v>238</v>
      </c>
      <c r="C15" s="177">
        <v>9104819736.570055</v>
      </c>
      <c r="D15" s="30">
        <v>8080160265</v>
      </c>
      <c r="E15" s="30">
        <v>8080160265</v>
      </c>
      <c r="F15" s="177">
        <v>0</v>
      </c>
      <c r="G15" s="28">
        <v>9114131140.4200363</v>
      </c>
      <c r="H15" s="225">
        <v>1</v>
      </c>
      <c r="I15" s="144">
        <v>1.1279641543619849</v>
      </c>
      <c r="J15" s="144">
        <v>2.7410135103255644E-3</v>
      </c>
      <c r="K15" s="28">
        <v>9311403.849981308</v>
      </c>
      <c r="L15" s="144">
        <v>1.0226895336082897E-3</v>
      </c>
    </row>
    <row r="16" spans="1:12">
      <c r="B16" s="74" t="s">
        <v>276</v>
      </c>
      <c r="C16" s="170">
        <v>320609817044.01019</v>
      </c>
      <c r="D16" s="171">
        <v>359615416991</v>
      </c>
      <c r="E16" s="171">
        <v>360728414153</v>
      </c>
      <c r="F16" s="171">
        <v>1112997162</v>
      </c>
      <c r="G16" s="171">
        <v>352551706339.60919</v>
      </c>
      <c r="H16" s="220">
        <v>1.0030949650916325</v>
      </c>
      <c r="I16" s="76">
        <v>0.98035759781798348</v>
      </c>
      <c r="J16" s="76">
        <v>0.1060275494478637</v>
      </c>
      <c r="K16" s="171">
        <v>31941889295.598999</v>
      </c>
      <c r="L16" s="76">
        <v>9.9628544097931648E-2</v>
      </c>
    </row>
    <row r="17" spans="1:12" s="193" customFormat="1">
      <c r="A17" s="188"/>
      <c r="B17" s="221" t="s">
        <v>277</v>
      </c>
      <c r="C17" s="177">
        <v>35548441502.369987</v>
      </c>
      <c r="D17" s="30">
        <v>73916303833</v>
      </c>
      <c r="E17" s="30">
        <v>73916303833</v>
      </c>
      <c r="F17" s="177">
        <v>0</v>
      </c>
      <c r="G17" s="28">
        <v>70239350629.379944</v>
      </c>
      <c r="H17" s="225">
        <v>1</v>
      </c>
      <c r="I17" s="144">
        <v>0.95025518034657896</v>
      </c>
      <c r="J17" s="144">
        <v>2.1124011281535283E-2</v>
      </c>
      <c r="K17" s="28">
        <v>34690909127.009956</v>
      </c>
      <c r="L17" s="144">
        <v>0.97587707536199986</v>
      </c>
    </row>
    <row r="18" spans="1:12" s="193" customFormat="1">
      <c r="A18" s="188"/>
      <c r="B18" s="224" t="s">
        <v>278</v>
      </c>
      <c r="C18" s="174">
        <v>62740835352.189995</v>
      </c>
      <c r="D18" s="28">
        <v>38430800014</v>
      </c>
      <c r="E18" s="28">
        <v>39478566177</v>
      </c>
      <c r="F18" s="177">
        <v>1047766163</v>
      </c>
      <c r="G18" s="28">
        <v>40193086445.399994</v>
      </c>
      <c r="H18" s="225">
        <v>1.0272637093846162</v>
      </c>
      <c r="I18" s="144">
        <v>1.0458560953911449</v>
      </c>
      <c r="J18" s="144">
        <v>1.208779984303006E-2</v>
      </c>
      <c r="K18" s="28">
        <v>-22547748906.790001</v>
      </c>
      <c r="L18" s="144">
        <v>-0.35937916319124941</v>
      </c>
    </row>
    <row r="19" spans="1:12" s="193" customFormat="1">
      <c r="A19" s="188"/>
      <c r="B19" s="221" t="s">
        <v>279</v>
      </c>
      <c r="C19" s="174">
        <v>19044111690.359997</v>
      </c>
      <c r="D19" s="28">
        <v>21079986841</v>
      </c>
      <c r="E19" s="28">
        <v>21079986841</v>
      </c>
      <c r="F19" s="177">
        <v>0</v>
      </c>
      <c r="G19" s="28">
        <v>20717283910.550007</v>
      </c>
      <c r="H19" s="225">
        <v>1</v>
      </c>
      <c r="I19" s="144">
        <v>0.98279396789069406</v>
      </c>
      <c r="J19" s="144">
        <v>6.2305834995315798E-3</v>
      </c>
      <c r="K19" s="28">
        <v>1673172220.1900101</v>
      </c>
      <c r="L19" s="144">
        <v>8.7857719351486452E-2</v>
      </c>
    </row>
    <row r="20" spans="1:12" s="193" customFormat="1">
      <c r="A20" s="188"/>
      <c r="B20" s="224" t="s">
        <v>275</v>
      </c>
      <c r="C20" s="174">
        <v>84921547251.949997</v>
      </c>
      <c r="D20" s="28">
        <v>95467514555</v>
      </c>
      <c r="E20" s="28">
        <v>95649360571</v>
      </c>
      <c r="F20" s="177">
        <v>181846016</v>
      </c>
      <c r="G20" s="28">
        <v>92049651286.420013</v>
      </c>
      <c r="H20" s="225">
        <v>1.0019047947026549</v>
      </c>
      <c r="I20" s="144">
        <v>0.96419867758669975</v>
      </c>
      <c r="J20" s="144">
        <v>2.768331220053152E-2</v>
      </c>
      <c r="K20" s="28">
        <v>7128104034.4700165</v>
      </c>
      <c r="L20" s="144">
        <v>8.3937519571116059E-2</v>
      </c>
    </row>
    <row r="21" spans="1:12" s="193" customFormat="1">
      <c r="A21" s="188"/>
      <c r="B21" s="221" t="s">
        <v>280</v>
      </c>
      <c r="C21" s="177">
        <v>29988438926.310001</v>
      </c>
      <c r="D21" s="87">
        <v>31752425000</v>
      </c>
      <c r="E21" s="87">
        <v>31752425000</v>
      </c>
      <c r="F21" s="177">
        <v>0</v>
      </c>
      <c r="G21" s="87">
        <v>32697298304.740002</v>
      </c>
      <c r="H21" s="225">
        <v>1</v>
      </c>
      <c r="I21" s="144">
        <v>1.0297575163074946</v>
      </c>
      <c r="J21" s="144">
        <v>9.8334920820885956E-3</v>
      </c>
      <c r="K21" s="87">
        <v>2708859378.4300003</v>
      </c>
      <c r="L21" s="144">
        <v>9.0330123054635392E-2</v>
      </c>
    </row>
    <row r="22" spans="1:12" s="193" customFormat="1">
      <c r="A22" s="188"/>
      <c r="B22" s="224" t="s">
        <v>281</v>
      </c>
      <c r="C22" s="174">
        <v>13326733759.65</v>
      </c>
      <c r="D22" s="226">
        <v>16449043270</v>
      </c>
      <c r="E22" s="226">
        <v>16449043270</v>
      </c>
      <c r="F22" s="177">
        <v>0</v>
      </c>
      <c r="G22" s="226">
        <v>13000334474.07</v>
      </c>
      <c r="H22" s="223">
        <v>1</v>
      </c>
      <c r="I22" s="144">
        <v>0.79033985507109672</v>
      </c>
      <c r="J22" s="144">
        <v>3.9097629695215054E-3</v>
      </c>
      <c r="K22" s="226">
        <v>-326399285.57999992</v>
      </c>
      <c r="L22" s="144">
        <v>-2.449206920965552E-2</v>
      </c>
    </row>
    <row r="23" spans="1:12" s="193" customFormat="1">
      <c r="A23" s="188"/>
      <c r="B23" s="221" t="s">
        <v>238</v>
      </c>
      <c r="C23" s="177">
        <v>75039708561.180252</v>
      </c>
      <c r="D23" s="87">
        <v>82519343478</v>
      </c>
      <c r="E23" s="87">
        <v>82402728461</v>
      </c>
      <c r="F23" s="177">
        <v>-116615017</v>
      </c>
      <c r="G23" s="87">
        <v>83654701289.049255</v>
      </c>
      <c r="H23" s="225">
        <v>0.99858681598659238</v>
      </c>
      <c r="I23" s="144">
        <v>1.0137586869114144</v>
      </c>
      <c r="J23" s="144">
        <v>2.5158587571625167E-2</v>
      </c>
      <c r="K23" s="87">
        <v>8614992727.8690033</v>
      </c>
      <c r="L23" s="144">
        <v>0.11480578607051961</v>
      </c>
    </row>
    <row r="24" spans="1:12">
      <c r="B24" s="74" t="s">
        <v>282</v>
      </c>
      <c r="C24" s="170">
        <v>26201602275.799992</v>
      </c>
      <c r="D24" s="171">
        <v>24067539738</v>
      </c>
      <c r="E24" s="171">
        <v>32726721249.360001</v>
      </c>
      <c r="F24" s="171">
        <v>8659181511.3600006</v>
      </c>
      <c r="G24" s="171">
        <v>29413970650.809998</v>
      </c>
      <c r="H24" s="220">
        <v>1.3597867337344873</v>
      </c>
      <c r="I24" s="76">
        <v>1.2221428102336762</v>
      </c>
      <c r="J24" s="76">
        <v>8.8460534201260325E-3</v>
      </c>
      <c r="K24" s="171">
        <v>3212368375.010006</v>
      </c>
      <c r="L24" s="76">
        <v>0.1226019821687383</v>
      </c>
    </row>
    <row r="25" spans="1:12" s="193" customFormat="1">
      <c r="A25" s="188"/>
      <c r="B25" s="221" t="s">
        <v>283</v>
      </c>
      <c r="C25" s="177">
        <v>1483233826.22</v>
      </c>
      <c r="D25" s="87">
        <v>1525611605</v>
      </c>
      <c r="E25" s="87">
        <v>2022607034</v>
      </c>
      <c r="F25" s="177">
        <v>496995429</v>
      </c>
      <c r="G25" s="87">
        <v>1549961330.6499996</v>
      </c>
      <c r="H25" s="225">
        <v>1.3257679919129877</v>
      </c>
      <c r="I25" s="144">
        <v>1.0159606321623385</v>
      </c>
      <c r="J25" s="144">
        <v>4.6614042329854414E-4</v>
      </c>
      <c r="K25" s="87">
        <v>66727504.42999959</v>
      </c>
      <c r="L25" s="144">
        <v>4.4987852387410543E-2</v>
      </c>
    </row>
    <row r="26" spans="1:12" s="193" customFormat="1">
      <c r="A26" s="188"/>
      <c r="B26" s="224" t="s">
        <v>284</v>
      </c>
      <c r="C26" s="189">
        <v>1000295689.84</v>
      </c>
      <c r="D26" s="190">
        <v>982101991</v>
      </c>
      <c r="E26" s="190">
        <v>982101991</v>
      </c>
      <c r="F26" s="200">
        <v>0</v>
      </c>
      <c r="G26" s="191">
        <v>945260772.87</v>
      </c>
      <c r="H26" s="227">
        <v>1</v>
      </c>
      <c r="I26" s="192">
        <v>0.96248738067164763</v>
      </c>
      <c r="J26" s="192">
        <v>2.842808062884694E-4</v>
      </c>
      <c r="K26" s="191">
        <v>-55034916.970000029</v>
      </c>
      <c r="L26" s="192">
        <v>-5.501864851462368E-2</v>
      </c>
    </row>
    <row r="27" spans="1:12" s="193" customFormat="1">
      <c r="A27" s="188"/>
      <c r="B27" s="221" t="s">
        <v>285</v>
      </c>
      <c r="C27" s="189">
        <v>776277160.36000001</v>
      </c>
      <c r="D27" s="190">
        <v>920493981</v>
      </c>
      <c r="E27" s="190">
        <v>920493981</v>
      </c>
      <c r="F27" s="200">
        <v>0</v>
      </c>
      <c r="G27" s="191">
        <v>1106940494.0899999</v>
      </c>
      <c r="H27" s="227">
        <v>1</v>
      </c>
      <c r="I27" s="192">
        <v>1.2025504967316021</v>
      </c>
      <c r="J27" s="192">
        <v>3.3290489270788718E-4</v>
      </c>
      <c r="K27" s="191">
        <v>330663333.7299999</v>
      </c>
      <c r="L27" s="192">
        <v>0.42596040514273814</v>
      </c>
    </row>
    <row r="28" spans="1:12" s="193" customFormat="1">
      <c r="A28" s="188"/>
      <c r="B28" s="224" t="s">
        <v>286</v>
      </c>
      <c r="C28" s="189">
        <v>10286100000.000002</v>
      </c>
      <c r="D28" s="190">
        <v>9336408000</v>
      </c>
      <c r="E28" s="190">
        <v>13127669384.49</v>
      </c>
      <c r="F28" s="200">
        <v>3791261384.4899998</v>
      </c>
      <c r="G28" s="191">
        <v>12709686534.089996</v>
      </c>
      <c r="H28" s="192">
        <v>0</v>
      </c>
      <c r="I28" s="192">
        <v>0</v>
      </c>
      <c r="J28" s="192">
        <v>3.8223525605687141E-3</v>
      </c>
      <c r="K28" s="191">
        <v>2423586534.0899944</v>
      </c>
      <c r="L28" s="192">
        <v>0.23561763293084792</v>
      </c>
    </row>
    <row r="29" spans="1:12" s="193" customFormat="1">
      <c r="A29" s="188"/>
      <c r="B29" s="221" t="s">
        <v>238</v>
      </c>
      <c r="C29" s="189">
        <v>12655695599.37999</v>
      </c>
      <c r="D29" s="190">
        <v>11302924161</v>
      </c>
      <c r="E29" s="190">
        <v>15673848858.870001</v>
      </c>
      <c r="F29" s="200">
        <v>4370924697.8700008</v>
      </c>
      <c r="G29" s="191">
        <v>13102121519.110001</v>
      </c>
      <c r="H29" s="192">
        <v>0</v>
      </c>
      <c r="I29" s="192">
        <v>0</v>
      </c>
      <c r="J29" s="192">
        <v>3.9403747372624177E-3</v>
      </c>
      <c r="K29" s="191">
        <v>446425919.73001099</v>
      </c>
      <c r="L29" s="192">
        <v>3.5274704280330749E-2</v>
      </c>
    </row>
    <row r="30" spans="1:12">
      <c r="B30" s="201" t="s">
        <v>287</v>
      </c>
      <c r="C30" s="202">
        <v>442411424629.38025</v>
      </c>
      <c r="D30" s="202">
        <v>486736545780</v>
      </c>
      <c r="E30" s="202">
        <v>496508724453.35999</v>
      </c>
      <c r="F30" s="203">
        <v>9772178673.3599854</v>
      </c>
      <c r="G30" s="202">
        <v>484639268928.24921</v>
      </c>
      <c r="H30" s="205">
        <v>1.0200769364003683</v>
      </c>
      <c r="I30" s="205">
        <v>0</v>
      </c>
      <c r="J30" s="204">
        <v>0.14575199361300989</v>
      </c>
      <c r="K30" s="202">
        <v>42227844298.868958</v>
      </c>
      <c r="L30" s="204">
        <v>9.5449262717942629E-2</v>
      </c>
    </row>
    <row r="31" spans="1:12">
      <c r="B31" s="228" t="s">
        <v>288</v>
      </c>
      <c r="C31" s="172">
        <v>96157596263.429993</v>
      </c>
      <c r="D31" s="25">
        <v>3561777000</v>
      </c>
      <c r="E31" s="25">
        <v>3682427915.29</v>
      </c>
      <c r="F31" s="172">
        <v>120650915.28999996</v>
      </c>
      <c r="G31" s="25">
        <v>1023685654.7999998</v>
      </c>
      <c r="H31" s="222">
        <v>1.0338737981883761</v>
      </c>
      <c r="I31" s="26">
        <v>0</v>
      </c>
      <c r="J31" s="26">
        <v>3.0786656093736617E-4</v>
      </c>
      <c r="K31" s="25">
        <v>-95133910608.62999</v>
      </c>
      <c r="L31" s="26">
        <v>-0.9893540843929215</v>
      </c>
    </row>
    <row r="32" spans="1:12" s="193" customFormat="1">
      <c r="A32" s="188"/>
      <c r="B32" s="27" t="s">
        <v>289</v>
      </c>
      <c r="C32" s="189">
        <v>93475550720.910004</v>
      </c>
      <c r="D32" s="190">
        <v>3561777000</v>
      </c>
      <c r="E32" s="190">
        <v>3682427915.29</v>
      </c>
      <c r="F32" s="172">
        <v>120650915.28999996</v>
      </c>
      <c r="G32" s="191">
        <v>1023685654.7999998</v>
      </c>
      <c r="H32" s="227">
        <v>1.0338737981883761</v>
      </c>
      <c r="I32" s="192">
        <v>0</v>
      </c>
      <c r="J32" s="192">
        <v>3.0786656093736617E-4</v>
      </c>
      <c r="K32" s="191">
        <v>-92451865066.110001</v>
      </c>
      <c r="L32" s="192">
        <v>-0.98904862665258408</v>
      </c>
    </row>
    <row r="33" spans="2:12">
      <c r="B33" s="229" t="s">
        <v>290</v>
      </c>
      <c r="C33" s="183">
        <v>2682045542.52</v>
      </c>
      <c r="D33" s="184">
        <v>3561777000</v>
      </c>
      <c r="E33" s="184">
        <v>3682427915.29</v>
      </c>
      <c r="F33" s="172">
        <v>120650915.28999996</v>
      </c>
      <c r="G33" s="186">
        <v>1023685654.7999998</v>
      </c>
      <c r="H33" s="230">
        <v>1.0338737981883761</v>
      </c>
      <c r="I33" s="187">
        <v>0</v>
      </c>
      <c r="J33" s="187">
        <v>3.0786656093736617E-4</v>
      </c>
      <c r="K33" s="186">
        <v>-1658359887.7200003</v>
      </c>
      <c r="L33" s="187">
        <v>-0.61831906335260667</v>
      </c>
    </row>
    <row r="34" spans="2:12">
      <c r="B34" s="231" t="s">
        <v>291</v>
      </c>
      <c r="C34" s="206">
        <v>538569020892.81024</v>
      </c>
      <c r="D34" s="206">
        <v>490298322780</v>
      </c>
      <c r="E34" s="206">
        <v>500191152368.64996</v>
      </c>
      <c r="F34" s="207">
        <v>9892829588.6499634</v>
      </c>
      <c r="G34" s="206">
        <v>485662954583.04919</v>
      </c>
      <c r="H34" s="209">
        <v>1.0201771638388593</v>
      </c>
      <c r="I34" s="209">
        <v>0</v>
      </c>
      <c r="J34" s="208">
        <v>0.14605986017394726</v>
      </c>
      <c r="K34" s="206">
        <v>-52906066309.761047</v>
      </c>
      <c r="L34" s="208">
        <v>-9.8234514532707928E-2</v>
      </c>
    </row>
    <row r="35" spans="2:12">
      <c r="B35" s="201" t="s">
        <v>292</v>
      </c>
      <c r="C35" s="206">
        <v>445093470171.90027</v>
      </c>
      <c r="D35" s="206">
        <v>490298322780</v>
      </c>
      <c r="E35" s="206">
        <v>500191152368.64996</v>
      </c>
      <c r="F35" s="207">
        <v>9892829588.6499634</v>
      </c>
      <c r="G35" s="206">
        <v>485662954583.04919</v>
      </c>
      <c r="H35" s="209">
        <v>1.0201771638388593</v>
      </c>
      <c r="I35" s="209">
        <v>0</v>
      </c>
      <c r="J35" s="208">
        <v>0.14605986017394726</v>
      </c>
      <c r="K35" s="206">
        <v>40569484411.148926</v>
      </c>
      <c r="L35" s="208">
        <v>9.1148235438009317E-2</v>
      </c>
    </row>
    <row r="36" spans="2:12">
      <c r="B36" s="615" t="s">
        <v>272</v>
      </c>
      <c r="C36" s="615"/>
      <c r="D36" s="615"/>
      <c r="E36" s="615"/>
      <c r="F36" s="615"/>
      <c r="G36" s="615"/>
      <c r="H36" s="232"/>
      <c r="I36" s="233"/>
      <c r="J36" s="36"/>
      <c r="K36" s="234"/>
      <c r="L36" s="20"/>
    </row>
    <row r="37" spans="2:12">
      <c r="B37" s="615" t="s">
        <v>273</v>
      </c>
      <c r="C37" s="615"/>
      <c r="D37" s="615"/>
      <c r="E37" s="615"/>
      <c r="F37" s="615"/>
      <c r="G37" s="615"/>
      <c r="H37" s="232"/>
      <c r="I37" s="235"/>
      <c r="J37" s="36"/>
      <c r="K37" s="236"/>
      <c r="L37" s="20"/>
    </row>
  </sheetData>
  <mergeCells count="9">
    <mergeCell ref="B36:G36"/>
    <mergeCell ref="B37:G37"/>
    <mergeCell ref="B5:L5"/>
    <mergeCell ref="B6:L6"/>
    <mergeCell ref="B7:L7"/>
    <mergeCell ref="B8:L8"/>
    <mergeCell ref="B9:B11"/>
    <mergeCell ref="D9:J9"/>
    <mergeCell ref="K9:L9"/>
  </mergeCells>
  <pageMargins left="0.70866141732283472" right="0.70866141732283472" top="0.74803149606299213" bottom="0.74803149606299213" header="0.31496062992125984" footer="0.31496062992125984"/>
  <pageSetup scale="8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B2:M58"/>
  <sheetViews>
    <sheetView showGridLines="0" workbookViewId="0">
      <selection activeCell="B28" sqref="B28"/>
    </sheetView>
  </sheetViews>
  <sheetFormatPr baseColWidth="10" defaultColWidth="11.375" defaultRowHeight="15.75"/>
  <cols>
    <col min="1" max="1" width="1.125" style="237" customWidth="1"/>
    <col min="2" max="2" width="55.625" style="237" customWidth="1"/>
    <col min="3" max="3" width="15" style="252" bestFit="1" customWidth="1"/>
    <col min="4" max="4" width="14.375" style="237" customWidth="1"/>
    <col min="5" max="5" width="13.875" style="237" bestFit="1" customWidth="1"/>
    <col min="6" max="6" width="9.875" style="237" hidden="1" customWidth="1"/>
    <col min="7" max="7" width="13.75" style="237" customWidth="1"/>
    <col min="8" max="8" width="9.625" style="237" hidden="1" customWidth="1"/>
    <col min="9" max="9" width="1.875" style="237" hidden="1" customWidth="1"/>
    <col min="10" max="10" width="9.375" customWidth="1"/>
    <col min="11" max="11" width="13" style="237" bestFit="1" customWidth="1"/>
    <col min="12" max="12" width="9.25" style="237" customWidth="1"/>
    <col min="13" max="13" width="21.625" style="237" bestFit="1" customWidth="1"/>
    <col min="14" max="16384" width="11.375" style="237"/>
  </cols>
  <sheetData>
    <row r="2" spans="2:12" ht="18" customHeight="1">
      <c r="B2" s="634" t="s">
        <v>70</v>
      </c>
      <c r="C2" s="634"/>
      <c r="D2" s="634"/>
      <c r="E2" s="634"/>
      <c r="F2" s="634"/>
      <c r="G2" s="634"/>
      <c r="H2" s="634"/>
      <c r="I2" s="634"/>
      <c r="J2" s="634"/>
      <c r="K2" s="634"/>
      <c r="L2" s="634"/>
    </row>
    <row r="3" spans="2:12" ht="18" customHeight="1">
      <c r="B3" s="635" t="s">
        <v>293</v>
      </c>
      <c r="C3" s="636"/>
      <c r="D3" s="636"/>
      <c r="E3" s="636"/>
      <c r="F3" s="636"/>
      <c r="G3" s="636"/>
      <c r="H3" s="636"/>
      <c r="I3" s="636"/>
      <c r="J3" s="636"/>
      <c r="K3" s="636"/>
      <c r="L3" s="636"/>
    </row>
    <row r="4" spans="2:12" ht="17.25" customHeight="1">
      <c r="B4" s="637">
        <v>2016</v>
      </c>
      <c r="C4" s="638"/>
      <c r="D4" s="638"/>
      <c r="E4" s="638"/>
      <c r="F4" s="638"/>
      <c r="G4" s="638"/>
      <c r="H4" s="638"/>
      <c r="I4" s="638"/>
      <c r="J4" s="638"/>
      <c r="K4" s="638"/>
      <c r="L4" s="638"/>
    </row>
    <row r="5" spans="2:12" ht="16.5" customHeight="1">
      <c r="B5" s="639" t="s">
        <v>42</v>
      </c>
      <c r="C5" s="640"/>
      <c r="D5" s="640"/>
      <c r="E5" s="640"/>
      <c r="F5" s="640"/>
      <c r="G5" s="640"/>
      <c r="H5" s="640"/>
      <c r="I5" s="640"/>
      <c r="J5" s="640"/>
      <c r="K5" s="640"/>
      <c r="L5" s="640"/>
    </row>
    <row r="6" spans="2:12" ht="15" customHeight="1">
      <c r="B6" s="628" t="s">
        <v>17</v>
      </c>
      <c r="C6" s="159">
        <v>2015</v>
      </c>
      <c r="D6" s="631">
        <v>2016</v>
      </c>
      <c r="E6" s="631"/>
      <c r="F6" s="631"/>
      <c r="G6" s="631"/>
      <c r="H6" s="631"/>
      <c r="I6" s="631"/>
      <c r="J6" s="632"/>
      <c r="K6" s="631" t="s">
        <v>294</v>
      </c>
      <c r="L6" s="631"/>
    </row>
    <row r="7" spans="2:12" ht="33.75" customHeight="1">
      <c r="B7" s="629"/>
      <c r="C7" s="160" t="s">
        <v>247</v>
      </c>
      <c r="D7" s="161" t="s">
        <v>248</v>
      </c>
      <c r="E7" s="161" t="s">
        <v>199</v>
      </c>
      <c r="F7" s="161" t="s">
        <v>249</v>
      </c>
      <c r="G7" s="161" t="s">
        <v>295</v>
      </c>
      <c r="H7" s="161" t="s">
        <v>296</v>
      </c>
      <c r="I7" s="161" t="s">
        <v>297</v>
      </c>
      <c r="J7" s="162" t="s">
        <v>298</v>
      </c>
      <c r="K7" s="161" t="s">
        <v>253</v>
      </c>
      <c r="L7" s="163" t="s">
        <v>254</v>
      </c>
    </row>
    <row r="8" spans="2:12" ht="18" hidden="1" customHeight="1" thickBot="1">
      <c r="B8" s="630"/>
      <c r="C8" s="165" t="s">
        <v>201</v>
      </c>
      <c r="D8" s="166" t="s">
        <v>202</v>
      </c>
      <c r="E8" s="166" t="s">
        <v>203</v>
      </c>
      <c r="F8" s="165" t="s">
        <v>255</v>
      </c>
      <c r="G8" s="167" t="s">
        <v>256</v>
      </c>
      <c r="H8" s="165" t="s">
        <v>257</v>
      </c>
      <c r="I8" s="165" t="s">
        <v>258</v>
      </c>
      <c r="J8" s="168" t="s">
        <v>259</v>
      </c>
      <c r="K8" s="165" t="s">
        <v>260</v>
      </c>
      <c r="L8" s="169" t="s">
        <v>261</v>
      </c>
    </row>
    <row r="9" spans="2:12" ht="15">
      <c r="B9" s="31" t="s">
        <v>0</v>
      </c>
      <c r="C9" s="238">
        <v>431458287422.23993</v>
      </c>
      <c r="D9" s="238">
        <v>488396045996</v>
      </c>
      <c r="E9" s="238">
        <v>479036396704.77991</v>
      </c>
      <c r="F9" s="238">
        <v>-9359649291.2200928</v>
      </c>
      <c r="G9" s="238">
        <v>471241983975.59039</v>
      </c>
      <c r="H9" s="47">
        <v>0.83851521374881788</v>
      </c>
      <c r="I9" s="47">
        <v>0.98372897595505038</v>
      </c>
      <c r="J9" s="47">
        <v>0.14172285046253874</v>
      </c>
      <c r="K9" s="238">
        <v>39783696553.350464</v>
      </c>
      <c r="L9" s="47">
        <v>9.2207515101956572E-2</v>
      </c>
    </row>
    <row r="10" spans="2:12" ht="15">
      <c r="B10" s="239" t="s">
        <v>299</v>
      </c>
      <c r="C10" s="240">
        <v>200848664033.10001</v>
      </c>
      <c r="D10" s="241">
        <v>198011204775</v>
      </c>
      <c r="E10" s="242">
        <v>203222261178.89996</v>
      </c>
      <c r="F10" s="242">
        <v>5211056403.8999634</v>
      </c>
      <c r="G10" s="242">
        <v>197615505535.62027</v>
      </c>
      <c r="H10" s="73">
        <v>0.3516316743816793</v>
      </c>
      <c r="I10" s="73">
        <v>0.97241072109544158</v>
      </c>
      <c r="J10" s="73">
        <v>5.9431531341558923E-2</v>
      </c>
      <c r="K10" s="242">
        <v>-3233158497.4797363</v>
      </c>
      <c r="L10" s="73">
        <v>-1.6097485701706771E-2</v>
      </c>
    </row>
    <row r="11" spans="2:12" ht="15">
      <c r="B11" s="239" t="s">
        <v>300</v>
      </c>
      <c r="C11" s="240">
        <v>26544253565.93</v>
      </c>
      <c r="D11" s="241">
        <v>28523568713</v>
      </c>
      <c r="E11" s="242">
        <v>27855897833.689999</v>
      </c>
      <c r="F11" s="242">
        <v>-667670879.31000137</v>
      </c>
      <c r="G11" s="242">
        <v>27623508546.589985</v>
      </c>
      <c r="H11" s="73">
        <v>4.9152522400542291E-2</v>
      </c>
      <c r="I11" s="73">
        <v>0.99165744760813446</v>
      </c>
      <c r="J11" s="73">
        <v>8.3075840101755841E-3</v>
      </c>
      <c r="K11" s="242">
        <v>1079254980.6599846</v>
      </c>
      <c r="L11" s="73">
        <v>4.0658705206358725E-2</v>
      </c>
    </row>
    <row r="12" spans="2:12" ht="15">
      <c r="B12" s="239" t="s">
        <v>301</v>
      </c>
      <c r="C12" s="240">
        <v>79240472298.580002</v>
      </c>
      <c r="D12" s="241">
        <v>97767441076</v>
      </c>
      <c r="E12" s="242">
        <v>91741818584</v>
      </c>
      <c r="F12" s="242">
        <v>-6025622492</v>
      </c>
      <c r="G12" s="242">
        <v>91685220616.75</v>
      </c>
      <c r="H12" s="73">
        <v>0.16314219653027326</v>
      </c>
      <c r="I12" s="73">
        <v>0.99938307341053878</v>
      </c>
      <c r="J12" s="73">
        <v>2.7573712132927437E-2</v>
      </c>
      <c r="K12" s="242">
        <v>12444748318.169998</v>
      </c>
      <c r="L12" s="73">
        <v>0.15705040564722905</v>
      </c>
    </row>
    <row r="13" spans="2:12" ht="15">
      <c r="B13" s="239" t="s">
        <v>302</v>
      </c>
      <c r="C13" s="240">
        <v>0</v>
      </c>
      <c r="D13" s="241">
        <v>325650000</v>
      </c>
      <c r="E13" s="242">
        <v>0</v>
      </c>
      <c r="F13" s="242">
        <v>-325650000</v>
      </c>
      <c r="G13" s="242">
        <v>0</v>
      </c>
      <c r="H13" s="73">
        <v>0</v>
      </c>
      <c r="I13" s="73">
        <v>0</v>
      </c>
      <c r="J13" s="73">
        <v>0</v>
      </c>
      <c r="K13" s="242">
        <v>0</v>
      </c>
      <c r="L13" s="73">
        <v>0</v>
      </c>
    </row>
    <row r="14" spans="2:12" ht="15">
      <c r="B14" s="239" t="s">
        <v>303</v>
      </c>
      <c r="C14" s="240">
        <v>124748605950.09</v>
      </c>
      <c r="D14" s="241">
        <v>163754075617</v>
      </c>
      <c r="E14" s="242">
        <v>155861425036.92996</v>
      </c>
      <c r="F14" s="242">
        <v>-7892650580.0700378</v>
      </c>
      <c r="G14" s="242">
        <v>153964105946.7001</v>
      </c>
      <c r="H14" s="73">
        <v>0.27395955708019026</v>
      </c>
      <c r="I14" s="73">
        <v>0.98782688474854952</v>
      </c>
      <c r="J14" s="73">
        <v>4.6303667129991767E-2</v>
      </c>
      <c r="K14" s="242">
        <v>29215499996.610107</v>
      </c>
      <c r="L14" s="73">
        <v>0.23419500181267572</v>
      </c>
    </row>
    <row r="15" spans="2:12" thickBot="1">
      <c r="B15" s="244" t="s">
        <v>304</v>
      </c>
      <c r="C15" s="245">
        <v>76291574.540000007</v>
      </c>
      <c r="D15" s="246">
        <v>14105815</v>
      </c>
      <c r="E15" s="247">
        <v>354994071.25999999</v>
      </c>
      <c r="F15" s="247">
        <v>340888256.25999999</v>
      </c>
      <c r="G15" s="247">
        <v>353643329.93000001</v>
      </c>
      <c r="H15" s="248">
        <v>6.2926335613266949E-4</v>
      </c>
      <c r="I15" s="248">
        <v>0.99619503129952081</v>
      </c>
      <c r="J15" s="248">
        <v>1.0635584788502152E-4</v>
      </c>
      <c r="K15" s="247">
        <v>277351755.38999999</v>
      </c>
      <c r="L15" s="248">
        <v>3.6354178959117336</v>
      </c>
    </row>
    <row r="16" spans="2:12" ht="15">
      <c r="B16" s="31" t="s">
        <v>6</v>
      </c>
      <c r="C16" s="238">
        <v>86306903316.740005</v>
      </c>
      <c r="D16" s="238">
        <v>77795730998</v>
      </c>
      <c r="E16" s="238">
        <v>96048448151.869965</v>
      </c>
      <c r="F16" s="238">
        <v>18252717153.869965</v>
      </c>
      <c r="G16" s="238">
        <v>90753763088.76004</v>
      </c>
      <c r="H16" s="47">
        <v>0.16148478625118212</v>
      </c>
      <c r="I16" s="47">
        <v>0.94487485050525677</v>
      </c>
      <c r="J16" s="47">
        <v>2.729358255950139E-2</v>
      </c>
      <c r="K16" s="238">
        <v>4446859772.0200348</v>
      </c>
      <c r="L16" s="47">
        <v>5.1523801702169525E-2</v>
      </c>
    </row>
    <row r="17" spans="2:13" ht="15">
      <c r="B17" s="239" t="s">
        <v>305</v>
      </c>
      <c r="C17" s="240">
        <v>25291609747.880001</v>
      </c>
      <c r="D17" s="241">
        <v>21294999163</v>
      </c>
      <c r="E17" s="242">
        <v>22182622963.169983</v>
      </c>
      <c r="F17" s="242">
        <v>887623800.16998291</v>
      </c>
      <c r="G17" s="242">
        <v>20891198452.529968</v>
      </c>
      <c r="H17" s="73">
        <v>3.7173232291627743E-2</v>
      </c>
      <c r="I17" s="73">
        <v>0.94178215476212268</v>
      </c>
      <c r="J17" s="73">
        <v>6.2828871258306393E-3</v>
      </c>
      <c r="K17" s="242">
        <v>-4400411295.3500328</v>
      </c>
      <c r="L17" s="73">
        <v>-0.17398699961037023</v>
      </c>
    </row>
    <row r="18" spans="2:13" ht="15">
      <c r="B18" s="239" t="s">
        <v>306</v>
      </c>
      <c r="C18" s="240">
        <v>33720019877.41</v>
      </c>
      <c r="D18" s="241">
        <v>35642662901</v>
      </c>
      <c r="E18" s="242">
        <v>31451992775.990005</v>
      </c>
      <c r="F18" s="242">
        <v>-4190670125.0099945</v>
      </c>
      <c r="G18" s="242">
        <v>28176856883.649986</v>
      </c>
      <c r="H18" s="73">
        <v>5.0137135433559854E-2</v>
      </c>
      <c r="I18" s="73">
        <v>0.89586873189033001</v>
      </c>
      <c r="J18" s="73">
        <v>8.4739997929232248E-3</v>
      </c>
      <c r="K18" s="242">
        <v>-5543162993.7600136</v>
      </c>
      <c r="L18" s="73">
        <v>-0.16438789223471173</v>
      </c>
    </row>
    <row r="19" spans="2:13" customFormat="1" ht="15">
      <c r="B19" s="239" t="s">
        <v>307</v>
      </c>
      <c r="C19" s="240">
        <v>8594728.6899999995</v>
      </c>
      <c r="D19" s="241">
        <v>8748014</v>
      </c>
      <c r="E19" s="242">
        <v>30608000.59</v>
      </c>
      <c r="F19" s="242">
        <v>21859986.59</v>
      </c>
      <c r="G19" s="242">
        <v>29450020.009999998</v>
      </c>
      <c r="H19" s="73">
        <v>5.2402567392788241E-5</v>
      </c>
      <c r="I19" s="73">
        <v>0.96216738899376764</v>
      </c>
      <c r="J19" s="73">
        <v>8.8568950219261385E-6</v>
      </c>
      <c r="K19" s="242">
        <v>20855291.32</v>
      </c>
      <c r="L19" s="73">
        <v>2.4265211936550379</v>
      </c>
    </row>
    <row r="20" spans="2:13" customFormat="1" ht="15">
      <c r="B20" s="239" t="s">
        <v>308</v>
      </c>
      <c r="C20" s="240">
        <v>1798020441.1300001</v>
      </c>
      <c r="D20" s="241">
        <v>1243080496</v>
      </c>
      <c r="E20" s="242">
        <v>1996581833.2</v>
      </c>
      <c r="F20" s="242">
        <v>753501337.20000005</v>
      </c>
      <c r="G20" s="242">
        <v>1877407313.8499997</v>
      </c>
      <c r="H20" s="73">
        <v>3.3406076890383123E-3</v>
      </c>
      <c r="I20" s="73">
        <v>0.94031072637829494</v>
      </c>
      <c r="J20" s="73">
        <v>5.6461759572725616E-4</v>
      </c>
      <c r="K20" s="242">
        <v>79386872.719999552</v>
      </c>
      <c r="L20" s="73">
        <v>4.4152374969723462E-2</v>
      </c>
    </row>
    <row r="21" spans="2:13" ht="15">
      <c r="B21" s="239" t="s">
        <v>309</v>
      </c>
      <c r="C21" s="240">
        <v>25488658521.630001</v>
      </c>
      <c r="D21" s="241">
        <v>18159956149</v>
      </c>
      <c r="E21" s="242">
        <v>40366836979.129982</v>
      </c>
      <c r="F21" s="242">
        <v>22206880830.129982</v>
      </c>
      <c r="G21" s="242">
        <v>39776991293.920082</v>
      </c>
      <c r="H21" s="73">
        <v>7.0778100193283983E-2</v>
      </c>
      <c r="I21" s="73">
        <v>0.98538786465942685</v>
      </c>
      <c r="J21" s="73">
        <v>1.1962662030745429E-2</v>
      </c>
      <c r="K21" s="242">
        <v>14288332772.290081</v>
      </c>
      <c r="L21" s="73">
        <v>0.56057609937238628</v>
      </c>
    </row>
    <row r="22" spans="2:13" ht="15">
      <c r="B22" s="239" t="s">
        <v>310</v>
      </c>
      <c r="C22" s="240">
        <v>0</v>
      </c>
      <c r="D22" s="241">
        <v>0</v>
      </c>
      <c r="E22" s="242">
        <v>1859129.6</v>
      </c>
      <c r="F22" s="242">
        <v>1859129.6</v>
      </c>
      <c r="G22" s="242">
        <v>1859124.8</v>
      </c>
      <c r="H22" s="73">
        <v>3.3080762794226692E-6</v>
      </c>
      <c r="I22" s="73">
        <v>0.99999741814664234</v>
      </c>
      <c r="J22" s="73">
        <v>5.591192529128413E-7</v>
      </c>
      <c r="K22" s="242">
        <v>1859124.8</v>
      </c>
      <c r="L22" s="73">
        <v>3.3080762794226692E-6</v>
      </c>
    </row>
    <row r="23" spans="2:13" ht="15">
      <c r="B23" s="239" t="s">
        <v>311</v>
      </c>
      <c r="C23" s="240">
        <v>0</v>
      </c>
      <c r="D23" s="241">
        <v>1446284275</v>
      </c>
      <c r="E23" s="242">
        <v>17946470.189999938</v>
      </c>
      <c r="F23" s="242">
        <v>-1428337804.8099999</v>
      </c>
      <c r="G23" s="242">
        <v>0</v>
      </c>
      <c r="H23" s="73">
        <v>0</v>
      </c>
      <c r="I23" s="73">
        <v>0</v>
      </c>
      <c r="J23" s="73">
        <v>0</v>
      </c>
      <c r="K23" s="242">
        <v>0</v>
      </c>
      <c r="L23" s="73">
        <v>0</v>
      </c>
    </row>
    <row r="24" spans="2:13" thickBot="1">
      <c r="B24" s="570" t="s">
        <v>88</v>
      </c>
      <c r="C24" s="571">
        <v>517765190738.97992</v>
      </c>
      <c r="D24" s="571">
        <v>566191776994</v>
      </c>
      <c r="E24" s="571">
        <v>575084844856.6499</v>
      </c>
      <c r="F24" s="571">
        <v>8893067862.6499023</v>
      </c>
      <c r="G24" s="571">
        <v>561995747064.35046</v>
      </c>
      <c r="H24" s="572">
        <v>1</v>
      </c>
      <c r="I24" s="572">
        <v>0.97723971008910493</v>
      </c>
      <c r="J24" s="572">
        <v>0.16901643302204014</v>
      </c>
      <c r="K24" s="571">
        <v>44230556325.370544</v>
      </c>
      <c r="L24" s="572">
        <v>8.5425897909904958E-2</v>
      </c>
    </row>
    <row r="25" spans="2:13" ht="15">
      <c r="B25" s="615" t="s">
        <v>241</v>
      </c>
      <c r="C25" s="615"/>
      <c r="D25" s="615"/>
      <c r="E25" s="615"/>
      <c r="F25" s="615"/>
      <c r="G25" s="249"/>
      <c r="H25" s="249"/>
      <c r="I25" s="249"/>
      <c r="J25" s="127"/>
      <c r="K25" s="127"/>
      <c r="L25" s="250"/>
    </row>
    <row r="26" spans="2:13" ht="15">
      <c r="B26" s="593" t="s">
        <v>312</v>
      </c>
      <c r="C26" s="593"/>
      <c r="D26" s="593"/>
      <c r="E26" s="593"/>
      <c r="F26" s="593"/>
      <c r="G26" s="593"/>
      <c r="H26" s="593"/>
      <c r="I26" s="593"/>
      <c r="J26" s="127"/>
      <c r="K26" s="127"/>
      <c r="L26" s="251"/>
    </row>
    <row r="28" spans="2:13">
      <c r="M28"/>
    </row>
    <row r="37" spans="6:6">
      <c r="F37" s="243"/>
    </row>
    <row r="58" spans="3:7">
      <c r="C58" s="633" t="s">
        <v>241</v>
      </c>
      <c r="D58" s="633"/>
      <c r="E58" s="633"/>
      <c r="F58" s="633"/>
      <c r="G58" s="633"/>
    </row>
  </sheetData>
  <mergeCells count="10">
    <mergeCell ref="B25:F25"/>
    <mergeCell ref="B26:I26"/>
    <mergeCell ref="C58:G58"/>
    <mergeCell ref="B2:L2"/>
    <mergeCell ref="B3:L3"/>
    <mergeCell ref="B4:L4"/>
    <mergeCell ref="B5:L5"/>
    <mergeCell ref="B6:B8"/>
    <mergeCell ref="D6:J6"/>
    <mergeCell ref="K6:L6"/>
  </mergeCells>
  <pageMargins left="0.7" right="0.7" top="0.75" bottom="0.75" header="0.3" footer="0.3"/>
  <pageSetup scale="95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B2:F25"/>
  <sheetViews>
    <sheetView showGridLines="0" zoomScaleNormal="100" workbookViewId="0">
      <selection activeCell="B33" sqref="B33"/>
    </sheetView>
  </sheetViews>
  <sheetFormatPr baseColWidth="10" defaultRowHeight="15"/>
  <cols>
    <col min="2" max="2" width="105.375" bestFit="1" customWidth="1"/>
    <col min="3" max="3" width="13.375" style="265" customWidth="1"/>
    <col min="4" max="4" width="80.875" customWidth="1"/>
    <col min="5" max="5" width="13.25" style="253" bestFit="1" customWidth="1"/>
  </cols>
  <sheetData>
    <row r="2" spans="2:5" ht="15.75">
      <c r="B2" s="641" t="s">
        <v>314</v>
      </c>
      <c r="C2" s="642"/>
    </row>
    <row r="3" spans="2:5">
      <c r="B3" s="643">
        <v>2016</v>
      </c>
      <c r="C3" s="644"/>
    </row>
    <row r="4" spans="2:5" ht="15.75" thickBot="1">
      <c r="B4" s="645" t="s">
        <v>42</v>
      </c>
      <c r="C4" s="646"/>
    </row>
    <row r="5" spans="2:5">
      <c r="B5" s="254" t="s">
        <v>315</v>
      </c>
      <c r="C5" s="255" t="s">
        <v>316</v>
      </c>
    </row>
    <row r="6" spans="2:5">
      <c r="B6" s="256" t="s">
        <v>317</v>
      </c>
      <c r="C6" s="257">
        <v>3866955966.0599995</v>
      </c>
      <c r="D6" s="258"/>
      <c r="E6" s="259"/>
    </row>
    <row r="7" spans="2:5">
      <c r="B7" s="239" t="s">
        <v>318</v>
      </c>
      <c r="C7" s="257">
        <v>2462996022.02</v>
      </c>
      <c r="D7" s="258"/>
      <c r="E7" s="259"/>
    </row>
    <row r="8" spans="2:5">
      <c r="B8" s="239" t="s">
        <v>319</v>
      </c>
      <c r="C8" s="257">
        <v>1810923847.0699997</v>
      </c>
      <c r="D8" s="258"/>
      <c r="E8" s="259"/>
    </row>
    <row r="9" spans="2:5">
      <c r="B9" s="239" t="s">
        <v>320</v>
      </c>
      <c r="C9" s="257">
        <v>1375183413.05</v>
      </c>
      <c r="D9" s="258"/>
      <c r="E9" s="259"/>
    </row>
    <row r="10" spans="2:5">
      <c r="B10" s="239" t="s">
        <v>321</v>
      </c>
      <c r="C10" s="257">
        <v>1330192485.3800001</v>
      </c>
      <c r="D10" s="258"/>
      <c r="E10" s="259"/>
    </row>
    <row r="11" spans="2:5">
      <c r="B11" s="239" t="s">
        <v>322</v>
      </c>
      <c r="C11" s="257">
        <v>1299999999.1399999</v>
      </c>
      <c r="D11" s="258"/>
      <c r="E11" s="259"/>
    </row>
    <row r="12" spans="2:5">
      <c r="B12" s="239" t="s">
        <v>323</v>
      </c>
      <c r="C12" s="257">
        <v>1173375498.0699999</v>
      </c>
      <c r="D12" s="258"/>
      <c r="E12" s="259"/>
    </row>
    <row r="13" spans="2:5">
      <c r="B13" s="239" t="s">
        <v>324</v>
      </c>
      <c r="C13" s="257">
        <v>919997994.66999996</v>
      </c>
      <c r="D13" s="258"/>
      <c r="E13" s="259"/>
    </row>
    <row r="14" spans="2:5">
      <c r="B14" s="239" t="s">
        <v>325</v>
      </c>
      <c r="C14" s="257">
        <v>718650648.89999986</v>
      </c>
      <c r="D14" s="258"/>
      <c r="E14" s="259"/>
    </row>
    <row r="15" spans="2:5">
      <c r="B15" s="239" t="s">
        <v>326</v>
      </c>
      <c r="C15" s="257">
        <v>706506480.21000004</v>
      </c>
      <c r="D15" s="258"/>
      <c r="E15" s="259"/>
    </row>
    <row r="16" spans="2:5">
      <c r="B16" s="239" t="s">
        <v>327</v>
      </c>
      <c r="C16" s="257">
        <v>477780499.42000002</v>
      </c>
      <c r="D16" s="258"/>
      <c r="E16" s="259"/>
    </row>
    <row r="17" spans="2:6">
      <c r="B17" s="239" t="s">
        <v>328</v>
      </c>
      <c r="C17" s="257">
        <v>475686371.18999994</v>
      </c>
      <c r="D17" s="258"/>
      <c r="E17" s="259"/>
    </row>
    <row r="18" spans="2:6">
      <c r="B18" s="239" t="s">
        <v>329</v>
      </c>
      <c r="C18" s="257">
        <v>470281283.24999988</v>
      </c>
      <c r="D18" s="258"/>
      <c r="E18" s="259"/>
    </row>
    <row r="19" spans="2:6">
      <c r="B19" s="239" t="s">
        <v>330</v>
      </c>
      <c r="C19" s="257">
        <v>454753623.82999998</v>
      </c>
      <c r="D19" s="258"/>
      <c r="E19" s="259"/>
    </row>
    <row r="20" spans="2:6" ht="15.75" thickBot="1">
      <c r="B20" s="244" t="s">
        <v>331</v>
      </c>
      <c r="C20" s="260">
        <v>448549125.14999998</v>
      </c>
      <c r="D20" s="258"/>
      <c r="E20" s="259"/>
    </row>
    <row r="21" spans="2:6">
      <c r="B21" s="592" t="s">
        <v>241</v>
      </c>
      <c r="C21" s="592"/>
      <c r="D21" s="261"/>
      <c r="E21" s="261"/>
      <c r="F21" s="261"/>
    </row>
    <row r="22" spans="2:6">
      <c r="B22" s="258"/>
      <c r="C22" s="262"/>
      <c r="D22" s="258"/>
      <c r="E22" s="259"/>
    </row>
    <row r="23" spans="2:6">
      <c r="B23" s="258"/>
      <c r="C23" s="262"/>
      <c r="D23" s="258"/>
      <c r="E23" s="259"/>
    </row>
    <row r="24" spans="2:6">
      <c r="B24" s="258"/>
      <c r="C24" s="263"/>
      <c r="D24" s="258"/>
      <c r="E24" s="259"/>
    </row>
    <row r="25" spans="2:6">
      <c r="C25" s="264"/>
    </row>
  </sheetData>
  <mergeCells count="4">
    <mergeCell ref="B2:C2"/>
    <mergeCell ref="B3:C3"/>
    <mergeCell ref="B4:C4"/>
    <mergeCell ref="B21:C2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B1:O53"/>
  <sheetViews>
    <sheetView showGridLines="0" topLeftCell="A7" zoomScale="85" zoomScaleNormal="85" workbookViewId="0">
      <selection activeCell="N41" sqref="N41"/>
    </sheetView>
  </sheetViews>
  <sheetFormatPr baseColWidth="10" defaultColWidth="11.375" defaultRowHeight="15"/>
  <cols>
    <col min="1" max="1" width="11.375" style="270"/>
    <col min="2" max="2" width="48.75" style="266" bestFit="1" customWidth="1"/>
    <col min="3" max="3" width="15.375" style="266" bestFit="1" customWidth="1"/>
    <col min="4" max="4" width="16.75" style="270" bestFit="1" customWidth="1"/>
    <col min="5" max="5" width="14.125" style="270" bestFit="1" customWidth="1"/>
    <col min="6" max="6" width="13.875" style="270" hidden="1" customWidth="1"/>
    <col min="7" max="7" width="14.125" style="270" bestFit="1" customWidth="1"/>
    <col min="8" max="9" width="13.375" style="270" hidden="1" customWidth="1"/>
    <col min="10" max="10" width="10.375" style="292" customWidth="1"/>
    <col min="11" max="11" width="13.625" style="270" customWidth="1"/>
    <col min="12" max="12" width="10.25" style="270" customWidth="1"/>
    <col min="13" max="14" width="11.375" style="270"/>
    <col min="15" max="15" width="16.625" style="270" bestFit="1" customWidth="1"/>
    <col min="16" max="16384" width="11.375" style="270"/>
  </cols>
  <sheetData>
    <row r="1" spans="2:15">
      <c r="C1" s="267"/>
      <c r="D1" s="268"/>
      <c r="E1" s="268"/>
      <c r="F1" s="268"/>
      <c r="G1" s="268"/>
      <c r="H1" s="268"/>
      <c r="I1" s="268"/>
      <c r="J1" s="269"/>
    </row>
    <row r="2" spans="2:15">
      <c r="C2" s="267"/>
      <c r="D2" s="268"/>
      <c r="E2" s="268"/>
      <c r="F2" s="268"/>
      <c r="G2" s="268"/>
      <c r="H2" s="268"/>
      <c r="I2" s="268"/>
      <c r="J2" s="269"/>
    </row>
    <row r="3" spans="2:15" ht="15.75">
      <c r="B3" s="647" t="s">
        <v>70</v>
      </c>
      <c r="C3" s="648"/>
      <c r="D3" s="648"/>
      <c r="E3" s="648"/>
      <c r="F3" s="648"/>
      <c r="G3" s="648"/>
      <c r="H3" s="648"/>
      <c r="I3" s="648"/>
      <c r="J3" s="648"/>
      <c r="K3" s="648"/>
      <c r="L3" s="649"/>
    </row>
    <row r="4" spans="2:15" ht="15.75">
      <c r="B4" s="650" t="s">
        <v>332</v>
      </c>
      <c r="C4" s="651"/>
      <c r="D4" s="651"/>
      <c r="E4" s="651"/>
      <c r="F4" s="651"/>
      <c r="G4" s="651"/>
      <c r="H4" s="651"/>
      <c r="I4" s="651"/>
      <c r="J4" s="651"/>
      <c r="K4" s="651"/>
      <c r="L4" s="652"/>
      <c r="N4" s="271"/>
      <c r="O4" s="164"/>
    </row>
    <row r="5" spans="2:15">
      <c r="B5" s="653">
        <v>2016</v>
      </c>
      <c r="C5" s="654"/>
      <c r="D5" s="654"/>
      <c r="E5" s="654"/>
      <c r="F5" s="654"/>
      <c r="G5" s="654"/>
      <c r="H5" s="654"/>
      <c r="I5" s="654"/>
      <c r="J5" s="654"/>
      <c r="K5" s="654"/>
      <c r="L5" s="655"/>
    </row>
    <row r="6" spans="2:15">
      <c r="B6" s="656" t="s">
        <v>42</v>
      </c>
      <c r="C6" s="657"/>
      <c r="D6" s="657"/>
      <c r="E6" s="657"/>
      <c r="F6" s="657"/>
      <c r="G6" s="657"/>
      <c r="H6" s="657"/>
      <c r="I6" s="657"/>
      <c r="J6" s="657"/>
      <c r="K6" s="657"/>
      <c r="L6" s="658"/>
    </row>
    <row r="7" spans="2:15">
      <c r="B7" s="628" t="s">
        <v>17</v>
      </c>
      <c r="C7" s="159">
        <v>2015</v>
      </c>
      <c r="D7" s="631">
        <v>2016</v>
      </c>
      <c r="E7" s="631"/>
      <c r="F7" s="631"/>
      <c r="G7" s="631"/>
      <c r="H7" s="631"/>
      <c r="I7" s="631"/>
      <c r="J7" s="632"/>
      <c r="K7" s="631" t="s">
        <v>294</v>
      </c>
      <c r="L7" s="631"/>
    </row>
    <row r="8" spans="2:15" ht="25.5">
      <c r="B8" s="629"/>
      <c r="C8" s="160" t="s">
        <v>247</v>
      </c>
      <c r="D8" s="161" t="s">
        <v>248</v>
      </c>
      <c r="E8" s="161" t="s">
        <v>199</v>
      </c>
      <c r="F8" s="161" t="s">
        <v>249</v>
      </c>
      <c r="G8" s="161" t="s">
        <v>295</v>
      </c>
      <c r="H8" s="161" t="s">
        <v>296</v>
      </c>
      <c r="I8" s="161" t="s">
        <v>297</v>
      </c>
      <c r="J8" s="162" t="s">
        <v>298</v>
      </c>
      <c r="K8" s="161" t="s">
        <v>253</v>
      </c>
      <c r="L8" s="163" t="s">
        <v>254</v>
      </c>
    </row>
    <row r="9" spans="2:15" ht="15.75" hidden="1" thickBot="1">
      <c r="B9" s="630"/>
      <c r="C9" s="165" t="s">
        <v>201</v>
      </c>
      <c r="D9" s="166" t="s">
        <v>202</v>
      </c>
      <c r="E9" s="166" t="s">
        <v>203</v>
      </c>
      <c r="F9" s="165" t="s">
        <v>255</v>
      </c>
      <c r="G9" s="167" t="s">
        <v>256</v>
      </c>
      <c r="H9" s="165" t="s">
        <v>257</v>
      </c>
      <c r="I9" s="165" t="s">
        <v>258</v>
      </c>
      <c r="J9" s="168" t="s">
        <v>259</v>
      </c>
      <c r="K9" s="165" t="s">
        <v>260</v>
      </c>
      <c r="L9" s="169" t="s">
        <v>261</v>
      </c>
    </row>
    <row r="10" spans="2:15">
      <c r="B10" s="272" t="s">
        <v>205</v>
      </c>
      <c r="C10" s="273">
        <v>6036758063.4900017</v>
      </c>
      <c r="D10" s="273">
        <v>6101737170</v>
      </c>
      <c r="E10" s="273">
        <v>6220764791</v>
      </c>
      <c r="F10" s="273">
        <v>119027621</v>
      </c>
      <c r="G10" s="273">
        <v>6220764700.619998</v>
      </c>
      <c r="H10" s="274">
        <v>0.99999998547123947</v>
      </c>
      <c r="I10" s="274">
        <v>1.0195071546518282</v>
      </c>
      <c r="J10" s="274">
        <v>1.8708530551349906E-3</v>
      </c>
      <c r="K10" s="273">
        <v>184006637.1299963</v>
      </c>
      <c r="L10" s="274">
        <v>3.0481035548344915E-2</v>
      </c>
    </row>
    <row r="11" spans="2:15">
      <c r="B11" s="147" t="s">
        <v>180</v>
      </c>
      <c r="C11" s="275">
        <v>2100779118</v>
      </c>
      <c r="D11" s="148">
        <v>2075779124</v>
      </c>
      <c r="E11" s="148">
        <v>2175779124</v>
      </c>
      <c r="F11" s="148">
        <v>100000000</v>
      </c>
      <c r="G11" s="148">
        <v>2175779124</v>
      </c>
      <c r="H11" s="276">
        <v>1</v>
      </c>
      <c r="I11" s="276">
        <v>1.0481746823849454</v>
      </c>
      <c r="J11" s="276">
        <v>6.543509065740161E-4</v>
      </c>
      <c r="K11" s="148">
        <v>75000006</v>
      </c>
      <c r="L11" s="276">
        <v>3.5701043178400393E-2</v>
      </c>
    </row>
    <row r="12" spans="2:15" ht="15.75" thickBot="1">
      <c r="B12" s="149" t="s">
        <v>333</v>
      </c>
      <c r="C12" s="277">
        <v>3935978945.4900012</v>
      </c>
      <c r="D12" s="150">
        <v>4025958046</v>
      </c>
      <c r="E12" s="150">
        <v>4044985667</v>
      </c>
      <c r="F12" s="150">
        <v>19027621</v>
      </c>
      <c r="G12" s="150">
        <v>4044985576.619998</v>
      </c>
      <c r="H12" s="278">
        <v>0.99999997765628623</v>
      </c>
      <c r="I12" s="278">
        <v>1.0047262118488549</v>
      </c>
      <c r="J12" s="278">
        <v>1.2165021485609745E-3</v>
      </c>
      <c r="K12" s="150">
        <v>109006631.12999678</v>
      </c>
      <c r="L12" s="278">
        <v>2.7694922315298687E-2</v>
      </c>
    </row>
    <row r="13" spans="2:15">
      <c r="B13" s="272" t="s">
        <v>208</v>
      </c>
      <c r="C13" s="273">
        <v>369564208504.00024</v>
      </c>
      <c r="D13" s="273">
        <v>394469779022</v>
      </c>
      <c r="E13" s="273">
        <v>400990445816.77979</v>
      </c>
      <c r="F13" s="273">
        <v>6520666794.7797852</v>
      </c>
      <c r="G13" s="273">
        <v>389434184597.27997</v>
      </c>
      <c r="H13" s="274">
        <v>0.97118070682217672</v>
      </c>
      <c r="I13" s="274">
        <v>0.98723452418280389</v>
      </c>
      <c r="J13" s="274">
        <v>0.11711970619226461</v>
      </c>
      <c r="K13" s="273">
        <v>19869976093.279724</v>
      </c>
      <c r="L13" s="274">
        <v>5.3765964441506942E-2</v>
      </c>
    </row>
    <row r="14" spans="2:15">
      <c r="B14" s="147" t="s">
        <v>334</v>
      </c>
      <c r="C14" s="275">
        <v>42778351932.60997</v>
      </c>
      <c r="D14" s="148">
        <v>48345178227</v>
      </c>
      <c r="E14" s="148">
        <v>49620651785.129944</v>
      </c>
      <c r="F14" s="148">
        <v>1275473558.1299438</v>
      </c>
      <c r="G14" s="148">
        <v>46967206636.980011</v>
      </c>
      <c r="H14" s="276">
        <v>0.94652538705779143</v>
      </c>
      <c r="I14" s="276">
        <v>0.97149722804723437</v>
      </c>
      <c r="J14" s="276">
        <v>1.4125070832399904E-2</v>
      </c>
      <c r="K14" s="148">
        <v>4188854704.3700409</v>
      </c>
      <c r="L14" s="276">
        <v>9.7919964541150817E-2</v>
      </c>
    </row>
    <row r="15" spans="2:15">
      <c r="B15" s="147" t="s">
        <v>335</v>
      </c>
      <c r="C15" s="275">
        <v>33863576782.839954</v>
      </c>
      <c r="D15" s="148">
        <v>33577600962</v>
      </c>
      <c r="E15" s="148">
        <v>35399418978.009972</v>
      </c>
      <c r="F15" s="148">
        <v>1821818016.0099716</v>
      </c>
      <c r="G15" s="148">
        <v>34866209077.150002</v>
      </c>
      <c r="H15" s="276">
        <v>0.98493732619760799</v>
      </c>
      <c r="I15" s="276">
        <v>1.0383770155767926</v>
      </c>
      <c r="J15" s="276">
        <v>1.0485777378215296E-2</v>
      </c>
      <c r="K15" s="148">
        <v>1002632294.3100471</v>
      </c>
      <c r="L15" s="276">
        <v>2.9607985616514121E-2</v>
      </c>
    </row>
    <row r="16" spans="2:15">
      <c r="B16" s="147" t="s">
        <v>184</v>
      </c>
      <c r="C16" s="275">
        <v>20633989567.099995</v>
      </c>
      <c r="D16" s="148">
        <v>21080303700</v>
      </c>
      <c r="E16" s="148">
        <v>22522478380.42001</v>
      </c>
      <c r="F16" s="148">
        <v>1442174680.4200096</v>
      </c>
      <c r="G16" s="148">
        <v>22110498481.649986</v>
      </c>
      <c r="H16" s="276">
        <v>0.98170805664406013</v>
      </c>
      <c r="I16" s="276">
        <v>1.0488700161207822</v>
      </c>
      <c r="J16" s="276">
        <v>6.6495833913842971E-3</v>
      </c>
      <c r="K16" s="148">
        <v>1476508914.5499916</v>
      </c>
      <c r="L16" s="276">
        <v>7.1557122278680385E-2</v>
      </c>
    </row>
    <row r="17" spans="2:12">
      <c r="B17" s="147" t="s">
        <v>336</v>
      </c>
      <c r="C17" s="275">
        <v>6263641186.7000093</v>
      </c>
      <c r="D17" s="148">
        <v>7318509442</v>
      </c>
      <c r="E17" s="148">
        <v>7361509441.9999971</v>
      </c>
      <c r="F17" s="148">
        <v>42999999.999997139</v>
      </c>
      <c r="G17" s="148">
        <v>7305633751.6599903</v>
      </c>
      <c r="H17" s="276">
        <v>0.99240975091042927</v>
      </c>
      <c r="I17" s="276">
        <v>0.9982406676602591</v>
      </c>
      <c r="J17" s="276">
        <v>2.1971201101093226E-3</v>
      </c>
      <c r="K17" s="148">
        <v>1041992564.959981</v>
      </c>
      <c r="L17" s="276">
        <v>0.16635572407508126</v>
      </c>
    </row>
    <row r="18" spans="2:12">
      <c r="B18" s="147" t="s">
        <v>194</v>
      </c>
      <c r="C18" s="275">
        <v>11538151145.370001</v>
      </c>
      <c r="D18" s="148">
        <v>12613485361</v>
      </c>
      <c r="E18" s="148">
        <v>12717139242.49999</v>
      </c>
      <c r="F18" s="148">
        <v>103653881.49999046</v>
      </c>
      <c r="G18" s="148">
        <v>12157594594.690001</v>
      </c>
      <c r="H18" s="276">
        <v>0.95600074536103041</v>
      </c>
      <c r="I18" s="276">
        <v>0.96385687593378577</v>
      </c>
      <c r="J18" s="276">
        <v>3.6563146309490742E-3</v>
      </c>
      <c r="K18" s="148">
        <v>619443449.31999969</v>
      </c>
      <c r="L18" s="276">
        <v>5.3686543148515398E-2</v>
      </c>
    </row>
    <row r="19" spans="2:12">
      <c r="B19" s="147" t="s">
        <v>337</v>
      </c>
      <c r="C19" s="275">
        <v>115531873188.42014</v>
      </c>
      <c r="D19" s="148">
        <v>129873682540</v>
      </c>
      <c r="E19" s="148">
        <v>129873682539.99995</v>
      </c>
      <c r="F19" s="148">
        <v>0</v>
      </c>
      <c r="G19" s="148">
        <v>127195188455.93999</v>
      </c>
      <c r="H19" s="276">
        <v>0.97937615972939696</v>
      </c>
      <c r="I19" s="276">
        <v>0.97937615972939662</v>
      </c>
      <c r="J19" s="276">
        <v>3.8253095619827794E-2</v>
      </c>
      <c r="K19" s="148">
        <v>11663315267.519852</v>
      </c>
      <c r="L19" s="276">
        <v>0.10095322568256315</v>
      </c>
    </row>
    <row r="20" spans="2:12">
      <c r="B20" s="147" t="s">
        <v>185</v>
      </c>
      <c r="C20" s="275">
        <v>60640183988.640137</v>
      </c>
      <c r="D20" s="148">
        <v>62527628621</v>
      </c>
      <c r="E20" s="148">
        <v>62114385696.999969</v>
      </c>
      <c r="F20" s="148">
        <v>-413242924.00003052</v>
      </c>
      <c r="G20" s="148">
        <v>61014054128.160034</v>
      </c>
      <c r="H20" s="276">
        <v>0.98228539884130128</v>
      </c>
      <c r="I20" s="276">
        <v>0.97579350878610438</v>
      </c>
      <c r="J20" s="276">
        <v>1.8349565538214811E-2</v>
      </c>
      <c r="K20" s="148">
        <v>373870139.51989746</v>
      </c>
      <c r="L20" s="276">
        <v>6.1653859689794199E-3</v>
      </c>
    </row>
    <row r="21" spans="2:12">
      <c r="B21" s="147" t="s">
        <v>338</v>
      </c>
      <c r="C21" s="275">
        <v>2103079711.3899999</v>
      </c>
      <c r="D21" s="148">
        <v>2366409922</v>
      </c>
      <c r="E21" s="148">
        <v>2366409922</v>
      </c>
      <c r="F21" s="148">
        <v>0</v>
      </c>
      <c r="G21" s="148">
        <v>2163491379.2200007</v>
      </c>
      <c r="H21" s="276">
        <v>0.91425046823311995</v>
      </c>
      <c r="I21" s="276">
        <v>0.91425046823311995</v>
      </c>
      <c r="J21" s="276">
        <v>6.5065545015206058E-4</v>
      </c>
      <c r="K21" s="148">
        <v>60411667.830000877</v>
      </c>
      <c r="L21" s="276">
        <v>2.8725334328898455E-2</v>
      </c>
    </row>
    <row r="22" spans="2:12">
      <c r="B22" s="147" t="s">
        <v>339</v>
      </c>
      <c r="C22" s="275">
        <v>2013635264.5200002</v>
      </c>
      <c r="D22" s="148">
        <v>1982486468</v>
      </c>
      <c r="E22" s="148">
        <v>2041863209.25</v>
      </c>
      <c r="F22" s="148">
        <v>59376741.25</v>
      </c>
      <c r="G22" s="148">
        <v>1988025768.8899999</v>
      </c>
      <c r="H22" s="276">
        <v>0.9736331796781944</v>
      </c>
      <c r="I22" s="276">
        <v>1.0027941178814643</v>
      </c>
      <c r="J22" s="276">
        <v>5.9788535050108187E-4</v>
      </c>
      <c r="K22" s="148">
        <v>-25609495.630000353</v>
      </c>
      <c r="L22" s="276">
        <v>-1.2718040889150295E-2</v>
      </c>
    </row>
    <row r="23" spans="2:12">
      <c r="B23" s="147" t="s">
        <v>176</v>
      </c>
      <c r="C23" s="275">
        <v>8414518027.1000023</v>
      </c>
      <c r="D23" s="148">
        <v>8401561440</v>
      </c>
      <c r="E23" s="148">
        <v>9308453756.4100018</v>
      </c>
      <c r="F23" s="148">
        <v>906892316.41000175</v>
      </c>
      <c r="G23" s="148">
        <v>9013657152.130003</v>
      </c>
      <c r="H23" s="276">
        <v>0.96833022841446725</v>
      </c>
      <c r="I23" s="276">
        <v>1.07285499445565</v>
      </c>
      <c r="J23" s="276">
        <v>2.7107966355520707E-3</v>
      </c>
      <c r="K23" s="148">
        <v>599139125.03000069</v>
      </c>
      <c r="L23" s="276">
        <v>7.1203023524389453E-2</v>
      </c>
    </row>
    <row r="24" spans="2:12">
      <c r="B24" s="147" t="s">
        <v>177</v>
      </c>
      <c r="C24" s="275">
        <v>29984809951.340012</v>
      </c>
      <c r="D24" s="148">
        <v>28218420922</v>
      </c>
      <c r="E24" s="148">
        <v>28082564148.140007</v>
      </c>
      <c r="F24" s="148">
        <v>-135856773.85999298</v>
      </c>
      <c r="G24" s="148">
        <v>27032284742.820011</v>
      </c>
      <c r="H24" s="276">
        <v>0.96260030245886363</v>
      </c>
      <c r="I24" s="276">
        <v>0.95796589105894159</v>
      </c>
      <c r="J24" s="276">
        <v>8.129777436099354E-3</v>
      </c>
      <c r="K24" s="148">
        <v>-2952525208.5200005</v>
      </c>
      <c r="L24" s="276">
        <v>-9.8467364419231651E-2</v>
      </c>
    </row>
    <row r="25" spans="2:12">
      <c r="B25" s="147" t="s">
        <v>186</v>
      </c>
      <c r="C25" s="275">
        <v>3547088790.5799999</v>
      </c>
      <c r="D25" s="148">
        <v>3564791054</v>
      </c>
      <c r="E25" s="148">
        <v>3683629229.3300014</v>
      </c>
      <c r="F25" s="148">
        <v>118838175.33000135</v>
      </c>
      <c r="G25" s="148">
        <v>3634013666.8799996</v>
      </c>
      <c r="H25" s="276">
        <v>0.98653079358396067</v>
      </c>
      <c r="I25" s="276">
        <v>1.019418420836286</v>
      </c>
      <c r="J25" s="276">
        <v>1.0929051166984596E-3</v>
      </c>
      <c r="K25" s="148">
        <v>86924876.299999714</v>
      </c>
      <c r="L25" s="276">
        <v>2.4505976994668499E-2</v>
      </c>
    </row>
    <row r="26" spans="2:12">
      <c r="B26" s="147" t="s">
        <v>187</v>
      </c>
      <c r="C26" s="275">
        <v>4622228230.7599974</v>
      </c>
      <c r="D26" s="148">
        <v>4450118391</v>
      </c>
      <c r="E26" s="148">
        <v>4836821621.3499994</v>
      </c>
      <c r="F26" s="148">
        <v>386703230.34999943</v>
      </c>
      <c r="G26" s="148">
        <v>4816694922.5799999</v>
      </c>
      <c r="H26" s="276">
        <v>0.99583885858408361</v>
      </c>
      <c r="I26" s="276">
        <v>1.0823745571177097</v>
      </c>
      <c r="J26" s="276">
        <v>1.4485885329602432E-3</v>
      </c>
      <c r="K26" s="148">
        <v>194466691.82000256</v>
      </c>
      <c r="L26" s="276">
        <v>4.2072066135952824E-2</v>
      </c>
    </row>
    <row r="27" spans="2:12">
      <c r="B27" s="147" t="s">
        <v>188</v>
      </c>
      <c r="C27" s="275">
        <v>4159988113.6900005</v>
      </c>
      <c r="D27" s="148">
        <v>4422184573</v>
      </c>
      <c r="E27" s="148">
        <v>4480469398</v>
      </c>
      <c r="F27" s="148">
        <v>58284825</v>
      </c>
      <c r="G27" s="148">
        <v>4336098768.1099997</v>
      </c>
      <c r="H27" s="276">
        <v>0.9677777890962842</v>
      </c>
      <c r="I27" s="276">
        <v>0.98053319496983371</v>
      </c>
      <c r="J27" s="276">
        <v>1.3040524787695557E-3</v>
      </c>
      <c r="K27" s="148">
        <v>176110654.41999912</v>
      </c>
      <c r="L27" s="276">
        <v>4.2334412889412087E-2</v>
      </c>
    </row>
    <row r="28" spans="2:12">
      <c r="B28" s="147" t="s">
        <v>340</v>
      </c>
      <c r="C28" s="275">
        <v>411019979.38999999</v>
      </c>
      <c r="D28" s="148">
        <v>530032427</v>
      </c>
      <c r="E28" s="148">
        <v>530032426.99999994</v>
      </c>
      <c r="F28" s="148">
        <v>0</v>
      </c>
      <c r="G28" s="148">
        <v>434343314.58999985</v>
      </c>
      <c r="H28" s="276">
        <v>0.81946555052942049</v>
      </c>
      <c r="I28" s="276">
        <v>0.81946555052942049</v>
      </c>
      <c r="J28" s="276">
        <v>1.3062582434554578E-4</v>
      </c>
      <c r="K28" s="148">
        <v>23323335.199999869</v>
      </c>
      <c r="L28" s="276">
        <v>5.6745015740145677E-2</v>
      </c>
    </row>
    <row r="29" spans="2:12">
      <c r="B29" s="147" t="s">
        <v>189</v>
      </c>
      <c r="C29" s="275">
        <v>1891151468.1699991</v>
      </c>
      <c r="D29" s="148">
        <v>2190366919</v>
      </c>
      <c r="E29" s="148">
        <v>2265366919</v>
      </c>
      <c r="F29" s="148">
        <v>75000000</v>
      </c>
      <c r="G29" s="148">
        <v>2148788098.9300003</v>
      </c>
      <c r="H29" s="276">
        <v>0.94853865875226029</v>
      </c>
      <c r="I29" s="276">
        <v>0.98101741780825369</v>
      </c>
      <c r="J29" s="276">
        <v>6.4623353770642308E-4</v>
      </c>
      <c r="K29" s="148">
        <v>257636630.76000118</v>
      </c>
      <c r="L29" s="276">
        <v>0.13623267892407753</v>
      </c>
    </row>
    <row r="30" spans="2:12">
      <c r="B30" s="147" t="s">
        <v>341</v>
      </c>
      <c r="C30" s="275">
        <v>399476349.38999993</v>
      </c>
      <c r="D30" s="148">
        <v>433724702</v>
      </c>
      <c r="E30" s="148">
        <v>433724702</v>
      </c>
      <c r="F30" s="148">
        <v>0</v>
      </c>
      <c r="G30" s="148">
        <v>430089351.04999989</v>
      </c>
      <c r="H30" s="276">
        <v>0.99161829858148109</v>
      </c>
      <c r="I30" s="276">
        <v>0.99161829858148109</v>
      </c>
      <c r="J30" s="276">
        <v>1.2934647348303066E-4</v>
      </c>
      <c r="K30" s="148">
        <v>30613001.659999967</v>
      </c>
      <c r="L30" s="276">
        <v>7.6632826215484284E-2</v>
      </c>
    </row>
    <row r="31" spans="2:12">
      <c r="B31" s="147" t="s">
        <v>190</v>
      </c>
      <c r="C31" s="275">
        <v>5378832170.0499973</v>
      </c>
      <c r="D31" s="148">
        <v>5683851190</v>
      </c>
      <c r="E31" s="148">
        <v>5800654160.3800001</v>
      </c>
      <c r="F31" s="148">
        <v>116802970.38000011</v>
      </c>
      <c r="G31" s="148">
        <v>5418777818.25</v>
      </c>
      <c r="H31" s="276">
        <v>0.93416667645206009</v>
      </c>
      <c r="I31" s="276">
        <v>0.95336377345410406</v>
      </c>
      <c r="J31" s="276">
        <v>1.6296609057340401E-3</v>
      </c>
      <c r="K31" s="148">
        <v>39945648.20000267</v>
      </c>
      <c r="L31" s="276">
        <v>7.4264537239931983E-3</v>
      </c>
    </row>
    <row r="32" spans="2:12">
      <c r="B32" s="147" t="s">
        <v>342</v>
      </c>
      <c r="C32" s="275">
        <v>11365465164.639996</v>
      </c>
      <c r="D32" s="148">
        <v>11814806953</v>
      </c>
      <c r="E32" s="148">
        <v>11885329097</v>
      </c>
      <c r="F32" s="148">
        <v>70522144</v>
      </c>
      <c r="G32" s="148">
        <v>11802300694.689999</v>
      </c>
      <c r="H32" s="276">
        <v>0.99301421091226172</v>
      </c>
      <c r="I32" s="276">
        <v>0.9989414758650097</v>
      </c>
      <c r="J32" s="276">
        <v>3.5494623852405068E-3</v>
      </c>
      <c r="K32" s="148">
        <v>436835530.05000305</v>
      </c>
      <c r="L32" s="276">
        <v>3.843534107245139E-2</v>
      </c>
    </row>
    <row r="33" spans="2:12">
      <c r="B33" s="147" t="s">
        <v>343</v>
      </c>
      <c r="C33" s="275">
        <v>2473699904.7999983</v>
      </c>
      <c r="D33" s="148">
        <v>3052953181</v>
      </c>
      <c r="E33" s="148">
        <v>3531933742.8599992</v>
      </c>
      <c r="F33" s="148">
        <v>478980561.85999918</v>
      </c>
      <c r="G33" s="148">
        <v>2785028488.8900061</v>
      </c>
      <c r="H33" s="276">
        <v>0.78852795427436773</v>
      </c>
      <c r="I33" s="276">
        <v>0.91224081201853391</v>
      </c>
      <c r="J33" s="276">
        <v>8.3757854666301028E-4</v>
      </c>
      <c r="K33" s="148">
        <v>311328584.09000778</v>
      </c>
      <c r="L33" s="276">
        <v>0.12585543763247187</v>
      </c>
    </row>
    <row r="34" spans="2:12">
      <c r="B34" s="147" t="s">
        <v>344</v>
      </c>
      <c r="C34" s="275">
        <v>650819561.96999967</v>
      </c>
      <c r="D34" s="148">
        <v>754975357</v>
      </c>
      <c r="E34" s="148">
        <v>866937201.00000012</v>
      </c>
      <c r="F34" s="148">
        <v>111961844.00000012</v>
      </c>
      <c r="G34" s="148">
        <v>774557190.0999999</v>
      </c>
      <c r="H34" s="276">
        <v>0.89344094267330876</v>
      </c>
      <c r="I34" s="276">
        <v>1.0259370493598772</v>
      </c>
      <c r="J34" s="276">
        <v>2.3294285432961875E-4</v>
      </c>
      <c r="K34" s="148">
        <v>123737628.13000023</v>
      </c>
      <c r="L34" s="276">
        <v>0.19012585877943233</v>
      </c>
    </row>
    <row r="35" spans="2:12" ht="15.75" thickBot="1">
      <c r="B35" s="149" t="s">
        <v>345</v>
      </c>
      <c r="C35" s="277">
        <v>898628024.52999985</v>
      </c>
      <c r="D35" s="150">
        <v>1266706670</v>
      </c>
      <c r="E35" s="150">
        <v>1266990218</v>
      </c>
      <c r="F35" s="150">
        <v>283548</v>
      </c>
      <c r="G35" s="150">
        <v>1039648113.9199997</v>
      </c>
      <c r="H35" s="278">
        <v>0.82056522548463728</v>
      </c>
      <c r="I35" s="278">
        <v>0.82074890623256902</v>
      </c>
      <c r="J35" s="278">
        <v>3.1266716292913463E-4</v>
      </c>
      <c r="K35" s="150">
        <v>141020089.38999987</v>
      </c>
      <c r="L35" s="278">
        <v>0.15692821227532505</v>
      </c>
    </row>
    <row r="36" spans="2:12">
      <c r="B36" s="272" t="s">
        <v>231</v>
      </c>
      <c r="C36" s="273">
        <v>5322202828</v>
      </c>
      <c r="D36" s="273">
        <v>6022202828</v>
      </c>
      <c r="E36" s="273">
        <v>6022202828</v>
      </c>
      <c r="F36" s="273">
        <v>0</v>
      </c>
      <c r="G36" s="273">
        <v>6022202827.9999962</v>
      </c>
      <c r="H36" s="274">
        <v>0.99999999999999933</v>
      </c>
      <c r="I36" s="274">
        <v>0.99999999999999933</v>
      </c>
      <c r="J36" s="274">
        <v>1.8111369102714128E-3</v>
      </c>
      <c r="K36" s="273">
        <v>699999999.99999619</v>
      </c>
      <c r="L36" s="274">
        <v>0.13152448762706115</v>
      </c>
    </row>
    <row r="37" spans="2:12" ht="15.75" thickBot="1">
      <c r="B37" s="149" t="s">
        <v>232</v>
      </c>
      <c r="C37" s="277">
        <v>5322202828</v>
      </c>
      <c r="D37" s="150">
        <v>6022202828</v>
      </c>
      <c r="E37" s="150">
        <v>6022202828</v>
      </c>
      <c r="F37" s="150">
        <v>0</v>
      </c>
      <c r="G37" s="150">
        <v>6022202827.9999962</v>
      </c>
      <c r="H37" s="278">
        <v>0.99999999999999933</v>
      </c>
      <c r="I37" s="278">
        <v>0.99999999999999933</v>
      </c>
      <c r="J37" s="278">
        <v>1.8111369102714128E-3</v>
      </c>
      <c r="K37" s="150">
        <v>699999999.99999619</v>
      </c>
      <c r="L37" s="278">
        <v>0.13152448762706115</v>
      </c>
    </row>
    <row r="38" spans="2:12">
      <c r="B38" s="272" t="s">
        <v>233</v>
      </c>
      <c r="C38" s="273">
        <v>8117639150.4599991</v>
      </c>
      <c r="D38" s="273">
        <v>10130230000</v>
      </c>
      <c r="E38" s="273">
        <v>10193064446.93</v>
      </c>
      <c r="F38" s="273">
        <v>62834446.930000305</v>
      </c>
      <c r="G38" s="273">
        <v>10185865919.280003</v>
      </c>
      <c r="H38" s="274">
        <v>0.99929378179766482</v>
      </c>
      <c r="I38" s="274">
        <v>1.0054920687170974</v>
      </c>
      <c r="J38" s="274">
        <v>3.0633305214680623E-3</v>
      </c>
      <c r="K38" s="273">
        <v>2068226768.8200035</v>
      </c>
      <c r="L38" s="274">
        <v>0.2547818066910259</v>
      </c>
    </row>
    <row r="39" spans="2:12">
      <c r="B39" s="147" t="s">
        <v>193</v>
      </c>
      <c r="C39" s="275">
        <v>6167938460</v>
      </c>
      <c r="D39" s="148">
        <v>7760981913</v>
      </c>
      <c r="E39" s="148">
        <v>7813220985</v>
      </c>
      <c r="F39" s="148">
        <v>52239072</v>
      </c>
      <c r="G39" s="148">
        <v>7813220972.5</v>
      </c>
      <c r="H39" s="276">
        <v>0.99999999840014764</v>
      </c>
      <c r="I39" s="276">
        <v>1.0067309858579232</v>
      </c>
      <c r="J39" s="276">
        <v>2.3497735455883023E-3</v>
      </c>
      <c r="K39" s="148">
        <v>1645282512.5</v>
      </c>
      <c r="L39" s="276">
        <v>0.26674755644368076</v>
      </c>
    </row>
    <row r="40" spans="2:12">
      <c r="B40" s="147" t="s">
        <v>234</v>
      </c>
      <c r="C40" s="275">
        <v>596248015.36999941</v>
      </c>
      <c r="D40" s="148">
        <v>646248087</v>
      </c>
      <c r="E40" s="148">
        <v>654248087</v>
      </c>
      <c r="F40" s="148">
        <v>8000000</v>
      </c>
      <c r="G40" s="148">
        <v>648956057.51000082</v>
      </c>
      <c r="H40" s="276">
        <v>0.99191128014716046</v>
      </c>
      <c r="I40" s="276">
        <v>1.0041902955915456</v>
      </c>
      <c r="J40" s="276">
        <v>1.9516916026737666E-4</v>
      </c>
      <c r="K40" s="148">
        <v>52708042.140001416</v>
      </c>
      <c r="L40" s="276">
        <v>8.8399526340215306E-2</v>
      </c>
    </row>
    <row r="41" spans="2:12">
      <c r="B41" s="147" t="s">
        <v>235</v>
      </c>
      <c r="C41" s="275">
        <v>853452675.09000003</v>
      </c>
      <c r="D41" s="148">
        <v>1073000000</v>
      </c>
      <c r="E41" s="148">
        <v>1075595374.9300001</v>
      </c>
      <c r="F41" s="148">
        <v>2595374.9300000668</v>
      </c>
      <c r="G41" s="148">
        <v>1073688889.6500001</v>
      </c>
      <c r="H41" s="276">
        <v>0.99822750699339513</v>
      </c>
      <c r="I41" s="276">
        <v>1.0006420220410066</v>
      </c>
      <c r="J41" s="276">
        <v>3.2290469679169801E-4</v>
      </c>
      <c r="K41" s="148">
        <v>220236214.56000006</v>
      </c>
      <c r="L41" s="276">
        <v>0.25805322425965249</v>
      </c>
    </row>
    <row r="42" spans="2:12">
      <c r="B42" s="147" t="s">
        <v>236</v>
      </c>
      <c r="C42" s="275">
        <v>150000000</v>
      </c>
      <c r="D42" s="148">
        <v>150000000</v>
      </c>
      <c r="E42" s="148">
        <v>150000000</v>
      </c>
      <c r="F42" s="148">
        <v>0</v>
      </c>
      <c r="G42" s="148">
        <v>150000000</v>
      </c>
      <c r="H42" s="276">
        <v>1</v>
      </c>
      <c r="I42" s="276">
        <v>1</v>
      </c>
      <c r="J42" s="276">
        <v>4.5111488984992399E-5</v>
      </c>
      <c r="K42" s="148">
        <v>0</v>
      </c>
      <c r="L42" s="276">
        <v>0</v>
      </c>
    </row>
    <row r="43" spans="2:12" ht="15.75" thickBot="1">
      <c r="B43" s="149" t="s">
        <v>346</v>
      </c>
      <c r="C43" s="277">
        <v>350000000</v>
      </c>
      <c r="D43" s="150">
        <v>500000000</v>
      </c>
      <c r="E43" s="150">
        <v>499999999.99999988</v>
      </c>
      <c r="F43" s="150">
        <v>0</v>
      </c>
      <c r="G43" s="150">
        <v>499999999.61999995</v>
      </c>
      <c r="H43" s="278">
        <v>0.99999999924000016</v>
      </c>
      <c r="I43" s="278">
        <v>0.99999999923999994</v>
      </c>
      <c r="J43" s="278">
        <v>1.503716298356922E-4</v>
      </c>
      <c r="K43" s="150">
        <v>149999999.61999995</v>
      </c>
      <c r="L43" s="278">
        <v>0.4285714274857142</v>
      </c>
    </row>
    <row r="44" spans="2:12">
      <c r="B44" s="272" t="s">
        <v>238</v>
      </c>
      <c r="C44" s="273">
        <v>128724382193.02997</v>
      </c>
      <c r="D44" s="273">
        <v>149467827974</v>
      </c>
      <c r="E44" s="273">
        <v>151658366973.94</v>
      </c>
      <c r="F44" s="273">
        <v>2190538999.9400024</v>
      </c>
      <c r="G44" s="273">
        <v>150132729019.16989</v>
      </c>
      <c r="H44" s="274">
        <v>0.98994029815030071</v>
      </c>
      <c r="I44" s="274">
        <v>1.0044484559264857</v>
      </c>
      <c r="J44" s="274">
        <v>4.5151406342900879E-2</v>
      </c>
      <c r="K44" s="273">
        <v>21408346826.139923</v>
      </c>
      <c r="L44" s="274">
        <v>0.16631151349428741</v>
      </c>
    </row>
    <row r="45" spans="2:12">
      <c r="B45" s="151" t="s">
        <v>347</v>
      </c>
      <c r="C45" s="279">
        <v>82361468377.679977</v>
      </c>
      <c r="D45" s="152">
        <v>97767441076</v>
      </c>
      <c r="E45" s="152">
        <v>97767441076</v>
      </c>
      <c r="F45" s="152">
        <v>0</v>
      </c>
      <c r="G45" s="152">
        <v>97710851920.249893</v>
      </c>
      <c r="H45" s="280">
        <v>0.99942118608068997</v>
      </c>
      <c r="I45" s="280">
        <v>0.99942118608068997</v>
      </c>
      <c r="J45" s="280">
        <v>2.9385880134097177E-2</v>
      </c>
      <c r="K45" s="152">
        <v>15349383542.569916</v>
      </c>
      <c r="L45" s="280">
        <v>0.18636607439031061</v>
      </c>
    </row>
    <row r="46" spans="2:12" ht="15.75" thickBot="1">
      <c r="B46" s="153" t="s">
        <v>348</v>
      </c>
      <c r="C46" s="281">
        <v>46362913815.349998</v>
      </c>
      <c r="D46" s="154">
        <v>51700386898</v>
      </c>
      <c r="E46" s="154">
        <v>53890925897.939995</v>
      </c>
      <c r="F46" s="154">
        <v>2190538999.9399948</v>
      </c>
      <c r="G46" s="154">
        <v>52421877098.919998</v>
      </c>
      <c r="H46" s="282">
        <v>0.97274033105680691</v>
      </c>
      <c r="I46" s="282">
        <v>1.0139552186010412</v>
      </c>
      <c r="J46" s="282">
        <v>1.5765526208803698E-2</v>
      </c>
      <c r="K46" s="154">
        <v>6058963283.5699997</v>
      </c>
      <c r="L46" s="282">
        <v>0.13068555845521468</v>
      </c>
    </row>
    <row r="47" spans="2:12" ht="15.75" thickBot="1">
      <c r="B47" s="574" t="s">
        <v>88</v>
      </c>
      <c r="C47" s="575">
        <v>517765190738.98022</v>
      </c>
      <c r="D47" s="575">
        <v>566191776994</v>
      </c>
      <c r="E47" s="575">
        <v>575084844856.64978</v>
      </c>
      <c r="F47" s="575">
        <v>8893067862.6497803</v>
      </c>
      <c r="G47" s="575">
        <v>561995747064.34985</v>
      </c>
      <c r="H47" s="576">
        <v>0.97723971008910415</v>
      </c>
      <c r="I47" s="576">
        <v>0.99258903060738979</v>
      </c>
      <c r="J47" s="576">
        <v>0.16901643302203995</v>
      </c>
      <c r="K47" s="575">
        <v>44230556325.369629</v>
      </c>
      <c r="L47" s="577">
        <v>8.5425897909903181E-2</v>
      </c>
    </row>
    <row r="48" spans="2:12" ht="16.5" customHeight="1">
      <c r="B48" s="615" t="s">
        <v>241</v>
      </c>
      <c r="C48" s="615"/>
      <c r="D48" s="615"/>
      <c r="E48" s="615"/>
      <c r="F48" s="615"/>
      <c r="G48" s="615"/>
      <c r="H48" s="249"/>
      <c r="I48" s="249"/>
      <c r="J48" s="249"/>
      <c r="K48" s="573"/>
      <c r="L48" s="573"/>
    </row>
    <row r="49" spans="2:12">
      <c r="B49" s="593" t="s">
        <v>312</v>
      </c>
      <c r="C49" s="593"/>
      <c r="D49" s="593"/>
      <c r="E49" s="593"/>
      <c r="F49" s="593"/>
      <c r="G49" s="593"/>
      <c r="H49" s="593"/>
      <c r="I49" s="593"/>
      <c r="J49" s="593"/>
      <c r="K49" s="286"/>
      <c r="L49" s="286"/>
    </row>
    <row r="50" spans="2:12">
      <c r="B50" s="287"/>
      <c r="C50" s="287"/>
      <c r="D50" s="288"/>
      <c r="E50" s="288"/>
      <c r="F50" s="288"/>
      <c r="G50" s="288"/>
      <c r="H50" s="288"/>
      <c r="I50" s="288"/>
      <c r="J50" s="289"/>
    </row>
    <row r="51" spans="2:12">
      <c r="B51" s="287"/>
      <c r="C51" s="287"/>
      <c r="D51" s="288"/>
      <c r="E51" s="288"/>
      <c r="F51" s="288"/>
      <c r="G51" s="288"/>
      <c r="H51" s="288"/>
      <c r="I51" s="288"/>
      <c r="J51" s="289"/>
    </row>
    <row r="52" spans="2:12">
      <c r="B52" s="287"/>
      <c r="C52" s="287"/>
      <c r="D52" s="288"/>
      <c r="E52" s="288"/>
      <c r="F52" s="288"/>
      <c r="G52" s="288"/>
      <c r="H52" s="37"/>
      <c r="I52" s="290"/>
      <c r="J52" s="290"/>
    </row>
    <row r="53" spans="2:12">
      <c r="B53" s="287"/>
      <c r="C53" s="287"/>
      <c r="D53" s="288"/>
      <c r="E53" s="288"/>
      <c r="F53" s="288"/>
      <c r="G53" s="288"/>
      <c r="H53" s="37" t="s">
        <v>313</v>
      </c>
      <c r="I53" s="290">
        <v>3325095300000</v>
      </c>
      <c r="J53" s="289"/>
      <c r="K53" s="291"/>
    </row>
  </sheetData>
  <mergeCells count="9">
    <mergeCell ref="B48:G48"/>
    <mergeCell ref="B49:J49"/>
    <mergeCell ref="B3:L3"/>
    <mergeCell ref="B4:L4"/>
    <mergeCell ref="B5:L5"/>
    <mergeCell ref="B6:L6"/>
    <mergeCell ref="B7:B9"/>
    <mergeCell ref="D7:J7"/>
    <mergeCell ref="K7:L7"/>
  </mergeCells>
  <pageMargins left="0.7" right="0.7" top="0.75" bottom="0.75" header="0.3" footer="0.3"/>
  <pageSetup scale="66" orientation="landscape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L59"/>
  <sheetViews>
    <sheetView showGridLines="0" zoomScale="85" zoomScaleNormal="85" zoomScalePageLayoutView="85" workbookViewId="0">
      <selection activeCell="B3" sqref="B3:L3"/>
    </sheetView>
  </sheetViews>
  <sheetFormatPr baseColWidth="10" defaultColWidth="11.375" defaultRowHeight="15"/>
  <cols>
    <col min="1" max="1" width="18.125" style="293" customWidth="1"/>
    <col min="2" max="2" width="41.125" style="293" bestFit="1" customWidth="1"/>
    <col min="3" max="3" width="15.625" style="294" customWidth="1"/>
    <col min="4" max="4" width="15.25" style="294" customWidth="1"/>
    <col min="5" max="5" width="14.125" style="294" customWidth="1"/>
    <col min="6" max="6" width="12.25" style="294" hidden="1" customWidth="1"/>
    <col min="7" max="7" width="14" style="294" customWidth="1"/>
    <col min="8" max="8" width="12.875" style="294" customWidth="1"/>
    <col min="9" max="9" width="12.75" style="294" customWidth="1"/>
    <col min="10" max="10" width="14" style="294" customWidth="1"/>
    <col min="11" max="11" width="13" style="294" bestFit="1" customWidth="1"/>
    <col min="12" max="12" width="9.5" style="294" customWidth="1"/>
    <col min="13" max="16" width="11.375" style="294"/>
    <col min="17" max="17" width="9.125" style="294" bestFit="1" customWidth="1"/>
    <col min="18" max="18" width="21.625" style="294" bestFit="1" customWidth="1"/>
    <col min="19" max="16384" width="11.375" style="294"/>
  </cols>
  <sheetData>
    <row r="1" spans="1:12" ht="15.75">
      <c r="A1" s="296"/>
      <c r="B1" s="634" t="s">
        <v>70</v>
      </c>
      <c r="C1" s="634"/>
      <c r="D1" s="634"/>
      <c r="E1" s="634"/>
      <c r="F1" s="634"/>
      <c r="G1" s="634"/>
      <c r="H1" s="634"/>
      <c r="I1" s="634"/>
      <c r="J1" s="634"/>
      <c r="K1" s="634"/>
      <c r="L1" s="634"/>
    </row>
    <row r="2" spans="1:12" ht="18" customHeight="1">
      <c r="A2" s="296"/>
      <c r="B2" s="635" t="s">
        <v>349</v>
      </c>
      <c r="C2" s="636"/>
      <c r="D2" s="636"/>
      <c r="E2" s="636"/>
      <c r="F2" s="636"/>
      <c r="G2" s="636"/>
      <c r="H2" s="636"/>
      <c r="I2" s="636"/>
      <c r="J2" s="636"/>
      <c r="K2" s="636"/>
      <c r="L2" s="636"/>
    </row>
    <row r="3" spans="1:12" ht="17.25" customHeight="1">
      <c r="A3" s="296"/>
      <c r="B3" s="637">
        <v>2016</v>
      </c>
      <c r="C3" s="638"/>
      <c r="D3" s="638"/>
      <c r="E3" s="638"/>
      <c r="F3" s="638"/>
      <c r="G3" s="638"/>
      <c r="H3" s="638"/>
      <c r="I3" s="638"/>
      <c r="J3" s="638"/>
      <c r="K3" s="638"/>
      <c r="L3" s="638"/>
    </row>
    <row r="4" spans="1:12" ht="17.25" customHeight="1">
      <c r="A4" s="296"/>
      <c r="B4" s="657" t="s">
        <v>42</v>
      </c>
      <c r="C4" s="657"/>
      <c r="D4" s="657"/>
      <c r="E4" s="657"/>
      <c r="F4" s="657"/>
      <c r="G4" s="657"/>
      <c r="H4" s="657"/>
      <c r="I4" s="657"/>
      <c r="J4" s="657"/>
      <c r="K4" s="657"/>
      <c r="L4" s="657"/>
    </row>
    <row r="5" spans="1:12">
      <c r="A5" s="296"/>
      <c r="B5" s="628" t="s">
        <v>17</v>
      </c>
      <c r="C5" s="159">
        <v>2015</v>
      </c>
      <c r="D5" s="631">
        <v>2016</v>
      </c>
      <c r="E5" s="631"/>
      <c r="F5" s="631"/>
      <c r="G5" s="631"/>
      <c r="H5" s="631"/>
      <c r="I5" s="631"/>
      <c r="J5" s="632"/>
      <c r="K5" s="631" t="s">
        <v>294</v>
      </c>
      <c r="L5" s="631"/>
    </row>
    <row r="6" spans="1:12" ht="43.5" customHeight="1">
      <c r="A6" s="296"/>
      <c r="B6" s="629"/>
      <c r="C6" s="160" t="s">
        <v>247</v>
      </c>
      <c r="D6" s="161" t="s">
        <v>248</v>
      </c>
      <c r="E6" s="161" t="s">
        <v>199</v>
      </c>
      <c r="F6" s="161" t="s">
        <v>249</v>
      </c>
      <c r="G6" s="161" t="s">
        <v>295</v>
      </c>
      <c r="H6" s="161" t="s">
        <v>296</v>
      </c>
      <c r="I6" s="161" t="s">
        <v>297</v>
      </c>
      <c r="J6" s="162" t="s">
        <v>298</v>
      </c>
      <c r="K6" s="161" t="s">
        <v>253</v>
      </c>
      <c r="L6" s="163" t="s">
        <v>254</v>
      </c>
    </row>
    <row r="7" spans="1:12" ht="15.75" hidden="1" thickBot="1">
      <c r="A7" s="296"/>
      <c r="B7" s="630"/>
      <c r="C7" s="165" t="s">
        <v>201</v>
      </c>
      <c r="D7" s="166" t="s">
        <v>202</v>
      </c>
      <c r="E7" s="166" t="s">
        <v>203</v>
      </c>
      <c r="F7" s="165" t="s">
        <v>255</v>
      </c>
      <c r="G7" s="167" t="s">
        <v>256</v>
      </c>
      <c r="H7" s="165" t="s">
        <v>257</v>
      </c>
      <c r="I7" s="165" t="s">
        <v>258</v>
      </c>
      <c r="J7" s="168" t="s">
        <v>259</v>
      </c>
      <c r="K7" s="165" t="s">
        <v>260</v>
      </c>
      <c r="L7" s="169" t="s">
        <v>261</v>
      </c>
    </row>
    <row r="8" spans="1:12">
      <c r="A8" s="296"/>
      <c r="B8" s="298" t="s">
        <v>351</v>
      </c>
      <c r="C8" s="299">
        <v>97479456836.880005</v>
      </c>
      <c r="D8" s="299">
        <v>113688037458</v>
      </c>
      <c r="E8" s="299">
        <v>110303884057.64996</v>
      </c>
      <c r="F8" s="299">
        <v>-3384153400.3500366</v>
      </c>
      <c r="G8" s="299">
        <v>106987456355.71994</v>
      </c>
      <c r="H8" s="274">
        <v>0.9699337178353874</v>
      </c>
      <c r="I8" s="274">
        <v>0.94106168729708728</v>
      </c>
      <c r="J8" s="274">
        <v>3.2175756392822767E-2</v>
      </c>
      <c r="K8" s="299">
        <v>9507999518.8399353</v>
      </c>
      <c r="L8" s="274">
        <v>9.7538495056967989E-2</v>
      </c>
    </row>
    <row r="9" spans="1:12" ht="15" customHeight="1">
      <c r="B9" s="300" t="s">
        <v>352</v>
      </c>
      <c r="C9" s="301">
        <v>53435662379.139999</v>
      </c>
      <c r="D9" s="302">
        <v>65996655375</v>
      </c>
      <c r="E9" s="302">
        <v>59900341930.229973</v>
      </c>
      <c r="F9" s="302">
        <v>-6096313444.7700272</v>
      </c>
      <c r="G9" s="302">
        <v>57903409548.250015</v>
      </c>
      <c r="H9" s="73">
        <v>0.96666242098741406</v>
      </c>
      <c r="I9" s="73">
        <v>0.87736884875811805</v>
      </c>
      <c r="J9" s="73">
        <v>1.7414060146862562E-2</v>
      </c>
      <c r="K9" s="302">
        <v>4467747169.1100159</v>
      </c>
      <c r="L9" s="73">
        <v>8.3609839762257998E-2</v>
      </c>
    </row>
    <row r="10" spans="1:12">
      <c r="B10" s="300" t="s">
        <v>353</v>
      </c>
      <c r="C10" s="301">
        <v>6596385887.29</v>
      </c>
      <c r="D10" s="302">
        <v>7359377719</v>
      </c>
      <c r="E10" s="302">
        <v>7562708259.9999971</v>
      </c>
      <c r="F10" s="302">
        <v>203330540.99999714</v>
      </c>
      <c r="G10" s="302">
        <v>7419095845.1799936</v>
      </c>
      <c r="H10" s="73">
        <v>0.98101045156275757</v>
      </c>
      <c r="I10" s="73">
        <v>1.0081145619181655</v>
      </c>
      <c r="J10" s="73">
        <v>2.2312430699896013E-3</v>
      </c>
      <c r="K10" s="302">
        <v>822709957.88999367</v>
      </c>
      <c r="L10" s="73">
        <v>0.12472132042414352</v>
      </c>
    </row>
    <row r="11" spans="1:12">
      <c r="B11" s="300" t="s">
        <v>354</v>
      </c>
      <c r="C11" s="301">
        <v>14684314020.66</v>
      </c>
      <c r="D11" s="302">
        <v>16780290914</v>
      </c>
      <c r="E11" s="302">
        <v>17248992948.519997</v>
      </c>
      <c r="F11" s="302">
        <v>468702034.51999664</v>
      </c>
      <c r="G11" s="302">
        <v>16619241350.969997</v>
      </c>
      <c r="H11" s="73">
        <v>0.9634905295961621</v>
      </c>
      <c r="I11" s="73">
        <v>0.99040245703394592</v>
      </c>
      <c r="J11" s="73">
        <v>4.9981248209547552E-3</v>
      </c>
      <c r="K11" s="302">
        <v>1934927330.3099976</v>
      </c>
      <c r="L11" s="73">
        <v>0.13176831601310512</v>
      </c>
    </row>
    <row r="12" spans="1:12">
      <c r="B12" s="300" t="s">
        <v>355</v>
      </c>
      <c r="C12" s="301">
        <v>22763094549.790001</v>
      </c>
      <c r="D12" s="302">
        <v>23551713450</v>
      </c>
      <c r="E12" s="302">
        <v>25591840918.900002</v>
      </c>
      <c r="F12" s="302">
        <v>2040127468.9000015</v>
      </c>
      <c r="G12" s="302">
        <v>25045709611.320004</v>
      </c>
      <c r="H12" s="73">
        <v>0.97865994442093174</v>
      </c>
      <c r="I12" s="73">
        <v>1.06343471206423</v>
      </c>
      <c r="J12" s="73">
        <v>7.5323283550158705E-3</v>
      </c>
      <c r="K12" s="302">
        <v>2282615061.5300026</v>
      </c>
      <c r="L12" s="73">
        <v>0.10027701007598999</v>
      </c>
    </row>
    <row r="13" spans="1:12">
      <c r="B13" s="298" t="s">
        <v>356</v>
      </c>
      <c r="C13" s="299">
        <v>85981521473.75</v>
      </c>
      <c r="D13" s="299">
        <v>82964645984</v>
      </c>
      <c r="E13" s="299">
        <v>93216798864.460022</v>
      </c>
      <c r="F13" s="299">
        <v>10252152880.460022</v>
      </c>
      <c r="G13" s="299">
        <v>90141878708.470001</v>
      </c>
      <c r="H13" s="274">
        <v>0.96701324017293233</v>
      </c>
      <c r="I13" s="274">
        <v>1.0865095323356668</v>
      </c>
      <c r="J13" s="274">
        <v>2.7109562456291102E-2</v>
      </c>
      <c r="K13" s="299">
        <v>4160357234.7200012</v>
      </c>
      <c r="L13" s="274">
        <v>4.8386643588182565E-2</v>
      </c>
    </row>
    <row r="14" spans="1:12">
      <c r="B14" s="300" t="s">
        <v>357</v>
      </c>
      <c r="C14" s="301">
        <v>3351276711.6900001</v>
      </c>
      <c r="D14" s="302">
        <v>4237129504</v>
      </c>
      <c r="E14" s="302">
        <v>4336739261.9299974</v>
      </c>
      <c r="F14" s="302">
        <v>99609757.929997444</v>
      </c>
      <c r="G14" s="302">
        <v>4249385985.3399997</v>
      </c>
      <c r="H14" s="73">
        <v>0.97985738332096028</v>
      </c>
      <c r="I14" s="73">
        <v>1.0028926378880865</v>
      </c>
      <c r="J14" s="73">
        <v>1.2779741938043099E-3</v>
      </c>
      <c r="K14" s="302">
        <v>898109273.64999962</v>
      </c>
      <c r="L14" s="73">
        <v>0.2679901872970365</v>
      </c>
    </row>
    <row r="15" spans="1:12">
      <c r="B15" s="300" t="s">
        <v>358</v>
      </c>
      <c r="C15" s="301">
        <v>8840376395.7099991</v>
      </c>
      <c r="D15" s="302">
        <v>8550258403</v>
      </c>
      <c r="E15" s="302">
        <v>9919630325.2800026</v>
      </c>
      <c r="F15" s="302">
        <v>1369371922.2800026</v>
      </c>
      <c r="G15" s="302">
        <v>9515860682.5799999</v>
      </c>
      <c r="H15" s="73">
        <v>0.95929589818775773</v>
      </c>
      <c r="I15" s="73">
        <v>1.1129325260206409</v>
      </c>
      <c r="J15" s="73">
        <v>2.8618309624328661E-3</v>
      </c>
      <c r="K15" s="302">
        <v>675484286.87000084</v>
      </c>
      <c r="L15" s="73">
        <v>7.6408996250181715E-2</v>
      </c>
    </row>
    <row r="16" spans="1:12">
      <c r="B16" s="300" t="s">
        <v>359</v>
      </c>
      <c r="C16" s="301">
        <v>3460105812.5300002</v>
      </c>
      <c r="D16" s="302">
        <v>3558817566</v>
      </c>
      <c r="E16" s="302">
        <v>3493061073.1600003</v>
      </c>
      <c r="F16" s="302">
        <v>-65756492.839999676</v>
      </c>
      <c r="G16" s="302">
        <v>3371001373.2200003</v>
      </c>
      <c r="H16" s="73">
        <v>0.96505652280806564</v>
      </c>
      <c r="I16" s="73">
        <v>0.94722511359549699</v>
      </c>
      <c r="J16" s="73">
        <v>1.0138059421093886E-3</v>
      </c>
      <c r="K16" s="302">
        <v>-89104439.309999943</v>
      </c>
      <c r="L16" s="73">
        <v>-2.5751940587287248E-2</v>
      </c>
    </row>
    <row r="17" spans="2:12" ht="15.75" customHeight="1">
      <c r="B17" s="300" t="s">
        <v>360</v>
      </c>
      <c r="C17" s="301">
        <v>34134124057.790001</v>
      </c>
      <c r="D17" s="302">
        <v>34404865195</v>
      </c>
      <c r="E17" s="302">
        <v>40826294204.939995</v>
      </c>
      <c r="F17" s="302">
        <v>6421429009.9399948</v>
      </c>
      <c r="G17" s="302">
        <v>39547957468.510002</v>
      </c>
      <c r="H17" s="73">
        <v>0.96868839650219063</v>
      </c>
      <c r="I17" s="73">
        <v>1.1494873543134079</v>
      </c>
      <c r="J17" s="73">
        <v>1.1893781651464246E-2</v>
      </c>
      <c r="K17" s="302">
        <v>5413833410.7200012</v>
      </c>
      <c r="L17" s="73">
        <v>0.1586047265063617</v>
      </c>
    </row>
    <row r="18" spans="2:12">
      <c r="B18" s="300" t="s">
        <v>361</v>
      </c>
      <c r="C18" s="301">
        <v>194318728.18000001</v>
      </c>
      <c r="D18" s="302">
        <v>491278714</v>
      </c>
      <c r="E18" s="302">
        <v>447055182.2899999</v>
      </c>
      <c r="F18" s="302">
        <v>-44223531.710000098</v>
      </c>
      <c r="G18" s="302">
        <v>395855205.79000002</v>
      </c>
      <c r="H18" s="73">
        <v>0.88547280396631889</v>
      </c>
      <c r="I18" s="73">
        <v>0.80576502606217137</v>
      </c>
      <c r="J18" s="73">
        <v>1.1905078503764991E-4</v>
      </c>
      <c r="K18" s="302">
        <v>201536477.61000001</v>
      </c>
      <c r="L18" s="73">
        <v>1.0371438692379362</v>
      </c>
    </row>
    <row r="19" spans="2:12">
      <c r="B19" s="300" t="s">
        <v>362</v>
      </c>
      <c r="C19" s="301">
        <v>29502713616.73</v>
      </c>
      <c r="D19" s="302">
        <v>26149473450</v>
      </c>
      <c r="E19" s="302">
        <v>27559492454.630016</v>
      </c>
      <c r="F19" s="302">
        <v>1410019004.6300163</v>
      </c>
      <c r="G19" s="302">
        <v>26496731612.01001</v>
      </c>
      <c r="H19" s="73">
        <v>0.96143757566037968</v>
      </c>
      <c r="I19" s="73">
        <v>1.0132797382201213</v>
      </c>
      <c r="J19" s="73">
        <v>7.96871344168993E-3</v>
      </c>
      <c r="K19" s="302">
        <v>-3005982004.7199898</v>
      </c>
      <c r="L19" s="73">
        <v>-0.10188832267332171</v>
      </c>
    </row>
    <row r="20" spans="2:12">
      <c r="B20" s="300" t="s">
        <v>363</v>
      </c>
      <c r="C20" s="301">
        <v>1016944710.78</v>
      </c>
      <c r="D20" s="302">
        <v>439641736</v>
      </c>
      <c r="E20" s="302">
        <v>1179641716.21</v>
      </c>
      <c r="F20" s="302">
        <v>739999980.21000004</v>
      </c>
      <c r="G20" s="302">
        <v>1130328469.4300001</v>
      </c>
      <c r="H20" s="73">
        <v>0.95819642006351258</v>
      </c>
      <c r="I20" s="73">
        <v>2.5710217590215323</v>
      </c>
      <c r="J20" s="73">
        <v>3.3993866865409842E-4</v>
      </c>
      <c r="K20" s="302">
        <v>113383758.6500001</v>
      </c>
      <c r="L20" s="73">
        <v>0.111494516317445</v>
      </c>
    </row>
    <row r="21" spans="2:12">
      <c r="B21" s="300" t="s">
        <v>364</v>
      </c>
      <c r="C21" s="301">
        <v>598063012</v>
      </c>
      <c r="D21" s="302">
        <v>583063025</v>
      </c>
      <c r="E21" s="302">
        <v>618063024.66999996</v>
      </c>
      <c r="F21" s="302">
        <v>34999999.669999957</v>
      </c>
      <c r="G21" s="302">
        <v>618062989.00999999</v>
      </c>
      <c r="H21" s="73">
        <v>0.99999994230361866</v>
      </c>
      <c r="I21" s="73">
        <v>1.0600277543066634</v>
      </c>
      <c r="J21" s="73">
        <v>1.8587827813837396E-4</v>
      </c>
      <c r="K21" s="302">
        <v>19999977.00999999</v>
      </c>
      <c r="L21" s="73">
        <v>3.3441253862394049E-2</v>
      </c>
    </row>
    <row r="22" spans="2:12">
      <c r="B22" s="300" t="s">
        <v>365</v>
      </c>
      <c r="C22" s="301">
        <v>4883598428.3400002</v>
      </c>
      <c r="D22" s="302">
        <v>4550118391</v>
      </c>
      <c r="E22" s="302">
        <v>4836821621.3499994</v>
      </c>
      <c r="F22" s="302">
        <v>286703230.34999943</v>
      </c>
      <c r="G22" s="302">
        <v>4816694922.5799999</v>
      </c>
      <c r="H22" s="73">
        <v>0.99583885858408361</v>
      </c>
      <c r="I22" s="73">
        <v>1.0585867242723355</v>
      </c>
      <c r="J22" s="73">
        <v>1.4485885329602432E-3</v>
      </c>
      <c r="K22" s="302">
        <v>-66903505.760000229</v>
      </c>
      <c r="L22" s="73">
        <v>-1.3699632912434589E-2</v>
      </c>
    </row>
    <row r="23" spans="2:12">
      <c r="B23" s="303" t="s">
        <v>366</v>
      </c>
      <c r="C23" s="299">
        <v>2278095356.5699997</v>
      </c>
      <c r="D23" s="299">
        <v>2779229955</v>
      </c>
      <c r="E23" s="299">
        <v>3253444608.7300005</v>
      </c>
      <c r="F23" s="299">
        <v>474214653.7300005</v>
      </c>
      <c r="G23" s="299">
        <v>2925864552.3999991</v>
      </c>
      <c r="H23" s="274">
        <v>0.89931285276810846</v>
      </c>
      <c r="I23" s="274">
        <v>1.0527608725345647</v>
      </c>
      <c r="J23" s="274">
        <v>8.7993404351448192E-4</v>
      </c>
      <c r="K23" s="299">
        <v>647769195.82999945</v>
      </c>
      <c r="L23" s="274">
        <v>0.2843468312078512</v>
      </c>
    </row>
    <row r="24" spans="2:12">
      <c r="B24" s="300" t="s">
        <v>367</v>
      </c>
      <c r="C24" s="301">
        <v>1661317409.02</v>
      </c>
      <c r="D24" s="302">
        <v>1634088261</v>
      </c>
      <c r="E24" s="302">
        <v>1899282146.710001</v>
      </c>
      <c r="F24" s="302">
        <v>265193885.71000099</v>
      </c>
      <c r="G24" s="302">
        <v>1765929177.5500002</v>
      </c>
      <c r="H24" s="73">
        <v>0.9297876993205042</v>
      </c>
      <c r="I24" s="73">
        <v>1.0806816373977979</v>
      </c>
      <c r="J24" s="73">
        <v>5.3109129760882346E-4</v>
      </c>
      <c r="K24" s="302">
        <v>104611768.53000021</v>
      </c>
      <c r="L24" s="73">
        <v>6.2969164087499641E-2</v>
      </c>
    </row>
    <row r="25" spans="2:12" ht="26.25">
      <c r="B25" s="300" t="s">
        <v>368</v>
      </c>
      <c r="C25" s="301">
        <v>616777947.54999995</v>
      </c>
      <c r="D25" s="302">
        <v>1145141694</v>
      </c>
      <c r="E25" s="302">
        <v>1354162462.0199995</v>
      </c>
      <c r="F25" s="302">
        <v>209020768.0199995</v>
      </c>
      <c r="G25" s="302">
        <v>1159935374.8500001</v>
      </c>
      <c r="H25" s="73">
        <v>0.85657032105271069</v>
      </c>
      <c r="I25" s="73">
        <v>1.0129186465985056</v>
      </c>
      <c r="J25" s="73">
        <v>3.4884274590565872E-4</v>
      </c>
      <c r="K25" s="302">
        <v>543157427.30000019</v>
      </c>
      <c r="L25" s="73">
        <v>0.88063691229162888</v>
      </c>
    </row>
    <row r="26" spans="2:12">
      <c r="B26" s="298" t="s">
        <v>369</v>
      </c>
      <c r="C26" s="299">
        <v>249071909553.19998</v>
      </c>
      <c r="D26" s="299">
        <v>268992422521</v>
      </c>
      <c r="E26" s="299">
        <v>270513775871.81006</v>
      </c>
      <c r="F26" s="299">
        <v>1521353350.8100586</v>
      </c>
      <c r="G26" s="299">
        <v>264200203874.40991</v>
      </c>
      <c r="H26" s="274">
        <v>0.9766608115351878</v>
      </c>
      <c r="I26" s="274">
        <v>0.98218455894899437</v>
      </c>
      <c r="J26" s="274">
        <v>7.9456430579421256E-2</v>
      </c>
      <c r="K26" s="299">
        <v>15128294321.20993</v>
      </c>
      <c r="L26" s="274">
        <v>6.0738661169571273E-2</v>
      </c>
    </row>
    <row r="27" spans="2:12">
      <c r="B27" s="300" t="s">
        <v>370</v>
      </c>
      <c r="C27" s="301">
        <v>9877720202.6399994</v>
      </c>
      <c r="D27" s="302">
        <v>9467582389</v>
      </c>
      <c r="E27" s="302">
        <v>10963510136.35</v>
      </c>
      <c r="F27" s="302">
        <v>1495927747.3500004</v>
      </c>
      <c r="G27" s="302">
        <v>10802860464.810001</v>
      </c>
      <c r="H27" s="73">
        <v>0.98534687617906624</v>
      </c>
      <c r="I27" s="73">
        <v>1.1410368582967292</v>
      </c>
      <c r="J27" s="73">
        <v>3.2488874724312419E-3</v>
      </c>
      <c r="K27" s="302">
        <v>925140262.17000198</v>
      </c>
      <c r="L27" s="73">
        <v>9.3659290118659255E-2</v>
      </c>
    </row>
    <row r="28" spans="2:12">
      <c r="B28" s="300" t="s">
        <v>371</v>
      </c>
      <c r="C28" s="301">
        <v>56052846105.07</v>
      </c>
      <c r="D28" s="302">
        <v>60054120320</v>
      </c>
      <c r="E28" s="302">
        <v>57061320221.78997</v>
      </c>
      <c r="F28" s="302">
        <v>-2992800098.2100296</v>
      </c>
      <c r="G28" s="302">
        <v>55617080042.520012</v>
      </c>
      <c r="H28" s="73">
        <v>0.97468968166778502</v>
      </c>
      <c r="I28" s="73">
        <v>0.92611597249552402</v>
      </c>
      <c r="J28" s="73">
        <v>1.6726461958103882E-2</v>
      </c>
      <c r="K28" s="302">
        <v>-435766062.54998779</v>
      </c>
      <c r="L28" s="73">
        <v>-7.7742004702696654E-3</v>
      </c>
    </row>
    <row r="29" spans="2:12" ht="26.25">
      <c r="B29" s="300" t="s">
        <v>372</v>
      </c>
      <c r="C29" s="301">
        <v>4994956027.9399996</v>
      </c>
      <c r="D29" s="302">
        <v>5023536556</v>
      </c>
      <c r="E29" s="302">
        <v>5637294438.6499977</v>
      </c>
      <c r="F29" s="302">
        <v>613757882.64999771</v>
      </c>
      <c r="G29" s="302">
        <v>5307173214.7099972</v>
      </c>
      <c r="H29" s="73">
        <v>0.94143977620245489</v>
      </c>
      <c r="I29" s="73">
        <v>1.0564615496569301</v>
      </c>
      <c r="J29" s="73">
        <v>1.5960965734455783E-3</v>
      </c>
      <c r="K29" s="302">
        <v>312217186.7699976</v>
      </c>
      <c r="L29" s="73">
        <v>6.2506493555412046E-2</v>
      </c>
    </row>
    <row r="30" spans="2:12">
      <c r="B30" s="300" t="s">
        <v>373</v>
      </c>
      <c r="C30" s="301">
        <v>122335509578.06</v>
      </c>
      <c r="D30" s="302">
        <v>136255730857</v>
      </c>
      <c r="E30" s="302">
        <v>137058590173.56012</v>
      </c>
      <c r="F30" s="302">
        <v>802859316.56011963</v>
      </c>
      <c r="G30" s="302">
        <v>134276510204.29001</v>
      </c>
      <c r="H30" s="73">
        <v>0.97970152789586473</v>
      </c>
      <c r="I30" s="73">
        <v>0.98547422086204084</v>
      </c>
      <c r="J30" s="73">
        <v>4.0382755406826988E-2</v>
      </c>
      <c r="K30" s="302">
        <v>11941000626.230011</v>
      </c>
      <c r="L30" s="73">
        <v>9.7608622937158662E-2</v>
      </c>
    </row>
    <row r="31" spans="2:12">
      <c r="B31" s="300" t="s">
        <v>374</v>
      </c>
      <c r="C31" s="301">
        <v>55810877639.489998</v>
      </c>
      <c r="D31" s="302">
        <v>58191452399</v>
      </c>
      <c r="E31" s="302">
        <v>59793060901.459953</v>
      </c>
      <c r="F31" s="302">
        <v>1601608502.4599533</v>
      </c>
      <c r="G31" s="302">
        <v>58196579948.079987</v>
      </c>
      <c r="H31" s="73">
        <v>0.97329989585227961</v>
      </c>
      <c r="I31" s="73">
        <v>1.0000881151589898</v>
      </c>
      <c r="J31" s="73">
        <v>1.75022291686136E-2</v>
      </c>
      <c r="K31" s="302">
        <v>2385702308.5899887</v>
      </c>
      <c r="L31" s="73">
        <v>4.2746188726871859E-2</v>
      </c>
    </row>
    <row r="32" spans="2:12">
      <c r="B32" s="303" t="s">
        <v>375</v>
      </c>
      <c r="C32" s="299">
        <v>82954207518.580002</v>
      </c>
      <c r="D32" s="299">
        <v>97767441076</v>
      </c>
      <c r="E32" s="299">
        <v>97796941454</v>
      </c>
      <c r="F32" s="299">
        <v>29500378</v>
      </c>
      <c r="G32" s="299">
        <v>97740343573.349884</v>
      </c>
      <c r="H32" s="274">
        <v>0.99942127146505155</v>
      </c>
      <c r="I32" s="274">
        <v>0.99972283714954702</v>
      </c>
      <c r="J32" s="274">
        <v>2.9394749549990308E-2</v>
      </c>
      <c r="K32" s="299">
        <v>14786136054.769882</v>
      </c>
      <c r="L32" s="274">
        <v>0.17824455801663941</v>
      </c>
    </row>
    <row r="33" spans="2:12">
      <c r="B33" s="304" t="s">
        <v>376</v>
      </c>
      <c r="C33" s="302">
        <v>82954207518.580002</v>
      </c>
      <c r="D33" s="302">
        <v>97767441076</v>
      </c>
      <c r="E33" s="302">
        <v>97796941454</v>
      </c>
      <c r="F33" s="302">
        <v>29500378</v>
      </c>
      <c r="G33" s="302">
        <v>97740343573.349884</v>
      </c>
      <c r="H33" s="73">
        <v>0.99942127146505155</v>
      </c>
      <c r="I33" s="73">
        <v>0.99972283714954702</v>
      </c>
      <c r="J33" s="73">
        <v>2.9394749549990308E-2</v>
      </c>
      <c r="K33" s="302">
        <v>14786136054.769882</v>
      </c>
      <c r="L33" s="73">
        <v>0.17824455801663941</v>
      </c>
    </row>
    <row r="34" spans="2:12" ht="15.75" thickBot="1">
      <c r="B34" s="305" t="s">
        <v>88</v>
      </c>
      <c r="C34" s="306">
        <v>517765190738.98004</v>
      </c>
      <c r="D34" s="306">
        <v>566191776994</v>
      </c>
      <c r="E34" s="306">
        <v>575084844856.65002</v>
      </c>
      <c r="F34" s="306">
        <v>8893067862.6500244</v>
      </c>
      <c r="G34" s="306">
        <v>561995747064.34973</v>
      </c>
      <c r="H34" s="138">
        <v>0.97723971008910349</v>
      </c>
      <c r="I34" s="138">
        <v>0.99258903060738957</v>
      </c>
      <c r="J34" s="138">
        <v>0.16901643302203992</v>
      </c>
      <c r="K34" s="306">
        <v>44230556325.36969</v>
      </c>
      <c r="L34" s="138">
        <v>8.5425897909903181E-2</v>
      </c>
    </row>
    <row r="35" spans="2:12">
      <c r="B35" s="615" t="s">
        <v>241</v>
      </c>
      <c r="C35" s="615"/>
      <c r="D35" s="615"/>
      <c r="E35" s="615"/>
      <c r="F35" s="615"/>
      <c r="G35" s="249"/>
      <c r="H35" s="249"/>
      <c r="I35" s="249"/>
      <c r="J35" s="307"/>
      <c r="K35" s="307"/>
      <c r="L35" s="307"/>
    </row>
    <row r="36" spans="2:12">
      <c r="B36" s="593" t="s">
        <v>312</v>
      </c>
      <c r="C36" s="593"/>
      <c r="D36" s="593"/>
      <c r="E36" s="593"/>
      <c r="F36" s="593"/>
      <c r="G36" s="593"/>
      <c r="H36" s="593"/>
      <c r="I36" s="593"/>
      <c r="J36" s="307"/>
      <c r="K36" s="307"/>
      <c r="L36" s="307"/>
    </row>
    <row r="37" spans="2:12">
      <c r="B37" s="294"/>
    </row>
    <row r="38" spans="2:12">
      <c r="B38" s="294">
        <v>1000000</v>
      </c>
    </row>
    <row r="39" spans="2:12">
      <c r="B39" s="294"/>
    </row>
    <row r="40" spans="2:12">
      <c r="B40" s="294"/>
    </row>
    <row r="41" spans="2:12">
      <c r="B41" s="294"/>
    </row>
    <row r="42" spans="2:12">
      <c r="B42" s="294"/>
    </row>
    <row r="43" spans="2:12">
      <c r="B43" s="294"/>
    </row>
    <row r="44" spans="2:12">
      <c r="B44" s="294"/>
    </row>
    <row r="45" spans="2:12">
      <c r="B45" s="294"/>
    </row>
    <row r="46" spans="2:12">
      <c r="B46" s="294"/>
    </row>
    <row r="47" spans="2:12">
      <c r="B47" s="294"/>
    </row>
    <row r="48" spans="2:12">
      <c r="B48" s="294"/>
    </row>
    <row r="49" spans="2:2">
      <c r="B49" s="294"/>
    </row>
    <row r="50" spans="2:2">
      <c r="B50" s="294"/>
    </row>
    <row r="51" spans="2:2">
      <c r="B51" s="294"/>
    </row>
    <row r="52" spans="2:2">
      <c r="B52" s="294"/>
    </row>
    <row r="53" spans="2:2">
      <c r="B53" s="294"/>
    </row>
    <row r="54" spans="2:2">
      <c r="B54" s="294"/>
    </row>
    <row r="55" spans="2:2">
      <c r="B55" s="294"/>
    </row>
    <row r="56" spans="2:2">
      <c r="B56" s="294"/>
    </row>
    <row r="57" spans="2:2">
      <c r="B57" s="294"/>
    </row>
    <row r="58" spans="2:2">
      <c r="B58" s="294"/>
    </row>
    <row r="59" spans="2:2">
      <c r="B59" s="294"/>
    </row>
  </sheetData>
  <mergeCells count="9">
    <mergeCell ref="B36:I36"/>
    <mergeCell ref="B1:L1"/>
    <mergeCell ref="B2:L2"/>
    <mergeCell ref="B3:L3"/>
    <mergeCell ref="B4:L4"/>
    <mergeCell ref="B5:B7"/>
    <mergeCell ref="D5:J5"/>
    <mergeCell ref="K5:L5"/>
    <mergeCell ref="B35:F35"/>
  </mergeCells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B1:O100"/>
  <sheetViews>
    <sheetView showGridLines="0" topLeftCell="A4" zoomScaleNormal="100" workbookViewId="0">
      <selection activeCell="B18" sqref="B18"/>
    </sheetView>
  </sheetViews>
  <sheetFormatPr baseColWidth="10" defaultColWidth="11.375" defaultRowHeight="13.5"/>
  <cols>
    <col min="1" max="1" width="11.375" style="311"/>
    <col min="2" max="2" width="47.375" style="311" bestFit="1" customWidth="1"/>
    <col min="3" max="4" width="13.75" style="311" bestFit="1" customWidth="1"/>
    <col min="5" max="5" width="13.375" style="311" bestFit="1" customWidth="1"/>
    <col min="6" max="6" width="11.75" style="311" hidden="1" customWidth="1"/>
    <col min="7" max="7" width="13.75" style="354" customWidth="1"/>
    <col min="8" max="8" width="9.625" style="310" hidden="1" customWidth="1"/>
    <col min="9" max="9" width="8.875" style="311" hidden="1" customWidth="1"/>
    <col min="10" max="10" width="5.375" style="311" customWidth="1"/>
    <col min="11" max="11" width="15.25" style="311" customWidth="1"/>
    <col min="12" max="12" width="9.5" style="311" bestFit="1" customWidth="1"/>
    <col min="13" max="13" width="18.875" style="311" bestFit="1" customWidth="1"/>
    <col min="14" max="258" width="11.375" style="311"/>
    <col min="259" max="259" width="45.125" style="311" customWidth="1"/>
    <col min="260" max="260" width="28" style="311" customWidth="1"/>
    <col min="261" max="261" width="23.625" style="311" customWidth="1"/>
    <col min="262" max="262" width="22.125" style="311" customWidth="1"/>
    <col min="263" max="263" width="16.625" style="311" customWidth="1"/>
    <col min="264" max="264" width="11.375" style="311"/>
    <col min="265" max="265" width="14.125" style="311" bestFit="1" customWidth="1"/>
    <col min="266" max="514" width="11.375" style="311"/>
    <col min="515" max="515" width="45.125" style="311" customWidth="1"/>
    <col min="516" max="516" width="28" style="311" customWidth="1"/>
    <col min="517" max="517" width="23.625" style="311" customWidth="1"/>
    <col min="518" max="518" width="22.125" style="311" customWidth="1"/>
    <col min="519" max="519" width="16.625" style="311" customWidth="1"/>
    <col min="520" max="520" width="11.375" style="311"/>
    <col min="521" max="521" width="14.125" style="311" bestFit="1" customWidth="1"/>
    <col min="522" max="770" width="11.375" style="311"/>
    <col min="771" max="771" width="45.125" style="311" customWidth="1"/>
    <col min="772" max="772" width="28" style="311" customWidth="1"/>
    <col min="773" max="773" width="23.625" style="311" customWidth="1"/>
    <col min="774" max="774" width="22.125" style="311" customWidth="1"/>
    <col min="775" max="775" width="16.625" style="311" customWidth="1"/>
    <col min="776" max="776" width="11.375" style="311"/>
    <col min="777" max="777" width="14.125" style="311" bestFit="1" customWidth="1"/>
    <col min="778" max="1026" width="11.375" style="311"/>
    <col min="1027" max="1027" width="45.125" style="311" customWidth="1"/>
    <col min="1028" max="1028" width="28" style="311" customWidth="1"/>
    <col min="1029" max="1029" width="23.625" style="311" customWidth="1"/>
    <col min="1030" max="1030" width="22.125" style="311" customWidth="1"/>
    <col min="1031" max="1031" width="16.625" style="311" customWidth="1"/>
    <col min="1032" max="1032" width="11.375" style="311"/>
    <col min="1033" max="1033" width="14.125" style="311" bestFit="1" customWidth="1"/>
    <col min="1034" max="1282" width="11.375" style="311"/>
    <col min="1283" max="1283" width="45.125" style="311" customWidth="1"/>
    <col min="1284" max="1284" width="28" style="311" customWidth="1"/>
    <col min="1285" max="1285" width="23.625" style="311" customWidth="1"/>
    <col min="1286" max="1286" width="22.125" style="311" customWidth="1"/>
    <col min="1287" max="1287" width="16.625" style="311" customWidth="1"/>
    <col min="1288" max="1288" width="11.375" style="311"/>
    <col min="1289" max="1289" width="14.125" style="311" bestFit="1" customWidth="1"/>
    <col min="1290" max="1538" width="11.375" style="311"/>
    <col min="1539" max="1539" width="45.125" style="311" customWidth="1"/>
    <col min="1540" max="1540" width="28" style="311" customWidth="1"/>
    <col min="1541" max="1541" width="23.625" style="311" customWidth="1"/>
    <col min="1542" max="1542" width="22.125" style="311" customWidth="1"/>
    <col min="1543" max="1543" width="16.625" style="311" customWidth="1"/>
    <col min="1544" max="1544" width="11.375" style="311"/>
    <col min="1545" max="1545" width="14.125" style="311" bestFit="1" customWidth="1"/>
    <col min="1546" max="1794" width="11.375" style="311"/>
    <col min="1795" max="1795" width="45.125" style="311" customWidth="1"/>
    <col min="1796" max="1796" width="28" style="311" customWidth="1"/>
    <col min="1797" max="1797" width="23.625" style="311" customWidth="1"/>
    <col min="1798" max="1798" width="22.125" style="311" customWidth="1"/>
    <col min="1799" max="1799" width="16.625" style="311" customWidth="1"/>
    <col min="1800" max="1800" width="11.375" style="311"/>
    <col min="1801" max="1801" width="14.125" style="311" bestFit="1" customWidth="1"/>
    <col min="1802" max="2050" width="11.375" style="311"/>
    <col min="2051" max="2051" width="45.125" style="311" customWidth="1"/>
    <col min="2052" max="2052" width="28" style="311" customWidth="1"/>
    <col min="2053" max="2053" width="23.625" style="311" customWidth="1"/>
    <col min="2054" max="2054" width="22.125" style="311" customWidth="1"/>
    <col min="2055" max="2055" width="16.625" style="311" customWidth="1"/>
    <col min="2056" max="2056" width="11.375" style="311"/>
    <col min="2057" max="2057" width="14.125" style="311" bestFit="1" customWidth="1"/>
    <col min="2058" max="2306" width="11.375" style="311"/>
    <col min="2307" max="2307" width="45.125" style="311" customWidth="1"/>
    <col min="2308" max="2308" width="28" style="311" customWidth="1"/>
    <col min="2309" max="2309" width="23.625" style="311" customWidth="1"/>
    <col min="2310" max="2310" width="22.125" style="311" customWidth="1"/>
    <col min="2311" max="2311" width="16.625" style="311" customWidth="1"/>
    <col min="2312" max="2312" width="11.375" style="311"/>
    <col min="2313" max="2313" width="14.125" style="311" bestFit="1" customWidth="1"/>
    <col min="2314" max="2562" width="11.375" style="311"/>
    <col min="2563" max="2563" width="45.125" style="311" customWidth="1"/>
    <col min="2564" max="2564" width="28" style="311" customWidth="1"/>
    <col min="2565" max="2565" width="23.625" style="311" customWidth="1"/>
    <col min="2566" max="2566" width="22.125" style="311" customWidth="1"/>
    <col min="2567" max="2567" width="16.625" style="311" customWidth="1"/>
    <col min="2568" max="2568" width="11.375" style="311"/>
    <col min="2569" max="2569" width="14.125" style="311" bestFit="1" customWidth="1"/>
    <col min="2570" max="2818" width="11.375" style="311"/>
    <col min="2819" max="2819" width="45.125" style="311" customWidth="1"/>
    <col min="2820" max="2820" width="28" style="311" customWidth="1"/>
    <col min="2821" max="2821" width="23.625" style="311" customWidth="1"/>
    <col min="2822" max="2822" width="22.125" style="311" customWidth="1"/>
    <col min="2823" max="2823" width="16.625" style="311" customWidth="1"/>
    <col min="2824" max="2824" width="11.375" style="311"/>
    <col min="2825" max="2825" width="14.125" style="311" bestFit="1" customWidth="1"/>
    <col min="2826" max="3074" width="11.375" style="311"/>
    <col min="3075" max="3075" width="45.125" style="311" customWidth="1"/>
    <col min="3076" max="3076" width="28" style="311" customWidth="1"/>
    <col min="3077" max="3077" width="23.625" style="311" customWidth="1"/>
    <col min="3078" max="3078" width="22.125" style="311" customWidth="1"/>
    <col min="3079" max="3079" width="16.625" style="311" customWidth="1"/>
    <col min="3080" max="3080" width="11.375" style="311"/>
    <col min="3081" max="3081" width="14.125" style="311" bestFit="1" customWidth="1"/>
    <col min="3082" max="3330" width="11.375" style="311"/>
    <col min="3331" max="3331" width="45.125" style="311" customWidth="1"/>
    <col min="3332" max="3332" width="28" style="311" customWidth="1"/>
    <col min="3333" max="3333" width="23.625" style="311" customWidth="1"/>
    <col min="3334" max="3334" width="22.125" style="311" customWidth="1"/>
    <col min="3335" max="3335" width="16.625" style="311" customWidth="1"/>
    <col min="3336" max="3336" width="11.375" style="311"/>
    <col min="3337" max="3337" width="14.125" style="311" bestFit="1" customWidth="1"/>
    <col min="3338" max="3586" width="11.375" style="311"/>
    <col min="3587" max="3587" width="45.125" style="311" customWidth="1"/>
    <col min="3588" max="3588" width="28" style="311" customWidth="1"/>
    <col min="3589" max="3589" width="23.625" style="311" customWidth="1"/>
    <col min="3590" max="3590" width="22.125" style="311" customWidth="1"/>
    <col min="3591" max="3591" width="16.625" style="311" customWidth="1"/>
    <col min="3592" max="3592" width="11.375" style="311"/>
    <col min="3593" max="3593" width="14.125" style="311" bestFit="1" customWidth="1"/>
    <col min="3594" max="3842" width="11.375" style="311"/>
    <col min="3843" max="3843" width="45.125" style="311" customWidth="1"/>
    <col min="3844" max="3844" width="28" style="311" customWidth="1"/>
    <col min="3845" max="3845" width="23.625" style="311" customWidth="1"/>
    <col min="3846" max="3846" width="22.125" style="311" customWidth="1"/>
    <col min="3847" max="3847" width="16.625" style="311" customWidth="1"/>
    <col min="3848" max="3848" width="11.375" style="311"/>
    <col min="3849" max="3849" width="14.125" style="311" bestFit="1" customWidth="1"/>
    <col min="3850" max="4098" width="11.375" style="311"/>
    <col min="4099" max="4099" width="45.125" style="311" customWidth="1"/>
    <col min="4100" max="4100" width="28" style="311" customWidth="1"/>
    <col min="4101" max="4101" width="23.625" style="311" customWidth="1"/>
    <col min="4102" max="4102" width="22.125" style="311" customWidth="1"/>
    <col min="4103" max="4103" width="16.625" style="311" customWidth="1"/>
    <col min="4104" max="4104" width="11.375" style="311"/>
    <col min="4105" max="4105" width="14.125" style="311" bestFit="1" customWidth="1"/>
    <col min="4106" max="4354" width="11.375" style="311"/>
    <col min="4355" max="4355" width="45.125" style="311" customWidth="1"/>
    <col min="4356" max="4356" width="28" style="311" customWidth="1"/>
    <col min="4357" max="4357" width="23.625" style="311" customWidth="1"/>
    <col min="4358" max="4358" width="22.125" style="311" customWidth="1"/>
    <col min="4359" max="4359" width="16.625" style="311" customWidth="1"/>
    <col min="4360" max="4360" width="11.375" style="311"/>
    <col min="4361" max="4361" width="14.125" style="311" bestFit="1" customWidth="1"/>
    <col min="4362" max="4610" width="11.375" style="311"/>
    <col min="4611" max="4611" width="45.125" style="311" customWidth="1"/>
    <col min="4612" max="4612" width="28" style="311" customWidth="1"/>
    <col min="4613" max="4613" width="23.625" style="311" customWidth="1"/>
    <col min="4614" max="4614" width="22.125" style="311" customWidth="1"/>
    <col min="4615" max="4615" width="16.625" style="311" customWidth="1"/>
    <col min="4616" max="4616" width="11.375" style="311"/>
    <col min="4617" max="4617" width="14.125" style="311" bestFit="1" customWidth="1"/>
    <col min="4618" max="4866" width="11.375" style="311"/>
    <col min="4867" max="4867" width="45.125" style="311" customWidth="1"/>
    <col min="4868" max="4868" width="28" style="311" customWidth="1"/>
    <col min="4869" max="4869" width="23.625" style="311" customWidth="1"/>
    <col min="4870" max="4870" width="22.125" style="311" customWidth="1"/>
    <col min="4871" max="4871" width="16.625" style="311" customWidth="1"/>
    <col min="4872" max="4872" width="11.375" style="311"/>
    <col min="4873" max="4873" width="14.125" style="311" bestFit="1" customWidth="1"/>
    <col min="4874" max="5122" width="11.375" style="311"/>
    <col min="5123" max="5123" width="45.125" style="311" customWidth="1"/>
    <col min="5124" max="5124" width="28" style="311" customWidth="1"/>
    <col min="5125" max="5125" width="23.625" style="311" customWidth="1"/>
    <col min="5126" max="5126" width="22.125" style="311" customWidth="1"/>
    <col min="5127" max="5127" width="16.625" style="311" customWidth="1"/>
    <col min="5128" max="5128" width="11.375" style="311"/>
    <col min="5129" max="5129" width="14.125" style="311" bestFit="1" customWidth="1"/>
    <col min="5130" max="5378" width="11.375" style="311"/>
    <col min="5379" max="5379" width="45.125" style="311" customWidth="1"/>
    <col min="5380" max="5380" width="28" style="311" customWidth="1"/>
    <col min="5381" max="5381" width="23.625" style="311" customWidth="1"/>
    <col min="5382" max="5382" width="22.125" style="311" customWidth="1"/>
    <col min="5383" max="5383" width="16.625" style="311" customWidth="1"/>
    <col min="5384" max="5384" width="11.375" style="311"/>
    <col min="5385" max="5385" width="14.125" style="311" bestFit="1" customWidth="1"/>
    <col min="5386" max="5634" width="11.375" style="311"/>
    <col min="5635" max="5635" width="45.125" style="311" customWidth="1"/>
    <col min="5636" max="5636" width="28" style="311" customWidth="1"/>
    <col min="5637" max="5637" width="23.625" style="311" customWidth="1"/>
    <col min="5638" max="5638" width="22.125" style="311" customWidth="1"/>
    <col min="5639" max="5639" width="16.625" style="311" customWidth="1"/>
    <col min="5640" max="5640" width="11.375" style="311"/>
    <col min="5641" max="5641" width="14.125" style="311" bestFit="1" customWidth="1"/>
    <col min="5642" max="5890" width="11.375" style="311"/>
    <col min="5891" max="5891" width="45.125" style="311" customWidth="1"/>
    <col min="5892" max="5892" width="28" style="311" customWidth="1"/>
    <col min="5893" max="5893" width="23.625" style="311" customWidth="1"/>
    <col min="5894" max="5894" width="22.125" style="311" customWidth="1"/>
    <col min="5895" max="5895" width="16.625" style="311" customWidth="1"/>
    <col min="5896" max="5896" width="11.375" style="311"/>
    <col min="5897" max="5897" width="14.125" style="311" bestFit="1" customWidth="1"/>
    <col min="5898" max="6146" width="11.375" style="311"/>
    <col min="6147" max="6147" width="45.125" style="311" customWidth="1"/>
    <col min="6148" max="6148" width="28" style="311" customWidth="1"/>
    <col min="6149" max="6149" width="23.625" style="311" customWidth="1"/>
    <col min="6150" max="6150" width="22.125" style="311" customWidth="1"/>
    <col min="6151" max="6151" width="16.625" style="311" customWidth="1"/>
    <col min="6152" max="6152" width="11.375" style="311"/>
    <col min="6153" max="6153" width="14.125" style="311" bestFit="1" customWidth="1"/>
    <col min="6154" max="6402" width="11.375" style="311"/>
    <col min="6403" max="6403" width="45.125" style="311" customWidth="1"/>
    <col min="6404" max="6404" width="28" style="311" customWidth="1"/>
    <col min="6405" max="6405" width="23.625" style="311" customWidth="1"/>
    <col min="6406" max="6406" width="22.125" style="311" customWidth="1"/>
    <col min="6407" max="6407" width="16.625" style="311" customWidth="1"/>
    <col min="6408" max="6408" width="11.375" style="311"/>
    <col min="6409" max="6409" width="14.125" style="311" bestFit="1" customWidth="1"/>
    <col min="6410" max="6658" width="11.375" style="311"/>
    <col min="6659" max="6659" width="45.125" style="311" customWidth="1"/>
    <col min="6660" max="6660" width="28" style="311" customWidth="1"/>
    <col min="6661" max="6661" width="23.625" style="311" customWidth="1"/>
    <col min="6662" max="6662" width="22.125" style="311" customWidth="1"/>
    <col min="6663" max="6663" width="16.625" style="311" customWidth="1"/>
    <col min="6664" max="6664" width="11.375" style="311"/>
    <col min="6665" max="6665" width="14.125" style="311" bestFit="1" customWidth="1"/>
    <col min="6666" max="6914" width="11.375" style="311"/>
    <col min="6915" max="6915" width="45.125" style="311" customWidth="1"/>
    <col min="6916" max="6916" width="28" style="311" customWidth="1"/>
    <col min="6917" max="6917" width="23.625" style="311" customWidth="1"/>
    <col min="6918" max="6918" width="22.125" style="311" customWidth="1"/>
    <col min="6919" max="6919" width="16.625" style="311" customWidth="1"/>
    <col min="6920" max="6920" width="11.375" style="311"/>
    <col min="6921" max="6921" width="14.125" style="311" bestFit="1" customWidth="1"/>
    <col min="6922" max="7170" width="11.375" style="311"/>
    <col min="7171" max="7171" width="45.125" style="311" customWidth="1"/>
    <col min="7172" max="7172" width="28" style="311" customWidth="1"/>
    <col min="7173" max="7173" width="23.625" style="311" customWidth="1"/>
    <col min="7174" max="7174" width="22.125" style="311" customWidth="1"/>
    <col min="7175" max="7175" width="16.625" style="311" customWidth="1"/>
    <col min="7176" max="7176" width="11.375" style="311"/>
    <col min="7177" max="7177" width="14.125" style="311" bestFit="1" customWidth="1"/>
    <col min="7178" max="7426" width="11.375" style="311"/>
    <col min="7427" max="7427" width="45.125" style="311" customWidth="1"/>
    <col min="7428" max="7428" width="28" style="311" customWidth="1"/>
    <col min="7429" max="7429" width="23.625" style="311" customWidth="1"/>
    <col min="7430" max="7430" width="22.125" style="311" customWidth="1"/>
    <col min="7431" max="7431" width="16.625" style="311" customWidth="1"/>
    <col min="7432" max="7432" width="11.375" style="311"/>
    <col min="7433" max="7433" width="14.125" style="311" bestFit="1" customWidth="1"/>
    <col min="7434" max="7682" width="11.375" style="311"/>
    <col min="7683" max="7683" width="45.125" style="311" customWidth="1"/>
    <col min="7684" max="7684" width="28" style="311" customWidth="1"/>
    <col min="7685" max="7685" width="23.625" style="311" customWidth="1"/>
    <col min="7686" max="7686" width="22.125" style="311" customWidth="1"/>
    <col min="7687" max="7687" width="16.625" style="311" customWidth="1"/>
    <col min="7688" max="7688" width="11.375" style="311"/>
    <col min="7689" max="7689" width="14.125" style="311" bestFit="1" customWidth="1"/>
    <col min="7690" max="7938" width="11.375" style="311"/>
    <col min="7939" max="7939" width="45.125" style="311" customWidth="1"/>
    <col min="7940" max="7940" width="28" style="311" customWidth="1"/>
    <col min="7941" max="7941" width="23.625" style="311" customWidth="1"/>
    <col min="7942" max="7942" width="22.125" style="311" customWidth="1"/>
    <col min="7943" max="7943" width="16.625" style="311" customWidth="1"/>
    <col min="7944" max="7944" width="11.375" style="311"/>
    <col min="7945" max="7945" width="14.125" style="311" bestFit="1" customWidth="1"/>
    <col min="7946" max="8194" width="11.375" style="311"/>
    <col min="8195" max="8195" width="45.125" style="311" customWidth="1"/>
    <col min="8196" max="8196" width="28" style="311" customWidth="1"/>
    <col min="8197" max="8197" width="23.625" style="311" customWidth="1"/>
    <col min="8198" max="8198" width="22.125" style="311" customWidth="1"/>
    <col min="8199" max="8199" width="16.625" style="311" customWidth="1"/>
    <col min="8200" max="8200" width="11.375" style="311"/>
    <col min="8201" max="8201" width="14.125" style="311" bestFit="1" customWidth="1"/>
    <col min="8202" max="8450" width="11.375" style="311"/>
    <col min="8451" max="8451" width="45.125" style="311" customWidth="1"/>
    <col min="8452" max="8452" width="28" style="311" customWidth="1"/>
    <col min="8453" max="8453" width="23.625" style="311" customWidth="1"/>
    <col min="8454" max="8454" width="22.125" style="311" customWidth="1"/>
    <col min="8455" max="8455" width="16.625" style="311" customWidth="1"/>
    <col min="8456" max="8456" width="11.375" style="311"/>
    <col min="8457" max="8457" width="14.125" style="311" bestFit="1" customWidth="1"/>
    <col min="8458" max="8706" width="11.375" style="311"/>
    <col min="8707" max="8707" width="45.125" style="311" customWidth="1"/>
    <col min="8708" max="8708" width="28" style="311" customWidth="1"/>
    <col min="8709" max="8709" width="23.625" style="311" customWidth="1"/>
    <col min="8710" max="8710" width="22.125" style="311" customWidth="1"/>
    <col min="8711" max="8711" width="16.625" style="311" customWidth="1"/>
    <col min="8712" max="8712" width="11.375" style="311"/>
    <col min="8713" max="8713" width="14.125" style="311" bestFit="1" customWidth="1"/>
    <col min="8714" max="8962" width="11.375" style="311"/>
    <col min="8963" max="8963" width="45.125" style="311" customWidth="1"/>
    <col min="8964" max="8964" width="28" style="311" customWidth="1"/>
    <col min="8965" max="8965" width="23.625" style="311" customWidth="1"/>
    <col min="8966" max="8966" width="22.125" style="311" customWidth="1"/>
    <col min="8967" max="8967" width="16.625" style="311" customWidth="1"/>
    <col min="8968" max="8968" width="11.375" style="311"/>
    <col min="8969" max="8969" width="14.125" style="311" bestFit="1" customWidth="1"/>
    <col min="8970" max="9218" width="11.375" style="311"/>
    <col min="9219" max="9219" width="45.125" style="311" customWidth="1"/>
    <col min="9220" max="9220" width="28" style="311" customWidth="1"/>
    <col min="9221" max="9221" width="23.625" style="311" customWidth="1"/>
    <col min="9222" max="9222" width="22.125" style="311" customWidth="1"/>
    <col min="9223" max="9223" width="16.625" style="311" customWidth="1"/>
    <col min="9224" max="9224" width="11.375" style="311"/>
    <col min="9225" max="9225" width="14.125" style="311" bestFit="1" customWidth="1"/>
    <col min="9226" max="9474" width="11.375" style="311"/>
    <col min="9475" max="9475" width="45.125" style="311" customWidth="1"/>
    <col min="9476" max="9476" width="28" style="311" customWidth="1"/>
    <col min="9477" max="9477" width="23.625" style="311" customWidth="1"/>
    <col min="9478" max="9478" width="22.125" style="311" customWidth="1"/>
    <col min="9479" max="9479" width="16.625" style="311" customWidth="1"/>
    <col min="9480" max="9480" width="11.375" style="311"/>
    <col min="9481" max="9481" width="14.125" style="311" bestFit="1" customWidth="1"/>
    <col min="9482" max="9730" width="11.375" style="311"/>
    <col min="9731" max="9731" width="45.125" style="311" customWidth="1"/>
    <col min="9732" max="9732" width="28" style="311" customWidth="1"/>
    <col min="9733" max="9733" width="23.625" style="311" customWidth="1"/>
    <col min="9734" max="9734" width="22.125" style="311" customWidth="1"/>
    <col min="9735" max="9735" width="16.625" style="311" customWidth="1"/>
    <col min="9736" max="9736" width="11.375" style="311"/>
    <col min="9737" max="9737" width="14.125" style="311" bestFit="1" customWidth="1"/>
    <col min="9738" max="9986" width="11.375" style="311"/>
    <col min="9987" max="9987" width="45.125" style="311" customWidth="1"/>
    <col min="9988" max="9988" width="28" style="311" customWidth="1"/>
    <col min="9989" max="9989" width="23.625" style="311" customWidth="1"/>
    <col min="9990" max="9990" width="22.125" style="311" customWidth="1"/>
    <col min="9991" max="9991" width="16.625" style="311" customWidth="1"/>
    <col min="9992" max="9992" width="11.375" style="311"/>
    <col min="9993" max="9993" width="14.125" style="311" bestFit="1" customWidth="1"/>
    <col min="9994" max="10242" width="11.375" style="311"/>
    <col min="10243" max="10243" width="45.125" style="311" customWidth="1"/>
    <col min="10244" max="10244" width="28" style="311" customWidth="1"/>
    <col min="10245" max="10245" width="23.625" style="311" customWidth="1"/>
    <col min="10246" max="10246" width="22.125" style="311" customWidth="1"/>
    <col min="10247" max="10247" width="16.625" style="311" customWidth="1"/>
    <col min="10248" max="10248" width="11.375" style="311"/>
    <col min="10249" max="10249" width="14.125" style="311" bestFit="1" customWidth="1"/>
    <col min="10250" max="10498" width="11.375" style="311"/>
    <col min="10499" max="10499" width="45.125" style="311" customWidth="1"/>
    <col min="10500" max="10500" width="28" style="311" customWidth="1"/>
    <col min="10501" max="10501" width="23.625" style="311" customWidth="1"/>
    <col min="10502" max="10502" width="22.125" style="311" customWidth="1"/>
    <col min="10503" max="10503" width="16.625" style="311" customWidth="1"/>
    <col min="10504" max="10504" width="11.375" style="311"/>
    <col min="10505" max="10505" width="14.125" style="311" bestFit="1" customWidth="1"/>
    <col min="10506" max="10754" width="11.375" style="311"/>
    <col min="10755" max="10755" width="45.125" style="311" customWidth="1"/>
    <col min="10756" max="10756" width="28" style="311" customWidth="1"/>
    <col min="10757" max="10757" width="23.625" style="311" customWidth="1"/>
    <col min="10758" max="10758" width="22.125" style="311" customWidth="1"/>
    <col min="10759" max="10759" width="16.625" style="311" customWidth="1"/>
    <col min="10760" max="10760" width="11.375" style="311"/>
    <col min="10761" max="10761" width="14.125" style="311" bestFit="1" customWidth="1"/>
    <col min="10762" max="11010" width="11.375" style="311"/>
    <col min="11011" max="11011" width="45.125" style="311" customWidth="1"/>
    <col min="11012" max="11012" width="28" style="311" customWidth="1"/>
    <col min="11013" max="11013" width="23.625" style="311" customWidth="1"/>
    <col min="11014" max="11014" width="22.125" style="311" customWidth="1"/>
    <col min="11015" max="11015" width="16.625" style="311" customWidth="1"/>
    <col min="11016" max="11016" width="11.375" style="311"/>
    <col min="11017" max="11017" width="14.125" style="311" bestFit="1" customWidth="1"/>
    <col min="11018" max="11266" width="11.375" style="311"/>
    <col min="11267" max="11267" width="45.125" style="311" customWidth="1"/>
    <col min="11268" max="11268" width="28" style="311" customWidth="1"/>
    <col min="11269" max="11269" width="23.625" style="311" customWidth="1"/>
    <col min="11270" max="11270" width="22.125" style="311" customWidth="1"/>
    <col min="11271" max="11271" width="16.625" style="311" customWidth="1"/>
    <col min="11272" max="11272" width="11.375" style="311"/>
    <col min="11273" max="11273" width="14.125" style="311" bestFit="1" customWidth="1"/>
    <col min="11274" max="11522" width="11.375" style="311"/>
    <col min="11523" max="11523" width="45.125" style="311" customWidth="1"/>
    <col min="11524" max="11524" width="28" style="311" customWidth="1"/>
    <col min="11525" max="11525" width="23.625" style="311" customWidth="1"/>
    <col min="11526" max="11526" width="22.125" style="311" customWidth="1"/>
    <col min="11527" max="11527" width="16.625" style="311" customWidth="1"/>
    <col min="11528" max="11528" width="11.375" style="311"/>
    <col min="11529" max="11529" width="14.125" style="311" bestFit="1" customWidth="1"/>
    <col min="11530" max="11778" width="11.375" style="311"/>
    <col min="11779" max="11779" width="45.125" style="311" customWidth="1"/>
    <col min="11780" max="11780" width="28" style="311" customWidth="1"/>
    <col min="11781" max="11781" width="23.625" style="311" customWidth="1"/>
    <col min="11782" max="11782" width="22.125" style="311" customWidth="1"/>
    <col min="11783" max="11783" width="16.625" style="311" customWidth="1"/>
    <col min="11784" max="11784" width="11.375" style="311"/>
    <col min="11785" max="11785" width="14.125" style="311" bestFit="1" customWidth="1"/>
    <col min="11786" max="12034" width="11.375" style="311"/>
    <col min="12035" max="12035" width="45.125" style="311" customWidth="1"/>
    <col min="12036" max="12036" width="28" style="311" customWidth="1"/>
    <col min="12037" max="12037" width="23.625" style="311" customWidth="1"/>
    <col min="12038" max="12038" width="22.125" style="311" customWidth="1"/>
    <col min="12039" max="12039" width="16.625" style="311" customWidth="1"/>
    <col min="12040" max="12040" width="11.375" style="311"/>
    <col min="12041" max="12041" width="14.125" style="311" bestFit="1" customWidth="1"/>
    <col min="12042" max="12290" width="11.375" style="311"/>
    <col min="12291" max="12291" width="45.125" style="311" customWidth="1"/>
    <col min="12292" max="12292" width="28" style="311" customWidth="1"/>
    <col min="12293" max="12293" width="23.625" style="311" customWidth="1"/>
    <col min="12294" max="12294" width="22.125" style="311" customWidth="1"/>
    <col min="12295" max="12295" width="16.625" style="311" customWidth="1"/>
    <col min="12296" max="12296" width="11.375" style="311"/>
    <col min="12297" max="12297" width="14.125" style="311" bestFit="1" customWidth="1"/>
    <col min="12298" max="12546" width="11.375" style="311"/>
    <col min="12547" max="12547" width="45.125" style="311" customWidth="1"/>
    <col min="12548" max="12548" width="28" style="311" customWidth="1"/>
    <col min="12549" max="12549" width="23.625" style="311" customWidth="1"/>
    <col min="12550" max="12550" width="22.125" style="311" customWidth="1"/>
    <col min="12551" max="12551" width="16.625" style="311" customWidth="1"/>
    <col min="12552" max="12552" width="11.375" style="311"/>
    <col min="12553" max="12553" width="14.125" style="311" bestFit="1" customWidth="1"/>
    <col min="12554" max="12802" width="11.375" style="311"/>
    <col min="12803" max="12803" width="45.125" style="311" customWidth="1"/>
    <col min="12804" max="12804" width="28" style="311" customWidth="1"/>
    <col min="12805" max="12805" width="23.625" style="311" customWidth="1"/>
    <col min="12806" max="12806" width="22.125" style="311" customWidth="1"/>
    <col min="12807" max="12807" width="16.625" style="311" customWidth="1"/>
    <col min="12808" max="12808" width="11.375" style="311"/>
    <col min="12809" max="12809" width="14.125" style="311" bestFit="1" customWidth="1"/>
    <col min="12810" max="13058" width="11.375" style="311"/>
    <col min="13059" max="13059" width="45.125" style="311" customWidth="1"/>
    <col min="13060" max="13060" width="28" style="311" customWidth="1"/>
    <col min="13061" max="13061" width="23.625" style="311" customWidth="1"/>
    <col min="13062" max="13062" width="22.125" style="311" customWidth="1"/>
    <col min="13063" max="13063" width="16.625" style="311" customWidth="1"/>
    <col min="13064" max="13064" width="11.375" style="311"/>
    <col min="13065" max="13065" width="14.125" style="311" bestFit="1" customWidth="1"/>
    <col min="13066" max="13314" width="11.375" style="311"/>
    <col min="13315" max="13315" width="45.125" style="311" customWidth="1"/>
    <col min="13316" max="13316" width="28" style="311" customWidth="1"/>
    <col min="13317" max="13317" width="23.625" style="311" customWidth="1"/>
    <col min="13318" max="13318" width="22.125" style="311" customWidth="1"/>
    <col min="13319" max="13319" width="16.625" style="311" customWidth="1"/>
    <col min="13320" max="13320" width="11.375" style="311"/>
    <col min="13321" max="13321" width="14.125" style="311" bestFit="1" customWidth="1"/>
    <col min="13322" max="13570" width="11.375" style="311"/>
    <col min="13571" max="13571" width="45.125" style="311" customWidth="1"/>
    <col min="13572" max="13572" width="28" style="311" customWidth="1"/>
    <col min="13573" max="13573" width="23.625" style="311" customWidth="1"/>
    <col min="13574" max="13574" width="22.125" style="311" customWidth="1"/>
    <col min="13575" max="13575" width="16.625" style="311" customWidth="1"/>
    <col min="13576" max="13576" width="11.375" style="311"/>
    <col min="13577" max="13577" width="14.125" style="311" bestFit="1" customWidth="1"/>
    <col min="13578" max="13826" width="11.375" style="311"/>
    <col min="13827" max="13827" width="45.125" style="311" customWidth="1"/>
    <col min="13828" max="13828" width="28" style="311" customWidth="1"/>
    <col min="13829" max="13829" width="23.625" style="311" customWidth="1"/>
    <col min="13830" max="13830" width="22.125" style="311" customWidth="1"/>
    <col min="13831" max="13831" width="16.625" style="311" customWidth="1"/>
    <col min="13832" max="13832" width="11.375" style="311"/>
    <col min="13833" max="13833" width="14.125" style="311" bestFit="1" customWidth="1"/>
    <col min="13834" max="14082" width="11.375" style="311"/>
    <col min="14083" max="14083" width="45.125" style="311" customWidth="1"/>
    <col min="14084" max="14084" width="28" style="311" customWidth="1"/>
    <col min="14085" max="14085" width="23.625" style="311" customWidth="1"/>
    <col min="14086" max="14086" width="22.125" style="311" customWidth="1"/>
    <col min="14087" max="14087" width="16.625" style="311" customWidth="1"/>
    <col min="14088" max="14088" width="11.375" style="311"/>
    <col min="14089" max="14089" width="14.125" style="311" bestFit="1" customWidth="1"/>
    <col min="14090" max="14338" width="11.375" style="311"/>
    <col min="14339" max="14339" width="45.125" style="311" customWidth="1"/>
    <col min="14340" max="14340" width="28" style="311" customWidth="1"/>
    <col min="14341" max="14341" width="23.625" style="311" customWidth="1"/>
    <col min="14342" max="14342" width="22.125" style="311" customWidth="1"/>
    <col min="14343" max="14343" width="16.625" style="311" customWidth="1"/>
    <col min="14344" max="14344" width="11.375" style="311"/>
    <col min="14345" max="14345" width="14.125" style="311" bestFit="1" customWidth="1"/>
    <col min="14346" max="14594" width="11.375" style="311"/>
    <col min="14595" max="14595" width="45.125" style="311" customWidth="1"/>
    <col min="14596" max="14596" width="28" style="311" customWidth="1"/>
    <col min="14597" max="14597" width="23.625" style="311" customWidth="1"/>
    <col min="14598" max="14598" width="22.125" style="311" customWidth="1"/>
    <col min="14599" max="14599" width="16.625" style="311" customWidth="1"/>
    <col min="14600" max="14600" width="11.375" style="311"/>
    <col min="14601" max="14601" width="14.125" style="311" bestFit="1" customWidth="1"/>
    <col min="14602" max="14850" width="11.375" style="311"/>
    <col min="14851" max="14851" width="45.125" style="311" customWidth="1"/>
    <col min="14852" max="14852" width="28" style="311" customWidth="1"/>
    <col min="14853" max="14853" width="23.625" style="311" customWidth="1"/>
    <col min="14854" max="14854" width="22.125" style="311" customWidth="1"/>
    <col min="14855" max="14855" width="16.625" style="311" customWidth="1"/>
    <col min="14856" max="14856" width="11.375" style="311"/>
    <col min="14857" max="14857" width="14.125" style="311" bestFit="1" customWidth="1"/>
    <col min="14858" max="15106" width="11.375" style="311"/>
    <col min="15107" max="15107" width="45.125" style="311" customWidth="1"/>
    <col min="15108" max="15108" width="28" style="311" customWidth="1"/>
    <col min="15109" max="15109" width="23.625" style="311" customWidth="1"/>
    <col min="15110" max="15110" width="22.125" style="311" customWidth="1"/>
    <col min="15111" max="15111" width="16.625" style="311" customWidth="1"/>
    <col min="15112" max="15112" width="11.375" style="311"/>
    <col min="15113" max="15113" width="14.125" style="311" bestFit="1" customWidth="1"/>
    <col min="15114" max="15362" width="11.375" style="311"/>
    <col min="15363" max="15363" width="45.125" style="311" customWidth="1"/>
    <col min="15364" max="15364" width="28" style="311" customWidth="1"/>
    <col min="15365" max="15365" width="23.625" style="311" customWidth="1"/>
    <col min="15366" max="15366" width="22.125" style="311" customWidth="1"/>
    <col min="15367" max="15367" width="16.625" style="311" customWidth="1"/>
    <col min="15368" max="15368" width="11.375" style="311"/>
    <col min="15369" max="15369" width="14.125" style="311" bestFit="1" customWidth="1"/>
    <col min="15370" max="15618" width="11.375" style="311"/>
    <col min="15619" max="15619" width="45.125" style="311" customWidth="1"/>
    <col min="15620" max="15620" width="28" style="311" customWidth="1"/>
    <col min="15621" max="15621" width="23.625" style="311" customWidth="1"/>
    <col min="15622" max="15622" width="22.125" style="311" customWidth="1"/>
    <col min="15623" max="15623" width="16.625" style="311" customWidth="1"/>
    <col min="15624" max="15624" width="11.375" style="311"/>
    <col min="15625" max="15625" width="14.125" style="311" bestFit="1" customWidth="1"/>
    <col min="15626" max="15874" width="11.375" style="311"/>
    <col min="15875" max="15875" width="45.125" style="311" customWidth="1"/>
    <col min="15876" max="15876" width="28" style="311" customWidth="1"/>
    <col min="15877" max="15877" width="23.625" style="311" customWidth="1"/>
    <col min="15878" max="15878" width="22.125" style="311" customWidth="1"/>
    <col min="15879" max="15879" width="16.625" style="311" customWidth="1"/>
    <col min="15880" max="15880" width="11.375" style="311"/>
    <col min="15881" max="15881" width="14.125" style="311" bestFit="1" customWidth="1"/>
    <col min="15882" max="16130" width="11.375" style="311"/>
    <col min="16131" max="16131" width="45.125" style="311" customWidth="1"/>
    <col min="16132" max="16132" width="28" style="311" customWidth="1"/>
    <col min="16133" max="16133" width="23.625" style="311" customWidth="1"/>
    <col min="16134" max="16134" width="22.125" style="311" customWidth="1"/>
    <col min="16135" max="16135" width="16.625" style="311" customWidth="1"/>
    <col min="16136" max="16136" width="11.375" style="311"/>
    <col min="16137" max="16137" width="14.125" style="311" bestFit="1" customWidth="1"/>
    <col min="16138" max="16384" width="11.375" style="311"/>
  </cols>
  <sheetData>
    <row r="1" spans="2:15">
      <c r="B1" s="308"/>
      <c r="C1" s="308"/>
      <c r="D1" s="308"/>
      <c r="E1" s="308"/>
      <c r="F1" s="308"/>
      <c r="G1" s="309"/>
    </row>
    <row r="2" spans="2:15" s="310" customFormat="1" ht="18" customHeight="1">
      <c r="B2" s="634" t="s">
        <v>70</v>
      </c>
      <c r="C2" s="634"/>
      <c r="D2" s="634"/>
      <c r="E2" s="634"/>
      <c r="F2" s="634"/>
      <c r="G2" s="634"/>
      <c r="H2" s="634"/>
      <c r="I2" s="634"/>
      <c r="J2" s="634"/>
      <c r="K2" s="634"/>
      <c r="L2" s="634"/>
    </row>
    <row r="3" spans="2:15" s="310" customFormat="1" ht="18" customHeight="1">
      <c r="B3" s="635" t="s">
        <v>377</v>
      </c>
      <c r="C3" s="636"/>
      <c r="D3" s="636"/>
      <c r="E3" s="636"/>
      <c r="F3" s="636"/>
      <c r="G3" s="636"/>
      <c r="H3" s="636"/>
      <c r="I3" s="636"/>
      <c r="J3" s="636"/>
      <c r="K3" s="636"/>
      <c r="L3" s="636"/>
    </row>
    <row r="4" spans="2:15" s="310" customFormat="1" ht="17.25" customHeight="1">
      <c r="B4" s="637">
        <v>2016</v>
      </c>
      <c r="C4" s="638"/>
      <c r="D4" s="638"/>
      <c r="E4" s="638"/>
      <c r="F4" s="638"/>
      <c r="G4" s="638"/>
      <c r="H4" s="638"/>
      <c r="I4" s="638"/>
      <c r="J4" s="638"/>
      <c r="K4" s="638"/>
      <c r="L4" s="638"/>
    </row>
    <row r="5" spans="2:15" s="310" customFormat="1" ht="17.25" customHeight="1" thickBot="1">
      <c r="B5" s="663" t="s">
        <v>42</v>
      </c>
      <c r="C5" s="663"/>
      <c r="D5" s="663"/>
      <c r="E5" s="663"/>
      <c r="F5" s="663"/>
      <c r="G5" s="663"/>
      <c r="H5" s="663"/>
      <c r="I5" s="663"/>
      <c r="J5" s="663"/>
      <c r="K5" s="663"/>
      <c r="L5" s="663"/>
    </row>
    <row r="6" spans="2:15" s="310" customFormat="1">
      <c r="B6" s="629" t="s">
        <v>17</v>
      </c>
      <c r="C6" s="160">
        <v>2015</v>
      </c>
      <c r="D6" s="664">
        <v>2016</v>
      </c>
      <c r="E6" s="665"/>
      <c r="F6" s="665"/>
      <c r="G6" s="665"/>
      <c r="H6" s="665"/>
      <c r="I6" s="665"/>
      <c r="J6" s="666"/>
      <c r="K6" s="664" t="s">
        <v>350</v>
      </c>
      <c r="L6" s="665"/>
      <c r="M6" s="312"/>
    </row>
    <row r="7" spans="2:15" s="310" customFormat="1" ht="35.25" customHeight="1">
      <c r="B7" s="629"/>
      <c r="C7" s="160" t="s">
        <v>247</v>
      </c>
      <c r="D7" s="313" t="s">
        <v>197</v>
      </c>
      <c r="E7" s="314" t="s">
        <v>199</v>
      </c>
      <c r="F7" s="315" t="s">
        <v>249</v>
      </c>
      <c r="G7" s="314" t="s">
        <v>247</v>
      </c>
      <c r="H7" s="315" t="s">
        <v>250</v>
      </c>
      <c r="I7" s="315" t="s">
        <v>251</v>
      </c>
      <c r="J7" s="316" t="s">
        <v>45</v>
      </c>
      <c r="K7" s="317" t="s">
        <v>253</v>
      </c>
      <c r="L7" s="318" t="s">
        <v>254</v>
      </c>
      <c r="M7" s="312"/>
    </row>
    <row r="8" spans="2:15" s="310" customFormat="1" ht="25.5" hidden="1">
      <c r="B8" s="629"/>
      <c r="C8" s="163" t="s">
        <v>201</v>
      </c>
      <c r="D8" s="319" t="s">
        <v>202</v>
      </c>
      <c r="E8" s="319" t="s">
        <v>203</v>
      </c>
      <c r="F8" s="163" t="s">
        <v>255</v>
      </c>
      <c r="G8" s="320" t="s">
        <v>256</v>
      </c>
      <c r="H8" s="163" t="s">
        <v>257</v>
      </c>
      <c r="I8" s="163" t="s">
        <v>258</v>
      </c>
      <c r="J8" s="163" t="s">
        <v>259</v>
      </c>
      <c r="K8" s="163" t="s">
        <v>260</v>
      </c>
      <c r="L8" s="163" t="s">
        <v>261</v>
      </c>
      <c r="M8" s="312"/>
    </row>
    <row r="9" spans="2:15" s="310" customFormat="1">
      <c r="B9" s="2" t="s">
        <v>378</v>
      </c>
      <c r="C9" s="321">
        <v>11121319305.155457</v>
      </c>
      <c r="D9" s="321">
        <v>-1410784216</v>
      </c>
      <c r="E9" s="322">
        <v>17706880322.55011</v>
      </c>
      <c r="F9" s="322">
        <v>19117664538.55011</v>
      </c>
      <c r="G9" s="322">
        <v>13456284746.629089</v>
      </c>
      <c r="H9" s="33">
        <v>0.759946670531918</v>
      </c>
      <c r="I9" s="33">
        <v>-9.5381594109280066</v>
      </c>
      <c r="J9" s="323">
        <v>4.0468869408431963E-3</v>
      </c>
      <c r="K9" s="322">
        <v>2334965441.4736328</v>
      </c>
      <c r="L9" s="33">
        <v>0.20995399712974927</v>
      </c>
      <c r="M9" s="312"/>
    </row>
    <row r="10" spans="2:15" s="310" customFormat="1">
      <c r="B10" s="324" t="s">
        <v>379</v>
      </c>
      <c r="C10" s="325">
        <v>442579606727.39435</v>
      </c>
      <c r="D10" s="325">
        <v>486985261780</v>
      </c>
      <c r="E10" s="326">
        <v>496743277027.33002</v>
      </c>
      <c r="F10" s="326">
        <v>9758015247.3300171</v>
      </c>
      <c r="G10" s="191">
        <v>484698268722.21948</v>
      </c>
      <c r="H10" s="192">
        <v>0.97575204564983409</v>
      </c>
      <c r="I10" s="192">
        <v>0.99530377356920163</v>
      </c>
      <c r="J10" s="327">
        <v>0.14576973740338195</v>
      </c>
      <c r="K10" s="191">
        <v>42118661994.825134</v>
      </c>
      <c r="L10" s="192">
        <v>9.5166296310548182E-2</v>
      </c>
      <c r="M10" s="312"/>
    </row>
    <row r="11" spans="2:15" s="310" customFormat="1">
      <c r="B11" s="324" t="s">
        <v>380</v>
      </c>
      <c r="C11" s="325">
        <v>431458287422.23889</v>
      </c>
      <c r="D11" s="325">
        <v>488396045996</v>
      </c>
      <c r="E11" s="326">
        <v>479036396704.77991</v>
      </c>
      <c r="F11" s="326">
        <v>-9359649291.2200928</v>
      </c>
      <c r="G11" s="191">
        <v>471241983975.59039</v>
      </c>
      <c r="H11" s="192">
        <v>0.98372897595505038</v>
      </c>
      <c r="I11" s="192">
        <v>0.96487673853823519</v>
      </c>
      <c r="J11" s="327">
        <v>0.14172285046253874</v>
      </c>
      <c r="K11" s="191">
        <v>39783696553.351501</v>
      </c>
      <c r="L11" s="192">
        <v>9.2207515101959014E-2</v>
      </c>
      <c r="M11" s="312"/>
    </row>
    <row r="12" spans="2:15" ht="15">
      <c r="B12" s="2" t="s">
        <v>381</v>
      </c>
      <c r="C12" s="321">
        <v>9682510848.6699677</v>
      </c>
      <c r="D12" s="321">
        <v>-74482669998</v>
      </c>
      <c r="E12" s="322">
        <v>-92600572810.549957</v>
      </c>
      <c r="F12" s="322">
        <v>-18117902812.549957</v>
      </c>
      <c r="G12" s="322">
        <v>-89789077227.930038</v>
      </c>
      <c r="H12" s="33">
        <v>0.96963846445775326</v>
      </c>
      <c r="I12" s="33">
        <v>1.2055029341770513</v>
      </c>
      <c r="J12" s="323">
        <v>-2.7003459788935986E-2</v>
      </c>
      <c r="K12" s="322">
        <v>-99471588076.600006</v>
      </c>
      <c r="L12" s="33">
        <v>-10.273325755195396</v>
      </c>
      <c r="M12" s="328"/>
      <c r="N12" s="329"/>
      <c r="O12" s="310"/>
    </row>
    <row r="13" spans="2:15" ht="15">
      <c r="B13" s="2" t="s">
        <v>382</v>
      </c>
      <c r="C13" s="321">
        <v>-83793039872.240005</v>
      </c>
      <c r="D13" s="321">
        <v>-74482669998</v>
      </c>
      <c r="E13" s="322">
        <v>-92600572810.549957</v>
      </c>
      <c r="F13" s="322">
        <v>-18117902812.549957</v>
      </c>
      <c r="G13" s="322">
        <v>-89789077227.930038</v>
      </c>
      <c r="H13" s="33">
        <v>0.96963846445775326</v>
      </c>
      <c r="I13" s="33">
        <v>1.2055029341770513</v>
      </c>
      <c r="J13" s="323">
        <v>-2.7003459788935986E-2</v>
      </c>
      <c r="K13" s="322">
        <v>-5996037355.690033</v>
      </c>
      <c r="L13" s="33">
        <v>7.155770174745113E-2</v>
      </c>
      <c r="M13" s="328"/>
      <c r="N13" s="329"/>
      <c r="O13" s="310"/>
    </row>
    <row r="14" spans="2:15" s="310" customFormat="1">
      <c r="B14" s="324" t="s">
        <v>383</v>
      </c>
      <c r="C14" s="325">
        <v>95989414165.409973</v>
      </c>
      <c r="D14" s="325">
        <v>3313061000</v>
      </c>
      <c r="E14" s="326">
        <v>3447875341.3200002</v>
      </c>
      <c r="F14" s="325">
        <v>134814341.32000017</v>
      </c>
      <c r="G14" s="191">
        <v>964685860.83000004</v>
      </c>
      <c r="H14" s="192">
        <v>0.27979139769614619</v>
      </c>
      <c r="I14" s="192">
        <v>0.29117660701991299</v>
      </c>
      <c r="J14" s="327">
        <v>2.9012277056540307E-4</v>
      </c>
      <c r="K14" s="191">
        <v>-95024728304.579971</v>
      </c>
      <c r="L14" s="192">
        <v>-0.98995008075403357</v>
      </c>
      <c r="M14" s="312"/>
    </row>
    <row r="15" spans="2:15" s="310" customFormat="1">
      <c r="B15" s="324" t="s">
        <v>384</v>
      </c>
      <c r="C15" s="325">
        <v>2513863444.5000005</v>
      </c>
      <c r="D15" s="325">
        <v>3313061000</v>
      </c>
      <c r="E15" s="326">
        <v>3447875341.3200006</v>
      </c>
      <c r="F15" s="325">
        <v>134814341.32000065</v>
      </c>
      <c r="G15" s="191">
        <v>964685860.83000004</v>
      </c>
      <c r="H15" s="192">
        <v>0.27979139769614619</v>
      </c>
      <c r="I15" s="192">
        <v>0.29117660701991299</v>
      </c>
      <c r="J15" s="327">
        <v>2.9012277056540307E-4</v>
      </c>
      <c r="K15" s="191">
        <v>-1549177583.6700006</v>
      </c>
      <c r="L15" s="192">
        <v>-0.61625367402489395</v>
      </c>
      <c r="M15" s="312"/>
    </row>
    <row r="16" spans="2:15" s="310" customFormat="1">
      <c r="B16" s="324" t="s">
        <v>385</v>
      </c>
      <c r="C16" s="325">
        <v>86306903316.740005</v>
      </c>
      <c r="D16" s="325">
        <v>77795730998</v>
      </c>
      <c r="E16" s="326">
        <v>96048448151.869965</v>
      </c>
      <c r="F16" s="326">
        <v>18252717153.869965</v>
      </c>
      <c r="G16" s="191">
        <v>90753763088.76004</v>
      </c>
      <c r="H16" s="192">
        <v>0.94487485050525677</v>
      </c>
      <c r="I16" s="192">
        <v>1.1665648220606497</v>
      </c>
      <c r="J16" s="327">
        <v>2.729358255950139E-2</v>
      </c>
      <c r="K16" s="191">
        <v>4446859772.0200348</v>
      </c>
      <c r="L16" s="192">
        <v>5.1523801702169525E-2</v>
      </c>
      <c r="M16" s="312"/>
    </row>
    <row r="17" spans="2:13">
      <c r="B17" s="2" t="s">
        <v>386</v>
      </c>
      <c r="C17" s="321">
        <v>100044302452.40546</v>
      </c>
      <c r="D17" s="321">
        <v>21873986862</v>
      </c>
      <c r="E17" s="322">
        <v>16848126096.000122</v>
      </c>
      <c r="F17" s="322">
        <v>-5025860765.9998779</v>
      </c>
      <c r="G17" s="322">
        <v>15352428135.449036</v>
      </c>
      <c r="H17" s="33">
        <v>0.91122466961437465</v>
      </c>
      <c r="I17" s="33">
        <v>0.70185779265139958</v>
      </c>
      <c r="J17" s="323">
        <v>4.6171392848346439E-3</v>
      </c>
      <c r="K17" s="322">
        <v>-84691874316.956421</v>
      </c>
      <c r="L17" s="33">
        <v>-0.8465437035482084</v>
      </c>
      <c r="M17" s="330"/>
    </row>
    <row r="18" spans="2:13">
      <c r="B18" s="2" t="s">
        <v>387</v>
      </c>
      <c r="C18" s="321">
        <v>6568751731.4953613</v>
      </c>
      <c r="D18" s="321">
        <v>21873986862</v>
      </c>
      <c r="E18" s="322">
        <v>16848126096.000122</v>
      </c>
      <c r="F18" s="322">
        <v>-5025860765.9998779</v>
      </c>
      <c r="G18" s="322">
        <v>15352428135.449036</v>
      </c>
      <c r="H18" s="33">
        <v>0.91122466961437465</v>
      </c>
      <c r="I18" s="33">
        <v>0.70185779265139958</v>
      </c>
      <c r="J18" s="323">
        <v>4.6171392848346439E-3</v>
      </c>
      <c r="K18" s="322">
        <v>8783676403.9536743</v>
      </c>
      <c r="L18" s="33">
        <v>1.3371911076861616</v>
      </c>
      <c r="M18" s="330"/>
    </row>
    <row r="19" spans="2:13">
      <c r="B19" s="324" t="s">
        <v>388</v>
      </c>
      <c r="C19" s="325">
        <v>538569020892.80438</v>
      </c>
      <c r="D19" s="331">
        <v>490298322780</v>
      </c>
      <c r="E19" s="331">
        <v>500191152368.65002</v>
      </c>
      <c r="F19" s="326">
        <v>9892829588.6500244</v>
      </c>
      <c r="G19" s="191">
        <v>485662954583.0495</v>
      </c>
      <c r="H19" s="192">
        <v>0.97095470858130462</v>
      </c>
      <c r="I19" s="192">
        <v>0.99054582081646159</v>
      </c>
      <c r="J19" s="327">
        <v>0.14605986017394734</v>
      </c>
      <c r="K19" s="191">
        <v>-52906066309.754883</v>
      </c>
      <c r="L19" s="192">
        <v>-9.8234514532697603E-2</v>
      </c>
      <c r="M19" s="330"/>
    </row>
    <row r="20" spans="2:13">
      <c r="B20" s="324" t="s">
        <v>389</v>
      </c>
      <c r="C20" s="325">
        <v>445093470171.89429</v>
      </c>
      <c r="D20" s="331">
        <v>490298322780</v>
      </c>
      <c r="E20" s="331">
        <v>500191152368.65002</v>
      </c>
      <c r="F20" s="326">
        <v>9892829588.6500244</v>
      </c>
      <c r="G20" s="191">
        <v>485662954583.0495</v>
      </c>
      <c r="H20" s="192">
        <v>0.97095470858130462</v>
      </c>
      <c r="I20" s="192">
        <v>0.99054582081646159</v>
      </c>
      <c r="J20" s="327">
        <v>0.14605986017394734</v>
      </c>
      <c r="K20" s="191">
        <v>40569484411.155212</v>
      </c>
      <c r="L20" s="192">
        <v>9.1148235438024638E-2</v>
      </c>
      <c r="M20" s="330"/>
    </row>
    <row r="21" spans="2:13" s="310" customFormat="1" ht="14.25" customHeight="1">
      <c r="B21" s="324" t="s">
        <v>390</v>
      </c>
      <c r="C21" s="325">
        <v>438524718440.39893</v>
      </c>
      <c r="D21" s="325">
        <v>468424335918</v>
      </c>
      <c r="E21" s="326">
        <v>483343026272.6499</v>
      </c>
      <c r="F21" s="326">
        <v>14918690354.649902</v>
      </c>
      <c r="G21" s="191">
        <v>470310526447.60046</v>
      </c>
      <c r="H21" s="192">
        <v>0.9730367479892057</v>
      </c>
      <c r="I21" s="192">
        <v>1.0040266706594225</v>
      </c>
      <c r="J21" s="327">
        <v>0.14144272088911269</v>
      </c>
      <c r="K21" s="191">
        <v>31785808007.201538</v>
      </c>
      <c r="L21" s="192">
        <v>7.2483503598718135E-2</v>
      </c>
      <c r="M21" s="312"/>
    </row>
    <row r="22" spans="2:13" ht="17.25" customHeight="1">
      <c r="B22" s="2" t="s">
        <v>391</v>
      </c>
      <c r="C22" s="321">
        <v>20803830153.8255</v>
      </c>
      <c r="D22" s="321">
        <v>-75893454214</v>
      </c>
      <c r="E22" s="322">
        <v>-74893692487.999878</v>
      </c>
      <c r="F22" s="322">
        <v>999761726.00012207</v>
      </c>
      <c r="G22" s="322">
        <v>-76332792481.301453</v>
      </c>
      <c r="H22" s="33">
        <v>1.0192152362301026</v>
      </c>
      <c r="I22" s="33">
        <v>1.0057888822145666</v>
      </c>
      <c r="J22" s="323">
        <v>-2.2956572848092941E-2</v>
      </c>
      <c r="K22" s="322">
        <v>-97136622635.126953</v>
      </c>
      <c r="L22" s="33">
        <v>-4.6691701440018267</v>
      </c>
      <c r="M22" s="330"/>
    </row>
    <row r="23" spans="2:13" ht="15" customHeight="1">
      <c r="B23" s="332" t="s">
        <v>392</v>
      </c>
      <c r="C23" s="333">
        <v>-72671720567.084534</v>
      </c>
      <c r="D23" s="333">
        <v>-75893454214</v>
      </c>
      <c r="E23" s="334">
        <v>-74893692487.999878</v>
      </c>
      <c r="F23" s="334">
        <v>999761726.00012207</v>
      </c>
      <c r="G23" s="334">
        <v>-76332792481.301453</v>
      </c>
      <c r="H23" s="47">
        <v>1.0192152362301026</v>
      </c>
      <c r="I23" s="47">
        <v>1.0057888822145666</v>
      </c>
      <c r="J23" s="335">
        <v>-2.2956572848092941E-2</v>
      </c>
      <c r="K23" s="334">
        <v>-3661071914.2169189</v>
      </c>
      <c r="L23" s="47">
        <v>5.0378219830880644E-2</v>
      </c>
      <c r="M23" s="330"/>
    </row>
    <row r="24" spans="2:13">
      <c r="B24" s="324" t="s">
        <v>393</v>
      </c>
      <c r="C24" s="325">
        <v>538569020892.80438</v>
      </c>
      <c r="D24" s="331">
        <v>490298322780</v>
      </c>
      <c r="E24" s="331">
        <v>500191152368.65002</v>
      </c>
      <c r="F24" s="326">
        <v>9892829588.6500244</v>
      </c>
      <c r="G24" s="191">
        <v>485662954583.04901</v>
      </c>
      <c r="H24" s="192">
        <v>0.97095470858130362</v>
      </c>
      <c r="I24" s="192">
        <v>0.99054582081646059</v>
      </c>
      <c r="J24" s="327">
        <v>0.1460598601739472</v>
      </c>
      <c r="K24" s="191">
        <v>-52906066309.755371</v>
      </c>
      <c r="L24" s="192">
        <v>-9.8234514532698491E-2</v>
      </c>
      <c r="M24" s="330"/>
    </row>
    <row r="25" spans="2:13">
      <c r="B25" s="324" t="s">
        <v>394</v>
      </c>
      <c r="C25" s="325">
        <v>445093470171.89435</v>
      </c>
      <c r="D25" s="331">
        <v>490298322780</v>
      </c>
      <c r="E25" s="331">
        <v>500191152368.65002</v>
      </c>
      <c r="F25" s="326">
        <v>9892829588.6500244</v>
      </c>
      <c r="G25" s="191">
        <v>485662954583.04901</v>
      </c>
      <c r="H25" s="192">
        <v>0.97095470858130362</v>
      </c>
      <c r="I25" s="192">
        <v>0.99054582081646059</v>
      </c>
      <c r="J25" s="327">
        <v>0.1460598601739472</v>
      </c>
      <c r="K25" s="191">
        <v>40569484411.154663</v>
      </c>
      <c r="L25" s="192">
        <v>9.1148235438023306E-2</v>
      </c>
      <c r="M25" s="330"/>
    </row>
    <row r="26" spans="2:13" s="310" customFormat="1">
      <c r="B26" s="324" t="s">
        <v>395</v>
      </c>
      <c r="C26" s="325">
        <v>517765190738.97888</v>
      </c>
      <c r="D26" s="325">
        <v>566191776994</v>
      </c>
      <c r="E26" s="326">
        <v>575084844856.6499</v>
      </c>
      <c r="F26" s="326">
        <v>8893067862.6499023</v>
      </c>
      <c r="G26" s="191">
        <v>561995747064.35046</v>
      </c>
      <c r="H26" s="192">
        <v>0.97723971008910493</v>
      </c>
      <c r="I26" s="192">
        <v>0.99258903060739079</v>
      </c>
      <c r="J26" s="327">
        <v>0.16901643302204014</v>
      </c>
      <c r="K26" s="191">
        <v>44230556325.371582</v>
      </c>
      <c r="L26" s="192">
        <v>8.5425897909907178E-2</v>
      </c>
      <c r="M26" s="312"/>
    </row>
    <row r="27" spans="2:13">
      <c r="B27" s="2" t="s">
        <v>396</v>
      </c>
      <c r="C27" s="321">
        <v>-27322827373.979889</v>
      </c>
      <c r="D27" s="321">
        <v>75893454214</v>
      </c>
      <c r="E27" s="322">
        <v>74893692488</v>
      </c>
      <c r="F27" s="322">
        <v>-999761726</v>
      </c>
      <c r="G27" s="322">
        <v>81122454821.740158</v>
      </c>
      <c r="H27" s="33">
        <v>1.0831680496289882</v>
      </c>
      <c r="I27" s="33">
        <v>1.0688992306634999</v>
      </c>
      <c r="J27" s="323">
        <v>2.43970315141765E-2</v>
      </c>
      <c r="K27" s="322">
        <v>108445282195.72005</v>
      </c>
      <c r="L27" s="33">
        <v>-3.9690358801957224</v>
      </c>
      <c r="M27" s="336"/>
    </row>
    <row r="28" spans="2:13">
      <c r="B28" s="2" t="s">
        <v>397</v>
      </c>
      <c r="C28" s="321">
        <v>65501443393.270081</v>
      </c>
      <c r="D28" s="321">
        <v>75893454214</v>
      </c>
      <c r="E28" s="322">
        <v>74893692488</v>
      </c>
      <c r="F28" s="322">
        <v>-999761726</v>
      </c>
      <c r="G28" s="322">
        <v>81122454821.740158</v>
      </c>
      <c r="H28" s="33">
        <v>1.0831680496289882</v>
      </c>
      <c r="I28" s="33">
        <v>1.0688992306634999</v>
      </c>
      <c r="J28" s="323">
        <v>2.43970315141765E-2</v>
      </c>
      <c r="K28" s="322">
        <v>15621011428.470078</v>
      </c>
      <c r="L28" s="33">
        <v>0.23848346874864523</v>
      </c>
      <c r="M28" s="336"/>
    </row>
    <row r="29" spans="2:13">
      <c r="B29" s="324" t="s">
        <v>398</v>
      </c>
      <c r="C29" s="325">
        <v>253402814647.12003</v>
      </c>
      <c r="D29" s="325">
        <v>173259712900</v>
      </c>
      <c r="E29" s="326">
        <v>174135364819</v>
      </c>
      <c r="F29" s="325">
        <v>875651919</v>
      </c>
      <c r="G29" s="191">
        <v>180311638752.11011</v>
      </c>
      <c r="H29" s="192">
        <v>1.0354682343792132</v>
      </c>
      <c r="I29" s="192">
        <v>1.0407014748788153</v>
      </c>
      <c r="J29" s="327">
        <v>5.4227510036211624E-2</v>
      </c>
      <c r="K29" s="191">
        <v>-73091175895.009918</v>
      </c>
      <c r="L29" s="192">
        <v>-0.28843868998374844</v>
      </c>
      <c r="M29" s="330"/>
    </row>
    <row r="30" spans="2:13">
      <c r="B30" s="324" t="s">
        <v>399</v>
      </c>
      <c r="C30" s="325">
        <v>167078532139.82001</v>
      </c>
      <c r="D30" s="325">
        <v>173259712900</v>
      </c>
      <c r="E30" s="326">
        <v>174135364819</v>
      </c>
      <c r="F30" s="325">
        <v>875651919</v>
      </c>
      <c r="G30" s="191">
        <v>180311638752.11011</v>
      </c>
      <c r="H30" s="192">
        <v>1.0354682343792132</v>
      </c>
      <c r="I30" s="192">
        <v>1.0407014748788153</v>
      </c>
      <c r="J30" s="327">
        <v>5.4227510036211624E-2</v>
      </c>
      <c r="K30" s="191">
        <v>13233106612.2901</v>
      </c>
      <c r="L30" s="192">
        <v>7.9202913999842695E-2</v>
      </c>
      <c r="M30" s="330"/>
    </row>
    <row r="31" spans="2:13">
      <c r="B31" s="324" t="s">
        <v>400</v>
      </c>
      <c r="C31" s="325">
        <v>280725642021.09991</v>
      </c>
      <c r="D31" s="325">
        <v>97366258686</v>
      </c>
      <c r="E31" s="326">
        <v>99241672331</v>
      </c>
      <c r="F31" s="325">
        <v>1875413645</v>
      </c>
      <c r="G31" s="191">
        <v>99189183930.369949</v>
      </c>
      <c r="H31" s="192">
        <v>0.99947110523838223</v>
      </c>
      <c r="I31" s="192">
        <v>1.0187223507298229</v>
      </c>
      <c r="J31" s="327">
        <v>2.9830478522035127E-2</v>
      </c>
      <c r="K31" s="191">
        <v>-181536458090.72998</v>
      </c>
      <c r="L31" s="192">
        <v>-0.6466686006442024</v>
      </c>
      <c r="M31" s="330"/>
    </row>
    <row r="32" spans="2:13" s="310" customFormat="1" ht="14.25" thickBot="1">
      <c r="B32" s="337" t="s">
        <v>401</v>
      </c>
      <c r="C32" s="338">
        <v>101577088746.54993</v>
      </c>
      <c r="D32" s="338">
        <v>97366258686</v>
      </c>
      <c r="E32" s="339">
        <v>99241672331</v>
      </c>
      <c r="F32" s="338">
        <v>1875413645</v>
      </c>
      <c r="G32" s="339">
        <v>99189183930.369949</v>
      </c>
      <c r="H32" s="340">
        <v>0.99947110523838223</v>
      </c>
      <c r="I32" s="340">
        <v>1.0187223507298229</v>
      </c>
      <c r="J32" s="341">
        <v>2.9830478522035127E-2</v>
      </c>
      <c r="K32" s="338">
        <v>-2387904816.1799774</v>
      </c>
      <c r="L32" s="340">
        <v>-2.3508301386134023E-2</v>
      </c>
      <c r="M32" s="312"/>
    </row>
    <row r="33" spans="2:15" ht="15.75" customHeight="1" thickBot="1">
      <c r="B33" s="659" t="s">
        <v>402</v>
      </c>
      <c r="C33" s="660"/>
      <c r="D33" s="660"/>
      <c r="E33" s="660"/>
      <c r="F33" s="660"/>
      <c r="G33" s="660"/>
      <c r="H33" s="660"/>
      <c r="I33" s="660"/>
      <c r="J33" s="660"/>
      <c r="K33" s="660"/>
      <c r="L33" s="661"/>
      <c r="M33" s="330"/>
    </row>
    <row r="34" spans="2:15">
      <c r="B34" s="593" t="s">
        <v>403</v>
      </c>
      <c r="C34" s="593"/>
      <c r="D34" s="593"/>
      <c r="E34" s="593"/>
      <c r="F34" s="593"/>
      <c r="G34" s="593"/>
      <c r="H34" s="342"/>
      <c r="I34" s="342"/>
      <c r="J34" s="330"/>
      <c r="K34" s="330"/>
      <c r="L34" s="330"/>
      <c r="M34" s="330"/>
    </row>
    <row r="35" spans="2:15">
      <c r="B35" s="55" t="s">
        <v>404</v>
      </c>
      <c r="C35" s="55"/>
      <c r="D35" s="55"/>
      <c r="E35" s="55"/>
      <c r="F35" s="343"/>
      <c r="G35" s="55"/>
      <c r="H35" s="342"/>
      <c r="I35" s="342"/>
      <c r="J35" s="330"/>
      <c r="K35" s="330"/>
      <c r="L35" s="330"/>
      <c r="M35" s="330"/>
    </row>
    <row r="36" spans="2:15" s="310" customFormat="1" ht="13.5" customHeight="1">
      <c r="B36" s="593" t="s">
        <v>312</v>
      </c>
      <c r="C36" s="593"/>
      <c r="D36" s="593"/>
      <c r="E36" s="593"/>
      <c r="F36" s="593"/>
      <c r="G36" s="593"/>
      <c r="H36" s="342"/>
      <c r="I36" s="342"/>
      <c r="J36" s="312"/>
      <c r="K36" s="312"/>
      <c r="L36" s="312"/>
      <c r="M36" s="312"/>
    </row>
    <row r="37" spans="2:15" s="310" customFormat="1" ht="15">
      <c r="B37" s="662"/>
      <c r="C37" s="662"/>
      <c r="D37" s="662"/>
      <c r="E37" s="662"/>
      <c r="F37" s="662"/>
      <c r="G37" s="308"/>
      <c r="H37" s="344"/>
      <c r="I37" s="37" t="s">
        <v>313</v>
      </c>
      <c r="J37" s="290"/>
    </row>
    <row r="38" spans="2:15" s="310" customFormat="1">
      <c r="B38" s="345"/>
      <c r="C38" s="345"/>
      <c r="D38" s="346"/>
      <c r="E38" s="346"/>
      <c r="F38" s="347"/>
      <c r="G38" s="311"/>
      <c r="H38" s="348"/>
      <c r="I38" s="349"/>
      <c r="J38" s="350"/>
      <c r="K38" s="351"/>
    </row>
    <row r="39" spans="2:15">
      <c r="F39" s="352"/>
      <c r="G39" s="311"/>
      <c r="H39" s="348"/>
      <c r="I39" s="349"/>
      <c r="J39" s="353"/>
      <c r="K39" s="354"/>
    </row>
    <row r="40" spans="2:15">
      <c r="E40" s="355"/>
      <c r="G40" s="311"/>
      <c r="H40" s="348"/>
      <c r="I40" s="349"/>
      <c r="J40" s="356"/>
      <c r="K40" s="354"/>
    </row>
    <row r="41" spans="2:15">
      <c r="F41" s="356"/>
      <c r="G41" s="311"/>
    </row>
    <row r="42" spans="2:15">
      <c r="G42" s="311"/>
    </row>
    <row r="43" spans="2:15">
      <c r="D43" s="353"/>
      <c r="G43" s="311"/>
    </row>
    <row r="44" spans="2:15">
      <c r="B44" s="357"/>
      <c r="C44" s="357"/>
      <c r="D44" s="358"/>
      <c r="E44" s="357"/>
      <c r="F44" s="357"/>
      <c r="G44" s="357"/>
    </row>
    <row r="45" spans="2:15">
      <c r="B45" s="357"/>
      <c r="C45" s="357"/>
      <c r="D45" s="357"/>
      <c r="E45" s="357"/>
      <c r="F45" s="357"/>
      <c r="G45" s="357"/>
    </row>
    <row r="46" spans="2:15" s="310" customFormat="1">
      <c r="B46" s="357"/>
      <c r="C46" s="357"/>
      <c r="D46" s="357"/>
      <c r="E46" s="357"/>
      <c r="F46" s="357"/>
      <c r="G46" s="357"/>
      <c r="I46" s="311"/>
      <c r="J46" s="311"/>
      <c r="K46" s="311"/>
      <c r="L46" s="311"/>
      <c r="M46" s="311"/>
      <c r="N46" s="311"/>
      <c r="O46" s="311"/>
    </row>
    <row r="47" spans="2:15" s="310" customFormat="1" ht="15.75" customHeight="1">
      <c r="B47" s="311"/>
      <c r="C47" s="311"/>
      <c r="D47" s="359"/>
      <c r="E47" s="311"/>
      <c r="F47" s="311"/>
      <c r="G47" s="311"/>
      <c r="I47" s="311"/>
      <c r="J47" s="311"/>
      <c r="K47" s="311"/>
      <c r="L47" s="311"/>
      <c r="M47" s="311"/>
      <c r="N47" s="311"/>
      <c r="O47" s="311"/>
    </row>
    <row r="48" spans="2:15" s="310" customFormat="1">
      <c r="D48" s="360"/>
      <c r="I48" s="311"/>
      <c r="J48" s="311"/>
      <c r="K48" s="311"/>
      <c r="L48" s="311"/>
      <c r="M48" s="311"/>
      <c r="N48" s="311"/>
      <c r="O48" s="311"/>
    </row>
    <row r="49" spans="2:15" s="310" customFormat="1">
      <c r="F49" s="361"/>
      <c r="I49" s="311"/>
      <c r="J49" s="311"/>
      <c r="K49" s="311"/>
      <c r="L49" s="311"/>
      <c r="M49" s="311"/>
      <c r="N49" s="311"/>
      <c r="O49" s="311"/>
    </row>
    <row r="50" spans="2:15" s="310" customFormat="1">
      <c r="I50" s="311"/>
      <c r="J50" s="311"/>
      <c r="K50" s="311"/>
      <c r="L50" s="311"/>
      <c r="M50" s="311"/>
      <c r="N50" s="311"/>
      <c r="O50" s="311"/>
    </row>
    <row r="51" spans="2:15" s="310" customFormat="1">
      <c r="I51" s="311"/>
      <c r="J51" s="311"/>
      <c r="K51" s="311"/>
      <c r="L51" s="311"/>
      <c r="M51" s="311"/>
      <c r="N51" s="311"/>
      <c r="O51" s="311"/>
    </row>
    <row r="52" spans="2:15" s="310" customFormat="1">
      <c r="B52" s="311"/>
      <c r="C52" s="311"/>
      <c r="D52" s="311"/>
      <c r="E52" s="311"/>
      <c r="F52" s="311"/>
      <c r="G52" s="311"/>
      <c r="I52" s="311"/>
      <c r="J52" s="311"/>
      <c r="K52" s="311"/>
      <c r="L52" s="311"/>
      <c r="M52" s="311"/>
      <c r="N52" s="311"/>
      <c r="O52" s="311"/>
    </row>
    <row r="53" spans="2:15" s="310" customFormat="1">
      <c r="B53" s="311"/>
      <c r="C53" s="311"/>
      <c r="D53" s="311"/>
      <c r="E53" s="311"/>
      <c r="F53" s="311"/>
      <c r="G53" s="311"/>
      <c r="I53" s="311"/>
      <c r="J53" s="311"/>
      <c r="K53" s="311"/>
      <c r="L53" s="311"/>
      <c r="M53" s="311"/>
      <c r="N53" s="311"/>
      <c r="O53" s="311"/>
    </row>
    <row r="54" spans="2:15" s="310" customFormat="1">
      <c r="B54" s="311"/>
      <c r="C54" s="311"/>
      <c r="D54" s="311"/>
      <c r="E54" s="311"/>
      <c r="F54" s="311"/>
      <c r="G54" s="311"/>
      <c r="I54" s="311"/>
      <c r="J54" s="311"/>
      <c r="K54" s="311"/>
      <c r="L54" s="311"/>
      <c r="M54" s="311"/>
      <c r="N54" s="311"/>
      <c r="O54" s="311"/>
    </row>
    <row r="55" spans="2:15" s="310" customFormat="1">
      <c r="B55" s="311"/>
      <c r="C55" s="311"/>
      <c r="D55" s="311"/>
      <c r="E55" s="311"/>
      <c r="F55" s="311"/>
      <c r="G55" s="311"/>
      <c r="I55" s="311"/>
      <c r="J55" s="311"/>
      <c r="K55" s="311"/>
      <c r="L55" s="311"/>
      <c r="M55" s="311"/>
      <c r="N55" s="311"/>
      <c r="O55" s="311"/>
    </row>
    <row r="56" spans="2:15" s="310" customFormat="1">
      <c r="B56" s="311"/>
      <c r="C56" s="311"/>
      <c r="D56" s="311"/>
      <c r="E56" s="311"/>
      <c r="F56" s="311"/>
      <c r="G56" s="311"/>
      <c r="I56" s="311"/>
      <c r="J56" s="311"/>
      <c r="K56" s="311"/>
      <c r="L56" s="311"/>
      <c r="M56" s="311"/>
      <c r="N56" s="311"/>
      <c r="O56" s="311"/>
    </row>
    <row r="57" spans="2:15" s="310" customFormat="1">
      <c r="B57" s="311"/>
      <c r="C57" s="311"/>
      <c r="D57" s="311"/>
      <c r="E57" s="311"/>
      <c r="F57" s="311"/>
      <c r="G57" s="311"/>
      <c r="I57" s="311"/>
      <c r="J57" s="311"/>
      <c r="K57" s="311"/>
      <c r="L57" s="311"/>
      <c r="M57" s="311"/>
      <c r="N57" s="311"/>
      <c r="O57" s="311"/>
    </row>
    <row r="58" spans="2:15" s="310" customFormat="1">
      <c r="B58" s="311"/>
      <c r="C58" s="311"/>
      <c r="D58" s="311"/>
      <c r="E58" s="311"/>
      <c r="F58" s="311"/>
      <c r="G58" s="311"/>
      <c r="I58" s="311"/>
      <c r="J58" s="311"/>
      <c r="K58" s="311"/>
      <c r="L58" s="311"/>
      <c r="M58" s="311"/>
      <c r="N58" s="311"/>
      <c r="O58" s="311"/>
    </row>
    <row r="59" spans="2:15" s="310" customFormat="1">
      <c r="B59" s="311"/>
      <c r="C59" s="311"/>
      <c r="D59" s="311"/>
      <c r="E59" s="311"/>
      <c r="F59" s="311"/>
      <c r="G59" s="311"/>
      <c r="I59" s="311"/>
      <c r="J59" s="311"/>
      <c r="K59" s="311"/>
      <c r="L59" s="311"/>
      <c r="M59" s="311"/>
      <c r="N59" s="311"/>
      <c r="O59" s="311"/>
    </row>
    <row r="60" spans="2:15" s="310" customFormat="1">
      <c r="B60" s="311"/>
      <c r="C60" s="311"/>
      <c r="D60" s="311"/>
      <c r="E60" s="311"/>
      <c r="F60" s="311"/>
      <c r="G60" s="311"/>
      <c r="I60" s="311"/>
      <c r="J60" s="311"/>
      <c r="K60" s="311"/>
      <c r="L60" s="311"/>
      <c r="M60" s="311"/>
      <c r="N60" s="311"/>
      <c r="O60" s="311"/>
    </row>
    <row r="61" spans="2:15" s="310" customFormat="1">
      <c r="B61" s="311"/>
      <c r="C61" s="311"/>
      <c r="D61" s="311"/>
      <c r="E61" s="311"/>
      <c r="F61" s="311"/>
      <c r="G61" s="311"/>
      <c r="I61" s="311"/>
      <c r="J61" s="311"/>
      <c r="K61" s="311"/>
      <c r="L61" s="311"/>
      <c r="M61" s="311"/>
      <c r="N61" s="311"/>
      <c r="O61" s="311"/>
    </row>
    <row r="62" spans="2:15" s="310" customFormat="1">
      <c r="B62" s="311"/>
      <c r="C62" s="311"/>
      <c r="D62" s="311"/>
      <c r="E62" s="311"/>
      <c r="F62" s="311"/>
      <c r="G62" s="311"/>
      <c r="I62" s="311"/>
      <c r="J62" s="311"/>
      <c r="K62" s="311"/>
      <c r="L62" s="311"/>
      <c r="M62" s="311"/>
      <c r="N62" s="311"/>
      <c r="O62" s="311"/>
    </row>
    <row r="63" spans="2:15" s="310" customFormat="1">
      <c r="B63" s="311"/>
      <c r="C63" s="311"/>
      <c r="D63" s="311"/>
      <c r="E63" s="311"/>
      <c r="F63" s="311"/>
      <c r="G63" s="311"/>
      <c r="I63" s="311"/>
      <c r="J63" s="311"/>
      <c r="K63" s="311"/>
      <c r="L63" s="311"/>
      <c r="M63" s="311"/>
      <c r="N63" s="311"/>
      <c r="O63" s="311"/>
    </row>
    <row r="64" spans="2:15" s="310" customFormat="1">
      <c r="B64" s="311"/>
      <c r="C64" s="311"/>
      <c r="D64" s="311"/>
      <c r="E64" s="311"/>
      <c r="F64" s="311"/>
      <c r="G64" s="311"/>
      <c r="I64" s="311"/>
      <c r="J64" s="311"/>
      <c r="K64" s="311"/>
      <c r="L64" s="311"/>
      <c r="M64" s="311"/>
      <c r="N64" s="311"/>
      <c r="O64" s="311"/>
    </row>
    <row r="65" spans="2:15" s="310" customFormat="1">
      <c r="B65" s="311"/>
      <c r="C65" s="311"/>
      <c r="D65" s="311"/>
      <c r="E65" s="311"/>
      <c r="F65" s="311"/>
      <c r="G65" s="311"/>
      <c r="I65" s="311"/>
      <c r="J65" s="311"/>
      <c r="K65" s="311"/>
      <c r="L65" s="311"/>
      <c r="M65" s="311"/>
      <c r="N65" s="311"/>
      <c r="O65" s="311"/>
    </row>
    <row r="66" spans="2:15" s="310" customFormat="1">
      <c r="B66" s="311"/>
      <c r="C66" s="311"/>
      <c r="D66" s="311"/>
      <c r="E66" s="311"/>
      <c r="F66" s="311"/>
      <c r="G66" s="311"/>
      <c r="I66" s="311"/>
      <c r="J66" s="311"/>
      <c r="K66" s="311"/>
      <c r="L66" s="311"/>
      <c r="M66" s="311"/>
      <c r="N66" s="311"/>
      <c r="O66" s="311"/>
    </row>
    <row r="67" spans="2:15" s="310" customFormat="1">
      <c r="B67" s="311"/>
      <c r="C67" s="311"/>
      <c r="D67" s="311"/>
      <c r="E67" s="311"/>
      <c r="F67" s="311"/>
      <c r="G67" s="311"/>
      <c r="I67" s="311"/>
      <c r="J67" s="311"/>
      <c r="K67" s="311"/>
      <c r="L67" s="311"/>
      <c r="M67" s="311"/>
      <c r="N67" s="311"/>
      <c r="O67" s="311"/>
    </row>
    <row r="68" spans="2:15" s="310" customFormat="1">
      <c r="B68" s="311"/>
      <c r="C68" s="311"/>
      <c r="D68" s="311"/>
      <c r="E68" s="311"/>
      <c r="F68" s="311"/>
      <c r="G68" s="311"/>
      <c r="I68" s="311"/>
      <c r="J68" s="311"/>
      <c r="K68" s="311"/>
      <c r="L68" s="311"/>
      <c r="M68" s="311"/>
      <c r="N68" s="311"/>
      <c r="O68" s="311"/>
    </row>
    <row r="69" spans="2:15" s="310" customFormat="1">
      <c r="B69" s="311"/>
      <c r="C69" s="311"/>
      <c r="D69" s="311"/>
      <c r="E69" s="311"/>
      <c r="F69" s="311"/>
      <c r="G69" s="311"/>
      <c r="I69" s="311"/>
      <c r="J69" s="311"/>
      <c r="K69" s="311"/>
      <c r="L69" s="311"/>
      <c r="M69" s="311"/>
      <c r="N69" s="311"/>
      <c r="O69" s="311"/>
    </row>
    <row r="70" spans="2:15" s="310" customFormat="1">
      <c r="B70" s="311"/>
      <c r="C70" s="311"/>
      <c r="D70" s="311"/>
      <c r="E70" s="311"/>
      <c r="F70" s="311"/>
      <c r="G70" s="311"/>
      <c r="I70" s="311"/>
      <c r="J70" s="311"/>
      <c r="K70" s="311"/>
      <c r="L70" s="311"/>
      <c r="M70" s="311"/>
      <c r="N70" s="311"/>
      <c r="O70" s="311"/>
    </row>
    <row r="71" spans="2:15" s="310" customFormat="1">
      <c r="B71" s="311"/>
      <c r="C71" s="311"/>
      <c r="D71" s="311"/>
      <c r="E71" s="311"/>
      <c r="F71" s="311"/>
      <c r="G71" s="311"/>
      <c r="I71" s="311"/>
      <c r="J71" s="311"/>
      <c r="K71" s="311"/>
      <c r="L71" s="311"/>
      <c r="M71" s="311"/>
      <c r="N71" s="311"/>
      <c r="O71" s="311"/>
    </row>
    <row r="72" spans="2:15" s="310" customFormat="1">
      <c r="B72" s="311"/>
      <c r="C72" s="311"/>
      <c r="D72" s="311"/>
      <c r="E72" s="311"/>
      <c r="F72" s="311"/>
      <c r="G72" s="311"/>
      <c r="I72" s="311"/>
      <c r="J72" s="311"/>
      <c r="K72" s="311"/>
      <c r="L72" s="311"/>
      <c r="M72" s="311"/>
      <c r="N72" s="311"/>
      <c r="O72" s="311"/>
    </row>
    <row r="73" spans="2:15" s="310" customFormat="1">
      <c r="B73" s="311"/>
      <c r="C73" s="311"/>
      <c r="D73" s="311"/>
      <c r="E73" s="311"/>
      <c r="F73" s="311"/>
      <c r="G73" s="311"/>
      <c r="I73" s="311"/>
      <c r="J73" s="311"/>
      <c r="K73" s="311"/>
      <c r="L73" s="311"/>
      <c r="M73" s="311"/>
      <c r="N73" s="311"/>
      <c r="O73" s="311"/>
    </row>
    <row r="74" spans="2:15" s="310" customFormat="1">
      <c r="B74" s="311"/>
      <c r="C74" s="311"/>
      <c r="D74" s="311"/>
      <c r="E74" s="311"/>
      <c r="F74" s="311"/>
      <c r="G74" s="311"/>
      <c r="I74" s="311"/>
      <c r="J74" s="311"/>
      <c r="K74" s="311"/>
      <c r="L74" s="311"/>
      <c r="M74" s="311"/>
      <c r="N74" s="311"/>
      <c r="O74" s="311"/>
    </row>
    <row r="75" spans="2:15" s="310" customFormat="1">
      <c r="B75" s="311"/>
      <c r="C75" s="311"/>
      <c r="D75" s="311"/>
      <c r="E75" s="311"/>
      <c r="F75" s="311"/>
      <c r="G75" s="311"/>
      <c r="I75" s="311"/>
      <c r="J75" s="311"/>
      <c r="K75" s="311"/>
      <c r="L75" s="311"/>
      <c r="M75" s="311"/>
      <c r="N75" s="311"/>
      <c r="O75" s="311"/>
    </row>
    <row r="76" spans="2:15" s="310" customFormat="1">
      <c r="B76" s="311"/>
      <c r="C76" s="311"/>
      <c r="D76" s="311"/>
      <c r="E76" s="311"/>
      <c r="F76" s="311"/>
      <c r="G76" s="311"/>
      <c r="I76" s="311"/>
      <c r="J76" s="311"/>
      <c r="K76" s="311"/>
      <c r="L76" s="311"/>
      <c r="M76" s="311"/>
      <c r="N76" s="311"/>
      <c r="O76" s="311"/>
    </row>
    <row r="77" spans="2:15" s="310" customFormat="1">
      <c r="B77" s="311"/>
      <c r="C77" s="311"/>
      <c r="D77" s="311"/>
      <c r="E77" s="311"/>
      <c r="F77" s="311"/>
      <c r="G77" s="311"/>
      <c r="I77" s="311"/>
      <c r="J77" s="311"/>
      <c r="K77" s="311"/>
      <c r="L77" s="311"/>
      <c r="M77" s="311"/>
      <c r="N77" s="311"/>
      <c r="O77" s="311"/>
    </row>
    <row r="78" spans="2:15" s="310" customFormat="1">
      <c r="B78" s="311"/>
      <c r="C78" s="311"/>
      <c r="D78" s="311"/>
      <c r="E78" s="311"/>
      <c r="F78" s="311"/>
      <c r="G78" s="311"/>
      <c r="I78" s="311"/>
      <c r="J78" s="311"/>
      <c r="K78" s="311"/>
      <c r="L78" s="311"/>
      <c r="M78" s="311"/>
      <c r="N78" s="311"/>
      <c r="O78" s="311"/>
    </row>
    <row r="79" spans="2:15" s="310" customFormat="1">
      <c r="B79" s="311"/>
      <c r="C79" s="311"/>
      <c r="D79" s="311"/>
      <c r="E79" s="311"/>
      <c r="F79" s="311"/>
      <c r="G79" s="311"/>
      <c r="I79" s="311"/>
      <c r="J79" s="311"/>
      <c r="K79" s="311"/>
      <c r="L79" s="311"/>
      <c r="M79" s="311"/>
      <c r="N79" s="311"/>
      <c r="O79" s="311"/>
    </row>
    <row r="80" spans="2:15" s="310" customFormat="1">
      <c r="B80" s="311"/>
      <c r="C80" s="311"/>
      <c r="D80" s="311"/>
      <c r="E80" s="311"/>
      <c r="F80" s="311"/>
      <c r="G80" s="311"/>
      <c r="I80" s="311"/>
      <c r="J80" s="311"/>
      <c r="K80" s="311"/>
      <c r="L80" s="311"/>
      <c r="M80" s="311"/>
      <c r="N80" s="311"/>
      <c r="O80" s="311"/>
    </row>
    <row r="81" spans="2:15" s="310" customFormat="1">
      <c r="B81" s="311"/>
      <c r="C81" s="311"/>
      <c r="D81" s="311"/>
      <c r="E81" s="311"/>
      <c r="F81" s="311"/>
      <c r="G81" s="311"/>
      <c r="I81" s="311"/>
      <c r="J81" s="311"/>
      <c r="K81" s="311"/>
      <c r="L81" s="311"/>
      <c r="M81" s="311"/>
      <c r="N81" s="311"/>
      <c r="O81" s="311"/>
    </row>
    <row r="82" spans="2:15" s="310" customFormat="1">
      <c r="B82" s="311"/>
      <c r="C82" s="311"/>
      <c r="D82" s="311"/>
      <c r="E82" s="311"/>
      <c r="F82" s="311"/>
      <c r="G82" s="311"/>
      <c r="I82" s="311"/>
      <c r="J82" s="311"/>
      <c r="K82" s="311"/>
      <c r="L82" s="311"/>
      <c r="M82" s="311"/>
      <c r="N82" s="311"/>
      <c r="O82" s="311"/>
    </row>
    <row r="83" spans="2:15" s="310" customFormat="1">
      <c r="B83" s="311"/>
      <c r="C83" s="311"/>
      <c r="D83" s="311"/>
      <c r="E83" s="311"/>
      <c r="F83" s="311"/>
      <c r="G83" s="311"/>
      <c r="I83" s="311"/>
      <c r="J83" s="311"/>
      <c r="K83" s="311"/>
      <c r="L83" s="311"/>
      <c r="M83" s="311"/>
      <c r="N83" s="311"/>
      <c r="O83" s="311"/>
    </row>
    <row r="84" spans="2:15" s="310" customFormat="1">
      <c r="B84" s="311"/>
      <c r="C84" s="311"/>
      <c r="D84" s="311"/>
      <c r="E84" s="311"/>
      <c r="F84" s="311"/>
      <c r="G84" s="311"/>
      <c r="I84" s="311"/>
      <c r="J84" s="311"/>
      <c r="K84" s="311"/>
      <c r="L84" s="311"/>
      <c r="M84" s="311"/>
      <c r="N84" s="311"/>
      <c r="O84" s="311"/>
    </row>
    <row r="85" spans="2:15" s="310" customFormat="1">
      <c r="B85" s="311"/>
      <c r="C85" s="311"/>
      <c r="D85" s="311"/>
      <c r="E85" s="311"/>
      <c r="F85" s="311"/>
      <c r="G85" s="311"/>
      <c r="I85" s="311"/>
      <c r="J85" s="311"/>
      <c r="K85" s="311"/>
      <c r="L85" s="311"/>
      <c r="M85" s="311"/>
      <c r="N85" s="311"/>
      <c r="O85" s="311"/>
    </row>
    <row r="86" spans="2:15" s="310" customFormat="1">
      <c r="B86" s="311"/>
      <c r="C86" s="311"/>
      <c r="D86" s="311"/>
      <c r="E86" s="311"/>
      <c r="F86" s="311"/>
      <c r="G86" s="311"/>
      <c r="I86" s="311"/>
      <c r="J86" s="311"/>
      <c r="K86" s="311"/>
      <c r="L86" s="311"/>
      <c r="M86" s="311"/>
      <c r="N86" s="311"/>
      <c r="O86" s="311"/>
    </row>
    <row r="87" spans="2:15" s="310" customFormat="1">
      <c r="B87" s="311"/>
      <c r="C87" s="311"/>
      <c r="D87" s="311"/>
      <c r="E87" s="311"/>
      <c r="F87" s="311"/>
      <c r="G87" s="311"/>
      <c r="I87" s="311"/>
      <c r="J87" s="311"/>
      <c r="K87" s="311"/>
      <c r="L87" s="311"/>
      <c r="M87" s="311"/>
      <c r="N87" s="311"/>
      <c r="O87" s="311"/>
    </row>
    <row r="88" spans="2:15" s="310" customFormat="1">
      <c r="B88" s="311"/>
      <c r="C88" s="311"/>
      <c r="D88" s="311"/>
      <c r="E88" s="311"/>
      <c r="F88" s="311"/>
      <c r="G88" s="311"/>
      <c r="I88" s="311"/>
      <c r="J88" s="311"/>
      <c r="K88" s="311"/>
      <c r="L88" s="311"/>
      <c r="M88" s="311"/>
      <c r="N88" s="311"/>
      <c r="O88" s="311"/>
    </row>
    <row r="89" spans="2:15" s="310" customFormat="1">
      <c r="B89" s="311"/>
      <c r="C89" s="311"/>
      <c r="D89" s="311"/>
      <c r="E89" s="311"/>
      <c r="F89" s="311"/>
      <c r="G89" s="311"/>
      <c r="I89" s="311"/>
      <c r="J89" s="311"/>
      <c r="K89" s="311"/>
      <c r="L89" s="311"/>
      <c r="M89" s="311"/>
      <c r="N89" s="311"/>
      <c r="O89" s="311"/>
    </row>
    <row r="90" spans="2:15" s="310" customFormat="1">
      <c r="B90" s="311"/>
      <c r="C90" s="311"/>
      <c r="D90" s="311"/>
      <c r="E90" s="311"/>
      <c r="F90" s="311"/>
      <c r="G90" s="311"/>
      <c r="I90" s="311"/>
      <c r="J90" s="311"/>
      <c r="K90" s="311"/>
      <c r="L90" s="311"/>
      <c r="M90" s="311"/>
      <c r="N90" s="311"/>
      <c r="O90" s="311"/>
    </row>
    <row r="91" spans="2:15" s="310" customFormat="1">
      <c r="B91" s="311"/>
      <c r="C91" s="311"/>
      <c r="D91" s="311"/>
      <c r="E91" s="311"/>
      <c r="F91" s="311"/>
      <c r="G91" s="311"/>
      <c r="I91" s="311"/>
      <c r="J91" s="311"/>
      <c r="K91" s="311"/>
      <c r="L91" s="311"/>
      <c r="M91" s="311"/>
      <c r="N91" s="311"/>
      <c r="O91" s="311"/>
    </row>
    <row r="92" spans="2:15" s="310" customFormat="1">
      <c r="B92" s="311"/>
      <c r="C92" s="311"/>
      <c r="D92" s="311"/>
      <c r="E92" s="311"/>
      <c r="F92" s="311"/>
      <c r="G92" s="311"/>
      <c r="I92" s="311"/>
      <c r="J92" s="311"/>
      <c r="K92" s="311"/>
      <c r="L92" s="311"/>
      <c r="M92" s="311"/>
      <c r="N92" s="311"/>
      <c r="O92" s="311"/>
    </row>
    <row r="93" spans="2:15" s="310" customFormat="1">
      <c r="B93" s="311"/>
      <c r="C93" s="311"/>
      <c r="D93" s="311"/>
      <c r="E93" s="311"/>
      <c r="F93" s="311"/>
      <c r="G93" s="311"/>
      <c r="I93" s="311"/>
      <c r="J93" s="311"/>
      <c r="K93" s="311"/>
      <c r="L93" s="311"/>
      <c r="M93" s="311"/>
      <c r="N93" s="311"/>
      <c r="O93" s="311"/>
    </row>
    <row r="94" spans="2:15" s="310" customFormat="1">
      <c r="B94" s="311"/>
      <c r="C94" s="311"/>
      <c r="D94" s="311"/>
      <c r="E94" s="311"/>
      <c r="F94" s="311"/>
      <c r="G94" s="311"/>
      <c r="I94" s="311"/>
      <c r="J94" s="311"/>
      <c r="K94" s="311"/>
      <c r="L94" s="311"/>
      <c r="M94" s="311"/>
      <c r="N94" s="311"/>
      <c r="O94" s="311"/>
    </row>
    <row r="95" spans="2:15" s="310" customFormat="1">
      <c r="B95" s="311"/>
      <c r="C95" s="311"/>
      <c r="D95" s="311"/>
      <c r="E95" s="311"/>
      <c r="F95" s="311"/>
      <c r="G95" s="311"/>
      <c r="I95" s="311"/>
      <c r="J95" s="311"/>
      <c r="K95" s="311"/>
      <c r="L95" s="311"/>
      <c r="M95" s="311"/>
      <c r="N95" s="311"/>
      <c r="O95" s="311"/>
    </row>
    <row r="96" spans="2:15" s="310" customFormat="1">
      <c r="B96" s="311"/>
      <c r="C96" s="311"/>
      <c r="D96" s="311"/>
      <c r="E96" s="311"/>
      <c r="F96" s="311"/>
      <c r="G96" s="311"/>
      <c r="I96" s="311"/>
      <c r="J96" s="311"/>
      <c r="K96" s="311"/>
      <c r="L96" s="311"/>
      <c r="M96" s="311"/>
      <c r="N96" s="311"/>
      <c r="O96" s="311"/>
    </row>
    <row r="97" spans="2:15" s="310" customFormat="1">
      <c r="B97" s="311"/>
      <c r="C97" s="311"/>
      <c r="D97" s="311"/>
      <c r="E97" s="311"/>
      <c r="F97" s="311"/>
      <c r="G97" s="311"/>
      <c r="I97" s="311"/>
      <c r="J97" s="311"/>
      <c r="K97" s="311"/>
      <c r="L97" s="311"/>
      <c r="M97" s="311"/>
      <c r="N97" s="311"/>
      <c r="O97" s="311"/>
    </row>
    <row r="98" spans="2:15" s="310" customFormat="1">
      <c r="B98" s="311"/>
      <c r="C98" s="311"/>
      <c r="D98" s="311"/>
      <c r="E98" s="311"/>
      <c r="F98" s="311"/>
      <c r="G98" s="311"/>
      <c r="I98" s="311"/>
      <c r="J98" s="311"/>
      <c r="K98" s="311"/>
      <c r="L98" s="311"/>
      <c r="M98" s="311"/>
      <c r="N98" s="311"/>
      <c r="O98" s="311"/>
    </row>
    <row r="99" spans="2:15" s="310" customFormat="1">
      <c r="B99" s="311"/>
      <c r="C99" s="311"/>
      <c r="D99" s="311"/>
      <c r="E99" s="311"/>
      <c r="F99" s="311"/>
      <c r="G99" s="311"/>
      <c r="I99" s="311"/>
      <c r="J99" s="311"/>
      <c r="K99" s="311"/>
      <c r="L99" s="311"/>
      <c r="M99" s="311"/>
      <c r="N99" s="311"/>
      <c r="O99" s="311"/>
    </row>
    <row r="100" spans="2:15" s="310" customFormat="1">
      <c r="B100" s="311"/>
      <c r="C100" s="311"/>
      <c r="D100" s="311"/>
      <c r="E100" s="311"/>
      <c r="F100" s="311"/>
      <c r="G100" s="311"/>
      <c r="I100" s="311"/>
      <c r="J100" s="311"/>
      <c r="K100" s="311"/>
      <c r="L100" s="311"/>
      <c r="M100" s="311"/>
      <c r="N100" s="311"/>
      <c r="O100" s="311"/>
    </row>
  </sheetData>
  <mergeCells count="11">
    <mergeCell ref="B33:L33"/>
    <mergeCell ref="B34:G34"/>
    <mergeCell ref="B36:G36"/>
    <mergeCell ref="B37:F37"/>
    <mergeCell ref="B2:L2"/>
    <mergeCell ref="B3:L3"/>
    <mergeCell ref="B4:L4"/>
    <mergeCell ref="B5:L5"/>
    <mergeCell ref="B6:B8"/>
    <mergeCell ref="D6:J6"/>
    <mergeCell ref="K6:L6"/>
  </mergeCell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C1:R135"/>
  <sheetViews>
    <sheetView showGridLines="0" zoomScale="85" zoomScaleNormal="85" zoomScalePageLayoutView="70" workbookViewId="0">
      <selection activeCell="D84" sqref="D84:N122"/>
    </sheetView>
  </sheetViews>
  <sheetFormatPr baseColWidth="10" defaultColWidth="0.125" defaultRowHeight="15"/>
  <cols>
    <col min="1" max="1" width="4.125" customWidth="1"/>
    <col min="2" max="2" width="10.125" customWidth="1"/>
    <col min="3" max="3" width="2.625" style="59" customWidth="1"/>
    <col min="4" max="4" width="56.875" style="437" customWidth="1"/>
    <col min="5" max="5" width="17.625" style="437" bestFit="1" customWidth="1"/>
    <col min="6" max="6" width="16.625" bestFit="1" customWidth="1"/>
    <col min="7" max="7" width="17.375" customWidth="1"/>
    <col min="8" max="8" width="15.375" hidden="1" customWidth="1"/>
    <col min="9" max="9" width="17.25" customWidth="1"/>
    <col min="10" max="10" width="16" style="253" hidden="1" customWidth="1"/>
    <col min="11" max="11" width="13.75" style="253" hidden="1" customWidth="1"/>
    <col min="12" max="12" width="6.125" style="215" customWidth="1"/>
    <col min="13" max="13" width="16.25" customWidth="1"/>
    <col min="14" max="14" width="9.625" style="215" bestFit="1" customWidth="1"/>
    <col min="15" max="15" width="18.875" bestFit="1" customWidth="1"/>
    <col min="16" max="16" width="2.125" bestFit="1" customWidth="1"/>
    <col min="17" max="17" width="23.125" bestFit="1" customWidth="1"/>
    <col min="18" max="18" width="20.625" bestFit="1" customWidth="1"/>
    <col min="19" max="19" width="14.125" bestFit="1" customWidth="1"/>
    <col min="20" max="20" width="5.125" bestFit="1" customWidth="1"/>
    <col min="21" max="21" width="40.625" bestFit="1" customWidth="1"/>
    <col min="22" max="22" width="11.625" bestFit="1" customWidth="1"/>
  </cols>
  <sheetData>
    <row r="1" spans="4:18" ht="15.75">
      <c r="D1" s="362"/>
      <c r="E1" s="362"/>
      <c r="F1" s="363"/>
      <c r="G1" s="363"/>
      <c r="H1" s="363"/>
      <c r="I1" s="363"/>
      <c r="J1" s="363"/>
      <c r="K1" s="363"/>
      <c r="L1" s="364"/>
    </row>
    <row r="2" spans="4:18" ht="15.75">
      <c r="D2" s="667" t="s">
        <v>405</v>
      </c>
      <c r="E2" s="667"/>
      <c r="F2" s="667"/>
      <c r="G2" s="667"/>
      <c r="H2" s="667"/>
      <c r="I2" s="667"/>
      <c r="J2" s="667"/>
      <c r="K2" s="667"/>
      <c r="L2" s="667"/>
      <c r="M2" s="667"/>
      <c r="N2" s="667"/>
    </row>
    <row r="3" spans="4:18" ht="15.75">
      <c r="D3" s="667" t="s">
        <v>406</v>
      </c>
      <c r="E3" s="667"/>
      <c r="F3" s="667"/>
      <c r="G3" s="667"/>
      <c r="H3" s="667"/>
      <c r="I3" s="667"/>
      <c r="J3" s="667"/>
      <c r="K3" s="667"/>
      <c r="L3" s="667"/>
      <c r="M3" s="667"/>
      <c r="N3" s="667"/>
      <c r="R3" s="253"/>
    </row>
    <row r="4" spans="4:18" ht="15.75">
      <c r="D4" s="668">
        <v>2016</v>
      </c>
      <c r="E4" s="668"/>
      <c r="F4" s="668"/>
      <c r="G4" s="668"/>
      <c r="H4" s="668"/>
      <c r="I4" s="668"/>
      <c r="J4" s="668"/>
      <c r="K4" s="668"/>
      <c r="L4" s="668"/>
      <c r="M4" s="668"/>
      <c r="N4" s="668"/>
      <c r="R4" s="365"/>
    </row>
    <row r="5" spans="4:18" ht="15.75">
      <c r="D5" s="669" t="s">
        <v>407</v>
      </c>
      <c r="E5" s="669"/>
      <c r="F5" s="669"/>
      <c r="G5" s="669"/>
      <c r="H5" s="669"/>
      <c r="I5" s="669"/>
      <c r="J5" s="669"/>
      <c r="K5" s="669"/>
      <c r="L5" s="669"/>
      <c r="M5" s="669"/>
      <c r="N5" s="669"/>
    </row>
    <row r="6" spans="4:18" ht="15.75">
      <c r="D6" s="366"/>
      <c r="E6" s="366"/>
      <c r="F6" s="366"/>
      <c r="G6" s="366"/>
      <c r="H6" s="366"/>
      <c r="I6" s="366"/>
      <c r="J6" s="366"/>
      <c r="K6" s="366"/>
      <c r="L6" s="367"/>
      <c r="M6" s="253"/>
    </row>
    <row r="7" spans="4:18" ht="15.75" customHeight="1">
      <c r="D7" s="670" t="s">
        <v>17</v>
      </c>
      <c r="E7" s="368">
        <v>2015</v>
      </c>
      <c r="F7" s="673">
        <v>2016</v>
      </c>
      <c r="G7" s="673"/>
      <c r="H7" s="673"/>
      <c r="I7" s="673"/>
      <c r="J7" s="673"/>
      <c r="K7" s="673"/>
      <c r="L7" s="674"/>
      <c r="M7" s="675" t="s">
        <v>350</v>
      </c>
      <c r="N7" s="675"/>
    </row>
    <row r="8" spans="4:18" ht="26.25" customHeight="1">
      <c r="D8" s="671"/>
      <c r="E8" s="369" t="s">
        <v>247</v>
      </c>
      <c r="F8" s="370" t="s">
        <v>248</v>
      </c>
      <c r="G8" s="370" t="s">
        <v>199</v>
      </c>
      <c r="H8" s="370" t="s">
        <v>249</v>
      </c>
      <c r="I8" s="370" t="s">
        <v>295</v>
      </c>
      <c r="J8" s="370" t="s">
        <v>250</v>
      </c>
      <c r="K8" s="370" t="s">
        <v>251</v>
      </c>
      <c r="L8" s="371" t="s">
        <v>45</v>
      </c>
      <c r="M8" s="370" t="s">
        <v>253</v>
      </c>
      <c r="N8" s="208" t="s">
        <v>254</v>
      </c>
    </row>
    <row r="9" spans="4:18" ht="12.75" hidden="1" customHeight="1">
      <c r="D9" s="672"/>
      <c r="E9" s="369" t="s">
        <v>201</v>
      </c>
      <c r="F9" s="372" t="s">
        <v>202</v>
      </c>
      <c r="G9" s="372" t="s">
        <v>203</v>
      </c>
      <c r="H9" s="369" t="s">
        <v>255</v>
      </c>
      <c r="I9" s="372" t="s">
        <v>256</v>
      </c>
      <c r="J9" s="369" t="s">
        <v>257</v>
      </c>
      <c r="K9" s="369" t="s">
        <v>258</v>
      </c>
      <c r="L9" s="373" t="s">
        <v>259</v>
      </c>
      <c r="M9" s="374" t="s">
        <v>260</v>
      </c>
      <c r="N9" s="204" t="s">
        <v>261</v>
      </c>
    </row>
    <row r="10" spans="4:18" ht="15" customHeight="1">
      <c r="D10" s="375" t="s">
        <v>408</v>
      </c>
      <c r="E10" s="376">
        <v>538464642332.37</v>
      </c>
      <c r="F10" s="376">
        <v>490298322780</v>
      </c>
      <c r="G10" s="376">
        <v>500191152368.64996</v>
      </c>
      <c r="H10" s="376">
        <v>9892829588.6499634</v>
      </c>
      <c r="I10" s="376">
        <v>485662954583.05005</v>
      </c>
      <c r="J10" s="377">
        <v>0.97095470858130584</v>
      </c>
      <c r="K10" s="377">
        <v>0.9905458208164627</v>
      </c>
      <c r="L10" s="377">
        <v>0.14605986017394751</v>
      </c>
      <c r="M10" s="376">
        <v>-52801687749.319946</v>
      </c>
      <c r="N10" s="377">
        <v>-1.0980597120000459</v>
      </c>
    </row>
    <row r="11" spans="4:18" ht="15" customHeight="1">
      <c r="D11" s="375" t="s">
        <v>409</v>
      </c>
      <c r="E11" s="378">
        <v>444989091611.46002</v>
      </c>
      <c r="F11" s="378">
        <v>490283138780</v>
      </c>
      <c r="G11" s="378">
        <v>500191152368.64996</v>
      </c>
      <c r="H11" s="376">
        <v>9908013588.6499634</v>
      </c>
      <c r="I11" s="378">
        <v>485662954583.05005</v>
      </c>
      <c r="J11" s="377">
        <v>0.97095470858130584</v>
      </c>
      <c r="K11" s="377">
        <v>0.99057649788151669</v>
      </c>
      <c r="L11" s="377">
        <v>0.14605986017394751</v>
      </c>
      <c r="M11" s="376">
        <v>40673862971.590027</v>
      </c>
      <c r="N11" s="377">
        <v>-0.90859582012607132</v>
      </c>
    </row>
    <row r="12" spans="4:18">
      <c r="D12" s="379" t="s">
        <v>410</v>
      </c>
      <c r="E12" s="379">
        <v>442579606727.40002</v>
      </c>
      <c r="F12" s="184">
        <v>486985261780</v>
      </c>
      <c r="G12" s="184">
        <v>496743277027.32996</v>
      </c>
      <c r="H12" s="184">
        <v>9758015247.3299561</v>
      </c>
      <c r="I12" s="184">
        <v>484698268722.22003</v>
      </c>
      <c r="J12" s="380">
        <v>0.97575204564983531</v>
      </c>
      <c r="K12" s="380">
        <v>0.99530377356920274</v>
      </c>
      <c r="L12" s="187">
        <v>0.14576973740338212</v>
      </c>
      <c r="M12" s="184">
        <v>42118661994.820007</v>
      </c>
      <c r="N12" s="187">
        <v>-0.90483370368946447</v>
      </c>
    </row>
    <row r="13" spans="4:18">
      <c r="D13" s="381" t="s">
        <v>47</v>
      </c>
      <c r="E13" s="381">
        <v>412762129867.69012</v>
      </c>
      <c r="F13" s="190">
        <v>458875693752</v>
      </c>
      <c r="G13" s="190">
        <v>459988880914</v>
      </c>
      <c r="H13" s="190">
        <v>1113187162</v>
      </c>
      <c r="I13" s="190">
        <v>451640973067.81</v>
      </c>
      <c r="J13" s="382">
        <v>0.98185193557374106</v>
      </c>
      <c r="K13" s="382">
        <v>0.98423381150342637</v>
      </c>
      <c r="L13" s="192">
        <v>0.13582797854479839</v>
      </c>
      <c r="M13" s="190">
        <v>38878843200.119873</v>
      </c>
      <c r="N13" s="192">
        <v>-0.90580811468197819</v>
      </c>
    </row>
    <row r="14" spans="4:18">
      <c r="D14" s="383" t="s">
        <v>48</v>
      </c>
      <c r="E14" s="383">
        <v>119819228455.00017</v>
      </c>
      <c r="F14" s="190">
        <v>138706502877</v>
      </c>
      <c r="G14" s="190">
        <v>139754269040</v>
      </c>
      <c r="H14" s="190">
        <v>1047766163</v>
      </c>
      <c r="I14" s="190">
        <v>135699415922.23</v>
      </c>
      <c r="J14" s="382">
        <v>0.97098583717246278</v>
      </c>
      <c r="K14" s="382">
        <v>0.97832050486171807</v>
      </c>
      <c r="L14" s="192">
        <v>4.0810684710970539E-2</v>
      </c>
      <c r="M14" s="190">
        <v>15880187467.229828</v>
      </c>
      <c r="N14" s="192">
        <v>-0.86746545047906176</v>
      </c>
    </row>
    <row r="15" spans="4:18">
      <c r="D15" s="384" t="s">
        <v>49</v>
      </c>
      <c r="E15" s="384">
        <v>35548441502.370087</v>
      </c>
      <c r="F15" s="190">
        <v>38430800014</v>
      </c>
      <c r="G15" s="190">
        <v>73916303833</v>
      </c>
      <c r="H15" s="190">
        <v>35485503819</v>
      </c>
      <c r="I15" s="190">
        <v>70239350629.380005</v>
      </c>
      <c r="J15" s="382">
        <v>0.95025518034657985</v>
      </c>
      <c r="K15" s="382">
        <v>1.8276838005920364</v>
      </c>
      <c r="L15" s="192">
        <v>2.11240112815353E-2</v>
      </c>
      <c r="M15" s="190">
        <v>34690909127.009918</v>
      </c>
      <c r="N15" s="192">
        <v>-2.4122924638004029E-2</v>
      </c>
    </row>
    <row r="16" spans="4:18">
      <c r="D16" s="384" t="s">
        <v>50</v>
      </c>
      <c r="E16" s="384">
        <v>62740835352.190041</v>
      </c>
      <c r="F16" s="190">
        <v>73916303833</v>
      </c>
      <c r="G16" s="190">
        <v>39478566177</v>
      </c>
      <c r="H16" s="190">
        <v>-34437737656</v>
      </c>
      <c r="I16" s="190">
        <v>40193086445.399994</v>
      </c>
      <c r="J16" s="382">
        <v>1.0180989417193238</v>
      </c>
      <c r="K16" s="382">
        <v>0.54376483077683002</v>
      </c>
      <c r="L16" s="192">
        <v>1.208779984303006E-2</v>
      </c>
      <c r="M16" s="190">
        <v>-22547748906.790047</v>
      </c>
      <c r="N16" s="192">
        <v>-1.35937916319125</v>
      </c>
    </row>
    <row r="17" spans="4:14">
      <c r="D17" s="384" t="s">
        <v>51</v>
      </c>
      <c r="E17" s="384">
        <v>21529951600.440048</v>
      </c>
      <c r="F17" s="190">
        <v>26359399030</v>
      </c>
      <c r="G17" s="190">
        <v>26359399030</v>
      </c>
      <c r="H17" s="190">
        <v>0</v>
      </c>
      <c r="I17" s="190">
        <v>25266978847.450001</v>
      </c>
      <c r="J17" s="382">
        <v>0.95855671135344545</v>
      </c>
      <c r="K17" s="382">
        <v>0.95855671135344545</v>
      </c>
      <c r="L17" s="192">
        <v>7.5988735864051778E-3</v>
      </c>
      <c r="M17" s="190">
        <v>3737027247.0099525</v>
      </c>
      <c r="N17" s="192">
        <v>-0.82642658393465351</v>
      </c>
    </row>
    <row r="18" spans="4:14">
      <c r="D18" s="383" t="s">
        <v>52</v>
      </c>
      <c r="E18" s="383">
        <v>19044111690.359997</v>
      </c>
      <c r="F18" s="190">
        <v>21079986841</v>
      </c>
      <c r="G18" s="190">
        <v>21079986841</v>
      </c>
      <c r="H18" s="190">
        <v>0</v>
      </c>
      <c r="I18" s="190">
        <v>20717283910.549999</v>
      </c>
      <c r="J18" s="382">
        <v>0.98279396789069373</v>
      </c>
      <c r="K18" s="382">
        <v>0.98279396789069373</v>
      </c>
      <c r="L18" s="192">
        <v>6.2305834995315772E-3</v>
      </c>
      <c r="M18" s="190">
        <v>1673172220.1900024</v>
      </c>
      <c r="N18" s="192">
        <v>-0.91214228064851399</v>
      </c>
    </row>
    <row r="19" spans="4:14">
      <c r="D19" s="383" t="s">
        <v>53</v>
      </c>
      <c r="E19" s="383">
        <v>242282360125.07001</v>
      </c>
      <c r="F19" s="190">
        <v>264681619129</v>
      </c>
      <c r="G19" s="190">
        <v>264747040128</v>
      </c>
      <c r="H19" s="190">
        <v>65420999</v>
      </c>
      <c r="I19" s="190">
        <v>261055269448.47</v>
      </c>
      <c r="J19" s="382">
        <v>0.98605547892907475</v>
      </c>
      <c r="K19" s="382">
        <v>0.98629920093256418</v>
      </c>
      <c r="L19" s="192">
        <v>7.8510612747992523E-2</v>
      </c>
      <c r="M19" s="190">
        <v>18772909323.399994</v>
      </c>
      <c r="N19" s="192">
        <v>-0.92251640064217177</v>
      </c>
    </row>
    <row r="20" spans="4:14">
      <c r="D20" s="383" t="s">
        <v>54</v>
      </c>
      <c r="E20" s="383">
        <v>31099968939.519962</v>
      </c>
      <c r="F20" s="190">
        <v>33937567086</v>
      </c>
      <c r="G20" s="190">
        <v>33937567086</v>
      </c>
      <c r="H20" s="190">
        <v>0</v>
      </c>
      <c r="I20" s="190">
        <v>33500966281.120003</v>
      </c>
      <c r="J20" s="382">
        <v>0.98713517666797912</v>
      </c>
      <c r="K20" s="382">
        <v>0.98713517666797912</v>
      </c>
      <c r="L20" s="192">
        <v>1.0075189809182311E-2</v>
      </c>
      <c r="M20" s="190">
        <v>2400997341.6000404</v>
      </c>
      <c r="N20" s="192">
        <v>-0.92279743602737174</v>
      </c>
    </row>
    <row r="21" spans="4:14">
      <c r="D21" s="383" t="s">
        <v>55</v>
      </c>
      <c r="E21" s="383">
        <v>515319410.67000061</v>
      </c>
      <c r="F21" s="190">
        <v>469238546</v>
      </c>
      <c r="G21" s="190">
        <v>469238546</v>
      </c>
      <c r="H21" s="190">
        <v>0</v>
      </c>
      <c r="I21" s="190">
        <v>666829720.61000001</v>
      </c>
      <c r="J21" s="382">
        <v>1.4210889669963302</v>
      </c>
      <c r="K21" s="382">
        <v>1.4210889669963302</v>
      </c>
      <c r="L21" s="192">
        <v>2.0054454397442384E-4</v>
      </c>
      <c r="M21" s="190">
        <v>151510309.9399994</v>
      </c>
      <c r="N21" s="192">
        <v>-0.70598757430268178</v>
      </c>
    </row>
    <row r="22" spans="4:14">
      <c r="D22" s="383" t="s">
        <v>262</v>
      </c>
      <c r="E22" s="383">
        <v>1141247.0700000008</v>
      </c>
      <c r="F22" s="190">
        <v>779273</v>
      </c>
      <c r="G22" s="190">
        <v>779273</v>
      </c>
      <c r="H22" s="190">
        <v>0</v>
      </c>
      <c r="I22" s="190">
        <v>1207784.83</v>
      </c>
      <c r="J22" s="382">
        <v>1.549886663595428</v>
      </c>
      <c r="K22" s="382">
        <v>1.549886663595428</v>
      </c>
      <c r="L22" s="192">
        <v>3.6323314703190613E-7</v>
      </c>
      <c r="M22" s="190">
        <v>66537.759999999311</v>
      </c>
      <c r="N22" s="192">
        <v>-0.94169732238611636</v>
      </c>
    </row>
    <row r="23" spans="4:14">
      <c r="D23" s="381" t="s">
        <v>57</v>
      </c>
      <c r="E23" s="381">
        <v>1483233826.2199986</v>
      </c>
      <c r="F23" s="190">
        <v>1525611605</v>
      </c>
      <c r="G23" s="190">
        <v>2022607034</v>
      </c>
      <c r="H23" s="190">
        <v>496995429</v>
      </c>
      <c r="I23" s="190">
        <v>1549961330.6499999</v>
      </c>
      <c r="J23" s="382">
        <v>0.76631857033777129</v>
      </c>
      <c r="K23" s="382">
        <v>1.0159606321623385</v>
      </c>
      <c r="L23" s="192">
        <v>4.661404232985442E-4</v>
      </c>
      <c r="M23" s="190">
        <v>66727504.430001259</v>
      </c>
      <c r="N23" s="192">
        <v>-0.95501214761258824</v>
      </c>
    </row>
    <row r="24" spans="4:14" ht="13.5" customHeight="1">
      <c r="D24" s="381" t="s">
        <v>58</v>
      </c>
      <c r="E24" s="381">
        <v>15705490594.65999</v>
      </c>
      <c r="F24" s="190">
        <v>15512744522</v>
      </c>
      <c r="G24" s="190">
        <v>22934819204.359997</v>
      </c>
      <c r="H24" s="190">
        <v>7422074682.3599968</v>
      </c>
      <c r="I24" s="190">
        <v>19099898492.140003</v>
      </c>
      <c r="J24" s="382">
        <v>0.83279045376163419</v>
      </c>
      <c r="K24" s="382">
        <v>1.2312391572653532</v>
      </c>
      <c r="L24" s="192">
        <v>5.7441657362843112E-3</v>
      </c>
      <c r="M24" s="190">
        <v>3394407897.4800129</v>
      </c>
      <c r="N24" s="192">
        <v>-0.78387125973421412</v>
      </c>
    </row>
    <row r="25" spans="4:14">
      <c r="D25" s="381" t="s">
        <v>59</v>
      </c>
      <c r="E25" s="381">
        <v>11281405688.629995</v>
      </c>
      <c r="F25" s="190">
        <v>10596796648</v>
      </c>
      <c r="G25" s="190">
        <v>10596796648</v>
      </c>
      <c r="H25" s="190">
        <v>0</v>
      </c>
      <c r="I25" s="190">
        <v>11976241405.57</v>
      </c>
      <c r="J25" s="382">
        <v>1.1301756373545537</v>
      </c>
      <c r="K25" s="382">
        <v>1.1301756373545537</v>
      </c>
      <c r="L25" s="192">
        <v>3.6017738816598731E-3</v>
      </c>
      <c r="M25" s="190">
        <v>694835716.94000435</v>
      </c>
      <c r="N25" s="192">
        <v>-0.93840876428721143</v>
      </c>
    </row>
    <row r="26" spans="4:14">
      <c r="D26" s="385" t="s">
        <v>60</v>
      </c>
      <c r="E26" s="385">
        <v>287685755.42000002</v>
      </c>
      <c r="F26" s="190">
        <v>263945344</v>
      </c>
      <c r="G26" s="190">
        <v>249781917.97000003</v>
      </c>
      <c r="H26" s="190">
        <v>-14163426.029999971</v>
      </c>
      <c r="I26" s="190">
        <v>169902087.90000001</v>
      </c>
      <c r="J26" s="382">
        <v>0.68020171067949775</v>
      </c>
      <c r="K26" s="382">
        <v>0.64370178054741523</v>
      </c>
      <c r="L26" s="192">
        <v>5.1096907778853742E-5</v>
      </c>
      <c r="M26" s="190">
        <v>-117783667.52000001</v>
      </c>
      <c r="N26" s="192">
        <v>-1.4094177945934254</v>
      </c>
    </row>
    <row r="27" spans="4:14">
      <c r="D27" s="381" t="s">
        <v>61</v>
      </c>
      <c r="E27" s="381">
        <v>432112384.44000006</v>
      </c>
      <c r="F27" s="190">
        <v>137807204</v>
      </c>
      <c r="G27" s="190">
        <v>137807204</v>
      </c>
      <c r="H27" s="190">
        <v>0</v>
      </c>
      <c r="I27" s="190">
        <v>107807173.05</v>
      </c>
      <c r="J27" s="382">
        <v>0.78230433475741945</v>
      </c>
      <c r="K27" s="382">
        <v>0.78230433475741945</v>
      </c>
      <c r="L27" s="192">
        <v>3.2422280663654964E-5</v>
      </c>
      <c r="M27" s="190">
        <v>-324305211.39000005</v>
      </c>
      <c r="N27" s="192">
        <v>-1.7505112629675872</v>
      </c>
    </row>
    <row r="28" spans="4:14">
      <c r="D28" s="381" t="s">
        <v>62</v>
      </c>
      <c r="E28" s="381">
        <v>627548610.33998358</v>
      </c>
      <c r="F28" s="190">
        <v>72662705</v>
      </c>
      <c r="G28" s="190">
        <v>812584105</v>
      </c>
      <c r="H28" s="190">
        <v>739921400</v>
      </c>
      <c r="I28" s="190">
        <v>153485165.09999999</v>
      </c>
      <c r="J28" s="382">
        <v>0.18888526634421429</v>
      </c>
      <c r="K28" s="382">
        <v>2.1122963300086335</v>
      </c>
      <c r="L28" s="192">
        <v>4.6159628898455932E-5</v>
      </c>
      <c r="M28" s="190">
        <v>-474063445.23998356</v>
      </c>
      <c r="N28" s="192">
        <v>-1.7554210740473999</v>
      </c>
    </row>
    <row r="29" spans="4:14">
      <c r="D29" s="379" t="s">
        <v>411</v>
      </c>
      <c r="E29" s="386">
        <v>95885035604.970001</v>
      </c>
      <c r="F29" s="184">
        <v>3313061000</v>
      </c>
      <c r="G29" s="184">
        <v>3447875341.3200002</v>
      </c>
      <c r="H29" s="184">
        <v>134814341.32000017</v>
      </c>
      <c r="I29" s="184">
        <v>964685860.8299998</v>
      </c>
      <c r="J29" s="380">
        <v>0.27979139769614614</v>
      </c>
      <c r="K29" s="380">
        <v>0.29117660701991294</v>
      </c>
      <c r="L29" s="187">
        <v>2.9012277056540296E-4</v>
      </c>
      <c r="M29" s="184">
        <v>-94920349744.139999</v>
      </c>
      <c r="N29" s="187">
        <v>-1.989939140609966</v>
      </c>
    </row>
    <row r="30" spans="4:14" ht="25.5">
      <c r="D30" s="394" t="s">
        <v>264</v>
      </c>
      <c r="E30" s="394">
        <v>15095096.960000001</v>
      </c>
      <c r="F30" s="184">
        <v>15184000</v>
      </c>
      <c r="G30" s="184">
        <v>15184000</v>
      </c>
      <c r="H30" s="184">
        <v>0</v>
      </c>
      <c r="I30" s="578">
        <v>22847917.399999999</v>
      </c>
      <c r="J30" s="380">
        <v>1.5047363935721811</v>
      </c>
      <c r="K30" s="380">
        <v>1.5047363935721811</v>
      </c>
      <c r="L30" s="187">
        <v>6.8713571608007744E-6</v>
      </c>
      <c r="M30" s="578">
        <v>7752820.4399999976</v>
      </c>
      <c r="N30" s="187">
        <v>-0.48640141493996758</v>
      </c>
    </row>
    <row r="31" spans="4:14">
      <c r="D31" s="394" t="s">
        <v>265</v>
      </c>
      <c r="E31" s="394">
        <v>95869940508.009995</v>
      </c>
      <c r="F31" s="184">
        <v>3297877000</v>
      </c>
      <c r="G31" s="184">
        <v>3432691341.3200002</v>
      </c>
      <c r="H31" s="184">
        <v>134814341.32000017</v>
      </c>
      <c r="I31" s="186">
        <v>853816066.89999986</v>
      </c>
      <c r="J31" s="380">
        <v>0.24873080099642025</v>
      </c>
      <c r="K31" s="380">
        <v>0.25889869964828882</v>
      </c>
      <c r="L31" s="187">
        <v>2.5677942731445921E-4</v>
      </c>
      <c r="M31" s="186">
        <v>-95016124441.110001</v>
      </c>
      <c r="N31" s="187">
        <v>-1.9910940169319429</v>
      </c>
    </row>
    <row r="32" spans="4:14">
      <c r="D32" s="388" t="s">
        <v>266</v>
      </c>
      <c r="E32" s="387">
        <v>2394389787.1000061</v>
      </c>
      <c r="F32" s="190">
        <v>3297877000</v>
      </c>
      <c r="G32" s="190">
        <v>3432691341.3200002</v>
      </c>
      <c r="H32" s="190">
        <v>134814341.32000017</v>
      </c>
      <c r="I32" s="191">
        <v>853816066.89999986</v>
      </c>
      <c r="J32" s="380"/>
      <c r="K32" s="380">
        <v>0.25889869964828882</v>
      </c>
      <c r="L32" s="187">
        <v>2.5677942731445921E-4</v>
      </c>
      <c r="M32" s="191">
        <v>-1540573720.2000062</v>
      </c>
      <c r="N32" s="187">
        <v>-1.643409744102647</v>
      </c>
    </row>
    <row r="33" spans="4:14" ht="25.5">
      <c r="D33" s="389" t="s">
        <v>267</v>
      </c>
      <c r="E33" s="390">
        <v>93475550720.910004</v>
      </c>
      <c r="F33" s="391">
        <v>0</v>
      </c>
      <c r="G33" s="391">
        <v>0</v>
      </c>
      <c r="H33" s="391">
        <v>0</v>
      </c>
      <c r="I33" s="391">
        <v>0</v>
      </c>
      <c r="J33" s="392">
        <v>0</v>
      </c>
      <c r="K33" s="393">
        <v>0</v>
      </c>
      <c r="L33" s="393">
        <v>0</v>
      </c>
      <c r="M33" s="391">
        <v>-93475550720.910004</v>
      </c>
      <c r="N33" s="393">
        <v>-2</v>
      </c>
    </row>
    <row r="34" spans="4:14" ht="25.5">
      <c r="D34" s="394" t="s">
        <v>268</v>
      </c>
      <c r="E34" s="394">
        <v>104378560.44</v>
      </c>
      <c r="F34" s="184">
        <v>0</v>
      </c>
      <c r="G34" s="184">
        <v>0</v>
      </c>
      <c r="H34" s="184">
        <v>0</v>
      </c>
      <c r="I34" s="198">
        <v>88021876.530000001</v>
      </c>
      <c r="J34" s="380">
        <v>0</v>
      </c>
      <c r="K34" s="380">
        <v>0</v>
      </c>
      <c r="L34" s="187">
        <v>2.647198609014304E-5</v>
      </c>
      <c r="M34" s="198">
        <v>-16356683.909999996</v>
      </c>
      <c r="N34" s="187">
        <v>-1.15670539851335</v>
      </c>
    </row>
    <row r="35" spans="4:14">
      <c r="D35" s="379" t="s">
        <v>412</v>
      </c>
      <c r="E35" s="394">
        <v>2409484884.0600061</v>
      </c>
      <c r="F35" s="184">
        <v>3297877000</v>
      </c>
      <c r="G35" s="184">
        <v>3447875341.3200002</v>
      </c>
      <c r="H35" s="184">
        <v>149998341.32000017</v>
      </c>
      <c r="I35" s="184">
        <v>964685860.8299998</v>
      </c>
      <c r="J35" s="380">
        <v>0</v>
      </c>
      <c r="K35" s="380">
        <v>0.29251723482410041</v>
      </c>
      <c r="L35" s="187">
        <v>2.9012277056540296E-4</v>
      </c>
      <c r="M35" s="198">
        <v>-1444799023.2300062</v>
      </c>
      <c r="N35" s="187">
        <v>-1.5996298349029296</v>
      </c>
    </row>
    <row r="36" spans="4:14" ht="25.5">
      <c r="D36" s="394" t="s">
        <v>264</v>
      </c>
      <c r="E36" s="394">
        <v>15095096.960000001</v>
      </c>
      <c r="F36" s="184">
        <v>0</v>
      </c>
      <c r="G36" s="184">
        <v>15184000</v>
      </c>
      <c r="H36" s="184">
        <v>15184000</v>
      </c>
      <c r="I36" s="198">
        <v>22847917.399999999</v>
      </c>
      <c r="J36" s="380">
        <v>0</v>
      </c>
      <c r="K36" s="380" t="e">
        <v>#DIV/0!</v>
      </c>
      <c r="L36" s="187">
        <v>6.8713571608007744E-6</v>
      </c>
      <c r="M36" s="198">
        <v>7752820.4399999976</v>
      </c>
      <c r="N36" s="187">
        <v>-0.48640141493996758</v>
      </c>
    </row>
    <row r="37" spans="4:14">
      <c r="D37" s="394" t="s">
        <v>265</v>
      </c>
      <c r="E37" s="394">
        <v>2394389787.1000061</v>
      </c>
      <c r="F37" s="184">
        <v>3297877000</v>
      </c>
      <c r="G37" s="184">
        <v>3432691341.3200002</v>
      </c>
      <c r="H37" s="184">
        <v>134814341.32000017</v>
      </c>
      <c r="I37" s="198">
        <v>853816066.89999986</v>
      </c>
      <c r="J37" s="380">
        <v>0</v>
      </c>
      <c r="K37" s="380">
        <v>0.25889869964828882</v>
      </c>
      <c r="L37" s="187">
        <v>2.5677942731445921E-4</v>
      </c>
      <c r="M37" s="198">
        <v>-1540573720.2000062</v>
      </c>
      <c r="N37" s="187">
        <v>-1.643409744102647</v>
      </c>
    </row>
    <row r="38" spans="4:14">
      <c r="D38" s="388" t="s">
        <v>266</v>
      </c>
      <c r="E38" s="387">
        <v>2394389787.1000061</v>
      </c>
      <c r="F38" s="190">
        <v>3297877000</v>
      </c>
      <c r="G38" s="190">
        <v>3432691341.3200002</v>
      </c>
      <c r="H38" s="190">
        <v>134814341.32000017</v>
      </c>
      <c r="I38" s="196">
        <v>853816066.89999986</v>
      </c>
      <c r="J38" s="382">
        <v>0</v>
      </c>
      <c r="K38" s="382">
        <v>0.25889869964828882</v>
      </c>
      <c r="L38" s="192">
        <v>2.5677942731445921E-4</v>
      </c>
      <c r="M38" s="196">
        <v>-1540573720.2000062</v>
      </c>
      <c r="N38" s="192">
        <v>-1.643409744102647</v>
      </c>
    </row>
    <row r="39" spans="4:14" ht="26.25">
      <c r="D39" s="579" t="s">
        <v>268</v>
      </c>
      <c r="E39" s="579">
        <v>104378560.44</v>
      </c>
      <c r="F39" s="580">
        <v>0</v>
      </c>
      <c r="G39" s="580">
        <v>0</v>
      </c>
      <c r="H39" s="580">
        <v>0</v>
      </c>
      <c r="I39" s="581">
        <v>88021876.530000001</v>
      </c>
      <c r="J39" s="582">
        <v>0</v>
      </c>
      <c r="K39" s="582">
        <v>0</v>
      </c>
      <c r="L39" s="583">
        <v>2.647198609014304E-5</v>
      </c>
      <c r="M39" s="581">
        <v>-16356683.909999996</v>
      </c>
      <c r="N39" s="583">
        <v>-1.15670539851335</v>
      </c>
    </row>
    <row r="40" spans="4:14">
      <c r="D40" s="375" t="s">
        <v>413</v>
      </c>
      <c r="E40" s="376">
        <v>517765190738.97998</v>
      </c>
      <c r="F40" s="376">
        <v>566191776994</v>
      </c>
      <c r="G40" s="376">
        <v>575084844856.65039</v>
      </c>
      <c r="H40" s="376">
        <v>8893067862.6503906</v>
      </c>
      <c r="I40" s="376">
        <v>561995747064.3501</v>
      </c>
      <c r="J40" s="377">
        <v>0.97723971008910349</v>
      </c>
      <c r="K40" s="377">
        <v>0.99258903060739012</v>
      </c>
      <c r="L40" s="377">
        <v>0.16901643302204003</v>
      </c>
      <c r="M40" s="376">
        <v>44230556325.370117</v>
      </c>
      <c r="N40" s="377">
        <v>-0.91457410209009593</v>
      </c>
    </row>
    <row r="41" spans="4:14">
      <c r="D41" s="379" t="s">
        <v>414</v>
      </c>
      <c r="E41" s="379">
        <v>431458287422.23999</v>
      </c>
      <c r="F41" s="184">
        <v>488396045996</v>
      </c>
      <c r="G41" s="184">
        <v>479036396704.78033</v>
      </c>
      <c r="H41" s="184">
        <v>-9359649291.2196655</v>
      </c>
      <c r="I41" s="184">
        <v>471241983975.59003</v>
      </c>
      <c r="J41" s="380">
        <v>0.98372897595504871</v>
      </c>
      <c r="K41" s="380">
        <v>0.96487673853823441</v>
      </c>
      <c r="L41" s="187">
        <v>0.14172285046253863</v>
      </c>
      <c r="M41" s="184">
        <v>39783696553.350037</v>
      </c>
      <c r="N41" s="187">
        <v>-0.90779248489804454</v>
      </c>
    </row>
    <row r="42" spans="4:14">
      <c r="D42" s="396" t="s">
        <v>299</v>
      </c>
      <c r="E42" s="396">
        <v>200848664033.10001</v>
      </c>
      <c r="F42" s="184">
        <v>198011204775</v>
      </c>
      <c r="G42" s="184">
        <v>203222261178.89993</v>
      </c>
      <c r="H42" s="184">
        <v>5211056403.8999329</v>
      </c>
      <c r="I42" s="184">
        <v>197615505535.61993</v>
      </c>
      <c r="J42" s="380">
        <v>0.97241072109544002</v>
      </c>
      <c r="K42" s="380">
        <v>0.99800163208021642</v>
      </c>
      <c r="L42" s="187">
        <v>5.9431531341558819E-2</v>
      </c>
      <c r="M42" s="184">
        <v>-3233158497.480072</v>
      </c>
      <c r="N42" s="187">
        <v>-1.0160974857017084</v>
      </c>
    </row>
    <row r="43" spans="4:14" hidden="1">
      <c r="D43" s="388" t="s">
        <v>415</v>
      </c>
      <c r="E43" s="388"/>
      <c r="F43" s="190">
        <v>139851427080</v>
      </c>
      <c r="G43" s="191">
        <v>152370531725.8999</v>
      </c>
      <c r="H43" s="191">
        <v>12519104645.899902</v>
      </c>
      <c r="I43" s="191">
        <v>150908691049.9599</v>
      </c>
      <c r="J43" s="382">
        <v>0.99040601447417853</v>
      </c>
      <c r="K43" s="382">
        <v>1.0790643628086451</v>
      </c>
      <c r="L43" s="192">
        <v>4.5384771693599245E-2</v>
      </c>
      <c r="M43" s="191">
        <v>150908691049.9599</v>
      </c>
      <c r="N43" s="192" t="e">
        <v>#DIV/0!</v>
      </c>
    </row>
    <row r="44" spans="4:14" hidden="1">
      <c r="D44" s="388" t="s">
        <v>416</v>
      </c>
      <c r="E44" s="388"/>
      <c r="F44" s="190">
        <v>54055611782</v>
      </c>
      <c r="G44" s="191">
        <v>50531696973.380043</v>
      </c>
      <c r="H44" s="191">
        <v>-3523914808.619957</v>
      </c>
      <c r="I44" s="191">
        <v>46585621545.860039</v>
      </c>
      <c r="J44" s="382">
        <v>0.92190890740125375</v>
      </c>
      <c r="K44" s="382">
        <v>0.86180916301039079</v>
      </c>
      <c r="L44" s="192">
        <v>1.4010311688167265E-2</v>
      </c>
      <c r="M44" s="191">
        <v>46585621545.860039</v>
      </c>
      <c r="N44" s="192" t="e">
        <v>#DIV/0!</v>
      </c>
    </row>
    <row r="45" spans="4:14" ht="25.5" hidden="1">
      <c r="D45" s="388" t="s">
        <v>417</v>
      </c>
      <c r="E45" s="388"/>
      <c r="F45" s="190">
        <v>33468895</v>
      </c>
      <c r="G45" s="191">
        <v>204907947.61000001</v>
      </c>
      <c r="H45" s="191">
        <v>171439052.61000001</v>
      </c>
      <c r="I45" s="191">
        <v>121192939.80000009</v>
      </c>
      <c r="J45" s="382">
        <v>0.59145065486022941</v>
      </c>
      <c r="K45" s="382">
        <v>3.6210618784994271</v>
      </c>
      <c r="L45" s="192">
        <v>3.6447959792310338E-5</v>
      </c>
      <c r="M45" s="191">
        <v>121192939.80000009</v>
      </c>
      <c r="N45" s="192" t="e">
        <v>#DIV/0!</v>
      </c>
    </row>
    <row r="46" spans="4:14" ht="16.5" hidden="1" customHeight="1">
      <c r="D46" s="387" t="s">
        <v>418</v>
      </c>
      <c r="E46" s="387"/>
      <c r="F46" s="190">
        <v>3654345672</v>
      </c>
      <c r="G46" s="191">
        <v>27308685.009999752</v>
      </c>
      <c r="H46" s="191">
        <v>-3627036986.9900002</v>
      </c>
      <c r="I46" s="191">
        <v>0</v>
      </c>
      <c r="J46" s="382">
        <v>0</v>
      </c>
      <c r="K46" s="382">
        <v>0</v>
      </c>
      <c r="L46" s="192">
        <v>0</v>
      </c>
      <c r="M46" s="191">
        <v>0</v>
      </c>
      <c r="N46" s="192" t="e">
        <v>#DIV/0!</v>
      </c>
    </row>
    <row r="47" spans="4:14" ht="19.5" hidden="1" customHeight="1">
      <c r="D47" s="387" t="s">
        <v>419</v>
      </c>
      <c r="E47" s="387"/>
      <c r="F47" s="397">
        <v>416351346</v>
      </c>
      <c r="G47" s="191">
        <v>87815847</v>
      </c>
      <c r="H47" s="191">
        <v>-328535499</v>
      </c>
      <c r="I47" s="191">
        <v>0</v>
      </c>
      <c r="J47" s="382">
        <v>0</v>
      </c>
      <c r="K47" s="382">
        <v>0</v>
      </c>
      <c r="L47" s="192">
        <v>0</v>
      </c>
      <c r="M47" s="191">
        <v>0</v>
      </c>
      <c r="N47" s="192" t="e">
        <v>#DIV/0!</v>
      </c>
    </row>
    <row r="48" spans="4:14" ht="25.5">
      <c r="D48" s="396" t="s">
        <v>300</v>
      </c>
      <c r="E48" s="396">
        <v>26544253565.93</v>
      </c>
      <c r="F48" s="184">
        <v>28523568713</v>
      </c>
      <c r="G48" s="398">
        <v>27855897833.690006</v>
      </c>
      <c r="H48" s="398">
        <v>-667670879.30999374</v>
      </c>
      <c r="I48" s="398">
        <v>27623508546.589985</v>
      </c>
      <c r="J48" s="399">
        <v>0.99165744760813412</v>
      </c>
      <c r="K48" s="380">
        <v>0.96844503661283443</v>
      </c>
      <c r="L48" s="187">
        <v>8.3075840101755841E-3</v>
      </c>
      <c r="M48" s="398">
        <v>1079254980.6599846</v>
      </c>
      <c r="N48" s="187">
        <v>-0.95934129479364127</v>
      </c>
    </row>
    <row r="49" spans="3:14" s="16" customFormat="1">
      <c r="C49" s="42"/>
      <c r="D49" s="396" t="s">
        <v>301</v>
      </c>
      <c r="E49" s="400">
        <v>79240472298.580002</v>
      </c>
      <c r="F49" s="184">
        <v>97767441076</v>
      </c>
      <c r="G49" s="184">
        <v>91741818584</v>
      </c>
      <c r="H49" s="184">
        <v>-6025622492</v>
      </c>
      <c r="I49" s="184">
        <v>91685220616.75</v>
      </c>
      <c r="J49" s="401">
        <v>0.99938307341053878</v>
      </c>
      <c r="K49" s="380">
        <v>0.93778889585008207</v>
      </c>
      <c r="L49" s="187">
        <v>2.7573712132927437E-2</v>
      </c>
      <c r="M49" s="184">
        <v>12444748318.169998</v>
      </c>
      <c r="N49" s="187">
        <v>-0.84294959435277106</v>
      </c>
    </row>
    <row r="50" spans="3:14" hidden="1">
      <c r="D50" s="387" t="s">
        <v>420</v>
      </c>
      <c r="E50" s="387"/>
      <c r="F50" s="190">
        <v>97767441076</v>
      </c>
      <c r="G50" s="190">
        <v>91741818584</v>
      </c>
      <c r="H50" s="190">
        <v>-6025622492</v>
      </c>
      <c r="I50" s="190">
        <v>91685220616.75</v>
      </c>
      <c r="J50" s="402">
        <v>0.99938307341053878</v>
      </c>
      <c r="K50" s="382">
        <v>0.93778889585008207</v>
      </c>
      <c r="L50" s="192">
        <v>2.7573712132927437E-2</v>
      </c>
      <c r="M50" s="190">
        <v>91685220616.75</v>
      </c>
      <c r="N50" s="187" t="e">
        <v>#DIV/0!</v>
      </c>
    </row>
    <row r="51" spans="3:14" hidden="1">
      <c r="D51" s="388" t="s">
        <v>421</v>
      </c>
      <c r="E51" s="388"/>
      <c r="F51" s="190">
        <v>52470545375</v>
      </c>
      <c r="G51" s="403">
        <v>49312886039</v>
      </c>
      <c r="H51" s="403">
        <v>-3157659336</v>
      </c>
      <c r="I51" s="403">
        <v>49312375624.550011</v>
      </c>
      <c r="J51" s="402">
        <v>0.99998964947114255</v>
      </c>
      <c r="K51" s="382">
        <v>0.93981061702562896</v>
      </c>
      <c r="L51" s="192">
        <v>1.4830364598737971E-2</v>
      </c>
      <c r="M51" s="403">
        <v>49312375624.550011</v>
      </c>
      <c r="N51" s="187" t="e">
        <v>#DIV/0!</v>
      </c>
    </row>
    <row r="52" spans="3:14" hidden="1">
      <c r="D52" s="388" t="s">
        <v>422</v>
      </c>
      <c r="E52" s="388"/>
      <c r="F52" s="190">
        <v>44529493762</v>
      </c>
      <c r="G52" s="403">
        <v>41315317702</v>
      </c>
      <c r="H52" s="403">
        <v>-3214176060</v>
      </c>
      <c r="I52" s="403">
        <v>41278982473.110001</v>
      </c>
      <c r="J52" s="402">
        <v>0.9991205385578279</v>
      </c>
      <c r="K52" s="382">
        <v>0.92700318341225163</v>
      </c>
      <c r="L52" s="192">
        <v>1.2414375754315974E-2</v>
      </c>
      <c r="M52" s="403">
        <v>41278982473.110001</v>
      </c>
      <c r="N52" s="187" t="e">
        <v>#DIV/0!</v>
      </c>
    </row>
    <row r="53" spans="3:14" hidden="1">
      <c r="D53" s="388" t="s">
        <v>423</v>
      </c>
      <c r="E53" s="388"/>
      <c r="F53" s="190">
        <v>767401939</v>
      </c>
      <c r="G53" s="403">
        <v>1113614843</v>
      </c>
      <c r="H53" s="403">
        <v>346212904</v>
      </c>
      <c r="I53" s="403">
        <v>1093862519.0899999</v>
      </c>
      <c r="J53" s="402">
        <v>0.982262876582366</v>
      </c>
      <c r="K53" s="382">
        <v>1.4254101579615632</v>
      </c>
      <c r="L53" s="192">
        <v>3.2897177987349711E-4</v>
      </c>
      <c r="M53" s="403">
        <v>1093862519.0899999</v>
      </c>
      <c r="N53" s="187" t="e">
        <v>#DIV/0!</v>
      </c>
    </row>
    <row r="54" spans="3:14">
      <c r="D54" s="404" t="s">
        <v>302</v>
      </c>
      <c r="E54" s="404">
        <v>0</v>
      </c>
      <c r="F54" s="405">
        <v>325650000</v>
      </c>
      <c r="G54" s="405">
        <v>7.4505805969238281E-9</v>
      </c>
      <c r="H54" s="405">
        <v>-325650000</v>
      </c>
      <c r="I54" s="405">
        <v>0</v>
      </c>
      <c r="J54" s="402"/>
      <c r="K54" s="382">
        <v>0</v>
      </c>
      <c r="L54" s="192">
        <v>0</v>
      </c>
      <c r="M54" s="405">
        <v>0</v>
      </c>
      <c r="N54" s="187">
        <v>0</v>
      </c>
    </row>
    <row r="55" spans="3:14">
      <c r="D55" s="396" t="s">
        <v>303</v>
      </c>
      <c r="E55" s="396">
        <v>124748605950.09</v>
      </c>
      <c r="F55" s="184">
        <v>163754075617</v>
      </c>
      <c r="G55" s="184">
        <v>155861425036.93036</v>
      </c>
      <c r="H55" s="184">
        <v>-7892650580.0696411</v>
      </c>
      <c r="I55" s="184">
        <v>153964105946.7001</v>
      </c>
      <c r="J55" s="399">
        <v>0.98782688474854696</v>
      </c>
      <c r="K55" s="380">
        <v>0.94021541367191741</v>
      </c>
      <c r="L55" s="187">
        <v>4.6303667129991767E-2</v>
      </c>
      <c r="M55" s="184">
        <v>29215499996.610107</v>
      </c>
      <c r="N55" s="187">
        <v>-0.76580499818732417</v>
      </c>
    </row>
    <row r="56" spans="3:14" hidden="1">
      <c r="D56" s="387" t="s">
        <v>424</v>
      </c>
      <c r="E56" s="387"/>
      <c r="F56" s="190">
        <v>28391919044</v>
      </c>
      <c r="G56" s="403">
        <v>28196169553.279995</v>
      </c>
      <c r="H56" s="403">
        <v>-195749490.72000504</v>
      </c>
      <c r="I56" s="403">
        <v>27610613555.900021</v>
      </c>
      <c r="J56" s="402">
        <v>0.97923278208859199</v>
      </c>
      <c r="K56" s="382">
        <v>0.9724814132186993</v>
      </c>
      <c r="L56" s="192">
        <v>8.3037059286391046E-3</v>
      </c>
      <c r="M56" s="403">
        <v>27610613555.900021</v>
      </c>
      <c r="N56" s="192" t="e">
        <v>#DIV/0!</v>
      </c>
    </row>
    <row r="57" spans="3:14" hidden="1">
      <c r="D57" s="387" t="s">
        <v>425</v>
      </c>
      <c r="E57" s="387"/>
      <c r="F57" s="190">
        <v>123198832271</v>
      </c>
      <c r="G57" s="403">
        <v>117016121926.92038</v>
      </c>
      <c r="H57" s="403">
        <v>-6182710344.0796204</v>
      </c>
      <c r="I57" s="403">
        <v>116026399203.68008</v>
      </c>
      <c r="J57" s="402">
        <v>0.99154199688946787</v>
      </c>
      <c r="K57" s="382">
        <v>0.94178164731673153</v>
      </c>
      <c r="L57" s="192">
        <v>3.4894157530967633E-2</v>
      </c>
      <c r="M57" s="403">
        <v>116026399203.68008</v>
      </c>
      <c r="N57" s="192" t="e">
        <v>#DIV/0!</v>
      </c>
    </row>
    <row r="58" spans="3:14" hidden="1">
      <c r="D58" s="387" t="s">
        <v>426</v>
      </c>
      <c r="E58" s="387"/>
      <c r="F58" s="190">
        <v>294745510</v>
      </c>
      <c r="G58" s="403">
        <v>484250887.65000004</v>
      </c>
      <c r="H58" s="403">
        <v>189505377.65000004</v>
      </c>
      <c r="I58" s="403">
        <v>477717606.40000004</v>
      </c>
      <c r="J58" s="402">
        <v>0.98650847852503676</v>
      </c>
      <c r="K58" s="382">
        <v>1.6207799277417323</v>
      </c>
      <c r="L58" s="192">
        <v>1.4367035026033691E-4</v>
      </c>
      <c r="M58" s="403">
        <v>477717606.40000004</v>
      </c>
      <c r="N58" s="192" t="e">
        <v>#DIV/0!</v>
      </c>
    </row>
    <row r="59" spans="3:14" hidden="1">
      <c r="D59" s="387" t="s">
        <v>427</v>
      </c>
      <c r="E59" s="387"/>
      <c r="F59" s="190">
        <v>11868578792</v>
      </c>
      <c r="G59" s="403">
        <v>10164882669.080002</v>
      </c>
      <c r="H59" s="403">
        <v>-1703696122.9199982</v>
      </c>
      <c r="I59" s="403">
        <v>9849375580.7199898</v>
      </c>
      <c r="J59" s="402">
        <v>0.96896106933730419</v>
      </c>
      <c r="K59" s="382">
        <v>0.82986983979572593</v>
      </c>
      <c r="L59" s="192">
        <v>2.9621333201246863E-3</v>
      </c>
      <c r="M59" s="403">
        <v>9849375580.7199898</v>
      </c>
      <c r="N59" s="192" t="e">
        <v>#DIV/0!</v>
      </c>
    </row>
    <row r="60" spans="3:14">
      <c r="D60" s="396" t="s">
        <v>304</v>
      </c>
      <c r="E60" s="400">
        <v>76291574.540000007</v>
      </c>
      <c r="F60" s="184">
        <v>14105815</v>
      </c>
      <c r="G60" s="398">
        <v>354994071.25999999</v>
      </c>
      <c r="H60" s="398">
        <v>340888256.25999999</v>
      </c>
      <c r="I60" s="398">
        <v>353643329.92999989</v>
      </c>
      <c r="J60" s="399">
        <v>0.99619503129952047</v>
      </c>
      <c r="K60" s="380">
        <v>25.070747768207642</v>
      </c>
      <c r="L60" s="187">
        <v>1.0635584788502149E-4</v>
      </c>
      <c r="M60" s="398">
        <v>277351755.38999987</v>
      </c>
      <c r="N60" s="187">
        <v>2.6354178959117318</v>
      </c>
    </row>
    <row r="61" spans="3:14">
      <c r="D61" s="379" t="s">
        <v>428</v>
      </c>
      <c r="E61" s="379">
        <v>86306903316.740005</v>
      </c>
      <c r="F61" s="184">
        <v>77795730998</v>
      </c>
      <c r="G61" s="184">
        <v>96048448151.869995</v>
      </c>
      <c r="H61" s="184">
        <v>18252717153.869995</v>
      </c>
      <c r="I61" s="184">
        <v>90753763088.760025</v>
      </c>
      <c r="J61" s="380">
        <v>0.94487485050525633</v>
      </c>
      <c r="K61" s="380">
        <v>1.1665648220606495</v>
      </c>
      <c r="L61" s="187">
        <v>2.7293582559501386E-2</v>
      </c>
      <c r="M61" s="184">
        <v>4446859772.0200195</v>
      </c>
      <c r="N61" s="187">
        <v>-0.94847619829783059</v>
      </c>
    </row>
    <row r="62" spans="3:14">
      <c r="D62" s="396" t="s">
        <v>305</v>
      </c>
      <c r="E62" s="396">
        <v>25291609747.880001</v>
      </c>
      <c r="F62" s="184">
        <v>21294999163</v>
      </c>
      <c r="G62" s="184">
        <v>22182622963.169998</v>
      </c>
      <c r="H62" s="184">
        <v>887623800.16999817</v>
      </c>
      <c r="I62" s="184">
        <v>20891198452.529987</v>
      </c>
      <c r="J62" s="399">
        <v>0.9417821547621229</v>
      </c>
      <c r="K62" s="399">
        <v>0.98103776819246769</v>
      </c>
      <c r="L62" s="85">
        <v>6.2828871258306454E-3</v>
      </c>
      <c r="M62" s="184">
        <v>-4400411295.3500137</v>
      </c>
      <c r="N62" s="85">
        <v>-1.1739869996103693</v>
      </c>
    </row>
    <row r="63" spans="3:14" hidden="1">
      <c r="D63" s="387" t="s">
        <v>429</v>
      </c>
      <c r="E63" s="396"/>
      <c r="F63" s="190">
        <v>18462826726</v>
      </c>
      <c r="G63" s="403">
        <v>18782361383.889999</v>
      </c>
      <c r="H63" s="403">
        <v>319534657.88999939</v>
      </c>
      <c r="I63" s="403">
        <v>18154063811.779984</v>
      </c>
      <c r="J63" s="402">
        <v>0.96654853139771235</v>
      </c>
      <c r="K63" s="402">
        <v>0.98327650912819298</v>
      </c>
      <c r="L63" s="73">
        <v>5.4597123311864127E-3</v>
      </c>
      <c r="M63" s="403">
        <v>18154063811.779984</v>
      </c>
      <c r="N63" s="73" t="e">
        <v>#DIV/0!</v>
      </c>
    </row>
    <row r="64" spans="3:14" hidden="1">
      <c r="D64" s="387" t="s">
        <v>430</v>
      </c>
      <c r="E64" s="396"/>
      <c r="F64" s="190">
        <v>2832172437</v>
      </c>
      <c r="G64" s="403">
        <v>3400261579.2800002</v>
      </c>
      <c r="H64" s="403">
        <v>568089142.28000021</v>
      </c>
      <c r="I64" s="403">
        <v>2737134640.7500024</v>
      </c>
      <c r="J64" s="402">
        <v>0.80497766919731695</v>
      </c>
      <c r="K64" s="402">
        <v>0.96644349934050378</v>
      </c>
      <c r="L64" s="73">
        <v>8.2317479464423244E-4</v>
      </c>
      <c r="M64" s="403">
        <v>2737134640.7500024</v>
      </c>
      <c r="N64" s="73" t="e">
        <v>#DIV/0!</v>
      </c>
    </row>
    <row r="65" spans="4:14">
      <c r="D65" s="396" t="s">
        <v>306</v>
      </c>
      <c r="E65" s="396">
        <v>33720019877.41</v>
      </c>
      <c r="F65" s="184">
        <v>35642662901</v>
      </c>
      <c r="G65" s="184">
        <v>31451992775.990009</v>
      </c>
      <c r="H65" s="184">
        <v>-4190670125.0099907</v>
      </c>
      <c r="I65" s="184">
        <v>28176856883.650005</v>
      </c>
      <c r="J65" s="399">
        <v>0.89586873189033045</v>
      </c>
      <c r="K65" s="399">
        <v>0.79053736702875443</v>
      </c>
      <c r="L65" s="85">
        <v>8.47399979292323E-3</v>
      </c>
      <c r="M65" s="184">
        <v>-5543162993.7599945</v>
      </c>
      <c r="N65" s="85">
        <v>-1.1643878922347113</v>
      </c>
    </row>
    <row r="66" spans="4:14" hidden="1">
      <c r="D66" s="387" t="s">
        <v>431</v>
      </c>
      <c r="E66" s="396"/>
      <c r="F66" s="190">
        <v>26342775368</v>
      </c>
      <c r="G66" s="403">
        <v>23052780460.300011</v>
      </c>
      <c r="H66" s="403">
        <v>-3289994907.6999893</v>
      </c>
      <c r="I66" s="403">
        <v>21114904727.169998</v>
      </c>
      <c r="J66" s="402">
        <v>0.91593744032450686</v>
      </c>
      <c r="K66" s="402">
        <v>0.80154442469336085</v>
      </c>
      <c r="L66" s="73">
        <v>6.3501652801259559E-3</v>
      </c>
      <c r="M66" s="403">
        <v>21114904727.169998</v>
      </c>
      <c r="N66" s="73" t="e">
        <v>#DIV/0!</v>
      </c>
    </row>
    <row r="67" spans="4:14" hidden="1">
      <c r="D67" s="387" t="s">
        <v>432</v>
      </c>
      <c r="E67" s="396"/>
      <c r="F67" s="190">
        <v>8413928672</v>
      </c>
      <c r="G67" s="403">
        <v>7570918065.0399961</v>
      </c>
      <c r="H67" s="403">
        <v>-843010606.96000385</v>
      </c>
      <c r="I67" s="403">
        <v>6378411070.5000086</v>
      </c>
      <c r="J67" s="402">
        <v>0.84248845591836585</v>
      </c>
      <c r="K67" s="402">
        <v>0.75807762570250714</v>
      </c>
      <c r="L67" s="73">
        <v>1.9182641383240981E-3</v>
      </c>
      <c r="M67" s="403">
        <v>6378411070.5000086</v>
      </c>
      <c r="N67" s="73" t="e">
        <v>#DIV/0!</v>
      </c>
    </row>
    <row r="68" spans="4:14" hidden="1">
      <c r="D68" s="387" t="s">
        <v>433</v>
      </c>
      <c r="E68" s="396"/>
      <c r="F68" s="190">
        <v>224197468</v>
      </c>
      <c r="G68" s="403">
        <v>254938985.36000004</v>
      </c>
      <c r="H68" s="403">
        <v>30741517.360000044</v>
      </c>
      <c r="I68" s="403">
        <v>246986153.42000002</v>
      </c>
      <c r="J68" s="402">
        <v>0.96880495963075319</v>
      </c>
      <c r="K68" s="402">
        <v>1.1016455967290408</v>
      </c>
      <c r="L68" s="73">
        <v>7.4279420929679823E-5</v>
      </c>
      <c r="M68" s="403">
        <v>246986153.42000002</v>
      </c>
      <c r="N68" s="73" t="e">
        <v>#DIV/0!</v>
      </c>
    </row>
    <row r="69" spans="4:14" hidden="1">
      <c r="D69" s="387" t="s">
        <v>434</v>
      </c>
      <c r="E69" s="396"/>
      <c r="F69" s="190">
        <v>13100192</v>
      </c>
      <c r="G69" s="403">
        <v>1688320</v>
      </c>
      <c r="H69" s="403">
        <v>-11411872</v>
      </c>
      <c r="I69" s="403">
        <v>1527120</v>
      </c>
      <c r="J69" s="402">
        <v>0.90452047005307046</v>
      </c>
      <c r="K69" s="402">
        <v>0.11657233726040046</v>
      </c>
      <c r="L69" s="73">
        <v>4.5927104705841065E-7</v>
      </c>
      <c r="M69" s="403">
        <v>1527120</v>
      </c>
      <c r="N69" s="73" t="e">
        <v>#DIV/0!</v>
      </c>
    </row>
    <row r="70" spans="4:14" hidden="1">
      <c r="D70" s="387" t="s">
        <v>435</v>
      </c>
      <c r="E70" s="396"/>
      <c r="F70" s="190">
        <v>648661201</v>
      </c>
      <c r="G70" s="403">
        <v>571666945.29000008</v>
      </c>
      <c r="H70" s="403">
        <v>-76994255.709999919</v>
      </c>
      <c r="I70" s="403">
        <v>435027812.56000036</v>
      </c>
      <c r="J70" s="402">
        <v>0.76098122542193825</v>
      </c>
      <c r="K70" s="402">
        <v>0.67065489949043577</v>
      </c>
      <c r="L70" s="73">
        <v>1.3083168249643863E-4</v>
      </c>
      <c r="M70" s="403">
        <v>435027812.56000036</v>
      </c>
      <c r="N70" s="73" t="e">
        <v>#DIV/0!</v>
      </c>
    </row>
    <row r="71" spans="4:14">
      <c r="D71" s="396" t="s">
        <v>307</v>
      </c>
      <c r="E71" s="396">
        <v>8594728.6899999995</v>
      </c>
      <c r="F71" s="184">
        <v>8748014</v>
      </c>
      <c r="G71" s="184">
        <v>30608000.59</v>
      </c>
      <c r="H71" s="184">
        <v>21859986.59</v>
      </c>
      <c r="I71" s="184">
        <v>29450020.010000002</v>
      </c>
      <c r="J71" s="399">
        <v>0.96216738899376775</v>
      </c>
      <c r="K71" s="399">
        <v>3.3664806674977887</v>
      </c>
      <c r="L71" s="85">
        <v>8.8568950219261385E-6</v>
      </c>
      <c r="M71" s="184">
        <v>20855291.32</v>
      </c>
      <c r="N71" s="85">
        <v>1.4265211936550379</v>
      </c>
    </row>
    <row r="72" spans="4:14" hidden="1">
      <c r="D72" s="387" t="s">
        <v>436</v>
      </c>
      <c r="E72" s="396"/>
      <c r="F72" s="190">
        <v>500000</v>
      </c>
      <c r="G72" s="403">
        <v>811101</v>
      </c>
      <c r="H72" s="403">
        <v>311101</v>
      </c>
      <c r="I72" s="403">
        <v>761100</v>
      </c>
      <c r="J72" s="402">
        <v>0.93835416304504615</v>
      </c>
      <c r="K72" s="402">
        <v>1.5222</v>
      </c>
      <c r="L72" s="73">
        <v>2.2889569510985143E-7</v>
      </c>
      <c r="M72" s="403">
        <v>761100</v>
      </c>
      <c r="N72" s="73" t="e">
        <v>#DIV/0!</v>
      </c>
    </row>
    <row r="73" spans="4:14" hidden="1">
      <c r="D73" s="387" t="s">
        <v>437</v>
      </c>
      <c r="E73" s="396"/>
      <c r="F73" s="190">
        <v>1631240</v>
      </c>
      <c r="G73" s="403">
        <v>19163030</v>
      </c>
      <c r="H73" s="403">
        <v>17531790</v>
      </c>
      <c r="I73" s="403">
        <v>18293920.010000002</v>
      </c>
      <c r="J73" s="402">
        <v>0.95464652562773222</v>
      </c>
      <c r="K73" s="402">
        <v>11.214732356979967</v>
      </c>
      <c r="L73" s="73">
        <v>5.501773140156314E-6</v>
      </c>
      <c r="M73" s="403">
        <v>18293920.010000002</v>
      </c>
      <c r="N73" s="73" t="e">
        <v>#DIV/0!</v>
      </c>
    </row>
    <row r="74" spans="4:14" hidden="1">
      <c r="D74" s="387" t="s">
        <v>438</v>
      </c>
      <c r="E74" s="396"/>
      <c r="F74" s="190">
        <v>6616774</v>
      </c>
      <c r="G74" s="403">
        <v>10633869.59</v>
      </c>
      <c r="H74" s="403">
        <v>4017095.59</v>
      </c>
      <c r="I74" s="403">
        <v>10395000</v>
      </c>
      <c r="J74" s="402">
        <v>0.97753690808615612</v>
      </c>
      <c r="K74" s="402">
        <v>1.5710072612424122</v>
      </c>
      <c r="L74" s="73">
        <v>3.1262261866599735E-6</v>
      </c>
      <c r="M74" s="403">
        <v>10395000</v>
      </c>
      <c r="N74" s="73" t="e">
        <v>#DIV/0!</v>
      </c>
    </row>
    <row r="75" spans="4:14">
      <c r="D75" s="396" t="s">
        <v>308</v>
      </c>
      <c r="E75" s="396">
        <v>1798020441.1300001</v>
      </c>
      <c r="F75" s="184">
        <v>1243080496</v>
      </c>
      <c r="G75" s="184">
        <v>1996581833.2</v>
      </c>
      <c r="H75" s="184">
        <v>753501337.20000005</v>
      </c>
      <c r="I75" s="184">
        <v>1877407313.8499994</v>
      </c>
      <c r="J75" s="399">
        <v>0.94031072637829483</v>
      </c>
      <c r="K75" s="399">
        <v>1.5102861961804921</v>
      </c>
      <c r="L75" s="85">
        <v>5.6461759572725616E-4</v>
      </c>
      <c r="M75" s="184">
        <v>79386872.719999313</v>
      </c>
      <c r="N75" s="85">
        <v>-0.95584762503027654</v>
      </c>
    </row>
    <row r="76" spans="4:14" hidden="1">
      <c r="D76" s="387" t="s">
        <v>439</v>
      </c>
      <c r="E76" s="396"/>
      <c r="F76" s="190">
        <v>1030070514</v>
      </c>
      <c r="G76" s="403">
        <v>1645761554.1700001</v>
      </c>
      <c r="H76" s="403">
        <v>615691040.17000008</v>
      </c>
      <c r="I76" s="403">
        <v>1573882552.0499995</v>
      </c>
      <c r="J76" s="402">
        <v>0.95632477746373712</v>
      </c>
      <c r="K76" s="402">
        <v>1.527936709826061</v>
      </c>
      <c r="L76" s="73">
        <v>4.733345694031685E-4</v>
      </c>
      <c r="M76" s="403">
        <v>1573882552.0499995</v>
      </c>
      <c r="N76" s="73" t="e">
        <v>#DIV/0!</v>
      </c>
    </row>
    <row r="77" spans="4:14" hidden="1">
      <c r="D77" s="387" t="s">
        <v>440</v>
      </c>
      <c r="E77" s="396"/>
      <c r="F77" s="190">
        <v>213009982</v>
      </c>
      <c r="G77" s="403">
        <v>350820279.02999991</v>
      </c>
      <c r="H77" s="403">
        <v>137810297.02999991</v>
      </c>
      <c r="I77" s="403">
        <v>303524761.79999989</v>
      </c>
      <c r="J77" s="402">
        <v>0.86518590840652176</v>
      </c>
      <c r="K77" s="402">
        <v>1.424932103886098</v>
      </c>
      <c r="L77" s="73">
        <v>9.1283026324087577E-5</v>
      </c>
      <c r="M77" s="403">
        <v>303524761.79999989</v>
      </c>
      <c r="N77" s="73" t="e">
        <v>#DIV/0!</v>
      </c>
    </row>
    <row r="78" spans="4:14">
      <c r="D78" s="396" t="s">
        <v>309</v>
      </c>
      <c r="E78" s="396">
        <v>25488658521.630001</v>
      </c>
      <c r="F78" s="184">
        <v>18159956149</v>
      </c>
      <c r="G78" s="184">
        <v>40366836979.12999</v>
      </c>
      <c r="H78" s="184">
        <v>22206880830.12999</v>
      </c>
      <c r="I78" s="184">
        <v>39776991293.920029</v>
      </c>
      <c r="J78" s="399">
        <v>0.98538786465942541</v>
      </c>
      <c r="K78" s="399">
        <v>2.1903682458016505</v>
      </c>
      <c r="L78" s="85">
        <v>1.1962662030745414E-2</v>
      </c>
      <c r="M78" s="184">
        <v>14288332772.290028</v>
      </c>
      <c r="N78" s="85">
        <v>-0.43942390062761572</v>
      </c>
    </row>
    <row r="79" spans="4:14" hidden="1">
      <c r="D79" s="387" t="s">
        <v>441</v>
      </c>
      <c r="E79" s="396"/>
      <c r="F79" s="190">
        <v>477210000</v>
      </c>
      <c r="G79" s="403">
        <v>766677447.46000028</v>
      </c>
      <c r="H79" s="403">
        <v>289467447.46000028</v>
      </c>
      <c r="I79" s="403">
        <v>765204682.23000026</v>
      </c>
      <c r="J79" s="402">
        <v>0.99807902888642508</v>
      </c>
      <c r="K79" s="402">
        <v>1.6034967461494944</v>
      </c>
      <c r="L79" s="73">
        <v>2.3013015062455511E-4</v>
      </c>
      <c r="M79" s="403">
        <v>765204682.23000026</v>
      </c>
      <c r="N79" s="85" t="e">
        <v>#DIV/0!</v>
      </c>
    </row>
    <row r="80" spans="4:14" hidden="1">
      <c r="D80" s="387" t="s">
        <v>442</v>
      </c>
      <c r="E80" s="396"/>
      <c r="F80" s="190">
        <v>17632746149</v>
      </c>
      <c r="G80" s="403">
        <v>38787778604.449989</v>
      </c>
      <c r="H80" s="403">
        <v>21155032455.449989</v>
      </c>
      <c r="I80" s="403">
        <v>38199988015.520027</v>
      </c>
      <c r="J80" s="402">
        <v>0.98484598473854013</v>
      </c>
      <c r="K80" s="402">
        <v>2.1664230683481174</v>
      </c>
      <c r="L80" s="73">
        <v>1.148838892392649E-2</v>
      </c>
      <c r="M80" s="403">
        <v>38199988015.520027</v>
      </c>
      <c r="N80" s="85" t="e">
        <v>#DIV/0!</v>
      </c>
    </row>
    <row r="81" spans="3:14" ht="14.25" hidden="1" customHeight="1">
      <c r="D81" s="387" t="s">
        <v>443</v>
      </c>
      <c r="E81" s="396"/>
      <c r="F81" s="190">
        <v>50000000</v>
      </c>
      <c r="G81" s="403">
        <v>812380927.22000003</v>
      </c>
      <c r="H81" s="403">
        <v>762380927.22000003</v>
      </c>
      <c r="I81" s="403">
        <v>811798596.17000008</v>
      </c>
      <c r="J81" s="402">
        <v>0.99928317981074133</v>
      </c>
      <c r="K81" s="402">
        <v>16.235971923400001</v>
      </c>
      <c r="L81" s="73">
        <v>2.4414295619436835E-4</v>
      </c>
      <c r="M81" s="403">
        <v>811798596.17000008</v>
      </c>
      <c r="N81" s="85" t="e">
        <v>#DIV/0!</v>
      </c>
    </row>
    <row r="82" spans="3:14">
      <c r="D82" s="396" t="s">
        <v>310</v>
      </c>
      <c r="E82" s="396">
        <v>0</v>
      </c>
      <c r="F82" s="184"/>
      <c r="G82" s="398">
        <v>1859129.6</v>
      </c>
      <c r="H82" s="398">
        <v>1859129.6</v>
      </c>
      <c r="I82" s="398">
        <v>1859124.8</v>
      </c>
      <c r="J82" s="399">
        <v>0.99999741814664234</v>
      </c>
      <c r="K82" s="399">
        <v>0</v>
      </c>
      <c r="L82" s="85">
        <v>5.591192529128413E-7</v>
      </c>
      <c r="M82" s="398">
        <v>1859124.8</v>
      </c>
      <c r="N82" s="85">
        <v>0</v>
      </c>
    </row>
    <row r="83" spans="3:14">
      <c r="D83" s="396" t="s">
        <v>311</v>
      </c>
      <c r="E83" s="396">
        <v>0</v>
      </c>
      <c r="F83" s="184">
        <v>1446284275</v>
      </c>
      <c r="G83" s="398">
        <v>17946470.189999938</v>
      </c>
      <c r="H83" s="398">
        <v>-1428337804.8099999</v>
      </c>
      <c r="I83" s="398"/>
      <c r="J83" s="399">
        <v>0</v>
      </c>
      <c r="K83" s="399">
        <v>0</v>
      </c>
      <c r="L83" s="85">
        <v>0</v>
      </c>
      <c r="M83" s="398">
        <v>0</v>
      </c>
      <c r="N83" s="85">
        <v>0</v>
      </c>
    </row>
    <row r="84" spans="3:14">
      <c r="D84" s="406" t="s">
        <v>444</v>
      </c>
      <c r="E84" s="406"/>
      <c r="F84" s="407"/>
      <c r="G84" s="407"/>
      <c r="H84" s="407"/>
      <c r="I84" s="407"/>
      <c r="J84" s="408"/>
      <c r="K84" s="408"/>
      <c r="L84" s="47"/>
      <c r="M84" s="407"/>
      <c r="N84" s="47"/>
    </row>
    <row r="85" spans="3:14">
      <c r="D85" s="379" t="s">
        <v>445</v>
      </c>
      <c r="E85" s="186">
        <v>11121319305.160034</v>
      </c>
      <c r="F85" s="186">
        <v>-1410784216</v>
      </c>
      <c r="G85" s="186">
        <v>17706880322.549622</v>
      </c>
      <c r="H85" s="186">
        <v>19117664538.549622</v>
      </c>
      <c r="I85" s="186">
        <v>13456284746.630005</v>
      </c>
      <c r="J85" s="380">
        <v>0.75994667053199061</v>
      </c>
      <c r="K85" s="380">
        <v>-9.5381594109286549</v>
      </c>
      <c r="L85" s="187">
        <v>4.0468869408434712E-3</v>
      </c>
      <c r="M85" s="186">
        <v>2334965441.4699707</v>
      </c>
      <c r="N85" s="187">
        <v>-0.79004600287066651</v>
      </c>
    </row>
    <row r="86" spans="3:14" s="199" customFormat="1">
      <c r="C86" s="197"/>
      <c r="D86" s="379" t="s">
        <v>446</v>
      </c>
      <c r="E86" s="184">
        <v>9578132288.2299957</v>
      </c>
      <c r="F86" s="184">
        <v>-74482669998</v>
      </c>
      <c r="G86" s="184">
        <v>-92600572810.549988</v>
      </c>
      <c r="H86" s="184">
        <v>-18117902812.549988</v>
      </c>
      <c r="I86" s="184">
        <v>-89789077227.930023</v>
      </c>
      <c r="J86" s="380">
        <v>0.96963846445775281</v>
      </c>
      <c r="K86" s="380">
        <v>1.2055029341770513</v>
      </c>
      <c r="L86" s="187">
        <v>-2.700345978893598E-2</v>
      </c>
      <c r="M86" s="184">
        <v>-99367209516.160019</v>
      </c>
      <c r="N86" s="85">
        <v>0</v>
      </c>
    </row>
    <row r="87" spans="3:14" s="199" customFormat="1">
      <c r="C87" s="197"/>
      <c r="D87" s="379" t="s">
        <v>447</v>
      </c>
      <c r="E87" s="184">
        <v>-83897418432.679993</v>
      </c>
      <c r="F87" s="184">
        <v>-74497853998</v>
      </c>
      <c r="G87" s="184">
        <v>-92600572810.549988</v>
      </c>
      <c r="H87" s="184">
        <v>-18102718812.549988</v>
      </c>
      <c r="I87" s="184">
        <v>-20868350535.129986</v>
      </c>
      <c r="J87" s="380">
        <v>0.22535876292929857</v>
      </c>
      <c r="K87" s="380">
        <v>0.28012015669189916</v>
      </c>
      <c r="L87" s="187">
        <v>-6.2760157686698442E-3</v>
      </c>
      <c r="M87" s="184">
        <v>63029067897.550003</v>
      </c>
      <c r="N87" s="85">
        <v>0</v>
      </c>
    </row>
    <row r="88" spans="3:14">
      <c r="D88" s="379" t="s">
        <v>448</v>
      </c>
      <c r="E88" s="184">
        <v>20699451593.390015</v>
      </c>
      <c r="F88" s="184">
        <v>-75893454214</v>
      </c>
      <c r="G88" s="184">
        <v>-74893692488.000427</v>
      </c>
      <c r="H88" s="184">
        <v>999761725.99957275</v>
      </c>
      <c r="I88" s="184">
        <v>-76332792481.300049</v>
      </c>
      <c r="J88" s="380">
        <v>1.0192152362300764</v>
      </c>
      <c r="K88" s="380">
        <v>1.0057888822145482</v>
      </c>
      <c r="L88" s="187">
        <v>-2.2956572848092518E-2</v>
      </c>
      <c r="M88" s="184">
        <v>-97032244074.690063</v>
      </c>
      <c r="N88" s="85">
        <v>-5.6876722137737943</v>
      </c>
    </row>
    <row r="89" spans="3:14">
      <c r="D89" s="379" t="s">
        <v>449</v>
      </c>
      <c r="E89" s="184">
        <v>128016047401.9101</v>
      </c>
      <c r="F89" s="184">
        <v>186366634979</v>
      </c>
      <c r="G89" s="184">
        <v>164166046924.55011</v>
      </c>
      <c r="H89" s="184">
        <v>-22200588054.44989</v>
      </c>
      <c r="I89" s="184">
        <v>164236390304.26007</v>
      </c>
      <c r="J89" s="380">
        <v>1.0004284892097224</v>
      </c>
      <c r="K89" s="380">
        <v>0.88125425628233511</v>
      </c>
      <c r="L89" s="187">
        <v>4.9392987414303605E-2</v>
      </c>
      <c r="M89" s="184">
        <v>36220342902.349976</v>
      </c>
      <c r="N89" s="85">
        <v>-0.71706404284897851</v>
      </c>
    </row>
    <row r="90" spans="3:14" ht="25.5">
      <c r="D90" s="379" t="s">
        <v>450</v>
      </c>
      <c r="E90" s="184">
        <v>99939923891.970016</v>
      </c>
      <c r="F90" s="184">
        <v>21873986862</v>
      </c>
      <c r="G90" s="184">
        <v>16848126095.999573</v>
      </c>
      <c r="H90" s="184">
        <v>-5025860766.0004272</v>
      </c>
      <c r="I90" s="184">
        <v>15352428135.449951</v>
      </c>
      <c r="J90" s="380">
        <v>0.91122466961445869</v>
      </c>
      <c r="K90" s="380">
        <v>0.70185779265144144</v>
      </c>
      <c r="L90" s="187">
        <v>4.6171392848349188E-3</v>
      </c>
      <c r="M90" s="184">
        <v>-84587495756.520065</v>
      </c>
      <c r="N90" s="85">
        <v>-1.8463834317900307</v>
      </c>
    </row>
    <row r="91" spans="3:14" ht="25.5">
      <c r="D91" s="379" t="s">
        <v>451</v>
      </c>
      <c r="E91" s="184">
        <v>207256519700.49011</v>
      </c>
      <c r="F91" s="184">
        <v>284134076055</v>
      </c>
      <c r="G91" s="184">
        <v>255907865508.55011</v>
      </c>
      <c r="H91" s="184">
        <v>-28226210546.44989</v>
      </c>
      <c r="I91" s="184">
        <v>255921610921.01007</v>
      </c>
      <c r="J91" s="380">
        <v>1.0000537123485151</v>
      </c>
      <c r="K91" s="380">
        <v>0.9007072100407667</v>
      </c>
      <c r="L91" s="187">
        <v>7.6966699547231038E-2</v>
      </c>
      <c r="M91" s="184">
        <v>48665091220.519958</v>
      </c>
      <c r="N91" s="85">
        <v>-0.76519391867215225</v>
      </c>
    </row>
    <row r="92" spans="3:14">
      <c r="D92" s="375" t="s">
        <v>452</v>
      </c>
      <c r="E92" s="376">
        <v>-27322842021.100037</v>
      </c>
      <c r="F92" s="376">
        <v>75893454214</v>
      </c>
      <c r="G92" s="376">
        <v>74893692488.000092</v>
      </c>
      <c r="H92" s="376">
        <v>-999761725.99990845</v>
      </c>
      <c r="I92" s="376">
        <v>81122454821.740128</v>
      </c>
      <c r="J92" s="377">
        <v>1.0831680496289864</v>
      </c>
      <c r="K92" s="377">
        <v>1.0688992306634995</v>
      </c>
      <c r="L92" s="377">
        <v>2.4397031514176489E-2</v>
      </c>
      <c r="M92" s="376">
        <v>108445296842.84016</v>
      </c>
      <c r="N92" s="377">
        <v>-4.969034288566812</v>
      </c>
    </row>
    <row r="93" spans="3:14">
      <c r="D93" s="375" t="s">
        <v>453</v>
      </c>
      <c r="E93" s="376">
        <v>65501411253.450027</v>
      </c>
      <c r="F93" s="376">
        <v>-97366258686</v>
      </c>
      <c r="G93" s="376">
        <v>-99241672331</v>
      </c>
      <c r="H93" s="376">
        <v>-1875413645</v>
      </c>
      <c r="I93" s="376">
        <v>-99189183930.369949</v>
      </c>
      <c r="J93" s="409">
        <v>-0.99947110523838223</v>
      </c>
      <c r="K93" s="377">
        <v>1.0187223507298229</v>
      </c>
      <c r="L93" s="377">
        <v>-2.9830478522035127E-2</v>
      </c>
      <c r="M93" s="376">
        <v>-164690595183.81998</v>
      </c>
      <c r="N93" s="377">
        <v>-3.5143060589422879</v>
      </c>
    </row>
    <row r="94" spans="3:14" s="16" customFormat="1">
      <c r="C94" s="42"/>
      <c r="D94" s="410" t="s">
        <v>454</v>
      </c>
      <c r="E94" s="379">
        <v>253402800000</v>
      </c>
      <c r="F94" s="184">
        <v>173259712900</v>
      </c>
      <c r="G94" s="184">
        <v>174135364819.00009</v>
      </c>
      <c r="H94" s="184">
        <v>875651919.00009155</v>
      </c>
      <c r="I94" s="184">
        <v>180311638752.11008</v>
      </c>
      <c r="J94" s="411">
        <v>1.0354682343792125</v>
      </c>
      <c r="K94" s="187">
        <v>1.0407014748788153</v>
      </c>
      <c r="L94" s="187">
        <v>5.4227510036211617E-2</v>
      </c>
      <c r="M94" s="184">
        <v>-73091161247.889923</v>
      </c>
      <c r="N94" s="187">
        <v>-1.2884386488542745</v>
      </c>
    </row>
    <row r="95" spans="3:14" s="16" customFormat="1">
      <c r="C95" s="42"/>
      <c r="D95" s="410" t="s">
        <v>455</v>
      </c>
      <c r="E95" s="379">
        <v>167078500000</v>
      </c>
      <c r="F95" s="184"/>
      <c r="G95" s="184"/>
      <c r="H95" s="184">
        <v>0</v>
      </c>
      <c r="I95" s="184"/>
      <c r="J95" s="411"/>
      <c r="K95" s="187">
        <v>0</v>
      </c>
      <c r="L95" s="187"/>
      <c r="M95" s="184">
        <v>-167078500000</v>
      </c>
      <c r="N95" s="187">
        <v>-2</v>
      </c>
    </row>
    <row r="96" spans="3:14" s="16" customFormat="1">
      <c r="C96" s="42"/>
      <c r="D96" s="412" t="s">
        <v>456</v>
      </c>
      <c r="E96" s="396">
        <v>0</v>
      </c>
      <c r="F96" s="413">
        <v>0</v>
      </c>
      <c r="G96" s="413">
        <v>1614545872</v>
      </c>
      <c r="H96" s="413">
        <v>1614545872</v>
      </c>
      <c r="I96" s="413"/>
      <c r="J96" s="411">
        <v>0</v>
      </c>
      <c r="K96" s="187" t="e">
        <v>#DIV/0!</v>
      </c>
      <c r="L96" s="187">
        <v>0</v>
      </c>
      <c r="M96" s="413">
        <v>0</v>
      </c>
      <c r="N96" s="187" t="e">
        <v>#DIV/0!</v>
      </c>
    </row>
    <row r="97" spans="3:14" hidden="1">
      <c r="D97" s="414" t="s">
        <v>457</v>
      </c>
      <c r="E97" s="396">
        <v>0</v>
      </c>
      <c r="F97" s="94"/>
      <c r="G97" s="94">
        <v>1614545872</v>
      </c>
      <c r="H97" s="94">
        <v>1614545872</v>
      </c>
      <c r="I97" s="94"/>
      <c r="J97" s="73">
        <v>0</v>
      </c>
      <c r="K97" s="187" t="e">
        <v>#DIV/0!</v>
      </c>
      <c r="L97" s="187">
        <v>0</v>
      </c>
      <c r="M97" s="94">
        <v>0</v>
      </c>
      <c r="N97" s="187" t="e">
        <v>#DIV/0!</v>
      </c>
    </row>
    <row r="98" spans="3:14" hidden="1">
      <c r="D98" s="414" t="s">
        <v>458</v>
      </c>
      <c r="E98" s="396">
        <v>0</v>
      </c>
      <c r="F98" s="94">
        <v>1000000000</v>
      </c>
      <c r="G98" s="94">
        <v>0</v>
      </c>
      <c r="H98" s="94">
        <v>-1000000000</v>
      </c>
      <c r="I98" s="94"/>
      <c r="J98" s="415"/>
      <c r="K98" s="187">
        <v>0</v>
      </c>
      <c r="L98" s="187">
        <v>0</v>
      </c>
      <c r="M98" s="94">
        <v>0</v>
      </c>
      <c r="N98" s="187" t="e">
        <v>#DIV/0!</v>
      </c>
    </row>
    <row r="99" spans="3:14">
      <c r="D99" s="412" t="s">
        <v>459</v>
      </c>
      <c r="E99" s="396">
        <v>253402800000</v>
      </c>
      <c r="F99" s="413">
        <v>173259712900</v>
      </c>
      <c r="G99" s="413">
        <v>172520818947.00009</v>
      </c>
      <c r="H99" s="413">
        <v>-738893952.99990845</v>
      </c>
      <c r="I99" s="413">
        <v>180311638752.11008</v>
      </c>
      <c r="J99" s="411">
        <v>1.0451587225974355</v>
      </c>
      <c r="K99" s="187">
        <v>1.0407014748788153</v>
      </c>
      <c r="L99" s="187">
        <v>5.4227510036211617E-2</v>
      </c>
      <c r="M99" s="413">
        <v>-73091161247.889923</v>
      </c>
      <c r="N99" s="187">
        <v>-1.2884386488542745</v>
      </c>
    </row>
    <row r="100" spans="3:14" hidden="1">
      <c r="D100" s="414" t="s">
        <v>460</v>
      </c>
      <c r="E100" s="396">
        <v>0</v>
      </c>
      <c r="F100" s="94">
        <v>756000000</v>
      </c>
      <c r="G100" s="94">
        <v>0</v>
      </c>
      <c r="H100" s="94">
        <v>-756000000</v>
      </c>
      <c r="I100" s="94"/>
      <c r="J100" s="73" t="e">
        <v>#DIV/0!</v>
      </c>
      <c r="K100" s="187">
        <v>0</v>
      </c>
      <c r="L100" s="187">
        <v>0</v>
      </c>
      <c r="M100" s="94">
        <v>0</v>
      </c>
      <c r="N100" s="187" t="e">
        <v>#DIV/0!</v>
      </c>
    </row>
    <row r="101" spans="3:14" hidden="1">
      <c r="D101" s="414" t="s">
        <v>461</v>
      </c>
      <c r="E101" s="396">
        <v>253287805219.01999</v>
      </c>
      <c r="F101" s="94">
        <v>173259712900</v>
      </c>
      <c r="G101" s="94">
        <v>172520818947.00009</v>
      </c>
      <c r="H101" s="94">
        <v>-738893952.99990845</v>
      </c>
      <c r="I101" s="94">
        <v>180311638752.11008</v>
      </c>
      <c r="J101" s="73">
        <v>1.0451587225974355</v>
      </c>
      <c r="K101" s="187">
        <v>1.0407014748788153</v>
      </c>
      <c r="L101" s="187">
        <v>5.4227510036211617E-2</v>
      </c>
      <c r="M101" s="94">
        <v>-72976166466.909912</v>
      </c>
      <c r="N101" s="187">
        <v>-1.2881155940524134</v>
      </c>
    </row>
    <row r="102" spans="3:14" ht="25.5">
      <c r="D102" s="584" t="s">
        <v>462</v>
      </c>
      <c r="E102" s="584">
        <v>86324300000</v>
      </c>
      <c r="F102" s="391">
        <v>0</v>
      </c>
      <c r="G102" s="391">
        <v>0</v>
      </c>
      <c r="H102" s="391">
        <v>0</v>
      </c>
      <c r="I102" s="391">
        <v>0</v>
      </c>
      <c r="J102" s="392">
        <v>0</v>
      </c>
      <c r="K102" s="585">
        <v>0</v>
      </c>
      <c r="L102" s="585">
        <v>0</v>
      </c>
      <c r="M102" s="391">
        <v>-86324300000</v>
      </c>
      <c r="N102" s="585">
        <v>-2</v>
      </c>
    </row>
    <row r="103" spans="3:14" s="193" customFormat="1">
      <c r="C103" s="188"/>
      <c r="D103" s="416" t="s">
        <v>463</v>
      </c>
      <c r="E103" s="417">
        <v>167078500000</v>
      </c>
      <c r="F103" s="94">
        <v>173259712900</v>
      </c>
      <c r="G103" s="94">
        <v>172520818947.00009</v>
      </c>
      <c r="H103" s="94">
        <v>-738893952.99990845</v>
      </c>
      <c r="I103" s="94">
        <v>180311638752.11008</v>
      </c>
      <c r="J103" s="73"/>
      <c r="K103" s="187">
        <v>0</v>
      </c>
      <c r="L103" s="192">
        <v>5.4227510036211617E-2</v>
      </c>
      <c r="M103" s="94">
        <v>13233138752.110077</v>
      </c>
      <c r="N103" s="192">
        <v>-0.92079687840081115</v>
      </c>
    </row>
    <row r="104" spans="3:14">
      <c r="D104" s="410" t="s">
        <v>464</v>
      </c>
      <c r="E104" s="184">
        <v>280725642021.10004</v>
      </c>
      <c r="F104" s="184">
        <v>97366258686</v>
      </c>
      <c r="G104" s="184">
        <v>99241672331</v>
      </c>
      <c r="H104" s="184">
        <v>1875413645</v>
      </c>
      <c r="I104" s="184">
        <v>99189183930.369949</v>
      </c>
      <c r="J104" s="187">
        <v>0.99947110523838223</v>
      </c>
      <c r="K104" s="187">
        <v>1.0187223507298229</v>
      </c>
      <c r="L104" s="187">
        <v>2.9830478522035127E-2</v>
      </c>
      <c r="M104" s="184">
        <v>-181536458090.7301</v>
      </c>
      <c r="N104" s="187">
        <v>-1.6466686006442024</v>
      </c>
    </row>
    <row r="105" spans="3:14">
      <c r="D105" s="410" t="s">
        <v>465</v>
      </c>
      <c r="E105" s="379">
        <v>101577088746.54997</v>
      </c>
      <c r="F105" s="184">
        <v>97366258686</v>
      </c>
      <c r="G105" s="184">
        <v>99241672331</v>
      </c>
      <c r="H105" s="184">
        <v>1875413645</v>
      </c>
      <c r="I105" s="184">
        <v>99189183930.369949</v>
      </c>
      <c r="J105" s="187">
        <v>0.99947110523838223</v>
      </c>
      <c r="K105" s="187">
        <v>0</v>
      </c>
      <c r="L105" s="187"/>
      <c r="M105" s="184">
        <v>-2387904816.1800232</v>
      </c>
      <c r="N105" s="187">
        <v>-1.0235083013861344</v>
      </c>
    </row>
    <row r="106" spans="3:14">
      <c r="D106" s="418" t="s">
        <v>466</v>
      </c>
      <c r="E106" s="396">
        <v>2783600822.77</v>
      </c>
      <c r="F106" s="396">
        <v>4576814000</v>
      </c>
      <c r="G106" s="396">
        <v>4290203844</v>
      </c>
      <c r="H106" s="396">
        <v>-286610156</v>
      </c>
      <c r="I106" s="396">
        <v>4290203834.9499998</v>
      </c>
      <c r="J106" s="187">
        <v>0.99999999789054306</v>
      </c>
      <c r="K106" s="187">
        <v>0.93737779926166975</v>
      </c>
      <c r="L106" s="187">
        <v>1.2902498869581272E-3</v>
      </c>
      <c r="M106" s="396">
        <v>1506603012.1799998</v>
      </c>
      <c r="N106" s="187">
        <v>-0.45875752016743621</v>
      </c>
    </row>
    <row r="107" spans="3:14">
      <c r="D107" s="416" t="s">
        <v>467</v>
      </c>
      <c r="E107" s="419">
        <v>2783600822.77</v>
      </c>
      <c r="F107" s="94">
        <v>4576814000</v>
      </c>
      <c r="G107" s="94">
        <v>4290203844</v>
      </c>
      <c r="H107" s="94">
        <v>-286610156</v>
      </c>
      <c r="I107" s="94">
        <v>4290203834.9499998</v>
      </c>
      <c r="J107" s="192">
        <v>0.99999999789054306</v>
      </c>
      <c r="K107" s="192">
        <v>0.93737779926166975</v>
      </c>
      <c r="L107" s="192">
        <v>1.2902498869581272E-3</v>
      </c>
      <c r="M107" s="94">
        <v>1506603012.1799998</v>
      </c>
      <c r="N107" s="192">
        <v>-0.45875752016743621</v>
      </c>
    </row>
    <row r="108" spans="3:14">
      <c r="D108" s="414" t="s">
        <v>468</v>
      </c>
      <c r="E108" s="419">
        <v>2227795022.77</v>
      </c>
      <c r="F108" s="94">
        <v>4576814000</v>
      </c>
      <c r="G108" s="94">
        <v>4290203844</v>
      </c>
      <c r="H108" s="94">
        <v>-286610156</v>
      </c>
      <c r="I108" s="94">
        <v>4290203834.9499998</v>
      </c>
      <c r="J108" s="187">
        <v>0.99999999789054306</v>
      </c>
      <c r="K108" s="187">
        <v>0.93737779926166975</v>
      </c>
      <c r="L108" s="187">
        <v>1.2902498869581272E-3</v>
      </c>
      <c r="M108" s="94">
        <v>2062408812.1799998</v>
      </c>
      <c r="N108" s="187">
        <v>-7.4237624601729224E-2</v>
      </c>
    </row>
    <row r="109" spans="3:14">
      <c r="D109" s="414" t="s">
        <v>469</v>
      </c>
      <c r="E109" s="419">
        <v>555805800</v>
      </c>
      <c r="F109" s="94"/>
      <c r="G109" s="94"/>
      <c r="H109" s="94">
        <v>0</v>
      </c>
      <c r="I109" s="94"/>
      <c r="J109" s="187"/>
      <c r="K109" s="187">
        <v>0</v>
      </c>
      <c r="L109" s="187">
        <v>0</v>
      </c>
      <c r="M109" s="94">
        <v>-555805800</v>
      </c>
      <c r="N109" s="187">
        <v>-2</v>
      </c>
    </row>
    <row r="110" spans="3:14">
      <c r="D110" s="418" t="s">
        <v>470</v>
      </c>
      <c r="E110" s="404">
        <v>277942041198.33002</v>
      </c>
      <c r="F110" s="405">
        <v>92789444686</v>
      </c>
      <c r="G110" s="405">
        <v>94951468487</v>
      </c>
      <c r="H110" s="405">
        <v>2162023801</v>
      </c>
      <c r="I110" s="405">
        <v>94898980095.419952</v>
      </c>
      <c r="J110" s="192">
        <v>0.99944720821682465</v>
      </c>
      <c r="K110" s="192">
        <v>1.0227346484997148</v>
      </c>
      <c r="L110" s="192">
        <v>2.8540228635077002E-2</v>
      </c>
      <c r="M110" s="405">
        <v>-183043061102.91006</v>
      </c>
      <c r="N110" s="192">
        <v>-1.6585655783260824</v>
      </c>
    </row>
    <row r="111" spans="3:14">
      <c r="D111" s="418" t="s">
        <v>471</v>
      </c>
      <c r="E111" s="404">
        <v>98793487923.779968</v>
      </c>
      <c r="F111" s="405">
        <v>92789444686</v>
      </c>
      <c r="G111" s="405">
        <v>94951468487</v>
      </c>
      <c r="H111" s="405">
        <v>2162023801</v>
      </c>
      <c r="I111" s="405">
        <v>94898980095.419952</v>
      </c>
      <c r="J111" s="192">
        <v>0.99944720821682465</v>
      </c>
      <c r="K111" s="192">
        <v>1.0227346484997148</v>
      </c>
      <c r="L111" s="192"/>
      <c r="M111" s="405">
        <v>-3894507828.3600159</v>
      </c>
      <c r="N111" s="192">
        <v>-1.0394206937137866</v>
      </c>
    </row>
    <row r="112" spans="3:14" s="16" customFormat="1">
      <c r="C112" s="42"/>
      <c r="D112" s="412" t="s">
        <v>472</v>
      </c>
      <c r="E112" s="413">
        <v>277942041198.33002</v>
      </c>
      <c r="F112" s="413">
        <v>92789444686</v>
      </c>
      <c r="G112" s="413">
        <v>94951468487</v>
      </c>
      <c r="H112" s="413">
        <v>2162023801</v>
      </c>
      <c r="I112" s="413">
        <v>94898980095.419952</v>
      </c>
      <c r="J112" s="192">
        <v>0.99944720821682465</v>
      </c>
      <c r="K112" s="192">
        <v>1.0227346484997148</v>
      </c>
      <c r="L112" s="192">
        <v>2.8540228635077002E-2</v>
      </c>
      <c r="M112" s="413">
        <v>-183043061102.91006</v>
      </c>
      <c r="N112" s="192">
        <v>-1.6585655783260824</v>
      </c>
    </row>
    <row r="113" spans="3:14" s="16" customFormat="1">
      <c r="C113" s="42"/>
      <c r="D113" s="412" t="s">
        <v>473</v>
      </c>
      <c r="E113" s="413">
        <v>98793487923.779968</v>
      </c>
      <c r="F113" s="413">
        <v>92789444686</v>
      </c>
      <c r="G113" s="413">
        <v>94951468487</v>
      </c>
      <c r="H113" s="413">
        <v>2162023801</v>
      </c>
      <c r="I113" s="413">
        <v>94898980095.419952</v>
      </c>
      <c r="J113" s="192">
        <v>0.99944720821682465</v>
      </c>
      <c r="K113" s="192">
        <v>0</v>
      </c>
      <c r="L113" s="192"/>
      <c r="M113" s="413">
        <v>-3894507828.3600159</v>
      </c>
      <c r="N113" s="192">
        <v>-1.0394206937137866</v>
      </c>
    </row>
    <row r="114" spans="3:14" s="16" customFormat="1">
      <c r="C114" s="42"/>
      <c r="D114" s="420" t="s">
        <v>474</v>
      </c>
      <c r="E114" s="421">
        <v>24269183426.209995</v>
      </c>
      <c r="F114" s="413">
        <v>30272007872</v>
      </c>
      <c r="G114" s="413">
        <v>34129003489.690002</v>
      </c>
      <c r="H114" s="413">
        <v>3856995617.6900024</v>
      </c>
      <c r="I114" s="413">
        <v>34081788464.249969</v>
      </c>
      <c r="J114" s="192">
        <v>0.99861657181246744</v>
      </c>
      <c r="K114" s="192">
        <v>1.1258515988882856</v>
      </c>
      <c r="L114" s="192">
        <v>1.0249868165959023E-2</v>
      </c>
      <c r="M114" s="413">
        <v>9812605038.0399742</v>
      </c>
      <c r="N114" s="192">
        <v>-0.59567634123846736</v>
      </c>
    </row>
    <row r="115" spans="3:14" s="16" customFormat="1">
      <c r="C115" s="42"/>
      <c r="D115" s="420" t="s">
        <v>475</v>
      </c>
      <c r="E115" s="421">
        <v>485179363.66999996</v>
      </c>
      <c r="F115" s="413">
        <v>0</v>
      </c>
      <c r="G115" s="413">
        <v>0</v>
      </c>
      <c r="H115" s="413">
        <v>0</v>
      </c>
      <c r="I115" s="413">
        <v>0</v>
      </c>
      <c r="J115" s="192">
        <v>0</v>
      </c>
      <c r="K115" s="192">
        <v>0</v>
      </c>
      <c r="L115" s="192">
        <v>0</v>
      </c>
      <c r="M115" s="413">
        <v>-485179363.66999996</v>
      </c>
      <c r="N115" s="192">
        <v>-2</v>
      </c>
    </row>
    <row r="116" spans="3:14" s="16" customFormat="1" ht="26.25">
      <c r="C116" s="42"/>
      <c r="D116" s="422" t="s">
        <v>476</v>
      </c>
      <c r="E116" s="423">
        <v>12097364543.73</v>
      </c>
      <c r="F116" s="413">
        <v>16612263295</v>
      </c>
      <c r="G116" s="413">
        <v>15842507556.309999</v>
      </c>
      <c r="H116" s="413">
        <v>-769755738.69000053</v>
      </c>
      <c r="I116" s="413">
        <v>15837234197.730001</v>
      </c>
      <c r="J116" s="192">
        <v>0.99966713864195711</v>
      </c>
      <c r="K116" s="192">
        <v>0.95334596595857779</v>
      </c>
      <c r="L116" s="192">
        <v>4.7629414404242792E-3</v>
      </c>
      <c r="M116" s="413">
        <v>3739869654.0000019</v>
      </c>
      <c r="N116" s="192">
        <v>-0.69085252903795835</v>
      </c>
    </row>
    <row r="117" spans="3:14" s="16" customFormat="1" ht="26.25">
      <c r="C117" s="42"/>
      <c r="D117" s="422" t="s">
        <v>477</v>
      </c>
      <c r="E117" s="424">
        <v>241090313864.72</v>
      </c>
      <c r="F117" s="413">
        <v>45905173519</v>
      </c>
      <c r="G117" s="413">
        <v>44979957441</v>
      </c>
      <c r="H117" s="413">
        <v>-925216078</v>
      </c>
      <c r="I117" s="413">
        <v>44979957433.43998</v>
      </c>
      <c r="J117" s="192">
        <v>0.99999999983192467</v>
      </c>
      <c r="K117" s="192">
        <v>0.97984505852750836</v>
      </c>
      <c r="L117" s="192">
        <v>1.3527419028693697E-2</v>
      </c>
      <c r="M117" s="413">
        <v>-196110356431.28003</v>
      </c>
      <c r="N117" s="192">
        <v>-1.8134310884896063</v>
      </c>
    </row>
    <row r="118" spans="3:14" s="16" customFormat="1" ht="26.25">
      <c r="C118" s="42"/>
      <c r="D118" s="425" t="s">
        <v>478</v>
      </c>
      <c r="E118" s="586">
        <v>179148553274.54999</v>
      </c>
      <c r="F118" s="391">
        <v>0</v>
      </c>
      <c r="G118" s="391">
        <v>0</v>
      </c>
      <c r="H118" s="391">
        <v>0</v>
      </c>
      <c r="I118" s="391">
        <v>0</v>
      </c>
      <c r="J118" s="585">
        <v>0</v>
      </c>
      <c r="K118" s="585">
        <v>0</v>
      </c>
      <c r="L118" s="585">
        <v>0</v>
      </c>
      <c r="M118" s="391">
        <v>-179148553274.54999</v>
      </c>
      <c r="N118" s="585">
        <v>-2</v>
      </c>
    </row>
    <row r="119" spans="3:14" s="16" customFormat="1" ht="27" thickBot="1">
      <c r="C119" s="42"/>
      <c r="D119" s="426" t="s">
        <v>477</v>
      </c>
      <c r="E119" s="427">
        <v>61941760590.169983</v>
      </c>
      <c r="F119" s="428">
        <v>45905173519</v>
      </c>
      <c r="G119" s="428">
        <v>44979957441</v>
      </c>
      <c r="H119" s="428">
        <v>-925216078</v>
      </c>
      <c r="I119" s="428">
        <v>44979957433.43998</v>
      </c>
      <c r="J119" s="429">
        <v>0</v>
      </c>
      <c r="K119" s="429">
        <v>0.97984505852750836</v>
      </c>
      <c r="L119" s="429">
        <v>1.3527419028693697E-2</v>
      </c>
      <c r="M119" s="428">
        <v>-16961803156.730003</v>
      </c>
      <c r="N119" s="429">
        <v>-1.2738346956095692</v>
      </c>
    </row>
    <row r="120" spans="3:14" s="430" customFormat="1" ht="18" customHeight="1">
      <c r="D120" s="615" t="s">
        <v>402</v>
      </c>
      <c r="E120" s="615"/>
      <c r="F120" s="615"/>
      <c r="G120" s="615"/>
      <c r="H120" s="615"/>
      <c r="I120" s="615"/>
      <c r="J120" s="431"/>
      <c r="K120" s="431"/>
      <c r="L120" s="432"/>
      <c r="M120" s="433"/>
      <c r="N120" s="432"/>
    </row>
    <row r="121" spans="3:14" s="59" customFormat="1">
      <c r="D121" s="593" t="s">
        <v>403</v>
      </c>
      <c r="E121" s="593"/>
      <c r="F121" s="593"/>
      <c r="G121" s="593"/>
      <c r="H121" s="593"/>
      <c r="I121" s="593"/>
      <c r="J121" s="122"/>
      <c r="K121" s="122"/>
      <c r="L121" s="434"/>
      <c r="M121" s="61"/>
      <c r="N121" s="434"/>
    </row>
    <row r="122" spans="3:14" s="59" customFormat="1">
      <c r="D122" s="593" t="s">
        <v>312</v>
      </c>
      <c r="E122" s="593"/>
      <c r="F122" s="593"/>
      <c r="G122" s="593"/>
      <c r="H122" s="593"/>
      <c r="I122" s="593"/>
      <c r="J122" s="435"/>
      <c r="K122" s="435"/>
      <c r="L122" s="434"/>
      <c r="M122" s="61"/>
      <c r="N122" s="434"/>
    </row>
    <row r="123" spans="3:14">
      <c r="D123" s="436"/>
      <c r="E123" s="436"/>
      <c r="F123" s="38"/>
      <c r="G123" s="38"/>
      <c r="H123" s="38"/>
      <c r="I123" s="38"/>
      <c r="J123" s="39"/>
      <c r="K123" s="39"/>
    </row>
    <row r="126" spans="3:14">
      <c r="E126" s="587"/>
    </row>
    <row r="127" spans="3:14">
      <c r="C127" s="437"/>
      <c r="E127"/>
      <c r="F127" s="437"/>
      <c r="G127" s="437"/>
    </row>
    <row r="128" spans="3:14">
      <c r="C128" s="437"/>
      <c r="E128"/>
      <c r="F128" s="437"/>
      <c r="G128" s="437"/>
    </row>
    <row r="129" spans="3:18" s="253" customFormat="1">
      <c r="C129" s="437"/>
      <c r="D129" s="437"/>
      <c r="E129"/>
      <c r="F129" s="437"/>
      <c r="G129" s="437"/>
      <c r="H129"/>
      <c r="I129" s="58"/>
      <c r="L129" s="215"/>
      <c r="M129"/>
      <c r="N129" s="215"/>
      <c r="O129"/>
      <c r="P129"/>
      <c r="Q129"/>
      <c r="R129"/>
    </row>
    <row r="130" spans="3:18" s="253" customFormat="1">
      <c r="C130" s="437"/>
      <c r="D130" s="437"/>
      <c r="E130"/>
      <c r="F130" s="437"/>
      <c r="G130" s="437"/>
      <c r="H130"/>
      <c r="I130"/>
      <c r="L130" s="215"/>
      <c r="M130"/>
      <c r="N130" s="215"/>
      <c r="O130"/>
      <c r="P130"/>
      <c r="Q130"/>
      <c r="R130"/>
    </row>
    <row r="131" spans="3:18" s="253" customFormat="1">
      <c r="C131" s="437"/>
      <c r="D131" s="437"/>
      <c r="E131"/>
      <c r="F131" s="437"/>
      <c r="G131" s="437"/>
      <c r="H131"/>
      <c r="I131"/>
      <c r="L131" s="215"/>
      <c r="M131"/>
      <c r="N131" s="215"/>
      <c r="O131"/>
      <c r="P131"/>
      <c r="Q131"/>
      <c r="R131"/>
    </row>
    <row r="132" spans="3:18" s="253" customFormat="1">
      <c r="C132" s="437"/>
      <c r="D132" s="437"/>
      <c r="E132"/>
      <c r="F132" s="437"/>
      <c r="G132" s="437"/>
      <c r="H132"/>
      <c r="I132"/>
      <c r="L132" s="215"/>
      <c r="M132"/>
      <c r="N132" s="215"/>
      <c r="O132"/>
      <c r="P132"/>
      <c r="Q132"/>
      <c r="R132"/>
    </row>
    <row r="133" spans="3:18" s="253" customFormat="1">
      <c r="C133" s="437"/>
      <c r="D133" s="437"/>
      <c r="E133"/>
      <c r="F133" s="437"/>
      <c r="G133" s="437"/>
      <c r="H133"/>
      <c r="I133"/>
      <c r="L133" s="215"/>
      <c r="M133"/>
      <c r="N133" s="215"/>
      <c r="O133"/>
      <c r="P133"/>
      <c r="Q133"/>
      <c r="R133"/>
    </row>
    <row r="134" spans="3:18" s="253" customFormat="1">
      <c r="C134" s="437"/>
      <c r="D134" s="437"/>
      <c r="E134"/>
      <c r="F134" s="437"/>
      <c r="G134" s="437"/>
      <c r="H134"/>
      <c r="I134"/>
      <c r="L134" s="215"/>
      <c r="M134"/>
      <c r="N134" s="215"/>
      <c r="O134"/>
      <c r="P134"/>
      <c r="Q134"/>
      <c r="R134"/>
    </row>
    <row r="135" spans="3:18">
      <c r="C135" s="437"/>
      <c r="E135"/>
      <c r="F135" s="437"/>
      <c r="G135" s="437"/>
    </row>
  </sheetData>
  <mergeCells count="10">
    <mergeCell ref="D120:I120"/>
    <mergeCell ref="D121:I121"/>
    <mergeCell ref="D122:I122"/>
    <mergeCell ref="D2:N2"/>
    <mergeCell ref="D3:N3"/>
    <mergeCell ref="D4:N4"/>
    <mergeCell ref="D5:N5"/>
    <mergeCell ref="D7:D9"/>
    <mergeCell ref="F7:L7"/>
    <mergeCell ref="M7:N7"/>
  </mergeCells>
  <printOptions horizontalCentered="1"/>
  <pageMargins left="0.23622047244094491" right="0.23622047244094491" top="0.74803149606299213" bottom="0.74803149606299213" header="0.31496062992125984" footer="0.31496062992125984"/>
  <pageSetup paperSize="5" scale="5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2:H22"/>
  <sheetViews>
    <sheetView showGridLines="0" zoomScaleNormal="100" workbookViewId="0">
      <selection activeCell="A2" sqref="A2:G20"/>
    </sheetView>
  </sheetViews>
  <sheetFormatPr baseColWidth="10" defaultColWidth="11.375" defaultRowHeight="15"/>
  <cols>
    <col min="1" max="1" width="39.375" customWidth="1"/>
    <col min="2" max="2" width="18.875" customWidth="1"/>
    <col min="3" max="3" width="18.625" customWidth="1"/>
    <col min="4" max="4" width="19.25" customWidth="1"/>
    <col min="5" max="5" width="13.75" customWidth="1"/>
    <col min="6" max="6" width="16.125" customWidth="1"/>
  </cols>
  <sheetData>
    <row r="2" spans="1:8" ht="15.75">
      <c r="A2" s="623" t="s">
        <v>486</v>
      </c>
      <c r="B2" s="623"/>
      <c r="C2" s="623"/>
      <c r="D2" s="623"/>
      <c r="E2" s="623"/>
      <c r="F2" s="623"/>
      <c r="G2" s="623"/>
    </row>
    <row r="3" spans="1:8" ht="15.75">
      <c r="A3" s="624">
        <v>2016</v>
      </c>
      <c r="B3" s="625"/>
      <c r="C3" s="625"/>
      <c r="D3" s="625"/>
      <c r="E3" s="625"/>
      <c r="F3" s="625"/>
      <c r="G3" s="625"/>
    </row>
    <row r="4" spans="1:8">
      <c r="A4" s="677" t="s">
        <v>42</v>
      </c>
      <c r="B4" s="678"/>
      <c r="C4" s="678"/>
      <c r="D4" s="678"/>
      <c r="E4" s="678"/>
      <c r="F4" s="678"/>
      <c r="G4" s="678"/>
    </row>
    <row r="5" spans="1:8">
      <c r="A5" s="628" t="s">
        <v>17</v>
      </c>
      <c r="B5" s="159">
        <v>2015</v>
      </c>
      <c r="C5" s="664">
        <v>2016</v>
      </c>
      <c r="D5" s="665"/>
      <c r="E5" s="665"/>
      <c r="F5" s="679" t="s">
        <v>246</v>
      </c>
      <c r="G5" s="632"/>
    </row>
    <row r="6" spans="1:8" ht="25.5">
      <c r="A6" s="629"/>
      <c r="B6" s="161" t="s">
        <v>247</v>
      </c>
      <c r="C6" s="161" t="s">
        <v>248</v>
      </c>
      <c r="D6" s="161" t="s">
        <v>488</v>
      </c>
      <c r="E6" s="161" t="s">
        <v>489</v>
      </c>
      <c r="F6" s="161" t="s">
        <v>253</v>
      </c>
      <c r="G6" s="163" t="s">
        <v>254</v>
      </c>
    </row>
    <row r="7" spans="1:8" s="199" customFormat="1" ht="18.75" customHeight="1">
      <c r="A7" s="450" t="s">
        <v>490</v>
      </c>
      <c r="B7" s="451">
        <v>323185150707.02997</v>
      </c>
      <c r="C7" s="451">
        <v>160284877890</v>
      </c>
      <c r="D7" s="451">
        <v>152502412247.91998</v>
      </c>
      <c r="E7" s="452">
        <v>0.95144603942350103</v>
      </c>
      <c r="F7" s="451">
        <v>-170682738459.10999</v>
      </c>
      <c r="G7" s="453">
        <v>-0.52812679693268239</v>
      </c>
    </row>
    <row r="8" spans="1:8" s="199" customFormat="1" ht="27" hidden="1" customHeight="1">
      <c r="A8" s="450" t="s">
        <v>491</v>
      </c>
      <c r="B8" s="451">
        <v>243944678408.44998</v>
      </c>
      <c r="C8" s="451">
        <v>62517436814</v>
      </c>
      <c r="D8" s="451">
        <v>60817191631.169998</v>
      </c>
      <c r="E8" s="452">
        <v>0.97280366455380252</v>
      </c>
      <c r="F8" s="451">
        <v>-183127486777.27997</v>
      </c>
      <c r="G8" s="453">
        <v>-0.75069268971983705</v>
      </c>
      <c r="H8" s="454"/>
    </row>
    <row r="9" spans="1:8" s="199" customFormat="1" ht="30" hidden="1" customHeight="1">
      <c r="A9" s="450" t="s">
        <v>492</v>
      </c>
      <c r="B9" s="451">
        <v>64796125133.899979</v>
      </c>
      <c r="C9" s="451">
        <v>62517436814</v>
      </c>
      <c r="D9" s="451">
        <v>60817191631.169998</v>
      </c>
      <c r="E9" s="452">
        <v>0.97280366455380252</v>
      </c>
      <c r="F9" s="451">
        <v>-3978933502.7299805</v>
      </c>
      <c r="G9" s="453">
        <v>-6.1406966767034166E-2</v>
      </c>
    </row>
    <row r="10" spans="1:8" s="199" customFormat="1" ht="15" hidden="1" customHeight="1">
      <c r="A10" s="455" t="s">
        <v>493</v>
      </c>
      <c r="B10" s="451">
        <v>79240472298.579987</v>
      </c>
      <c r="C10" s="451">
        <v>97767441076</v>
      </c>
      <c r="D10" s="451">
        <v>91685220616.749985</v>
      </c>
      <c r="E10" s="452">
        <v>0.93778889585008196</v>
      </c>
      <c r="F10" s="451">
        <v>12444748318.169998</v>
      </c>
      <c r="G10" s="453">
        <v>0.15705040564722905</v>
      </c>
    </row>
    <row r="11" spans="1:8" s="199" customFormat="1">
      <c r="A11" s="450" t="s">
        <v>494</v>
      </c>
      <c r="B11" s="451">
        <v>144036597432.47998</v>
      </c>
      <c r="C11" s="451">
        <v>160284877890</v>
      </c>
      <c r="D11" s="451">
        <v>152502412247.91998</v>
      </c>
      <c r="E11" s="452">
        <v>0.95144603942350103</v>
      </c>
      <c r="F11" s="451">
        <v>8465814815.4400024</v>
      </c>
      <c r="G11" s="453">
        <v>5.877544295232684E-2</v>
      </c>
    </row>
    <row r="12" spans="1:8" s="199" customFormat="1" ht="15" customHeight="1">
      <c r="A12" s="456" t="s">
        <v>495</v>
      </c>
      <c r="B12" s="457">
        <v>262651051256.77997</v>
      </c>
      <c r="C12" s="457">
        <v>87893449355</v>
      </c>
      <c r="D12" s="457">
        <v>83990186296.509979</v>
      </c>
      <c r="E12" s="458">
        <v>0.95559096739138305</v>
      </c>
      <c r="F12" s="457">
        <v>-178660864960.26999</v>
      </c>
      <c r="G12" s="459">
        <v>-0.68022139681292482</v>
      </c>
    </row>
    <row r="13" spans="1:8" s="199" customFormat="1" ht="15.75" customHeight="1">
      <c r="A13" s="456" t="s">
        <v>496</v>
      </c>
      <c r="B13" s="457">
        <v>83502497982.22998</v>
      </c>
      <c r="C13" s="457">
        <v>87893449355</v>
      </c>
      <c r="D13" s="457">
        <v>83990186296.509979</v>
      </c>
      <c r="E13" s="458">
        <v>0.95559096739138305</v>
      </c>
      <c r="F13" s="457">
        <v>487688314.27999878</v>
      </c>
      <c r="G13" s="459">
        <v>5.8404038928725477E-3</v>
      </c>
    </row>
    <row r="14" spans="1:8" s="193" customFormat="1">
      <c r="A14" s="460" t="s">
        <v>497</v>
      </c>
      <c r="B14" s="461">
        <v>228086715853.49997</v>
      </c>
      <c r="C14" s="461">
        <v>42613858433</v>
      </c>
      <c r="D14" s="461">
        <v>41636644822.939995</v>
      </c>
      <c r="E14" s="462">
        <v>0.97706817345356234</v>
      </c>
      <c r="F14" s="461">
        <v>-186450071030.55997</v>
      </c>
      <c r="G14" s="463">
        <v>-0.81745256549845191</v>
      </c>
    </row>
    <row r="15" spans="1:8" s="193" customFormat="1">
      <c r="A15" s="464" t="s">
        <v>498</v>
      </c>
      <c r="B15" s="461">
        <v>48938162578.949982</v>
      </c>
      <c r="C15" s="461">
        <v>42613858433</v>
      </c>
      <c r="D15" s="461">
        <v>41636644822.939995</v>
      </c>
      <c r="E15" s="462">
        <v>0.97706817345356234</v>
      </c>
      <c r="F15" s="461">
        <v>-7301517756.0099869</v>
      </c>
      <c r="G15" s="463">
        <v>-0.14919885363964658</v>
      </c>
    </row>
    <row r="16" spans="1:8" s="193" customFormat="1">
      <c r="A16" s="460" t="s">
        <v>499</v>
      </c>
      <c r="B16" s="461">
        <v>34564335403.279991</v>
      </c>
      <c r="C16" s="461">
        <v>45279590922</v>
      </c>
      <c r="D16" s="461">
        <v>42353541473.569992</v>
      </c>
      <c r="E16" s="462">
        <v>0.93537818277840645</v>
      </c>
      <c r="F16" s="461">
        <v>7789206070.2900009</v>
      </c>
      <c r="G16" s="463">
        <v>0.22535385041862677</v>
      </c>
    </row>
    <row r="17" spans="1:7" s="199" customFormat="1">
      <c r="A17" s="456" t="s">
        <v>485</v>
      </c>
      <c r="B17" s="457">
        <v>60534099450.25</v>
      </c>
      <c r="C17" s="457">
        <v>72391428535</v>
      </c>
      <c r="D17" s="457">
        <v>68512225951.409988</v>
      </c>
      <c r="E17" s="458">
        <v>0.94641350969176574</v>
      </c>
      <c r="F17" s="457">
        <v>7978126501.1599884</v>
      </c>
      <c r="G17" s="459">
        <v>0.13179557594173552</v>
      </c>
    </row>
    <row r="18" spans="1:7">
      <c r="A18" s="465" t="s">
        <v>500</v>
      </c>
      <c r="B18" s="461">
        <v>15857962554.950001</v>
      </c>
      <c r="C18" s="461">
        <v>19903578381</v>
      </c>
      <c r="D18" s="461">
        <v>19180546808.23</v>
      </c>
      <c r="E18" s="462">
        <v>0.9636732873391145</v>
      </c>
      <c r="F18" s="461">
        <v>3322584253.2799988</v>
      </c>
      <c r="G18" s="463">
        <v>0.20952150957393112</v>
      </c>
    </row>
    <row r="19" spans="1:7" ht="15.75" thickBot="1">
      <c r="A19" s="466" t="s">
        <v>3</v>
      </c>
      <c r="B19" s="467">
        <v>44676136895.299995</v>
      </c>
      <c r="C19" s="467">
        <v>52487850154</v>
      </c>
      <c r="D19" s="467">
        <v>49331679143.179993</v>
      </c>
      <c r="E19" s="468">
        <v>0.93986854097548744</v>
      </c>
      <c r="F19" s="467">
        <v>4655542247.8799973</v>
      </c>
      <c r="G19" s="469">
        <v>0.10420646392928767</v>
      </c>
    </row>
    <row r="20" spans="1:7">
      <c r="A20" s="676" t="s">
        <v>272</v>
      </c>
      <c r="B20" s="676"/>
      <c r="C20" s="676"/>
      <c r="D20" s="676"/>
      <c r="E20" s="676"/>
      <c r="F20" s="676"/>
      <c r="G20" s="470"/>
    </row>
    <row r="21" spans="1:7">
      <c r="A21" s="448"/>
      <c r="B21" s="438"/>
      <c r="C21" s="438"/>
      <c r="D21" s="438"/>
    </row>
    <row r="22" spans="1:7">
      <c r="A22" s="471"/>
      <c r="B22" s="472"/>
      <c r="C22" s="472"/>
      <c r="D22" s="438"/>
    </row>
  </sheetData>
  <mergeCells count="7">
    <mergeCell ref="A20:F20"/>
    <mergeCell ref="A2:G2"/>
    <mergeCell ref="A3:G3"/>
    <mergeCell ref="A4:G4"/>
    <mergeCell ref="A5:A6"/>
    <mergeCell ref="C5:E5"/>
    <mergeCell ref="F5:G5"/>
  </mergeCells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B4:H26"/>
  <sheetViews>
    <sheetView showGridLines="0" topLeftCell="C1" zoomScaleNormal="100" workbookViewId="0">
      <selection activeCell="F10" sqref="F10"/>
    </sheetView>
  </sheetViews>
  <sheetFormatPr baseColWidth="10" defaultColWidth="11.375" defaultRowHeight="15"/>
  <cols>
    <col min="3" max="3" width="19.625" customWidth="1"/>
    <col min="4" max="4" width="15" customWidth="1"/>
    <col min="5" max="5" width="12" customWidth="1"/>
    <col min="6" max="6" width="13" customWidth="1"/>
    <col min="7" max="7" width="11" customWidth="1"/>
  </cols>
  <sheetData>
    <row r="4" spans="2:7" ht="15.75">
      <c r="C4" s="623" t="s">
        <v>479</v>
      </c>
      <c r="D4" s="623"/>
      <c r="E4" s="623"/>
      <c r="F4" s="623"/>
    </row>
    <row r="5" spans="2:7" ht="15.75">
      <c r="C5" s="624">
        <v>2016</v>
      </c>
      <c r="D5" s="625"/>
      <c r="E5" s="625"/>
      <c r="F5" s="625"/>
    </row>
    <row r="6" spans="2:7" ht="15.75">
      <c r="B6" s="438"/>
      <c r="C6" s="677" t="s">
        <v>42</v>
      </c>
      <c r="D6" s="678"/>
      <c r="E6" s="678"/>
      <c r="F6" s="678"/>
      <c r="G6" s="439"/>
    </row>
    <row r="7" spans="2:7" ht="15" customHeight="1">
      <c r="B7" s="438"/>
      <c r="C7" s="628" t="s">
        <v>17</v>
      </c>
      <c r="D7" s="681" t="s">
        <v>480</v>
      </c>
      <c r="E7" s="682"/>
      <c r="F7" s="683" t="s">
        <v>45</v>
      </c>
    </row>
    <row r="8" spans="2:7" ht="27.75" customHeight="1">
      <c r="B8" s="438"/>
      <c r="C8" s="629"/>
      <c r="D8" s="440" t="s">
        <v>481</v>
      </c>
      <c r="E8" s="440" t="s">
        <v>482</v>
      </c>
      <c r="F8" s="683"/>
    </row>
    <row r="9" spans="2:7">
      <c r="B9" s="441"/>
      <c r="C9" s="24" t="s">
        <v>483</v>
      </c>
      <c r="D9" s="442">
        <v>26757302277.827858</v>
      </c>
      <c r="E9" s="473">
        <v>1</v>
      </c>
      <c r="F9" s="443">
        <v>0.374</v>
      </c>
    </row>
    <row r="10" spans="2:7">
      <c r="B10" s="441"/>
      <c r="C10" s="444" t="s">
        <v>484</v>
      </c>
      <c r="D10" s="445">
        <v>17399324017.800999</v>
      </c>
      <c r="E10" s="474">
        <v>0.65026450862420293</v>
      </c>
      <c r="F10" s="475">
        <v>0.24299999999999999</v>
      </c>
    </row>
    <row r="11" spans="2:7" ht="15.75" thickBot="1">
      <c r="B11" s="441"/>
      <c r="C11" s="446" t="s">
        <v>485</v>
      </c>
      <c r="D11" s="447">
        <v>9357978260.0268612</v>
      </c>
      <c r="E11" s="476">
        <v>0.34973549137579713</v>
      </c>
      <c r="F11" s="477">
        <v>0.13100000000000001</v>
      </c>
    </row>
    <row r="12" spans="2:7">
      <c r="B12" s="438"/>
      <c r="C12" s="478" t="s">
        <v>487</v>
      </c>
      <c r="D12" s="479"/>
      <c r="E12" s="479"/>
      <c r="F12" s="479"/>
      <c r="G12" s="448"/>
    </row>
    <row r="13" spans="2:7">
      <c r="B13" s="438"/>
      <c r="D13" s="448"/>
      <c r="E13" s="448"/>
      <c r="F13" s="448"/>
      <c r="G13" s="448"/>
    </row>
    <row r="14" spans="2:7" ht="15" customHeight="1">
      <c r="B14" s="438"/>
      <c r="C14" s="438"/>
      <c r="D14" s="448"/>
      <c r="E14" s="448"/>
      <c r="F14" s="448"/>
      <c r="G14" s="448"/>
    </row>
    <row r="15" spans="2:7">
      <c r="B15" s="438"/>
      <c r="C15" s="438"/>
      <c r="D15" s="438"/>
      <c r="E15" s="449"/>
      <c r="F15" s="438"/>
      <c r="G15" s="438"/>
    </row>
    <row r="16" spans="2:7" s="199" customFormat="1" ht="18.75" customHeight="1"/>
    <row r="17" spans="3:8" s="199" customFormat="1" ht="27" hidden="1" customHeight="1">
      <c r="H17" s="454"/>
    </row>
    <row r="18" spans="3:8" s="199" customFormat="1" ht="30" hidden="1" customHeight="1"/>
    <row r="19" spans="3:8" s="199" customFormat="1" ht="15" hidden="1" customHeight="1"/>
    <row r="20" spans="3:8" s="199" customFormat="1"/>
    <row r="21" spans="3:8" s="199" customFormat="1" ht="15" customHeight="1"/>
    <row r="22" spans="3:8" s="199" customFormat="1" ht="15.75" customHeight="1"/>
    <row r="23" spans="3:8" s="193" customFormat="1"/>
    <row r="24" spans="3:8" s="193" customFormat="1"/>
    <row r="25" spans="3:8" s="193" customFormat="1" ht="15.75">
      <c r="C25" s="680"/>
      <c r="D25" s="680"/>
      <c r="E25" s="680"/>
      <c r="F25" s="680"/>
      <c r="G25" s="680"/>
    </row>
    <row r="26" spans="3:8" s="199" customFormat="1"/>
  </sheetData>
  <mergeCells count="7">
    <mergeCell ref="C25:G25"/>
    <mergeCell ref="C4:F4"/>
    <mergeCell ref="C5:F5"/>
    <mergeCell ref="C6:F6"/>
    <mergeCell ref="C7:C8"/>
    <mergeCell ref="D7:E7"/>
    <mergeCell ref="F7:F8"/>
  </mergeCells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3:F9"/>
  <sheetViews>
    <sheetView showGridLines="0" workbookViewId="0">
      <selection activeCell="H28" sqref="H28"/>
    </sheetView>
  </sheetViews>
  <sheetFormatPr baseColWidth="10" defaultRowHeight="15"/>
  <cols>
    <col min="1" max="1" width="40.25" bestFit="1" customWidth="1"/>
    <col min="2" max="2" width="8.875" bestFit="1" customWidth="1"/>
    <col min="3" max="3" width="10.625" bestFit="1" customWidth="1"/>
    <col min="4" max="4" width="10.25" bestFit="1" customWidth="1"/>
    <col min="5" max="5" width="10.625" bestFit="1" customWidth="1"/>
    <col min="6" max="6" width="8.625" bestFit="1" customWidth="1"/>
  </cols>
  <sheetData>
    <row r="3" spans="1:6" ht="15.75">
      <c r="A3" s="684" t="s">
        <v>501</v>
      </c>
      <c r="B3" s="684"/>
      <c r="C3" s="684"/>
      <c r="D3" s="684"/>
      <c r="E3" s="684"/>
      <c r="F3" s="684"/>
    </row>
    <row r="4" spans="1:6" ht="16.5" thickBot="1">
      <c r="A4" s="685" t="s">
        <v>502</v>
      </c>
      <c r="B4" s="685"/>
      <c r="C4" s="685"/>
      <c r="D4" s="685"/>
      <c r="E4" s="685"/>
      <c r="F4" s="685"/>
    </row>
    <row r="5" spans="1:6" ht="51">
      <c r="A5" s="480" t="s">
        <v>503</v>
      </c>
      <c r="B5" s="481" t="s">
        <v>504</v>
      </c>
      <c r="C5" s="481" t="s">
        <v>505</v>
      </c>
      <c r="D5" s="481" t="s">
        <v>506</v>
      </c>
      <c r="E5" s="480" t="s">
        <v>507</v>
      </c>
      <c r="F5" s="480" t="s">
        <v>508</v>
      </c>
    </row>
    <row r="6" spans="1:6">
      <c r="A6" s="256" t="s">
        <v>509</v>
      </c>
      <c r="B6" s="482">
        <v>6</v>
      </c>
      <c r="C6" s="483">
        <v>4</v>
      </c>
      <c r="D6" s="483">
        <v>3</v>
      </c>
      <c r="E6" s="484">
        <v>0.66666666666666663</v>
      </c>
      <c r="F6" s="484">
        <v>0.5</v>
      </c>
    </row>
    <row r="7" spans="1:6" ht="15.75" thickBot="1">
      <c r="A7" s="256" t="s">
        <v>510</v>
      </c>
      <c r="B7" s="485">
        <v>59</v>
      </c>
      <c r="C7" s="483">
        <v>48</v>
      </c>
      <c r="D7" s="483">
        <v>42</v>
      </c>
      <c r="E7" s="484">
        <v>0.81355932203389836</v>
      </c>
      <c r="F7" s="484">
        <v>0.71186440677966101</v>
      </c>
    </row>
    <row r="8" spans="1:6" ht="15.75" thickBot="1">
      <c r="A8" s="283" t="s">
        <v>88</v>
      </c>
      <c r="B8" s="486">
        <v>65</v>
      </c>
      <c r="C8" s="486">
        <v>52</v>
      </c>
      <c r="D8" s="486">
        <v>45</v>
      </c>
      <c r="E8" s="132">
        <v>0.8</v>
      </c>
      <c r="F8" s="132">
        <v>0.86538461538461542</v>
      </c>
    </row>
    <row r="9" spans="1:6">
      <c r="A9" s="249" t="s">
        <v>65</v>
      </c>
      <c r="B9" s="487"/>
      <c r="C9" s="487"/>
      <c r="D9" s="487"/>
      <c r="E9" s="487"/>
      <c r="F9" s="488"/>
    </row>
  </sheetData>
  <mergeCells count="2">
    <mergeCell ref="A3:F3"/>
    <mergeCell ref="A4:F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B1:F52"/>
  <sheetViews>
    <sheetView showGridLines="0" zoomScaleNormal="100" workbookViewId="0">
      <selection activeCell="E27" sqref="B5:E27"/>
    </sheetView>
  </sheetViews>
  <sheetFormatPr baseColWidth="10" defaultColWidth="11.375" defaultRowHeight="15"/>
  <cols>
    <col min="2" max="2" width="51.5" bestFit="1" customWidth="1"/>
    <col min="3" max="3" width="17.625" customWidth="1"/>
    <col min="4" max="4" width="14.625" bestFit="1" customWidth="1"/>
    <col min="5" max="5" width="6.125" bestFit="1" customWidth="1"/>
    <col min="6" max="6" width="10.375" customWidth="1"/>
    <col min="8" max="8" width="17.625" customWidth="1"/>
    <col min="9" max="9" width="15.625" bestFit="1" customWidth="1"/>
    <col min="12" max="12" width="11" customWidth="1"/>
  </cols>
  <sheetData>
    <row r="1" spans="2:6" ht="15.75">
      <c r="B1" s="594" t="s">
        <v>40</v>
      </c>
      <c r="C1" s="594"/>
      <c r="D1" s="594"/>
      <c r="E1" s="594"/>
    </row>
    <row r="2" spans="2:6" ht="18.75" customHeight="1">
      <c r="B2" s="594" t="s">
        <v>41</v>
      </c>
      <c r="C2" s="594"/>
      <c r="D2" s="594"/>
      <c r="E2" s="594"/>
    </row>
    <row r="3" spans="2:6" ht="18" customHeight="1">
      <c r="B3" s="595">
        <v>2016</v>
      </c>
      <c r="C3" s="595"/>
      <c r="D3" s="595"/>
      <c r="E3" s="595"/>
    </row>
    <row r="4" spans="2:6" ht="18" customHeight="1" thickBot="1">
      <c r="B4" s="596" t="s">
        <v>42</v>
      </c>
      <c r="C4" s="596"/>
      <c r="D4" s="596"/>
      <c r="E4" s="596"/>
    </row>
    <row r="5" spans="2:6" ht="15" customHeight="1">
      <c r="B5" s="597" t="s">
        <v>17</v>
      </c>
      <c r="C5" s="599" t="s">
        <v>43</v>
      </c>
      <c r="D5" s="599" t="s">
        <v>44</v>
      </c>
      <c r="E5" s="601" t="s">
        <v>45</v>
      </c>
      <c r="F5" s="20"/>
    </row>
    <row r="6" spans="2:6" ht="15.75" customHeight="1" thickBot="1">
      <c r="B6" s="598"/>
      <c r="C6" s="600"/>
      <c r="D6" s="600"/>
      <c r="E6" s="602"/>
      <c r="F6" s="20"/>
    </row>
    <row r="7" spans="2:6">
      <c r="B7" s="21" t="s">
        <v>46</v>
      </c>
      <c r="C7" s="22">
        <v>486985261780</v>
      </c>
      <c r="D7" s="23">
        <v>0.9932427649737513</v>
      </c>
      <c r="E7" s="23">
        <v>0.14983829951459537</v>
      </c>
      <c r="F7" s="20"/>
    </row>
    <row r="8" spans="2:6">
      <c r="B8" s="24" t="s">
        <v>47</v>
      </c>
      <c r="C8" s="25">
        <v>458875693752</v>
      </c>
      <c r="D8" s="26">
        <v>0.9359112043259028</v>
      </c>
      <c r="E8" s="26">
        <v>0.14118939326636457</v>
      </c>
      <c r="F8" s="20"/>
    </row>
    <row r="9" spans="2:6">
      <c r="B9" s="27" t="s">
        <v>48</v>
      </c>
      <c r="C9" s="28">
        <v>138706502877</v>
      </c>
      <c r="D9" s="144">
        <v>0.28290225854849294</v>
      </c>
      <c r="E9" s="144">
        <v>4.2677978480784425E-2</v>
      </c>
      <c r="F9" s="20"/>
    </row>
    <row r="10" spans="2:6">
      <c r="B10" s="29" t="s">
        <v>49</v>
      </c>
      <c r="C10" s="30">
        <v>38430800014</v>
      </c>
      <c r="D10" s="144">
        <v>7.8382483130059868E-2</v>
      </c>
      <c r="E10" s="144">
        <v>1.1824599582409251E-2</v>
      </c>
      <c r="F10" s="20"/>
    </row>
    <row r="11" spans="2:6">
      <c r="B11" s="29" t="s">
        <v>50</v>
      </c>
      <c r="C11" s="30">
        <v>73916303833</v>
      </c>
      <c r="D11" s="144">
        <v>0.15075781498474902</v>
      </c>
      <c r="E11" s="144">
        <v>2.2742974258108742E-2</v>
      </c>
      <c r="F11" s="20"/>
    </row>
    <row r="12" spans="2:6">
      <c r="B12" s="29" t="s">
        <v>51</v>
      </c>
      <c r="C12" s="30">
        <v>26359399030</v>
      </c>
      <c r="D12" s="144">
        <v>5.3761960433684031E-2</v>
      </c>
      <c r="E12" s="144">
        <v>8.1104046402664318E-3</v>
      </c>
      <c r="F12" s="20"/>
    </row>
    <row r="13" spans="2:6">
      <c r="B13" s="27" t="s">
        <v>52</v>
      </c>
      <c r="C13" s="28">
        <v>21079986841</v>
      </c>
      <c r="D13" s="144">
        <v>4.2994205489988439E-2</v>
      </c>
      <c r="E13" s="144">
        <v>6.4860061072493161E-3</v>
      </c>
      <c r="F13" s="20"/>
    </row>
    <row r="14" spans="2:6">
      <c r="B14" s="27" t="s">
        <v>53</v>
      </c>
      <c r="C14" s="28">
        <v>264681619129</v>
      </c>
      <c r="D14" s="144">
        <v>0.53983790445835222</v>
      </c>
      <c r="E14" s="144">
        <v>8.1438694013240318E-2</v>
      </c>
      <c r="F14" s="20"/>
    </row>
    <row r="15" spans="2:6">
      <c r="B15" s="27" t="s">
        <v>54</v>
      </c>
      <c r="C15" s="28">
        <v>33937567086</v>
      </c>
      <c r="D15" s="144">
        <v>6.9218199429223831E-2</v>
      </c>
      <c r="E15" s="144">
        <v>1.044209700154335E-2</v>
      </c>
      <c r="F15" s="20"/>
    </row>
    <row r="16" spans="2:6">
      <c r="B16" s="27" t="s">
        <v>55</v>
      </c>
      <c r="C16" s="28">
        <v>469238546</v>
      </c>
      <c r="D16" s="144">
        <v>9.5704701443686223E-4</v>
      </c>
      <c r="E16" s="144">
        <v>1.4437789255130349E-4</v>
      </c>
      <c r="F16" s="20"/>
    </row>
    <row r="17" spans="2:6">
      <c r="B17" s="27" t="s">
        <v>56</v>
      </c>
      <c r="C17" s="28">
        <v>779273</v>
      </c>
      <c r="D17" s="144">
        <v>1.5893854084213639E-6</v>
      </c>
      <c r="E17" s="144">
        <v>2.3977099584255362E-7</v>
      </c>
      <c r="F17" s="20"/>
    </row>
    <row r="18" spans="2:6">
      <c r="B18" s="24" t="s">
        <v>57</v>
      </c>
      <c r="C18" s="25">
        <v>1525611605</v>
      </c>
      <c r="D18" s="26">
        <v>3.1115986617081528E-3</v>
      </c>
      <c r="E18" s="26">
        <v>4.6940855617967847E-4</v>
      </c>
      <c r="F18" s="20"/>
    </row>
    <row r="19" spans="2:6">
      <c r="B19" s="24" t="s">
        <v>58</v>
      </c>
      <c r="C19" s="25">
        <v>15512744522</v>
      </c>
      <c r="D19" s="26">
        <v>3.1639399527296913E-2</v>
      </c>
      <c r="E19" s="26">
        <v>4.7730464192793269E-3</v>
      </c>
      <c r="F19" s="20"/>
    </row>
    <row r="20" spans="2:6">
      <c r="B20" s="24" t="s">
        <v>59</v>
      </c>
      <c r="C20" s="25">
        <v>10596796648</v>
      </c>
      <c r="D20" s="26">
        <v>2.1612957164356548E-2</v>
      </c>
      <c r="E20" s="26">
        <v>3.2604805825840167E-3</v>
      </c>
      <c r="F20" s="20"/>
    </row>
    <row r="21" spans="2:6">
      <c r="B21" s="24" t="s">
        <v>60</v>
      </c>
      <c r="C21" s="25">
        <v>263945344</v>
      </c>
      <c r="D21" s="26">
        <v>5.3833621641498862E-4</v>
      </c>
      <c r="E21" s="26">
        <v>8.1212152838460198E-5</v>
      </c>
      <c r="F21" s="20"/>
    </row>
    <row r="22" spans="2:6">
      <c r="B22" s="24" t="s">
        <v>61</v>
      </c>
      <c r="C22" s="25">
        <v>137807204</v>
      </c>
      <c r="D22" s="26">
        <v>2.8106807141136189E-4</v>
      </c>
      <c r="E22" s="26">
        <v>4.2401277264011381E-5</v>
      </c>
      <c r="F22" s="20"/>
    </row>
    <row r="23" spans="2:6">
      <c r="B23" s="24" t="s">
        <v>62</v>
      </c>
      <c r="C23" s="25">
        <v>72662705</v>
      </c>
      <c r="D23" s="26">
        <v>1.4820100666060044E-4</v>
      </c>
      <c r="E23" s="26">
        <v>2.2357260085315033E-5</v>
      </c>
      <c r="F23" s="20"/>
    </row>
    <row r="24" spans="2:6">
      <c r="B24" s="31" t="s">
        <v>63</v>
      </c>
      <c r="C24" s="32">
        <v>3313061000</v>
      </c>
      <c r="D24" s="33">
        <v>6.7572350262486858E-3</v>
      </c>
      <c r="E24" s="33">
        <v>1.019380801409938E-3</v>
      </c>
      <c r="F24" s="20"/>
    </row>
    <row r="25" spans="2:6" ht="15.75" thickBot="1">
      <c r="B25" s="136" t="s">
        <v>64</v>
      </c>
      <c r="C25" s="137">
        <v>490298322780</v>
      </c>
      <c r="D25" s="138">
        <v>1</v>
      </c>
      <c r="E25" s="138">
        <v>0.1508576803160053</v>
      </c>
      <c r="F25" s="20"/>
    </row>
    <row r="26" spans="2:6">
      <c r="B26" s="592" t="s">
        <v>65</v>
      </c>
      <c r="C26" s="592"/>
      <c r="D26" s="592"/>
      <c r="E26" s="592"/>
      <c r="F26" s="34"/>
    </row>
    <row r="27" spans="2:6">
      <c r="B27" s="35" t="s">
        <v>66</v>
      </c>
      <c r="C27" s="35"/>
      <c r="D27" s="35"/>
      <c r="E27" s="35"/>
      <c r="F27" s="36"/>
    </row>
    <row r="28" spans="2:6">
      <c r="B28" s="593" t="s">
        <v>67</v>
      </c>
      <c r="C28" s="593"/>
      <c r="D28" s="593"/>
      <c r="E28" s="593"/>
      <c r="F28" s="36"/>
    </row>
    <row r="29" spans="2:6">
      <c r="B29" s="37"/>
      <c r="C29" s="38"/>
      <c r="D29" s="38"/>
      <c r="E29" s="37"/>
    </row>
    <row r="30" spans="2:6">
      <c r="C30" s="39"/>
    </row>
    <row r="31" spans="2:6">
      <c r="C31" s="39"/>
    </row>
    <row r="32" spans="2:6">
      <c r="C32" s="39"/>
    </row>
    <row r="39" spans="3:5">
      <c r="C39" s="40"/>
      <c r="D39" s="41"/>
      <c r="E39" s="42"/>
    </row>
    <row r="40" spans="3:5">
      <c r="C40" s="40"/>
      <c r="D40" s="41"/>
      <c r="E40" s="42"/>
    </row>
    <row r="41" spans="3:5">
      <c r="C41" s="40"/>
      <c r="D41" s="41"/>
      <c r="E41" s="42"/>
    </row>
    <row r="42" spans="3:5" ht="17.25">
      <c r="C42" s="43"/>
      <c r="D42" s="44"/>
      <c r="E42" s="42"/>
    </row>
    <row r="43" spans="3:5">
      <c r="C43" s="40"/>
      <c r="D43" s="41"/>
      <c r="E43" s="42"/>
    </row>
    <row r="44" spans="3:5">
      <c r="C44" s="40"/>
      <c r="D44" s="41"/>
      <c r="E44" s="42"/>
    </row>
    <row r="45" spans="3:5">
      <c r="C45" s="40"/>
      <c r="D45" s="41"/>
      <c r="E45" s="42"/>
    </row>
    <row r="46" spans="3:5">
      <c r="C46" s="40"/>
      <c r="D46" s="41"/>
      <c r="E46" s="42"/>
    </row>
    <row r="47" spans="3:5">
      <c r="C47" s="40"/>
      <c r="D47" s="41"/>
      <c r="E47" s="42"/>
    </row>
    <row r="48" spans="3:5">
      <c r="C48" s="42"/>
      <c r="D48" s="42"/>
      <c r="E48" s="42"/>
    </row>
    <row r="49" spans="3:5">
      <c r="C49" s="42"/>
      <c r="D49" s="42"/>
      <c r="E49" s="42"/>
    </row>
    <row r="50" spans="3:5">
      <c r="C50" s="42"/>
      <c r="D50" s="42"/>
      <c r="E50" s="42"/>
    </row>
    <row r="51" spans="3:5">
      <c r="C51" s="42"/>
      <c r="D51" s="42"/>
      <c r="E51" s="42"/>
    </row>
    <row r="52" spans="3:5">
      <c r="C52" s="42"/>
      <c r="D52" s="42"/>
      <c r="E52" s="42"/>
    </row>
  </sheetData>
  <mergeCells count="10">
    <mergeCell ref="B26:E26"/>
    <mergeCell ref="B28:E28"/>
    <mergeCell ref="B1:E1"/>
    <mergeCell ref="B2:E2"/>
    <mergeCell ref="B3:E3"/>
    <mergeCell ref="B4:E4"/>
    <mergeCell ref="B5:B6"/>
    <mergeCell ref="C5:C6"/>
    <mergeCell ref="D5:D6"/>
    <mergeCell ref="E5:E6"/>
  </mergeCells>
  <pageMargins left="0.7" right="0.7" top="0.75" bottom="0.75" header="0.3" footer="0.3"/>
  <pageSetup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3:K25"/>
  <sheetViews>
    <sheetView showGridLines="0" workbookViewId="0">
      <selection activeCell="C29" sqref="C29"/>
    </sheetView>
  </sheetViews>
  <sheetFormatPr baseColWidth="10" defaultRowHeight="15"/>
  <cols>
    <col min="1" max="1" width="41.75" bestFit="1" customWidth="1"/>
    <col min="2" max="2" width="14.125" bestFit="1" customWidth="1"/>
    <col min="3" max="4" width="13" bestFit="1" customWidth="1"/>
    <col min="5" max="5" width="12.125" bestFit="1" customWidth="1"/>
    <col min="6" max="6" width="13" bestFit="1" customWidth="1"/>
    <col min="7" max="9" width="10.5" bestFit="1" customWidth="1"/>
    <col min="10" max="10" width="13" bestFit="1" customWidth="1"/>
    <col min="11" max="11" width="9.5" bestFit="1" customWidth="1"/>
  </cols>
  <sheetData>
    <row r="3" spans="1:11">
      <c r="A3" s="686" t="s">
        <v>501</v>
      </c>
      <c r="B3" s="686"/>
      <c r="C3" s="686"/>
      <c r="D3" s="686"/>
      <c r="E3" s="686"/>
      <c r="F3" s="686"/>
      <c r="G3" s="686"/>
      <c r="H3" s="686"/>
      <c r="I3" s="686"/>
      <c r="J3" s="686"/>
      <c r="K3" s="686"/>
    </row>
    <row r="4" spans="1:11">
      <c r="A4" s="686" t="s">
        <v>293</v>
      </c>
      <c r="B4" s="686"/>
      <c r="C4" s="686"/>
      <c r="D4" s="686"/>
      <c r="E4" s="686"/>
      <c r="F4" s="686"/>
      <c r="G4" s="686"/>
      <c r="H4" s="686"/>
      <c r="I4" s="686"/>
      <c r="J4" s="686"/>
      <c r="K4" s="686"/>
    </row>
    <row r="5" spans="1:11">
      <c r="A5" s="686">
        <v>2016</v>
      </c>
      <c r="B5" s="686"/>
      <c r="C5" s="686"/>
      <c r="D5" s="686"/>
      <c r="E5" s="686"/>
      <c r="F5" s="686"/>
      <c r="G5" s="686"/>
      <c r="H5" s="686"/>
      <c r="I5" s="686"/>
      <c r="J5" s="686"/>
      <c r="K5" s="686"/>
    </row>
    <row r="6" spans="1:11">
      <c r="A6" s="657" t="s">
        <v>42</v>
      </c>
      <c r="B6" s="657"/>
      <c r="C6" s="657"/>
      <c r="D6" s="657"/>
      <c r="E6" s="657"/>
      <c r="F6" s="657"/>
      <c r="G6" s="657"/>
      <c r="H6" s="657"/>
      <c r="I6" s="657"/>
      <c r="J6" s="657"/>
      <c r="K6" s="657"/>
    </row>
    <row r="7" spans="1:11" ht="15" customHeight="1">
      <c r="A7" s="628" t="s">
        <v>17</v>
      </c>
      <c r="B7" s="159">
        <v>2015</v>
      </c>
      <c r="C7" s="631">
        <v>2016</v>
      </c>
      <c r="D7" s="631"/>
      <c r="E7" s="631"/>
      <c r="F7" s="631"/>
      <c r="G7" s="631"/>
      <c r="H7" s="631"/>
      <c r="I7" s="632"/>
      <c r="J7" s="631" t="s">
        <v>294</v>
      </c>
      <c r="K7" s="631"/>
    </row>
    <row r="8" spans="1:11" ht="51">
      <c r="A8" s="629"/>
      <c r="B8" s="160" t="s">
        <v>247</v>
      </c>
      <c r="C8" s="161" t="s">
        <v>248</v>
      </c>
      <c r="D8" s="161" t="s">
        <v>199</v>
      </c>
      <c r="E8" s="161" t="s">
        <v>249</v>
      </c>
      <c r="F8" s="161" t="s">
        <v>295</v>
      </c>
      <c r="G8" s="161" t="s">
        <v>296</v>
      </c>
      <c r="H8" s="161" t="s">
        <v>297</v>
      </c>
      <c r="I8" s="162" t="s">
        <v>298</v>
      </c>
      <c r="J8" s="161" t="s">
        <v>253</v>
      </c>
      <c r="K8" s="163" t="s">
        <v>254</v>
      </c>
    </row>
    <row r="9" spans="1:11" ht="15.75" thickBot="1">
      <c r="A9" s="630"/>
      <c r="B9" s="165" t="s">
        <v>201</v>
      </c>
      <c r="C9" s="166" t="s">
        <v>202</v>
      </c>
      <c r="D9" s="166" t="s">
        <v>203</v>
      </c>
      <c r="E9" s="165" t="s">
        <v>255</v>
      </c>
      <c r="F9" s="167" t="s">
        <v>256</v>
      </c>
      <c r="G9" s="165" t="s">
        <v>257</v>
      </c>
      <c r="H9" s="165" t="s">
        <v>258</v>
      </c>
      <c r="I9" s="168" t="s">
        <v>259</v>
      </c>
      <c r="J9" s="165" t="s">
        <v>260</v>
      </c>
      <c r="K9" s="169" t="s">
        <v>261</v>
      </c>
    </row>
    <row r="10" spans="1:11">
      <c r="A10" s="272" t="s">
        <v>0</v>
      </c>
      <c r="B10" s="273">
        <v>22506439571.800018</v>
      </c>
      <c r="C10" s="273">
        <v>63454373922</v>
      </c>
      <c r="D10" s="273">
        <v>67242378151.810005</v>
      </c>
      <c r="E10" s="273">
        <v>3788004229.8100052</v>
      </c>
      <c r="F10" s="273">
        <v>48221502533.16993</v>
      </c>
      <c r="G10" s="33">
        <v>0.71712964143389568</v>
      </c>
      <c r="H10" s="33">
        <v>0.75993977329987106</v>
      </c>
      <c r="I10" s="33">
        <v>1.4502291869099189E-2</v>
      </c>
      <c r="J10" s="273">
        <v>25715062961.369911</v>
      </c>
      <c r="K10" s="33">
        <v>1.1425646815140951</v>
      </c>
    </row>
    <row r="11" spans="1:11">
      <c r="A11" s="147" t="s">
        <v>1</v>
      </c>
      <c r="B11" s="275">
        <v>14563625566.420015</v>
      </c>
      <c r="C11" s="148">
        <v>52896584487</v>
      </c>
      <c r="D11" s="148">
        <v>56603507272.18</v>
      </c>
      <c r="E11" s="148">
        <v>3706922785.1800003</v>
      </c>
      <c r="F11" s="148">
        <v>39212920508.819939</v>
      </c>
      <c r="G11" s="395">
        <v>0.69276485501619534</v>
      </c>
      <c r="H11" s="395">
        <v>0.74131290118470705</v>
      </c>
      <c r="I11" s="395">
        <v>1.1793021544020088E-2</v>
      </c>
      <c r="J11" s="148">
        <v>24649294942.399925</v>
      </c>
      <c r="K11" s="395">
        <v>1.6925246278807711</v>
      </c>
    </row>
    <row r="12" spans="1:11" ht="26.25" customHeight="1">
      <c r="A12" s="147" t="s">
        <v>511</v>
      </c>
      <c r="B12" s="275">
        <v>10578914</v>
      </c>
      <c r="C12" s="148">
        <v>830721192</v>
      </c>
      <c r="D12" s="148">
        <v>830295495</v>
      </c>
      <c r="E12" s="148">
        <v>-425697</v>
      </c>
      <c r="F12" s="148">
        <v>15401579</v>
      </c>
      <c r="G12" s="395">
        <v>1.8549515314424295E-2</v>
      </c>
      <c r="H12" s="395">
        <v>1.8540009750949028E-2</v>
      </c>
      <c r="I12" s="395">
        <v>4.6319210760666016E-6</v>
      </c>
      <c r="J12" s="148">
        <v>4822665</v>
      </c>
      <c r="K12" s="395">
        <v>0.45587524390499823</v>
      </c>
    </row>
    <row r="13" spans="1:11">
      <c r="A13" s="147" t="s">
        <v>2</v>
      </c>
      <c r="B13" s="275">
        <v>0</v>
      </c>
      <c r="C13" s="148">
        <v>18658244</v>
      </c>
      <c r="D13" s="148">
        <v>18978993</v>
      </c>
      <c r="E13" s="148">
        <v>320749</v>
      </c>
      <c r="F13" s="148">
        <v>320748.40000000002</v>
      </c>
      <c r="G13" s="395">
        <v>1.6900180109661246E-2</v>
      </c>
      <c r="H13" s="395">
        <v>1.7190706692441157E-2</v>
      </c>
      <c r="I13" s="395">
        <v>9.6462919423692913E-8</v>
      </c>
      <c r="J13" s="148">
        <v>320748.40000000002</v>
      </c>
      <c r="K13" s="395">
        <v>0</v>
      </c>
    </row>
    <row r="14" spans="1:11">
      <c r="A14" s="147" t="s">
        <v>4</v>
      </c>
      <c r="B14" s="275">
        <v>7906022170.5200005</v>
      </c>
      <c r="C14" s="148">
        <v>9692193143</v>
      </c>
      <c r="D14" s="148">
        <v>9750825222.5100002</v>
      </c>
      <c r="E14" s="148">
        <v>58632079.510000229</v>
      </c>
      <c r="F14" s="148">
        <v>8970408817.7999992</v>
      </c>
      <c r="G14" s="395">
        <v>0.91996406592250346</v>
      </c>
      <c r="H14" s="395">
        <v>0.92552930853206372</v>
      </c>
      <c r="I14" s="395">
        <v>2.6977899905004225E-3</v>
      </c>
      <c r="J14" s="148">
        <v>1064386647.2799988</v>
      </c>
      <c r="K14" s="395">
        <v>0.13462985864735955</v>
      </c>
    </row>
    <row r="15" spans="1:11">
      <c r="A15" s="147" t="s">
        <v>5</v>
      </c>
      <c r="B15" s="275">
        <v>26212920.859999999</v>
      </c>
      <c r="C15" s="148">
        <v>16216856</v>
      </c>
      <c r="D15" s="148">
        <v>38771169.119999997</v>
      </c>
      <c r="E15" s="148">
        <v>22554313.119999997</v>
      </c>
      <c r="F15" s="148">
        <v>22450879.149999999</v>
      </c>
      <c r="G15" s="395">
        <v>0.57906118540074603</v>
      </c>
      <c r="H15" s="395">
        <v>1.384416261080446</v>
      </c>
      <c r="I15" s="395">
        <v>6.7519505831908034E-6</v>
      </c>
      <c r="J15" s="148">
        <v>-3762041.7100000009</v>
      </c>
      <c r="K15" s="395">
        <v>-0.14351860023888996</v>
      </c>
    </row>
    <row r="16" spans="1:11">
      <c r="A16" s="272" t="s">
        <v>6</v>
      </c>
      <c r="B16" s="273">
        <v>1135228972.9299994</v>
      </c>
      <c r="C16" s="273">
        <v>8695069087</v>
      </c>
      <c r="D16" s="273">
        <v>9436083317.6500015</v>
      </c>
      <c r="E16" s="273">
        <v>741014230.65000153</v>
      </c>
      <c r="F16" s="273">
        <v>1661576731.4800012</v>
      </c>
      <c r="G16" s="33">
        <v>0.17608754348025477</v>
      </c>
      <c r="H16" s="33">
        <v>0.19109413793666402</v>
      </c>
      <c r="I16" s="33">
        <v>4.9970800279919834E-4</v>
      </c>
      <c r="J16" s="273">
        <v>526347758.55000186</v>
      </c>
      <c r="K16" s="33">
        <v>0.46364898280521394</v>
      </c>
    </row>
    <row r="17" spans="1:11">
      <c r="A17" s="147" t="s">
        <v>7</v>
      </c>
      <c r="B17" s="275">
        <v>507105841.24000001</v>
      </c>
      <c r="C17" s="148">
        <v>2125950370</v>
      </c>
      <c r="D17" s="148">
        <v>2869490906.0300007</v>
      </c>
      <c r="E17" s="148">
        <v>743540536.03000069</v>
      </c>
      <c r="F17" s="148">
        <v>802830823.90999997</v>
      </c>
      <c r="G17" s="395">
        <v>0.2797816233614529</v>
      </c>
      <c r="H17" s="395">
        <v>0.37763385036594244</v>
      </c>
      <c r="I17" s="395">
        <v>2.4144595913085557E-4</v>
      </c>
      <c r="J17" s="148">
        <v>295724982.66999996</v>
      </c>
      <c r="K17" s="395">
        <v>0.58316224862817356</v>
      </c>
    </row>
    <row r="18" spans="1:11">
      <c r="A18" s="147" t="s">
        <v>8</v>
      </c>
      <c r="B18" s="275">
        <v>602639803.77999949</v>
      </c>
      <c r="C18" s="148">
        <v>2589619672</v>
      </c>
      <c r="D18" s="148">
        <v>2646381743.8000011</v>
      </c>
      <c r="E18" s="148">
        <v>56762071.800001144</v>
      </c>
      <c r="F18" s="148">
        <v>809836365.91000164</v>
      </c>
      <c r="G18" s="395">
        <v>0.30601645730337407</v>
      </c>
      <c r="H18" s="395">
        <v>0.31272405545349968</v>
      </c>
      <c r="I18" s="395">
        <v>2.4355282866930208E-4</v>
      </c>
      <c r="J18" s="148">
        <v>207196562.13000214</v>
      </c>
      <c r="K18" s="395">
        <v>0.34381493029564569</v>
      </c>
    </row>
    <row r="19" spans="1:11">
      <c r="A19" s="147" t="s">
        <v>9</v>
      </c>
      <c r="B19" s="275">
        <v>16568627.609999999</v>
      </c>
      <c r="C19" s="148">
        <v>95944785</v>
      </c>
      <c r="D19" s="148">
        <v>28639885</v>
      </c>
      <c r="E19" s="148">
        <v>-67304900</v>
      </c>
      <c r="F19" s="148">
        <v>24811370.060000002</v>
      </c>
      <c r="G19" s="395">
        <v>0.86632226560965597</v>
      </c>
      <c r="H19" s="395">
        <v>0.25860050715627747</v>
      </c>
      <c r="I19" s="395">
        <v>7.4618523144284023E-6</v>
      </c>
      <c r="J19" s="148">
        <v>8242742.450000003</v>
      </c>
      <c r="K19" s="395">
        <v>0.49749095966313428</v>
      </c>
    </row>
    <row r="20" spans="1:11">
      <c r="A20" s="147" t="s">
        <v>10</v>
      </c>
      <c r="B20" s="275">
        <v>8914700.3000000007</v>
      </c>
      <c r="C20" s="148">
        <v>85319500</v>
      </c>
      <c r="D20" s="148">
        <v>93336022.820000008</v>
      </c>
      <c r="E20" s="148">
        <v>8016522.8200000077</v>
      </c>
      <c r="F20" s="148">
        <v>24098171.600000001</v>
      </c>
      <c r="G20" s="395">
        <v>0.25818725580876428</v>
      </c>
      <c r="H20" s="395">
        <v>0.28244623562022753</v>
      </c>
      <c r="I20" s="395">
        <v>7.2473626846123786E-6</v>
      </c>
      <c r="J20" s="148">
        <v>15183471.300000001</v>
      </c>
      <c r="K20" s="395">
        <v>1.7031948118323168</v>
      </c>
    </row>
    <row r="21" spans="1:11">
      <c r="A21" s="147" t="s">
        <v>11</v>
      </c>
      <c r="B21" s="275">
        <v>0</v>
      </c>
      <c r="C21" s="148">
        <v>18200000</v>
      </c>
      <c r="D21" s="148">
        <v>18200000</v>
      </c>
      <c r="E21" s="148">
        <v>0</v>
      </c>
      <c r="F21" s="148">
        <v>0</v>
      </c>
      <c r="G21" s="395">
        <v>0</v>
      </c>
      <c r="H21" s="395">
        <v>0</v>
      </c>
      <c r="I21" s="395">
        <v>0</v>
      </c>
      <c r="J21" s="148">
        <v>0</v>
      </c>
      <c r="K21" s="395">
        <v>0</v>
      </c>
    </row>
    <row r="22" spans="1:11">
      <c r="A22" s="147" t="s">
        <v>12</v>
      </c>
      <c r="B22" s="275">
        <v>0</v>
      </c>
      <c r="C22" s="148">
        <v>3779168780</v>
      </c>
      <c r="D22" s="148">
        <v>3779168780</v>
      </c>
      <c r="E22" s="148">
        <v>0</v>
      </c>
      <c r="F22" s="148">
        <v>0</v>
      </c>
      <c r="G22" s="395">
        <v>0</v>
      </c>
      <c r="H22" s="395">
        <v>0</v>
      </c>
      <c r="I22" s="395">
        <v>0</v>
      </c>
      <c r="J22" s="148">
        <v>0</v>
      </c>
      <c r="K22" s="395">
        <v>0</v>
      </c>
    </row>
    <row r="23" spans="1:11" ht="15.75" thickBot="1">
      <c r="A23" s="147" t="s">
        <v>13</v>
      </c>
      <c r="B23" s="275">
        <v>0</v>
      </c>
      <c r="C23" s="148">
        <v>865980</v>
      </c>
      <c r="D23" s="148">
        <v>865980</v>
      </c>
      <c r="E23" s="148">
        <v>0</v>
      </c>
      <c r="F23" s="148">
        <v>0</v>
      </c>
      <c r="G23" s="395">
        <v>0</v>
      </c>
      <c r="H23" s="395">
        <v>0</v>
      </c>
      <c r="I23" s="395">
        <v>0</v>
      </c>
      <c r="J23" s="148">
        <v>0</v>
      </c>
      <c r="K23" s="395">
        <v>0</v>
      </c>
    </row>
    <row r="24" spans="1:11" ht="15.75" thickBot="1">
      <c r="A24" s="283" t="s">
        <v>88</v>
      </c>
      <c r="B24" s="284">
        <v>23641668544.730019</v>
      </c>
      <c r="C24" s="284">
        <v>72149443009</v>
      </c>
      <c r="D24" s="284">
        <v>76678461469.460007</v>
      </c>
      <c r="E24" s="284">
        <v>4529018460.4600067</v>
      </c>
      <c r="F24" s="284">
        <v>49883079264.649933</v>
      </c>
      <c r="G24" s="285">
        <v>0.65054877613210438</v>
      </c>
      <c r="H24" s="285">
        <v>0.69138550741725702</v>
      </c>
      <c r="I24" s="285">
        <v>1.5001999871898389E-2</v>
      </c>
      <c r="J24" s="284">
        <v>26241410719.919914</v>
      </c>
      <c r="K24" s="285">
        <v>1.1099644117872303</v>
      </c>
    </row>
    <row r="25" spans="1:11">
      <c r="A25" s="615" t="s">
        <v>241</v>
      </c>
      <c r="B25" s="615"/>
      <c r="C25" s="615"/>
      <c r="D25" s="615"/>
      <c r="E25" s="615"/>
      <c r="F25" s="342"/>
      <c r="G25" s="342"/>
      <c r="H25" s="342"/>
      <c r="I25" s="489"/>
      <c r="J25" s="250"/>
      <c r="K25" s="336"/>
    </row>
  </sheetData>
  <mergeCells count="8">
    <mergeCell ref="A25:E25"/>
    <mergeCell ref="A3:K3"/>
    <mergeCell ref="A4:K4"/>
    <mergeCell ref="A5:K5"/>
    <mergeCell ref="A6:K6"/>
    <mergeCell ref="A7:A9"/>
    <mergeCell ref="C7:I7"/>
    <mergeCell ref="J7:K7"/>
  </mergeCells>
  <pageMargins left="0.7" right="0.7" top="0.75" bottom="0.75" header="0.3" footer="0.3"/>
  <ignoredErrors>
    <ignoredError sqref="B9:F9" numberStoredAsText="1"/>
  </ignoredError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L111"/>
  <sheetViews>
    <sheetView showGridLines="0" topLeftCell="A4" zoomScale="85" zoomScaleNormal="85" workbookViewId="0">
      <selection activeCell="L66" sqref="J65:L66"/>
    </sheetView>
  </sheetViews>
  <sheetFormatPr baseColWidth="10" defaultColWidth="11.375" defaultRowHeight="15"/>
  <cols>
    <col min="1" max="1" width="11.375" style="295"/>
    <col min="2" max="2" width="75.25" style="266" bestFit="1" customWidth="1"/>
    <col min="3" max="3" width="13.25" style="270" bestFit="1" customWidth="1"/>
    <col min="4" max="5" width="13" style="270" bestFit="1" customWidth="1"/>
    <col min="6" max="6" width="12" style="270" hidden="1" customWidth="1"/>
    <col min="7" max="7" width="13.625" style="505" customWidth="1"/>
    <col min="8" max="8" width="10.25" style="270" hidden="1" customWidth="1"/>
    <col min="9" max="9" width="10.25" style="292" hidden="1" customWidth="1"/>
    <col min="10" max="10" width="7.875" style="295" customWidth="1"/>
    <col min="11" max="11" width="13" style="266" bestFit="1" customWidth="1"/>
    <col min="12" max="12" width="10.125" style="270" customWidth="1"/>
    <col min="13" max="16384" width="11.375" style="270"/>
  </cols>
  <sheetData>
    <row r="1" spans="2:12">
      <c r="C1" s="268"/>
      <c r="D1" s="268"/>
      <c r="E1" s="268"/>
      <c r="F1" s="268"/>
      <c r="G1" s="490"/>
      <c r="H1" s="268"/>
      <c r="I1" s="269"/>
    </row>
    <row r="2" spans="2:12">
      <c r="C2" s="268"/>
      <c r="D2" s="268"/>
      <c r="E2" s="268"/>
      <c r="F2" s="268"/>
      <c r="G2" s="490"/>
      <c r="H2" s="268"/>
      <c r="I2" s="269"/>
    </row>
    <row r="3" spans="2:12" ht="15.75">
      <c r="B3" s="634" t="s">
        <v>501</v>
      </c>
      <c r="C3" s="634"/>
      <c r="D3" s="634"/>
      <c r="E3" s="634"/>
      <c r="F3" s="634"/>
      <c r="G3" s="634"/>
      <c r="H3" s="634"/>
      <c r="I3" s="634"/>
      <c r="J3" s="634"/>
      <c r="K3" s="634"/>
      <c r="L3" s="687"/>
    </row>
    <row r="4" spans="2:12" ht="15.75">
      <c r="B4" s="634" t="s">
        <v>332</v>
      </c>
      <c r="C4" s="634"/>
      <c r="D4" s="634"/>
      <c r="E4" s="634"/>
      <c r="F4" s="634"/>
      <c r="G4" s="634"/>
      <c r="H4" s="634"/>
      <c r="I4" s="634"/>
      <c r="J4" s="634"/>
      <c r="K4" s="634"/>
      <c r="L4" s="687"/>
    </row>
    <row r="5" spans="2:12" ht="15.75">
      <c r="B5" s="634">
        <v>2016</v>
      </c>
      <c r="C5" s="634"/>
      <c r="D5" s="634"/>
      <c r="E5" s="634"/>
      <c r="F5" s="634"/>
      <c r="G5" s="634"/>
      <c r="H5" s="634"/>
      <c r="I5" s="634"/>
      <c r="J5" s="634"/>
      <c r="K5" s="634"/>
      <c r="L5" s="687"/>
    </row>
    <row r="6" spans="2:12">
      <c r="B6" s="657" t="s">
        <v>42</v>
      </c>
      <c r="C6" s="657"/>
      <c r="D6" s="657"/>
      <c r="E6" s="657"/>
      <c r="F6" s="657"/>
      <c r="G6" s="657"/>
      <c r="H6" s="657"/>
      <c r="I6" s="657"/>
      <c r="J6" s="657"/>
      <c r="K6" s="657"/>
      <c r="L6" s="658"/>
    </row>
    <row r="7" spans="2:12">
      <c r="B7" s="629" t="s">
        <v>17</v>
      </c>
      <c r="C7" s="313">
        <v>2015</v>
      </c>
      <c r="D7" s="665">
        <v>2016</v>
      </c>
      <c r="E7" s="665"/>
      <c r="F7" s="665"/>
      <c r="G7" s="665"/>
      <c r="H7" s="665"/>
      <c r="I7" s="665"/>
      <c r="J7" s="632"/>
      <c r="K7" s="631" t="s">
        <v>350</v>
      </c>
      <c r="L7" s="631"/>
    </row>
    <row r="8" spans="2:12" ht="42" customHeight="1">
      <c r="B8" s="629"/>
      <c r="C8" s="160" t="s">
        <v>247</v>
      </c>
      <c r="D8" s="161" t="s">
        <v>248</v>
      </c>
      <c r="E8" s="161" t="s">
        <v>199</v>
      </c>
      <c r="F8" s="161" t="s">
        <v>249</v>
      </c>
      <c r="G8" s="161" t="s">
        <v>295</v>
      </c>
      <c r="H8" s="161" t="s">
        <v>250</v>
      </c>
      <c r="I8" s="161" t="s">
        <v>251</v>
      </c>
      <c r="J8" s="162" t="s">
        <v>45</v>
      </c>
      <c r="K8" s="161" t="s">
        <v>253</v>
      </c>
      <c r="L8" s="163" t="s">
        <v>254</v>
      </c>
    </row>
    <row r="9" spans="2:12" ht="23.25" customHeight="1">
      <c r="B9" s="629"/>
      <c r="C9" s="160" t="s">
        <v>201</v>
      </c>
      <c r="D9" s="491" t="s">
        <v>202</v>
      </c>
      <c r="E9" s="491" t="s">
        <v>203</v>
      </c>
      <c r="F9" s="160" t="s">
        <v>255</v>
      </c>
      <c r="G9" s="492" t="s">
        <v>256</v>
      </c>
      <c r="H9" s="160" t="s">
        <v>257</v>
      </c>
      <c r="I9" s="160" t="s">
        <v>258</v>
      </c>
      <c r="J9" s="160" t="s">
        <v>259</v>
      </c>
      <c r="K9" s="160" t="s">
        <v>260</v>
      </c>
      <c r="L9" s="160" t="s">
        <v>261</v>
      </c>
    </row>
    <row r="10" spans="2:12">
      <c r="B10" s="272" t="s">
        <v>14</v>
      </c>
      <c r="C10" s="273">
        <v>11817378525.560001</v>
      </c>
      <c r="D10" s="273">
        <v>50954253283</v>
      </c>
      <c r="E10" s="273">
        <v>55421137675.290024</v>
      </c>
      <c r="F10" s="273">
        <v>4466884392.2900238</v>
      </c>
      <c r="G10" s="493">
        <v>37012767742.030022</v>
      </c>
      <c r="H10" s="33">
        <v>0.74199043618903782</v>
      </c>
      <c r="I10" s="33">
        <v>0.66784568658417265</v>
      </c>
      <c r="J10" s="33">
        <v>1.1131340428657795E-2</v>
      </c>
      <c r="K10" s="273">
        <v>25195389216.47002</v>
      </c>
      <c r="L10" s="33">
        <v>2.1320624673208615</v>
      </c>
    </row>
    <row r="11" spans="2:12">
      <c r="B11" s="147" t="s">
        <v>512</v>
      </c>
      <c r="C11" s="275">
        <v>189608145.34999999</v>
      </c>
      <c r="D11" s="148">
        <v>317983048</v>
      </c>
      <c r="E11" s="148">
        <v>332983048</v>
      </c>
      <c r="F11" s="148">
        <v>15000000</v>
      </c>
      <c r="G11" s="494">
        <v>187927642.54999998</v>
      </c>
      <c r="H11" s="395">
        <v>3.767362506892716E-3</v>
      </c>
      <c r="I11" s="395">
        <v>0.56437600556170053</v>
      </c>
      <c r="J11" s="395">
        <v>5.6517971845799421E-5</v>
      </c>
      <c r="K11" s="148">
        <v>-1680502.8000000119</v>
      </c>
      <c r="L11" s="395">
        <v>-8.8630306303453255E-3</v>
      </c>
    </row>
    <row r="12" spans="2:12" s="295" customFormat="1">
      <c r="B12" s="147" t="s">
        <v>513</v>
      </c>
      <c r="C12" s="275">
        <v>99409748.099999994</v>
      </c>
      <c r="D12" s="148">
        <v>129445945</v>
      </c>
      <c r="E12" s="148">
        <v>147502427.01000002</v>
      </c>
      <c r="F12" s="148">
        <v>18056482.01000002</v>
      </c>
      <c r="G12" s="494">
        <v>147049934.96999997</v>
      </c>
      <c r="H12" s="395">
        <v>2.9478920936263828E-3</v>
      </c>
      <c r="I12" s="395">
        <v>0.99693230783267472</v>
      </c>
      <c r="J12" s="395">
        <v>4.4224276810953352E-5</v>
      </c>
      <c r="K12" s="148">
        <v>47640186.869999975</v>
      </c>
      <c r="L12" s="395">
        <v>0.47923053604438204</v>
      </c>
    </row>
    <row r="13" spans="2:12" s="295" customFormat="1">
      <c r="B13" s="147" t="s">
        <v>514</v>
      </c>
      <c r="C13" s="275">
        <v>1369250362.8300004</v>
      </c>
      <c r="D13" s="148">
        <v>978572419</v>
      </c>
      <c r="E13" s="148">
        <v>1671768108.9700022</v>
      </c>
      <c r="F13" s="148">
        <v>693195689.97000217</v>
      </c>
      <c r="G13" s="494">
        <v>1379379061.2300003</v>
      </c>
      <c r="H13" s="395">
        <v>2.7652243637804181E-2</v>
      </c>
      <c r="I13" s="395">
        <v>0.82510191086241824</v>
      </c>
      <c r="J13" s="395">
        <v>4.148389555120421E-4</v>
      </c>
      <c r="K13" s="148">
        <v>10128698.399999857</v>
      </c>
      <c r="L13" s="395">
        <v>7.397258145738661E-3</v>
      </c>
    </row>
    <row r="14" spans="2:12" s="295" customFormat="1">
      <c r="B14" s="147" t="s">
        <v>515</v>
      </c>
      <c r="C14" s="275">
        <v>42705144.870000005</v>
      </c>
      <c r="D14" s="148">
        <v>55557401</v>
      </c>
      <c r="E14" s="148">
        <v>55557401</v>
      </c>
      <c r="F14" s="148">
        <v>0</v>
      </c>
      <c r="G14" s="494">
        <v>39504262.399999999</v>
      </c>
      <c r="H14" s="395">
        <v>7.9193712542110356E-4</v>
      </c>
      <c r="I14" s="395">
        <v>0.71105310343800998</v>
      </c>
      <c r="J14" s="395">
        <v>1.1880640654118995E-5</v>
      </c>
      <c r="K14" s="148">
        <v>-3200882.4700000063</v>
      </c>
      <c r="L14" s="395">
        <v>-7.4953087730855517E-2</v>
      </c>
    </row>
    <row r="15" spans="2:12" s="295" customFormat="1">
      <c r="B15" s="147" t="s">
        <v>516</v>
      </c>
      <c r="C15" s="275">
        <v>1813313831.98</v>
      </c>
      <c r="D15" s="148">
        <v>3558817566</v>
      </c>
      <c r="E15" s="148">
        <v>4099054997.2999997</v>
      </c>
      <c r="F15" s="148">
        <v>540237431.29999971</v>
      </c>
      <c r="G15" s="494">
        <v>2097229748.2399998</v>
      </c>
      <c r="H15" s="395">
        <v>4.2042908720877938E-2</v>
      </c>
      <c r="I15" s="395">
        <v>0.51163737730316394</v>
      </c>
      <c r="J15" s="395">
        <v>6.3072771124484761E-4</v>
      </c>
      <c r="K15" s="148">
        <v>283915916.25999975</v>
      </c>
      <c r="L15" s="395">
        <v>0.15657296120108755</v>
      </c>
    </row>
    <row r="16" spans="2:12" s="295" customFormat="1">
      <c r="B16" s="147" t="s">
        <v>517</v>
      </c>
      <c r="C16" s="275">
        <v>76984231.890000015</v>
      </c>
      <c r="D16" s="148">
        <v>121954889</v>
      </c>
      <c r="E16" s="148">
        <v>142708053</v>
      </c>
      <c r="F16" s="148">
        <v>20753164</v>
      </c>
      <c r="G16" s="494">
        <v>100882902.3</v>
      </c>
      <c r="H16" s="395">
        <v>2.0223872260326024E-3</v>
      </c>
      <c r="I16" s="395">
        <v>0.7069180763050561</v>
      </c>
      <c r="J16" s="395">
        <v>3.0339852905870095E-5</v>
      </c>
      <c r="K16" s="148">
        <v>23898670.409999982</v>
      </c>
      <c r="L16" s="395">
        <v>0.31043591425511563</v>
      </c>
    </row>
    <row r="17" spans="2:12" s="295" customFormat="1">
      <c r="B17" s="147" t="s">
        <v>518</v>
      </c>
      <c r="C17" s="275">
        <v>0</v>
      </c>
      <c r="D17" s="148">
        <v>829312374</v>
      </c>
      <c r="E17" s="148">
        <v>829312374</v>
      </c>
      <c r="F17" s="148">
        <v>0</v>
      </c>
      <c r="G17" s="494">
        <v>0</v>
      </c>
      <c r="H17" s="395">
        <v>0</v>
      </c>
      <c r="I17" s="395">
        <v>0</v>
      </c>
      <c r="J17" s="395">
        <v>0</v>
      </c>
      <c r="K17" s="148">
        <v>0</v>
      </c>
      <c r="L17" s="395">
        <v>0</v>
      </c>
    </row>
    <row r="18" spans="2:12" s="295" customFormat="1">
      <c r="B18" s="147" t="s">
        <v>519</v>
      </c>
      <c r="C18" s="275">
        <v>0</v>
      </c>
      <c r="D18" s="148">
        <v>2105048655</v>
      </c>
      <c r="E18" s="148">
        <v>2105048655</v>
      </c>
      <c r="F18" s="148">
        <v>0</v>
      </c>
      <c r="G18" s="494">
        <v>0</v>
      </c>
      <c r="H18" s="395">
        <v>0</v>
      </c>
      <c r="I18" s="395">
        <v>0</v>
      </c>
      <c r="J18" s="395">
        <v>0</v>
      </c>
      <c r="K18" s="148">
        <v>0</v>
      </c>
      <c r="L18" s="395">
        <v>0</v>
      </c>
    </row>
    <row r="19" spans="2:12" s="295" customFormat="1">
      <c r="B19" s="147" t="s">
        <v>520</v>
      </c>
      <c r="C19" s="275">
        <v>513851851.69</v>
      </c>
      <c r="D19" s="148">
        <v>515360010</v>
      </c>
      <c r="E19" s="148">
        <v>540719565.54000056</v>
      </c>
      <c r="F19" s="148">
        <v>25359555.540000558</v>
      </c>
      <c r="G19" s="494">
        <v>539384837.25999987</v>
      </c>
      <c r="H19" s="395">
        <v>1.081298198129157E-2</v>
      </c>
      <c r="I19" s="395">
        <v>0.99753157021668393</v>
      </c>
      <c r="J19" s="395">
        <v>1.6221635429817602E-4</v>
      </c>
      <c r="K19" s="148">
        <v>25532985.569999874</v>
      </c>
      <c r="L19" s="395">
        <v>4.968939099085623E-2</v>
      </c>
    </row>
    <row r="20" spans="2:12" s="295" customFormat="1">
      <c r="B20" s="147" t="s">
        <v>521</v>
      </c>
      <c r="C20" s="275">
        <v>55664389.450000003</v>
      </c>
      <c r="D20" s="148">
        <v>75799431</v>
      </c>
      <c r="E20" s="148">
        <v>75799431</v>
      </c>
      <c r="F20" s="148">
        <v>0</v>
      </c>
      <c r="G20" s="494">
        <v>55552625.260000005</v>
      </c>
      <c r="H20" s="395">
        <v>1.1136566963974043E-3</v>
      </c>
      <c r="I20" s="395">
        <v>0.73288973976598859</v>
      </c>
      <c r="J20" s="395">
        <v>1.6707077616692673E-5</v>
      </c>
      <c r="K20" s="148">
        <v>-111764.18999999762</v>
      </c>
      <c r="L20" s="395">
        <v>-2.00782207627348E-3</v>
      </c>
    </row>
    <row r="21" spans="2:12" s="295" customFormat="1">
      <c r="B21" s="147" t="s">
        <v>522</v>
      </c>
      <c r="C21" s="275">
        <v>217191130.02000001</v>
      </c>
      <c r="D21" s="148">
        <v>233552748</v>
      </c>
      <c r="E21" s="148">
        <v>250494973.99999997</v>
      </c>
      <c r="F21" s="148">
        <v>16942225.99999997</v>
      </c>
      <c r="G21" s="494">
        <v>216844561.12999982</v>
      </c>
      <c r="H21" s="395">
        <v>4.3470564433192114E-3</v>
      </c>
      <c r="I21" s="395">
        <v>0.86566431919707831</v>
      </c>
      <c r="J21" s="395">
        <v>6.5214540205809992E-5</v>
      </c>
      <c r="K21" s="148">
        <v>-346568.89000019431</v>
      </c>
      <c r="L21" s="395">
        <v>-1.595686204902913E-3</v>
      </c>
    </row>
    <row r="22" spans="2:12" s="295" customFormat="1">
      <c r="B22" s="147" t="s">
        <v>523</v>
      </c>
      <c r="C22" s="275">
        <v>47134596.24000001</v>
      </c>
      <c r="D22" s="148">
        <v>48080521</v>
      </c>
      <c r="E22" s="148">
        <v>54676824.899999991</v>
      </c>
      <c r="F22" s="148">
        <v>6596303.8999999911</v>
      </c>
      <c r="G22" s="494">
        <v>47659187.329999991</v>
      </c>
      <c r="H22" s="395">
        <v>9.5541790989182157E-4</v>
      </c>
      <c r="I22" s="395">
        <v>0.87165243075407617</v>
      </c>
      <c r="J22" s="395">
        <v>1.433317936180656E-5</v>
      </c>
      <c r="K22" s="148">
        <v>524591.08999998122</v>
      </c>
      <c r="L22" s="395">
        <v>1.1129640048869183E-2</v>
      </c>
    </row>
    <row r="23" spans="2:12" s="295" customFormat="1">
      <c r="B23" s="147" t="s">
        <v>524</v>
      </c>
      <c r="C23" s="275">
        <v>51774902.00999999</v>
      </c>
      <c r="D23" s="148">
        <v>58235164</v>
      </c>
      <c r="E23" s="148">
        <v>58235164.000000007</v>
      </c>
      <c r="F23" s="148">
        <v>0</v>
      </c>
      <c r="G23" s="494">
        <v>50366573.029999994</v>
      </c>
      <c r="H23" s="395">
        <v>1.0096925404862206E-3</v>
      </c>
      <c r="I23" s="395">
        <v>0.86488247942428709</v>
      </c>
      <c r="J23" s="395">
        <v>1.5147407363031066E-5</v>
      </c>
      <c r="K23" s="148">
        <v>-1408328.9799999967</v>
      </c>
      <c r="L23" s="395">
        <v>-2.7200997497358603E-2</v>
      </c>
    </row>
    <row r="24" spans="2:12" s="295" customFormat="1">
      <c r="B24" s="147" t="s">
        <v>525</v>
      </c>
      <c r="C24" s="275">
        <v>309484495.67999995</v>
      </c>
      <c r="D24" s="148">
        <v>348201454</v>
      </c>
      <c r="E24" s="148">
        <v>348201454</v>
      </c>
      <c r="F24" s="148">
        <v>0</v>
      </c>
      <c r="G24" s="494">
        <v>320286832.06999999</v>
      </c>
      <c r="H24" s="395">
        <v>6.4207510200151854E-3</v>
      </c>
      <c r="I24" s="395">
        <v>0.91983197769760028</v>
      </c>
      <c r="J24" s="395">
        <v>9.6324105979759441E-5</v>
      </c>
      <c r="K24" s="148">
        <v>10802336.390000045</v>
      </c>
      <c r="L24" s="395">
        <v>3.4904289361136209E-2</v>
      </c>
    </row>
    <row r="25" spans="2:12" s="295" customFormat="1">
      <c r="B25" s="147" t="s">
        <v>526</v>
      </c>
      <c r="C25" s="275">
        <v>280106549.29999995</v>
      </c>
      <c r="D25" s="148">
        <v>282975293</v>
      </c>
      <c r="E25" s="148">
        <v>292975293</v>
      </c>
      <c r="F25" s="148">
        <v>10000000</v>
      </c>
      <c r="G25" s="494">
        <v>290918825.26999998</v>
      </c>
      <c r="H25" s="395">
        <v>5.8320141731138383E-3</v>
      </c>
      <c r="I25" s="395">
        <v>0.99298074691233429</v>
      </c>
      <c r="J25" s="395">
        <v>8.7491875877963548E-5</v>
      </c>
      <c r="K25" s="148">
        <v>10812275.970000029</v>
      </c>
      <c r="L25" s="395">
        <v>3.860058251768983E-2</v>
      </c>
    </row>
    <row r="26" spans="2:12" s="295" customFormat="1">
      <c r="B26" s="147" t="s">
        <v>527</v>
      </c>
      <c r="C26" s="275">
        <v>11101231.960000001</v>
      </c>
      <c r="D26" s="148">
        <v>11879023</v>
      </c>
      <c r="E26" s="148">
        <v>12891376.089999998</v>
      </c>
      <c r="F26" s="148">
        <v>1012353.089999998</v>
      </c>
      <c r="G26" s="494">
        <v>11609498.209999999</v>
      </c>
      <c r="H26" s="395">
        <v>2.3273419326034163E-4</v>
      </c>
      <c r="I26" s="395">
        <v>0.90056314616448374</v>
      </c>
      <c r="J26" s="395">
        <v>3.4914783374780265E-6</v>
      </c>
      <c r="K26" s="148">
        <v>508266.24999999814</v>
      </c>
      <c r="L26" s="395">
        <v>4.5784670731265242E-2</v>
      </c>
    </row>
    <row r="27" spans="2:12" s="295" customFormat="1">
      <c r="B27" s="147" t="s">
        <v>528</v>
      </c>
      <c r="C27" s="275">
        <v>156364504.05999997</v>
      </c>
      <c r="D27" s="148">
        <v>437710644</v>
      </c>
      <c r="E27" s="148">
        <v>447787357.80000001</v>
      </c>
      <c r="F27" s="148">
        <v>10076713.800000012</v>
      </c>
      <c r="G27" s="494">
        <v>159757096.81</v>
      </c>
      <c r="H27" s="395">
        <v>3.2026310156681313E-3</v>
      </c>
      <c r="I27" s="395">
        <v>0.35677000260769753</v>
      </c>
      <c r="J27" s="395">
        <v>4.8045870086791195E-5</v>
      </c>
      <c r="K27" s="148">
        <v>3392592.7500000298</v>
      </c>
      <c r="L27" s="395">
        <v>2.1696693699090552E-2</v>
      </c>
    </row>
    <row r="28" spans="2:12" s="295" customFormat="1">
      <c r="B28" s="147" t="s">
        <v>529</v>
      </c>
      <c r="C28" s="275">
        <v>399164419.40999997</v>
      </c>
      <c r="D28" s="148">
        <v>1107711675</v>
      </c>
      <c r="E28" s="148">
        <v>1118168284.5800002</v>
      </c>
      <c r="F28" s="148">
        <v>10456609.580000162</v>
      </c>
      <c r="G28" s="494">
        <v>433292832.54000008</v>
      </c>
      <c r="H28" s="395">
        <v>8.6861685150029615E-3</v>
      </c>
      <c r="I28" s="395">
        <v>0.38750234514364806</v>
      </c>
      <c r="J28" s="395">
        <v>1.3030989894936246E-4</v>
      </c>
      <c r="K28" s="148">
        <v>34128413.130000114</v>
      </c>
      <c r="L28" s="395">
        <v>8.5499637418698038E-2</v>
      </c>
    </row>
    <row r="29" spans="2:12" s="295" customFormat="1">
      <c r="B29" s="147" t="s">
        <v>530</v>
      </c>
      <c r="C29" s="275">
        <v>321714212.19</v>
      </c>
      <c r="D29" s="148">
        <v>289847514</v>
      </c>
      <c r="E29" s="148">
        <v>323263810.00000024</v>
      </c>
      <c r="F29" s="148">
        <v>33416296.000000238</v>
      </c>
      <c r="G29" s="494">
        <v>316048123.26000005</v>
      </c>
      <c r="H29" s="395">
        <v>6.3357781419875105E-3</v>
      </c>
      <c r="I29" s="395">
        <v>0.97767864352028711</v>
      </c>
      <c r="J29" s="395">
        <v>9.504934287447342E-5</v>
      </c>
      <c r="K29" s="148">
        <v>-5666088.9299999475</v>
      </c>
      <c r="L29" s="395">
        <v>-1.7612180983330727E-2</v>
      </c>
    </row>
    <row r="30" spans="2:12" s="295" customFormat="1">
      <c r="B30" s="147" t="s">
        <v>531</v>
      </c>
      <c r="C30" s="275">
        <v>171191311.37</v>
      </c>
      <c r="D30" s="148">
        <v>172956366</v>
      </c>
      <c r="E30" s="148">
        <v>205087551.69999999</v>
      </c>
      <c r="F30" s="148">
        <v>32131185.699999988</v>
      </c>
      <c r="G30" s="494">
        <v>195233099.52999991</v>
      </c>
      <c r="H30" s="395">
        <v>3.9138141110778048E-3</v>
      </c>
      <c r="I30" s="395">
        <v>0.95195002286430785</v>
      </c>
      <c r="J30" s="395">
        <v>5.8715038793023436E-5</v>
      </c>
      <c r="K30" s="148">
        <v>24041788.159999907</v>
      </c>
      <c r="L30" s="395">
        <v>0.14043813303140018</v>
      </c>
    </row>
    <row r="31" spans="2:12" s="295" customFormat="1">
      <c r="B31" s="147" t="s">
        <v>532</v>
      </c>
      <c r="C31" s="275">
        <v>205729863.22</v>
      </c>
      <c r="D31" s="148">
        <v>200000000</v>
      </c>
      <c r="E31" s="148">
        <v>217544085.99999997</v>
      </c>
      <c r="F31" s="148">
        <v>17544085.99999997</v>
      </c>
      <c r="G31" s="494">
        <v>198581933.10999992</v>
      </c>
      <c r="H31" s="395">
        <v>3.9809477690108501E-3</v>
      </c>
      <c r="I31" s="395">
        <v>0.91283535563453544</v>
      </c>
      <c r="J31" s="395">
        <v>5.9722177920735059E-5</v>
      </c>
      <c r="K31" s="148">
        <v>-7147930.1100000739</v>
      </c>
      <c r="L31" s="395">
        <v>-3.4744251505948509E-2</v>
      </c>
    </row>
    <row r="32" spans="2:12" s="295" customFormat="1">
      <c r="B32" s="147" t="s">
        <v>533</v>
      </c>
      <c r="C32" s="275">
        <v>81084637.939999983</v>
      </c>
      <c r="D32" s="148">
        <v>375000006</v>
      </c>
      <c r="E32" s="148">
        <v>396378120.99999982</v>
      </c>
      <c r="F32" s="148">
        <v>21378114.999999821</v>
      </c>
      <c r="G32" s="494">
        <v>110697628.20999998</v>
      </c>
      <c r="H32" s="395">
        <v>2.2191418381111564E-3</v>
      </c>
      <c r="I32" s="395">
        <v>0.2792728012603905</v>
      </c>
      <c r="J32" s="395">
        <v>3.3291565571067989E-5</v>
      </c>
      <c r="K32" s="148">
        <v>29612990.269999996</v>
      </c>
      <c r="L32" s="395">
        <v>0.36521085895348815</v>
      </c>
    </row>
    <row r="33" spans="2:12" s="295" customFormat="1">
      <c r="B33" s="147" t="s">
        <v>534</v>
      </c>
      <c r="C33" s="275">
        <v>12503999.66</v>
      </c>
      <c r="D33" s="148">
        <v>16399548</v>
      </c>
      <c r="E33" s="148">
        <v>16399548</v>
      </c>
      <c r="F33" s="148">
        <v>0</v>
      </c>
      <c r="G33" s="494">
        <v>7877439.9299999997</v>
      </c>
      <c r="H33" s="395">
        <v>1.5791807655271192E-4</v>
      </c>
      <c r="I33" s="395">
        <v>0.48034494182400633</v>
      </c>
      <c r="J33" s="395">
        <v>2.3690869642142287E-6</v>
      </c>
      <c r="K33" s="148">
        <v>-4626559.7300000004</v>
      </c>
      <c r="L33" s="395">
        <v>-0.3700063864205192</v>
      </c>
    </row>
    <row r="34" spans="2:12" s="295" customFormat="1">
      <c r="B34" s="147" t="s">
        <v>535</v>
      </c>
      <c r="C34" s="275">
        <v>158021672.84000003</v>
      </c>
      <c r="D34" s="148">
        <v>225714352</v>
      </c>
      <c r="E34" s="148">
        <v>248241228</v>
      </c>
      <c r="F34" s="148">
        <v>22526876</v>
      </c>
      <c r="G34" s="494">
        <v>175794608.47</v>
      </c>
      <c r="H34" s="395">
        <v>3.5241330539628095E-3</v>
      </c>
      <c r="I34" s="395">
        <v>0.70816040464479169</v>
      </c>
      <c r="J34" s="395">
        <v>5.2869043624103046E-5</v>
      </c>
      <c r="K34" s="148">
        <v>17772935.629999965</v>
      </c>
      <c r="L34" s="395">
        <v>0.11247150666475614</v>
      </c>
    </row>
    <row r="35" spans="2:12" s="295" customFormat="1">
      <c r="B35" s="147" t="s">
        <v>536</v>
      </c>
      <c r="C35" s="275">
        <v>700453620.40999985</v>
      </c>
      <c r="D35" s="148">
        <v>805827409</v>
      </c>
      <c r="E35" s="148">
        <v>918835837.00000012</v>
      </c>
      <c r="F35" s="148">
        <v>113008428.00000012</v>
      </c>
      <c r="G35" s="494">
        <v>823925335.02999997</v>
      </c>
      <c r="H35" s="395">
        <v>1.6517130601716484E-2</v>
      </c>
      <c r="I35" s="395">
        <v>0.89670570285995477</v>
      </c>
      <c r="J35" s="395">
        <v>2.477899911710801E-4</v>
      </c>
      <c r="K35" s="148">
        <v>123471714.62000012</v>
      </c>
      <c r="L35" s="395">
        <v>0.17627393309456774</v>
      </c>
    </row>
    <row r="36" spans="2:12" s="295" customFormat="1">
      <c r="B36" s="147" t="s">
        <v>537</v>
      </c>
      <c r="C36" s="275">
        <v>51888869.370000005</v>
      </c>
      <c r="D36" s="148">
        <v>57356346</v>
      </c>
      <c r="E36" s="148">
        <v>57356345.99999997</v>
      </c>
      <c r="F36" s="148">
        <v>0</v>
      </c>
      <c r="G36" s="494">
        <v>53696420.700000033</v>
      </c>
      <c r="H36" s="395">
        <v>1.0764455901994077E-3</v>
      </c>
      <c r="I36" s="395">
        <v>0.93618970601788443</v>
      </c>
      <c r="J36" s="395">
        <v>1.6148836606277129E-5</v>
      </c>
      <c r="K36" s="148">
        <v>1807551.330000028</v>
      </c>
      <c r="L36" s="395">
        <v>3.4835049442127231E-2</v>
      </c>
    </row>
    <row r="37" spans="2:12" s="295" customFormat="1">
      <c r="B37" s="147" t="s">
        <v>538</v>
      </c>
      <c r="C37" s="275">
        <v>136375248.78999999</v>
      </c>
      <c r="D37" s="148">
        <v>134331784</v>
      </c>
      <c r="E37" s="148">
        <v>134331784</v>
      </c>
      <c r="F37" s="148">
        <v>0</v>
      </c>
      <c r="G37" s="494">
        <v>127317044.98000002</v>
      </c>
      <c r="H37" s="395">
        <v>2.5523092571036227E-3</v>
      </c>
      <c r="I37" s="395">
        <v>0.94778049683312493</v>
      </c>
      <c r="J37" s="395">
        <v>3.8289743148113683E-5</v>
      </c>
      <c r="K37" s="148">
        <v>-9058203.8099999726</v>
      </c>
      <c r="L37" s="395">
        <v>-6.6421171659590605E-2</v>
      </c>
    </row>
    <row r="38" spans="2:12" s="295" customFormat="1">
      <c r="B38" s="147" t="s">
        <v>539</v>
      </c>
      <c r="C38" s="275">
        <v>0</v>
      </c>
      <c r="D38" s="148">
        <v>83790461</v>
      </c>
      <c r="E38" s="148">
        <v>83790461</v>
      </c>
      <c r="F38" s="148">
        <v>0</v>
      </c>
      <c r="G38" s="494">
        <v>0</v>
      </c>
      <c r="H38" s="395">
        <v>0</v>
      </c>
      <c r="I38" s="395">
        <v>0</v>
      </c>
      <c r="J38" s="395">
        <v>0</v>
      </c>
      <c r="K38" s="148">
        <v>0</v>
      </c>
      <c r="L38" s="395">
        <v>0</v>
      </c>
    </row>
    <row r="39" spans="2:12" s="295" customFormat="1">
      <c r="B39" s="147" t="s">
        <v>540</v>
      </c>
      <c r="C39" s="275">
        <v>0</v>
      </c>
      <c r="D39" s="148">
        <v>4804630835</v>
      </c>
      <c r="E39" s="148">
        <v>4804630835</v>
      </c>
      <c r="F39" s="148">
        <v>0</v>
      </c>
      <c r="G39" s="494">
        <v>0</v>
      </c>
      <c r="H39" s="395">
        <v>0</v>
      </c>
      <c r="I39" s="395">
        <v>0</v>
      </c>
      <c r="J39" s="395">
        <v>0</v>
      </c>
      <c r="K39" s="148">
        <v>0</v>
      </c>
      <c r="L39" s="395">
        <v>0</v>
      </c>
    </row>
    <row r="40" spans="2:12" s="295" customFormat="1">
      <c r="B40" s="147" t="s">
        <v>541</v>
      </c>
      <c r="C40" s="275">
        <v>0</v>
      </c>
      <c r="D40" s="148">
        <v>3410797730</v>
      </c>
      <c r="E40" s="148">
        <v>3410797730</v>
      </c>
      <c r="F40" s="148">
        <v>0</v>
      </c>
      <c r="G40" s="494">
        <v>0</v>
      </c>
      <c r="H40" s="395">
        <v>0</v>
      </c>
      <c r="I40" s="395">
        <v>0</v>
      </c>
      <c r="J40" s="395">
        <v>0</v>
      </c>
      <c r="K40" s="148">
        <v>0</v>
      </c>
      <c r="L40" s="395">
        <v>0</v>
      </c>
    </row>
    <row r="41" spans="2:12" s="295" customFormat="1">
      <c r="B41" s="147" t="s">
        <v>542</v>
      </c>
      <c r="C41" s="275">
        <v>142031881.26999998</v>
      </c>
      <c r="D41" s="148">
        <v>139503134</v>
      </c>
      <c r="E41" s="148">
        <v>146199254.47999987</v>
      </c>
      <c r="F41" s="148">
        <v>6696120.4799998701</v>
      </c>
      <c r="G41" s="494">
        <v>146168990</v>
      </c>
      <c r="H41" s="395">
        <v>2.9302318973637143E-3</v>
      </c>
      <c r="I41" s="395">
        <v>0.99979299155725854</v>
      </c>
      <c r="J41" s="395">
        <v>4.3959338548883098E-5</v>
      </c>
      <c r="K41" s="148">
        <v>4137108.7300000191</v>
      </c>
      <c r="L41" s="395">
        <v>2.9128028813020235E-2</v>
      </c>
    </row>
    <row r="42" spans="2:12" s="295" customFormat="1">
      <c r="B42" s="147" t="s">
        <v>543</v>
      </c>
      <c r="C42" s="275">
        <v>3050608209.1299996</v>
      </c>
      <c r="D42" s="148">
        <v>3372305986</v>
      </c>
      <c r="E42" s="148">
        <v>3827369284</v>
      </c>
      <c r="F42" s="148">
        <v>455063298</v>
      </c>
      <c r="G42" s="494">
        <v>3217872914.6900001</v>
      </c>
      <c r="H42" s="395">
        <v>6.4508305464020685E-2</v>
      </c>
      <c r="I42" s="395">
        <v>0.8407531847376345</v>
      </c>
      <c r="J42" s="395">
        <v>9.6775359030762214E-4</v>
      </c>
      <c r="K42" s="148">
        <v>167264705.56000042</v>
      </c>
      <c r="L42" s="395">
        <v>5.4829953272728771E-2</v>
      </c>
    </row>
    <row r="43" spans="2:12" s="295" customFormat="1">
      <c r="B43" s="147" t="s">
        <v>544</v>
      </c>
      <c r="C43" s="275">
        <v>104944094.25</v>
      </c>
      <c r="D43" s="148">
        <v>114061574</v>
      </c>
      <c r="E43" s="148">
        <v>114184774.00000001</v>
      </c>
      <c r="F43" s="148">
        <v>123200.0000000149</v>
      </c>
      <c r="G43" s="494">
        <v>106454045.75</v>
      </c>
      <c r="H43" s="395">
        <v>2.1340712586169347E-3</v>
      </c>
      <c r="I43" s="395">
        <v>0.93229633006936619</v>
      </c>
      <c r="J43" s="395">
        <v>3.2015336748393348E-5</v>
      </c>
      <c r="K43" s="148">
        <v>1509951.5</v>
      </c>
      <c r="L43" s="395">
        <v>1.4388151241774061E-2</v>
      </c>
    </row>
    <row r="44" spans="2:12" s="295" customFormat="1">
      <c r="B44" s="147" t="s">
        <v>545</v>
      </c>
      <c r="C44" s="275">
        <v>0</v>
      </c>
      <c r="D44" s="148">
        <v>27622851</v>
      </c>
      <c r="E44" s="148">
        <v>27622851</v>
      </c>
      <c r="F44" s="148">
        <v>0</v>
      </c>
      <c r="G44" s="494">
        <v>25658398.16</v>
      </c>
      <c r="H44" s="395">
        <v>5.1437077538601342E-4</v>
      </c>
      <c r="I44" s="395">
        <v>0.92888305265810545</v>
      </c>
      <c r="J44" s="395">
        <v>7.7165903064492622E-6</v>
      </c>
      <c r="K44" s="148">
        <v>25658398.16</v>
      </c>
      <c r="L44" s="395">
        <v>0</v>
      </c>
    </row>
    <row r="45" spans="2:12" s="295" customFormat="1">
      <c r="B45" s="147" t="s">
        <v>546</v>
      </c>
      <c r="C45" s="275">
        <v>57236655.700000003</v>
      </c>
      <c r="D45" s="148">
        <v>61876263</v>
      </c>
      <c r="E45" s="148">
        <v>61876263</v>
      </c>
      <c r="F45" s="148">
        <v>0</v>
      </c>
      <c r="G45" s="494">
        <v>56512083.660000004</v>
      </c>
      <c r="H45" s="395">
        <v>1.132890841805904E-3</v>
      </c>
      <c r="I45" s="395">
        <v>0.91330796205323528</v>
      </c>
      <c r="J45" s="395">
        <v>1.6995628263647062E-5</v>
      </c>
      <c r="K45" s="148">
        <v>-724572.03999999911</v>
      </c>
      <c r="L45" s="395">
        <v>-1.2659230892136164E-2</v>
      </c>
    </row>
    <row r="46" spans="2:12" s="295" customFormat="1">
      <c r="B46" s="147" t="s">
        <v>547</v>
      </c>
      <c r="C46" s="275">
        <v>126314243.91</v>
      </c>
      <c r="D46" s="148">
        <v>141852099</v>
      </c>
      <c r="E46" s="148">
        <v>153301698.99999994</v>
      </c>
      <c r="F46" s="148">
        <v>11449599.99999994</v>
      </c>
      <c r="G46" s="494">
        <v>131272489.09999999</v>
      </c>
      <c r="H46" s="395">
        <v>2.6316035624734803E-3</v>
      </c>
      <c r="I46" s="395">
        <v>0.85630159323935506</v>
      </c>
      <c r="J46" s="395">
        <v>3.9479316307114567E-5</v>
      </c>
      <c r="K46" s="148">
        <v>4958245.1899999976</v>
      </c>
      <c r="L46" s="395">
        <v>3.9253254712372732E-2</v>
      </c>
    </row>
    <row r="47" spans="2:12" s="295" customFormat="1">
      <c r="B47" s="147" t="s">
        <v>548</v>
      </c>
      <c r="C47" s="275">
        <v>414076880.94999999</v>
      </c>
      <c r="D47" s="148">
        <v>415559179</v>
      </c>
      <c r="E47" s="148">
        <v>417593364.03999996</v>
      </c>
      <c r="F47" s="148">
        <v>2034185.0399999619</v>
      </c>
      <c r="G47" s="494">
        <v>417593334.81000006</v>
      </c>
      <c r="H47" s="395">
        <v>8.371442600696272E-3</v>
      </c>
      <c r="I47" s="395">
        <v>0.99999993000367726</v>
      </c>
      <c r="J47" s="395">
        <v>1.2558838082325042E-4</v>
      </c>
      <c r="K47" s="148">
        <v>3516453.8600000739</v>
      </c>
      <c r="L47" s="395">
        <v>8.4922728647212065E-3</v>
      </c>
    </row>
    <row r="48" spans="2:12" s="295" customFormat="1">
      <c r="B48" s="147" t="s">
        <v>549</v>
      </c>
      <c r="C48" s="275">
        <v>187807992.86000001</v>
      </c>
      <c r="D48" s="148">
        <v>200847321</v>
      </c>
      <c r="E48" s="148">
        <v>205680225.12999997</v>
      </c>
      <c r="F48" s="148">
        <v>4832904.1299999654</v>
      </c>
      <c r="G48" s="494">
        <v>185849915.90000001</v>
      </c>
      <c r="H48" s="395">
        <v>3.7257105744012034E-3</v>
      </c>
      <c r="I48" s="395">
        <v>0.90358670009493502</v>
      </c>
      <c r="J48" s="395">
        <v>5.5893109559897431E-5</v>
      </c>
      <c r="K48" s="148">
        <v>-1958076.9600000083</v>
      </c>
      <c r="L48" s="395">
        <v>-1.0425951154590329E-2</v>
      </c>
    </row>
    <row r="49" spans="2:12" s="295" customFormat="1">
      <c r="B49" s="147" t="s">
        <v>550</v>
      </c>
      <c r="C49" s="275">
        <v>122592565.59000003</v>
      </c>
      <c r="D49" s="148">
        <v>125000000</v>
      </c>
      <c r="E49" s="148">
        <v>125000000</v>
      </c>
      <c r="F49" s="148">
        <v>0</v>
      </c>
      <c r="G49" s="494">
        <v>123815019.16</v>
      </c>
      <c r="H49" s="395">
        <v>2.4821045730379025E-3</v>
      </c>
      <c r="I49" s="395">
        <v>0.99052015327999998</v>
      </c>
      <c r="J49" s="395">
        <v>3.7236532486753083E-5</v>
      </c>
      <c r="K49" s="148">
        <v>1222453.569999963</v>
      </c>
      <c r="L49" s="395">
        <v>9.9716778429155273E-3</v>
      </c>
    </row>
    <row r="50" spans="2:12" s="295" customFormat="1">
      <c r="B50" s="147" t="s">
        <v>551</v>
      </c>
      <c r="C50" s="275">
        <v>89841082.429999992</v>
      </c>
      <c r="D50" s="148">
        <v>90000000</v>
      </c>
      <c r="E50" s="148">
        <v>90495921.400000036</v>
      </c>
      <c r="F50" s="148">
        <v>495921.40000003576</v>
      </c>
      <c r="G50" s="494">
        <v>89621553.980000064</v>
      </c>
      <c r="H50" s="395">
        <v>1.7966323511129148E-3</v>
      </c>
      <c r="I50" s="395">
        <v>0.99033804610778875</v>
      </c>
      <c r="J50" s="395">
        <v>2.6953078301244497E-5</v>
      </c>
      <c r="K50" s="148">
        <v>-219528.44999992847</v>
      </c>
      <c r="L50" s="395">
        <v>-2.4435196467159637E-3</v>
      </c>
    </row>
    <row r="51" spans="2:12" s="295" customFormat="1">
      <c r="B51" s="147" t="s">
        <v>552</v>
      </c>
      <c r="C51" s="275">
        <v>49851948.839999989</v>
      </c>
      <c r="D51" s="148">
        <v>50000000</v>
      </c>
      <c r="E51" s="148">
        <v>52754791.640000001</v>
      </c>
      <c r="F51" s="148">
        <v>2754791.6400000006</v>
      </c>
      <c r="G51" s="494">
        <v>51031582.369999997</v>
      </c>
      <c r="H51" s="395">
        <v>1.023023901536966E-3</v>
      </c>
      <c r="I51" s="395">
        <v>0.96733549282576592</v>
      </c>
      <c r="J51" s="395">
        <v>1.5347404439806583E-5</v>
      </c>
      <c r="K51" s="148">
        <v>1179633.5300000086</v>
      </c>
      <c r="L51" s="395">
        <v>2.3662736511786964E-2</v>
      </c>
    </row>
    <row r="52" spans="2:12" s="295" customFormat="1">
      <c r="B52" s="147" t="s">
        <v>553</v>
      </c>
      <c r="C52" s="275">
        <v>0</v>
      </c>
      <c r="D52" s="148">
        <v>171040272</v>
      </c>
      <c r="E52" s="148">
        <v>179757077.00000003</v>
      </c>
      <c r="F52" s="148">
        <v>8716805.0000000298</v>
      </c>
      <c r="G52" s="494">
        <v>0</v>
      </c>
      <c r="H52" s="395">
        <v>0</v>
      </c>
      <c r="I52" s="395">
        <v>0</v>
      </c>
      <c r="J52" s="395">
        <v>0</v>
      </c>
      <c r="K52" s="148">
        <v>0</v>
      </c>
      <c r="L52" s="395">
        <v>0</v>
      </c>
    </row>
    <row r="53" spans="2:12" s="295" customFormat="1">
      <c r="B53" s="147" t="s">
        <v>554</v>
      </c>
      <c r="C53" s="275">
        <v>0</v>
      </c>
      <c r="D53" s="148">
        <v>98406008</v>
      </c>
      <c r="E53" s="148">
        <v>98406008.000000015</v>
      </c>
      <c r="F53" s="148">
        <v>0</v>
      </c>
      <c r="G53" s="494">
        <v>94449375.859999985</v>
      </c>
      <c r="H53" s="395">
        <v>1.8934151069325057E-3</v>
      </c>
      <c r="I53" s="395">
        <v>0.9597927787092021</v>
      </c>
      <c r="J53" s="395">
        <v>2.8405013191651977E-5</v>
      </c>
      <c r="K53" s="148">
        <v>94449375.859999985</v>
      </c>
      <c r="L53" s="395">
        <v>0</v>
      </c>
    </row>
    <row r="54" spans="2:12" s="295" customFormat="1">
      <c r="B54" s="147" t="s">
        <v>555</v>
      </c>
      <c r="C54" s="275">
        <v>0</v>
      </c>
      <c r="D54" s="148">
        <v>115939092</v>
      </c>
      <c r="E54" s="148">
        <v>115939092</v>
      </c>
      <c r="F54" s="148">
        <v>0</v>
      </c>
      <c r="G54" s="494">
        <v>79061156.670000002</v>
      </c>
      <c r="H54" s="395">
        <v>1.5849293555144904E-3</v>
      </c>
      <c r="I54" s="395">
        <v>0.68191975032890551</v>
      </c>
      <c r="J54" s="395">
        <v>2.3777109988396425E-5</v>
      </c>
      <c r="K54" s="148">
        <v>79061156.670000002</v>
      </c>
      <c r="L54" s="395">
        <v>0</v>
      </c>
    </row>
    <row r="55" spans="2:12" s="295" customFormat="1">
      <c r="B55" s="147" t="s">
        <v>556</v>
      </c>
      <c r="C55" s="275">
        <v>0</v>
      </c>
      <c r="D55" s="148">
        <v>55905842</v>
      </c>
      <c r="E55" s="148">
        <v>55905842.000000007</v>
      </c>
      <c r="F55" s="148">
        <v>0</v>
      </c>
      <c r="G55" s="494">
        <v>50077999.840000011</v>
      </c>
      <c r="H55" s="395">
        <v>1.0039075489769959E-3</v>
      </c>
      <c r="I55" s="395">
        <v>0.89575611507648889</v>
      </c>
      <c r="J55" s="395">
        <v>1.5060620921150745E-5</v>
      </c>
      <c r="K55" s="148">
        <v>50077999.840000011</v>
      </c>
      <c r="L55" s="395">
        <v>0</v>
      </c>
    </row>
    <row r="56" spans="2:12" s="295" customFormat="1">
      <c r="B56" s="147" t="s">
        <v>557</v>
      </c>
      <c r="C56" s="275">
        <v>0</v>
      </c>
      <c r="D56" s="148">
        <v>35136767</v>
      </c>
      <c r="E56" s="148">
        <v>41201864.710000001</v>
      </c>
      <c r="F56" s="148">
        <v>6065097.7100000009</v>
      </c>
      <c r="G56" s="494">
        <v>38900923.180000007</v>
      </c>
      <c r="H56" s="395">
        <v>7.79842057736949E-4</v>
      </c>
      <c r="I56" s="395">
        <v>0.94415443217933925</v>
      </c>
      <c r="J56" s="395">
        <v>1.1699190450270706E-5</v>
      </c>
      <c r="K56" s="148">
        <v>38900923.180000007</v>
      </c>
      <c r="L56" s="395">
        <v>0</v>
      </c>
    </row>
    <row r="57" spans="2:12" s="295" customFormat="1">
      <c r="B57" s="147" t="s">
        <v>558</v>
      </c>
      <c r="C57" s="275">
        <v>0</v>
      </c>
      <c r="D57" s="148">
        <v>23896346284</v>
      </c>
      <c r="E57" s="148">
        <v>26257307237.000019</v>
      </c>
      <c r="F57" s="148">
        <v>2360960953.0000191</v>
      </c>
      <c r="G57" s="494">
        <v>24062217027.660023</v>
      </c>
      <c r="H57" s="395">
        <v>0.48237232709713396</v>
      </c>
      <c r="I57" s="395">
        <v>0.91640078742549713</v>
      </c>
      <c r="J57" s="395">
        <v>7.2365495893185446E-3</v>
      </c>
      <c r="K57" s="148">
        <v>24062217027.660023</v>
      </c>
      <c r="L57" s="395">
        <v>0</v>
      </c>
    </row>
    <row r="58" spans="2:12" s="295" customFormat="1">
      <c r="B58" s="147" t="s">
        <v>559</v>
      </c>
      <c r="C58" s="275">
        <v>0</v>
      </c>
      <c r="D58" s="148">
        <v>50000000</v>
      </c>
      <c r="E58" s="148">
        <v>50000000</v>
      </c>
      <c r="F58" s="148">
        <v>0</v>
      </c>
      <c r="G58" s="494">
        <v>49392877.420000009</v>
      </c>
      <c r="H58" s="395">
        <v>9.9017298346701301E-4</v>
      </c>
      <c r="I58" s="395">
        <v>0.98785754840000017</v>
      </c>
      <c r="J58" s="395">
        <v>1.4854574971129402E-5</v>
      </c>
      <c r="K58" s="148">
        <v>49392877.420000009</v>
      </c>
      <c r="L58" s="395">
        <v>0</v>
      </c>
    </row>
    <row r="59" spans="2:12" s="295" customFormat="1">
      <c r="B59" s="272" t="s">
        <v>15</v>
      </c>
      <c r="C59" s="273">
        <v>11824290019.170002</v>
      </c>
      <c r="D59" s="273">
        <v>21195189726</v>
      </c>
      <c r="E59" s="273">
        <v>21257323794.169998</v>
      </c>
      <c r="F59" s="273">
        <v>62134068.169998169</v>
      </c>
      <c r="G59" s="493">
        <v>12870311522.619999</v>
      </c>
      <c r="H59" s="33">
        <v>0.25800956381096207</v>
      </c>
      <c r="I59" s="33">
        <v>0.60545304984015869</v>
      </c>
      <c r="J59" s="33">
        <v>3.8706594432406189E-3</v>
      </c>
      <c r="K59" s="273">
        <v>1046021503.4499969</v>
      </c>
      <c r="L59" s="33">
        <v>8.8463789517522429E-2</v>
      </c>
    </row>
    <row r="60" spans="2:12" s="295" customFormat="1">
      <c r="B60" s="147" t="s">
        <v>560</v>
      </c>
      <c r="C60" s="275">
        <v>3329643601.54</v>
      </c>
      <c r="D60" s="148">
        <v>11009669367</v>
      </c>
      <c r="E60" s="148">
        <v>10984340273.169998</v>
      </c>
      <c r="F60" s="148">
        <v>-25329093.830001831</v>
      </c>
      <c r="G60" s="494">
        <v>3276623814.5299997</v>
      </c>
      <c r="H60" s="395">
        <v>6.5686077580459246E-2</v>
      </c>
      <c r="I60" s="395">
        <v>0.29829955491577198</v>
      </c>
      <c r="J60" s="395">
        <v>9.8542252744755906E-4</v>
      </c>
      <c r="K60" s="148">
        <v>-53019787.010000229</v>
      </c>
      <c r="L60" s="395">
        <v>-1.5923562205119479E-2</v>
      </c>
    </row>
    <row r="61" spans="2:12" s="295" customFormat="1">
      <c r="B61" s="147" t="s">
        <v>561</v>
      </c>
      <c r="C61" s="275">
        <v>117938924.45999999</v>
      </c>
      <c r="D61" s="148">
        <v>365343207</v>
      </c>
      <c r="E61" s="148">
        <v>365343206.99999994</v>
      </c>
      <c r="F61" s="148">
        <v>0</v>
      </c>
      <c r="G61" s="494">
        <v>173417922.74999997</v>
      </c>
      <c r="H61" s="395">
        <v>3.4764879254936799E-3</v>
      </c>
      <c r="I61" s="395">
        <v>0.47467126643468699</v>
      </c>
      <c r="J61" s="395">
        <v>5.215427141291258E-5</v>
      </c>
      <c r="K61" s="148">
        <v>55478998.289999977</v>
      </c>
      <c r="L61" s="395">
        <v>0.47040447879288716</v>
      </c>
    </row>
    <row r="62" spans="2:12" s="295" customFormat="1">
      <c r="B62" s="147" t="s">
        <v>562</v>
      </c>
      <c r="C62" s="275">
        <v>0</v>
      </c>
      <c r="D62" s="148">
        <v>426454000</v>
      </c>
      <c r="E62" s="148">
        <v>426454000</v>
      </c>
      <c r="F62" s="148">
        <v>0</v>
      </c>
      <c r="G62" s="494">
        <v>0</v>
      </c>
      <c r="H62" s="395">
        <v>0</v>
      </c>
      <c r="I62" s="395">
        <v>0</v>
      </c>
      <c r="J62" s="395">
        <v>0</v>
      </c>
      <c r="K62" s="148">
        <v>0</v>
      </c>
      <c r="L62" s="395">
        <v>0</v>
      </c>
    </row>
    <row r="63" spans="2:12" s="295" customFormat="1" ht="15.75" thickBot="1">
      <c r="B63" s="147" t="s">
        <v>563</v>
      </c>
      <c r="C63" s="275">
        <v>8376707493.170001</v>
      </c>
      <c r="D63" s="148">
        <v>9393723152</v>
      </c>
      <c r="E63" s="148">
        <v>9481186313.9999981</v>
      </c>
      <c r="F63" s="148">
        <v>87463161.999998093</v>
      </c>
      <c r="G63" s="494">
        <v>9420269785.3400002</v>
      </c>
      <c r="H63" s="395">
        <v>0.18884699830500914</v>
      </c>
      <c r="I63" s="395">
        <v>0.99357500985187386</v>
      </c>
      <c r="J63" s="395">
        <v>2.8330826443801476E-3</v>
      </c>
      <c r="K63" s="148">
        <v>1043562292.1699991</v>
      </c>
      <c r="L63" s="395">
        <v>0.12457905364618194</v>
      </c>
    </row>
    <row r="64" spans="2:12" s="295" customFormat="1" ht="15.75" thickBot="1">
      <c r="B64" s="495" t="s">
        <v>88</v>
      </c>
      <c r="C64" s="496">
        <v>23641668544.730003</v>
      </c>
      <c r="D64" s="496">
        <v>72149443009</v>
      </c>
      <c r="E64" s="496">
        <v>76678461469.460022</v>
      </c>
      <c r="F64" s="496">
        <v>4529018460.460022</v>
      </c>
      <c r="G64" s="497">
        <v>49883079264.650024</v>
      </c>
      <c r="H64" s="498">
        <v>1</v>
      </c>
      <c r="I64" s="498">
        <v>0.65054877613210549</v>
      </c>
      <c r="J64" s="498">
        <v>1.5001999871898417E-2</v>
      </c>
      <c r="K64" s="496">
        <v>26241410719.920021</v>
      </c>
      <c r="L64" s="498">
        <v>1.1099644117872352</v>
      </c>
    </row>
    <row r="65" spans="2:12" s="295" customFormat="1">
      <c r="B65" s="676" t="s">
        <v>241</v>
      </c>
      <c r="C65" s="676"/>
      <c r="D65" s="676"/>
      <c r="E65" s="676"/>
      <c r="F65" s="676"/>
      <c r="G65" s="499"/>
      <c r="H65" s="500"/>
      <c r="I65" s="500"/>
      <c r="K65" s="266"/>
    </row>
    <row r="66" spans="2:12" s="295" customFormat="1">
      <c r="B66" s="297"/>
      <c r="C66" s="500"/>
      <c r="D66" s="500"/>
      <c r="E66" s="500"/>
      <c r="F66" s="499"/>
      <c r="G66" s="499"/>
      <c r="H66" s="500"/>
      <c r="I66" s="500"/>
      <c r="K66" s="266"/>
    </row>
    <row r="67" spans="2:12" s="295" customFormat="1">
      <c r="B67" s="501"/>
      <c r="C67" s="502"/>
      <c r="D67" s="502"/>
      <c r="E67" s="502"/>
      <c r="F67" s="502"/>
      <c r="G67" s="503"/>
      <c r="H67" s="502"/>
      <c r="I67" s="504"/>
      <c r="K67" s="266"/>
    </row>
    <row r="68" spans="2:12" s="295" customFormat="1">
      <c r="B68" s="266"/>
      <c r="C68" s="270"/>
      <c r="D68" s="270"/>
      <c r="E68" s="270"/>
      <c r="F68" s="270"/>
      <c r="G68" s="505"/>
      <c r="H68" s="270"/>
      <c r="I68" s="270"/>
      <c r="K68" s="266"/>
      <c r="L68" s="270"/>
    </row>
    <row r="69" spans="2:12">
      <c r="I69" s="270"/>
    </row>
    <row r="71" spans="2:12">
      <c r="G71" s="506" t="s">
        <v>564</v>
      </c>
      <c r="H71" s="507">
        <v>3325095300000</v>
      </c>
      <c r="L71" s="295"/>
    </row>
    <row r="72" spans="2:12" s="295" customFormat="1">
      <c r="B72" s="266"/>
      <c r="C72" s="270"/>
      <c r="D72" s="270"/>
      <c r="E72" s="270"/>
      <c r="F72" s="270"/>
      <c r="G72" s="505"/>
      <c r="H72" s="270"/>
      <c r="I72" s="292"/>
      <c r="K72" s="266"/>
      <c r="L72" s="270"/>
    </row>
    <row r="75" spans="2:12">
      <c r="B75" s="266" t="s">
        <v>512</v>
      </c>
      <c r="C75" s="270">
        <v>189.60814535</v>
      </c>
    </row>
    <row r="76" spans="2:12">
      <c r="B76" s="266" t="s">
        <v>513</v>
      </c>
      <c r="C76" s="270">
        <v>99.409748099999987</v>
      </c>
    </row>
    <row r="77" spans="2:12">
      <c r="B77" s="266" t="s">
        <v>514</v>
      </c>
      <c r="C77" s="270">
        <v>1369.2503628300003</v>
      </c>
    </row>
    <row r="78" spans="2:12">
      <c r="B78" s="266" t="s">
        <v>515</v>
      </c>
      <c r="C78" s="270">
        <v>42.705144870000005</v>
      </c>
    </row>
    <row r="79" spans="2:12">
      <c r="B79" s="266" t="s">
        <v>516</v>
      </c>
      <c r="C79" s="270">
        <v>1813.31383198</v>
      </c>
    </row>
    <row r="80" spans="2:12">
      <c r="B80" s="266" t="s">
        <v>517</v>
      </c>
      <c r="C80" s="270">
        <v>76.984231890000018</v>
      </c>
    </row>
    <row r="81" spans="2:3">
      <c r="B81" s="266" t="s">
        <v>520</v>
      </c>
      <c r="C81" s="270">
        <v>513.85185168999999</v>
      </c>
    </row>
    <row r="82" spans="2:3">
      <c r="B82" s="266" t="s">
        <v>521</v>
      </c>
      <c r="C82" s="270">
        <v>55.664389450000002</v>
      </c>
    </row>
    <row r="83" spans="2:3">
      <c r="B83" s="266" t="s">
        <v>522</v>
      </c>
      <c r="C83" s="270">
        <v>217.19113002</v>
      </c>
    </row>
    <row r="84" spans="2:3">
      <c r="B84" s="266" t="s">
        <v>523</v>
      </c>
      <c r="C84" s="270">
        <v>47.134596240000008</v>
      </c>
    </row>
    <row r="85" spans="2:3">
      <c r="B85" s="266" t="s">
        <v>524</v>
      </c>
      <c r="C85" s="270">
        <v>51.774902009999991</v>
      </c>
    </row>
    <row r="86" spans="2:3">
      <c r="B86" s="266" t="s">
        <v>525</v>
      </c>
      <c r="C86" s="270">
        <v>309.48449567999995</v>
      </c>
    </row>
    <row r="87" spans="2:3">
      <c r="B87" s="266" t="s">
        <v>526</v>
      </c>
      <c r="C87" s="270">
        <v>280.10654929999993</v>
      </c>
    </row>
    <row r="88" spans="2:3">
      <c r="B88" s="266" t="s">
        <v>527</v>
      </c>
      <c r="C88" s="270">
        <v>11.101231960000002</v>
      </c>
    </row>
    <row r="89" spans="2:3">
      <c r="B89" s="266" t="s">
        <v>528</v>
      </c>
      <c r="C89" s="270">
        <v>156.36450405999997</v>
      </c>
    </row>
    <row r="90" spans="2:3">
      <c r="B90" s="266" t="s">
        <v>529</v>
      </c>
      <c r="C90" s="270">
        <v>399.16441940999999</v>
      </c>
    </row>
    <row r="91" spans="2:3">
      <c r="B91" s="266" t="s">
        <v>530</v>
      </c>
      <c r="C91" s="270">
        <v>321.71421219000001</v>
      </c>
    </row>
    <row r="92" spans="2:3">
      <c r="B92" s="266" t="s">
        <v>531</v>
      </c>
      <c r="C92" s="270">
        <v>171.19131136999999</v>
      </c>
    </row>
    <row r="93" spans="2:3">
      <c r="B93" s="266" t="s">
        <v>532</v>
      </c>
      <c r="C93" s="270">
        <v>205.72986322</v>
      </c>
    </row>
    <row r="94" spans="2:3">
      <c r="B94" s="266" t="s">
        <v>533</v>
      </c>
      <c r="C94" s="270">
        <v>81.084637939999979</v>
      </c>
    </row>
    <row r="95" spans="2:3">
      <c r="B95" s="266" t="s">
        <v>534</v>
      </c>
      <c r="C95" s="270">
        <v>12.50399966</v>
      </c>
    </row>
    <row r="96" spans="2:3">
      <c r="B96" s="266" t="s">
        <v>535</v>
      </c>
      <c r="C96" s="270">
        <v>158.02167284000004</v>
      </c>
    </row>
    <row r="97" spans="2:3">
      <c r="B97" s="266" t="s">
        <v>536</v>
      </c>
      <c r="C97" s="270">
        <v>700.45362040999987</v>
      </c>
    </row>
    <row r="98" spans="2:3">
      <c r="B98" s="266" t="s">
        <v>537</v>
      </c>
      <c r="C98" s="270">
        <v>51.888869370000002</v>
      </c>
    </row>
    <row r="99" spans="2:3">
      <c r="B99" s="266" t="s">
        <v>538</v>
      </c>
      <c r="C99" s="270">
        <v>136.37524879</v>
      </c>
    </row>
    <row r="100" spans="2:3">
      <c r="B100" s="266" t="s">
        <v>542</v>
      </c>
      <c r="C100" s="270">
        <v>142.03188126999999</v>
      </c>
    </row>
    <row r="101" spans="2:3">
      <c r="B101" s="266" t="s">
        <v>543</v>
      </c>
      <c r="C101" s="270">
        <v>3050.6082091299995</v>
      </c>
    </row>
    <row r="102" spans="2:3">
      <c r="B102" s="266" t="s">
        <v>544</v>
      </c>
      <c r="C102" s="270">
        <v>104.94409425000001</v>
      </c>
    </row>
    <row r="103" spans="2:3">
      <c r="B103" s="266" t="s">
        <v>546</v>
      </c>
      <c r="C103" s="270">
        <v>57.2366557</v>
      </c>
    </row>
    <row r="104" spans="2:3">
      <c r="B104" s="266" t="s">
        <v>547</v>
      </c>
      <c r="C104" s="270">
        <v>126.31424391</v>
      </c>
    </row>
    <row r="105" spans="2:3">
      <c r="B105" s="266" t="s">
        <v>548</v>
      </c>
      <c r="C105" s="270">
        <v>414.07688094999997</v>
      </c>
    </row>
    <row r="106" spans="2:3">
      <c r="B106" s="266" t="s">
        <v>549</v>
      </c>
      <c r="C106" s="270">
        <v>187.80799286000001</v>
      </c>
    </row>
    <row r="107" spans="2:3">
      <c r="B107" s="266" t="s">
        <v>550</v>
      </c>
      <c r="C107" s="270">
        <v>122.59256559000004</v>
      </c>
    </row>
    <row r="108" spans="2:3">
      <c r="B108" s="266" t="s">
        <v>565</v>
      </c>
      <c r="C108" s="270">
        <v>0</v>
      </c>
    </row>
    <row r="109" spans="2:3">
      <c r="B109" s="266" t="s">
        <v>551</v>
      </c>
      <c r="C109" s="270">
        <v>89.841082429999986</v>
      </c>
    </row>
    <row r="110" spans="2:3">
      <c r="B110" s="266" t="s">
        <v>552</v>
      </c>
      <c r="C110" s="270">
        <v>49.851948839999991</v>
      </c>
    </row>
    <row r="111" spans="2:3">
      <c r="B111" s="266" t="s">
        <v>566</v>
      </c>
      <c r="C111" s="270">
        <v>0</v>
      </c>
    </row>
  </sheetData>
  <mergeCells count="8">
    <mergeCell ref="B65:F65"/>
    <mergeCell ref="B3:L3"/>
    <mergeCell ref="B4:L4"/>
    <mergeCell ref="B5:L5"/>
    <mergeCell ref="B6:L6"/>
    <mergeCell ref="B7:B9"/>
    <mergeCell ref="D7:J7"/>
    <mergeCell ref="K7:L7"/>
  </mergeCells>
  <pageMargins left="0.7" right="0.7" top="0.75" bottom="0.75" header="0.3" footer="0.3"/>
  <pageSetup scale="43" orientation="landscape" r:id="rId1"/>
  <ignoredErrors>
    <ignoredError sqref="C9:G64" numberStoredAsText="1"/>
  </ignoredErrors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2:L57"/>
  <sheetViews>
    <sheetView showGridLines="0" zoomScaleNormal="100" workbookViewId="0">
      <selection activeCell="A4" sqref="A4"/>
    </sheetView>
  </sheetViews>
  <sheetFormatPr baseColWidth="10" defaultColWidth="11.375" defaultRowHeight="15"/>
  <cols>
    <col min="1" max="1" width="18.125" style="293" customWidth="1"/>
    <col min="2" max="2" width="48.125" style="293" bestFit="1" customWidth="1"/>
    <col min="3" max="3" width="13.25" style="294" bestFit="1" customWidth="1"/>
    <col min="4" max="5" width="13" style="294" bestFit="1" customWidth="1"/>
    <col min="6" max="6" width="11.125" style="508" hidden="1" customWidth="1"/>
    <col min="7" max="7" width="13" style="294" bestFit="1" customWidth="1"/>
    <col min="8" max="8" width="11.125" style="294" hidden="1" customWidth="1"/>
    <col min="9" max="9" width="9" style="294" hidden="1" customWidth="1"/>
    <col min="10" max="10" width="4.75" style="294" customWidth="1"/>
    <col min="11" max="11" width="13" style="294" bestFit="1" customWidth="1"/>
    <col min="12" max="12" width="9.125" style="294" customWidth="1"/>
    <col min="13" max="16384" width="11.375" style="294"/>
  </cols>
  <sheetData>
    <row r="2" spans="2:12">
      <c r="B2" s="686" t="s">
        <v>501</v>
      </c>
      <c r="C2" s="686"/>
      <c r="D2" s="686"/>
      <c r="E2" s="686"/>
      <c r="F2" s="686"/>
      <c r="G2" s="686"/>
      <c r="H2" s="686"/>
      <c r="I2" s="686"/>
      <c r="J2" s="686"/>
      <c r="K2" s="686"/>
      <c r="L2" s="686"/>
    </row>
    <row r="3" spans="2:12" ht="18" customHeight="1">
      <c r="B3" s="686" t="s">
        <v>349</v>
      </c>
      <c r="C3" s="686"/>
      <c r="D3" s="686"/>
      <c r="E3" s="686"/>
      <c r="F3" s="686"/>
      <c r="G3" s="686"/>
      <c r="H3" s="686"/>
      <c r="I3" s="686"/>
      <c r="J3" s="686"/>
      <c r="K3" s="686"/>
      <c r="L3" s="686"/>
    </row>
    <row r="4" spans="2:12" ht="17.25" customHeight="1">
      <c r="B4" s="686">
        <v>2016</v>
      </c>
      <c r="C4" s="686"/>
      <c r="D4" s="686"/>
      <c r="E4" s="686"/>
      <c r="F4" s="686"/>
      <c r="G4" s="686"/>
      <c r="H4" s="686"/>
      <c r="I4" s="686"/>
      <c r="J4" s="686"/>
      <c r="K4" s="686"/>
      <c r="L4" s="686"/>
    </row>
    <row r="5" spans="2:12" ht="17.25" customHeight="1">
      <c r="B5" s="657" t="s">
        <v>42</v>
      </c>
      <c r="C5" s="657"/>
      <c r="D5" s="657"/>
      <c r="E5" s="657"/>
      <c r="F5" s="657"/>
      <c r="G5" s="657"/>
      <c r="H5" s="657"/>
      <c r="I5" s="657"/>
      <c r="J5" s="657"/>
      <c r="K5" s="657"/>
      <c r="L5" s="657"/>
    </row>
    <row r="6" spans="2:12">
      <c r="B6" s="629" t="s">
        <v>17</v>
      </c>
      <c r="C6" s="313">
        <v>2015</v>
      </c>
      <c r="D6" s="665">
        <v>2016</v>
      </c>
      <c r="E6" s="665"/>
      <c r="F6" s="665"/>
      <c r="G6" s="665"/>
      <c r="H6" s="665"/>
      <c r="I6" s="665"/>
      <c r="J6" s="632"/>
      <c r="K6" s="631" t="s">
        <v>350</v>
      </c>
      <c r="L6" s="631"/>
    </row>
    <row r="7" spans="2:12" ht="38.25">
      <c r="B7" s="629"/>
      <c r="C7" s="160" t="s">
        <v>247</v>
      </c>
      <c r="D7" s="161" t="s">
        <v>248</v>
      </c>
      <c r="E7" s="161" t="s">
        <v>199</v>
      </c>
      <c r="F7" s="161" t="s">
        <v>249</v>
      </c>
      <c r="G7" s="161" t="s">
        <v>247</v>
      </c>
      <c r="H7" s="161" t="s">
        <v>250</v>
      </c>
      <c r="I7" s="161" t="s">
        <v>251</v>
      </c>
      <c r="J7" s="162" t="s">
        <v>45</v>
      </c>
      <c r="K7" s="161" t="s">
        <v>253</v>
      </c>
      <c r="L7" s="163" t="s">
        <v>254</v>
      </c>
    </row>
    <row r="8" spans="2:12" ht="25.5" hidden="1">
      <c r="B8" s="629"/>
      <c r="C8" s="160" t="s">
        <v>201</v>
      </c>
      <c r="D8" s="491" t="s">
        <v>202</v>
      </c>
      <c r="E8" s="491" t="s">
        <v>203</v>
      </c>
      <c r="F8" s="160" t="s">
        <v>255</v>
      </c>
      <c r="G8" s="492" t="s">
        <v>256</v>
      </c>
      <c r="H8" s="160" t="s">
        <v>257</v>
      </c>
      <c r="I8" s="160" t="s">
        <v>258</v>
      </c>
      <c r="J8" s="160" t="s">
        <v>259</v>
      </c>
      <c r="K8" s="160" t="s">
        <v>260</v>
      </c>
      <c r="L8" s="160" t="s">
        <v>261</v>
      </c>
    </row>
    <row r="9" spans="2:12">
      <c r="B9" s="272" t="s">
        <v>351</v>
      </c>
      <c r="C9" s="32">
        <v>517723876.18999994</v>
      </c>
      <c r="D9" s="273">
        <v>9714831051</v>
      </c>
      <c r="E9" s="273">
        <v>9741486815.7599983</v>
      </c>
      <c r="F9" s="273">
        <v>26655764.759998322</v>
      </c>
      <c r="G9" s="273">
        <v>748421728.49000001</v>
      </c>
      <c r="H9" s="33">
        <v>7.6828285316691738E-2</v>
      </c>
      <c r="I9" s="33">
        <v>7.7039088437154124E-2</v>
      </c>
      <c r="J9" s="33">
        <v>2.250827904060374E-4</v>
      </c>
      <c r="K9" s="273">
        <v>230697852.30000007</v>
      </c>
      <c r="L9" s="33">
        <v>0.4456001797671314</v>
      </c>
    </row>
    <row r="10" spans="2:12">
      <c r="B10" s="147" t="s">
        <v>567</v>
      </c>
      <c r="C10" s="275">
        <v>2471432.73</v>
      </c>
      <c r="D10" s="148">
        <v>9164867927</v>
      </c>
      <c r="E10" s="148">
        <v>9170933024.7099972</v>
      </c>
      <c r="F10" s="148">
        <v>6065097.7099971771</v>
      </c>
      <c r="G10" s="148">
        <v>182743176.45999995</v>
      </c>
      <c r="H10" s="395">
        <v>1.9926345113154793E-2</v>
      </c>
      <c r="I10" s="395">
        <v>1.9939531907670224E-2</v>
      </c>
      <c r="J10" s="395">
        <v>5.4958778613052069E-5</v>
      </c>
      <c r="K10" s="148">
        <v>180271743.72999996</v>
      </c>
      <c r="L10" s="395">
        <v>72.94220131575257</v>
      </c>
    </row>
    <row r="11" spans="2:12">
      <c r="B11" s="147" t="s">
        <v>353</v>
      </c>
      <c r="C11" s="275">
        <v>1765814.41</v>
      </c>
      <c r="D11" s="148">
        <v>3610000</v>
      </c>
      <c r="E11" s="148">
        <v>4110000</v>
      </c>
      <c r="F11" s="148">
        <v>500000</v>
      </c>
      <c r="G11" s="148">
        <v>1035282.25</v>
      </c>
      <c r="H11" s="395">
        <v>0.25189349148418494</v>
      </c>
      <c r="I11" s="395">
        <v>0.2867817867036011</v>
      </c>
      <c r="J11" s="395">
        <v>3.1135415878155432E-7</v>
      </c>
      <c r="K11" s="148">
        <v>-730532.15999999992</v>
      </c>
      <c r="L11" s="395">
        <v>-0.41370834662063949</v>
      </c>
    </row>
    <row r="12" spans="2:12">
      <c r="B12" s="147" t="s">
        <v>354</v>
      </c>
      <c r="C12" s="275">
        <v>99409748.099999994</v>
      </c>
      <c r="D12" s="148">
        <v>129445945</v>
      </c>
      <c r="E12" s="148">
        <v>147502427.01000002</v>
      </c>
      <c r="F12" s="148">
        <v>18056482.01000002</v>
      </c>
      <c r="G12" s="148">
        <v>147049934.96999997</v>
      </c>
      <c r="H12" s="395">
        <v>0.99693230783267472</v>
      </c>
      <c r="I12" s="395">
        <v>1.1359949125482454</v>
      </c>
      <c r="J12" s="395">
        <v>4.4224276810953352E-5</v>
      </c>
      <c r="K12" s="148">
        <v>47640186.869999975</v>
      </c>
      <c r="L12" s="395">
        <v>0.47923053604438204</v>
      </c>
    </row>
    <row r="13" spans="2:12">
      <c r="B13" s="147" t="s">
        <v>355</v>
      </c>
      <c r="C13" s="275">
        <v>414076880.94999999</v>
      </c>
      <c r="D13" s="148">
        <v>416907179</v>
      </c>
      <c r="E13" s="148">
        <v>418941364.03999996</v>
      </c>
      <c r="F13" s="148">
        <v>2034185.0399999619</v>
      </c>
      <c r="G13" s="148">
        <v>417593334.81000006</v>
      </c>
      <c r="H13" s="395">
        <v>0.99678229617385983</v>
      </c>
      <c r="I13" s="395">
        <v>1.0016458239257138</v>
      </c>
      <c r="J13" s="395">
        <v>1.2558838082325042E-4</v>
      </c>
      <c r="K13" s="148">
        <v>3516453.8600000739</v>
      </c>
      <c r="L13" s="395">
        <v>8.4922728647212065E-3</v>
      </c>
    </row>
    <row r="14" spans="2:12" ht="13.5" customHeight="1">
      <c r="B14" s="272" t="s">
        <v>356</v>
      </c>
      <c r="C14" s="32">
        <v>9996738920.8800011</v>
      </c>
      <c r="D14" s="273">
        <v>15337548690</v>
      </c>
      <c r="E14" s="273">
        <v>17245505878.409992</v>
      </c>
      <c r="F14" s="273">
        <v>1907957188.4099922</v>
      </c>
      <c r="G14" s="273">
        <v>10628686369.080002</v>
      </c>
      <c r="H14" s="33">
        <v>0.61631629967934287</v>
      </c>
      <c r="I14" s="33">
        <v>0.69298468639971444</v>
      </c>
      <c r="J14" s="33">
        <v>3.1965057870912759E-3</v>
      </c>
      <c r="K14" s="273">
        <v>631947448.20000076</v>
      </c>
      <c r="L14" s="33">
        <v>6.3215359849006836E-2</v>
      </c>
    </row>
    <row r="15" spans="2:12">
      <c r="B15" s="147" t="s">
        <v>357</v>
      </c>
      <c r="C15" s="275">
        <v>1203533823.339999</v>
      </c>
      <c r="D15" s="148">
        <v>1919785871</v>
      </c>
      <c r="E15" s="148">
        <v>2031502448.2199984</v>
      </c>
      <c r="F15" s="148">
        <v>111716577.21999836</v>
      </c>
      <c r="G15" s="148">
        <v>1460917353.1899991</v>
      </c>
      <c r="H15" s="395">
        <v>0.71913147555891666</v>
      </c>
      <c r="I15" s="395">
        <v>0.7609793234018436</v>
      </c>
      <c r="J15" s="395">
        <v>4.39361047242766E-4</v>
      </c>
      <c r="K15" s="148">
        <v>257383529.85000014</v>
      </c>
      <c r="L15" s="395">
        <v>0.21385649896877812</v>
      </c>
    </row>
    <row r="16" spans="2:12">
      <c r="B16" s="147" t="s">
        <v>358</v>
      </c>
      <c r="C16" s="275">
        <v>2723671882.48</v>
      </c>
      <c r="D16" s="148">
        <v>2396512611</v>
      </c>
      <c r="E16" s="148">
        <v>3176450913.9699984</v>
      </c>
      <c r="F16" s="148">
        <v>779938302.96999836</v>
      </c>
      <c r="G16" s="148">
        <v>2604402936.9200015</v>
      </c>
      <c r="H16" s="395">
        <v>0.81990970660552764</v>
      </c>
      <c r="I16" s="395">
        <v>1.0867470193838265</v>
      </c>
      <c r="J16" s="395">
        <v>7.8325662934232334E-4</v>
      </c>
      <c r="K16" s="148">
        <v>-119268945.55999851</v>
      </c>
      <c r="L16" s="395">
        <v>-4.3789762756371364E-2</v>
      </c>
    </row>
    <row r="17" spans="2:12">
      <c r="B17" s="147" t="s">
        <v>359</v>
      </c>
      <c r="C17" s="275">
        <v>1813313831.98</v>
      </c>
      <c r="D17" s="148">
        <v>3558817566</v>
      </c>
      <c r="E17" s="148">
        <v>4099054997.2999997</v>
      </c>
      <c r="F17" s="148">
        <v>540237431.29999971</v>
      </c>
      <c r="G17" s="148">
        <v>2097229748.2399998</v>
      </c>
      <c r="H17" s="395">
        <v>0.51163737730316394</v>
      </c>
      <c r="I17" s="395">
        <v>0.58930521425890925</v>
      </c>
      <c r="J17" s="395">
        <v>6.3072771124484761E-4</v>
      </c>
      <c r="K17" s="148">
        <v>283915916.25999975</v>
      </c>
      <c r="L17" s="395">
        <v>0.15657296120108755</v>
      </c>
    </row>
    <row r="18" spans="2:12">
      <c r="B18" s="147" t="s">
        <v>360</v>
      </c>
      <c r="C18" s="275">
        <v>555528923.46999991</v>
      </c>
      <c r="D18" s="148">
        <v>1526522919</v>
      </c>
      <c r="E18" s="148">
        <v>1547056242.3800001</v>
      </c>
      <c r="F18" s="148">
        <v>20533323.380000114</v>
      </c>
      <c r="G18" s="148">
        <v>593049929.35000014</v>
      </c>
      <c r="H18" s="395">
        <v>0.3833408980902005</v>
      </c>
      <c r="I18" s="395">
        <v>0.38849723248079193</v>
      </c>
      <c r="J18" s="395">
        <v>1.7835576903615368E-4</v>
      </c>
      <c r="K18" s="148">
        <v>37521005.880000234</v>
      </c>
      <c r="L18" s="395">
        <v>6.7541048350161059E-2</v>
      </c>
    </row>
    <row r="19" spans="2:12">
      <c r="B19" s="147" t="s">
        <v>362</v>
      </c>
      <c r="C19" s="275">
        <v>3050608209.1299996</v>
      </c>
      <c r="D19" s="148">
        <v>3358496330</v>
      </c>
      <c r="E19" s="148">
        <v>3788559628</v>
      </c>
      <c r="F19" s="148">
        <v>430063298</v>
      </c>
      <c r="G19" s="148">
        <v>3205113258.6900001</v>
      </c>
      <c r="H19" s="395">
        <v>0.84599783912652726</v>
      </c>
      <c r="I19" s="395">
        <v>0.95432983804689764</v>
      </c>
      <c r="J19" s="395">
        <v>9.6391620976698025E-4</v>
      </c>
      <c r="K19" s="148">
        <v>154505049.56000042</v>
      </c>
      <c r="L19" s="395">
        <v>5.0647293578241381E-2</v>
      </c>
    </row>
    <row r="20" spans="2:12">
      <c r="B20" s="147" t="s">
        <v>364</v>
      </c>
      <c r="C20" s="275">
        <v>513707001.69</v>
      </c>
      <c r="D20" s="148">
        <v>2439155758</v>
      </c>
      <c r="E20" s="148">
        <v>2464624013.5399971</v>
      </c>
      <c r="F20" s="148">
        <v>25468255.539997101</v>
      </c>
      <c r="G20" s="148">
        <v>539181537.25999987</v>
      </c>
      <c r="H20" s="395">
        <v>0.21876827227921097</v>
      </c>
      <c r="I20" s="395">
        <v>0.22105252421522475</v>
      </c>
      <c r="J20" s="395">
        <v>1.6215521319343836E-4</v>
      </c>
      <c r="K20" s="148">
        <v>25474535.569999874</v>
      </c>
      <c r="L20" s="395">
        <v>4.9589621099563441E-2</v>
      </c>
    </row>
    <row r="21" spans="2:12">
      <c r="B21" s="147" t="s">
        <v>365</v>
      </c>
      <c r="C21" s="275">
        <v>136375248.78999999</v>
      </c>
      <c r="D21" s="148">
        <v>138257635</v>
      </c>
      <c r="E21" s="148">
        <v>138257635</v>
      </c>
      <c r="F21" s="148">
        <v>0</v>
      </c>
      <c r="G21" s="148">
        <v>128791605.43000002</v>
      </c>
      <c r="H21" s="395">
        <v>0.93153340450239885</v>
      </c>
      <c r="I21" s="395">
        <v>0.93153340450239885</v>
      </c>
      <c r="J21" s="395">
        <v>3.8733207264766226E-5</v>
      </c>
      <c r="K21" s="148">
        <v>-7583643.3599999696</v>
      </c>
      <c r="L21" s="395">
        <v>-5.5608649130149623E-2</v>
      </c>
    </row>
    <row r="22" spans="2:12">
      <c r="B22" s="272" t="s">
        <v>366</v>
      </c>
      <c r="C22" s="32">
        <v>231558119.59000009</v>
      </c>
      <c r="D22" s="273">
        <v>303612260</v>
      </c>
      <c r="E22" s="273">
        <v>330969727.89999998</v>
      </c>
      <c r="F22" s="273">
        <v>27357467.899999976</v>
      </c>
      <c r="G22" s="273">
        <v>254243862.51000008</v>
      </c>
      <c r="H22" s="33">
        <v>0.7681786008743916</v>
      </c>
      <c r="I22" s="33">
        <v>0.83739656135756868</v>
      </c>
      <c r="J22" s="33">
        <v>7.6462128020811943E-5</v>
      </c>
      <c r="K22" s="273">
        <v>22685742.919999987</v>
      </c>
      <c r="L22" s="33">
        <v>9.7969973845735359E-2</v>
      </c>
    </row>
    <row r="23" spans="2:12">
      <c r="B23" s="147" t="s">
        <v>568</v>
      </c>
      <c r="C23" s="275">
        <v>231558119.59000009</v>
      </c>
      <c r="D23" s="148">
        <v>303612260</v>
      </c>
      <c r="E23" s="148">
        <v>330969727.89999998</v>
      </c>
      <c r="F23" s="148">
        <v>27357467.899999976</v>
      </c>
      <c r="G23" s="148">
        <v>254243862.51000008</v>
      </c>
      <c r="H23" s="395">
        <v>0.7681786008743916</v>
      </c>
      <c r="I23" s="395">
        <v>0.83739656135756868</v>
      </c>
      <c r="J23" s="395">
        <v>7.6462128020811943E-5</v>
      </c>
      <c r="K23" s="148">
        <v>22685742.919999987</v>
      </c>
      <c r="L23" s="395">
        <v>9.7969973845735359E-2</v>
      </c>
    </row>
    <row r="24" spans="2:12">
      <c r="B24" s="272" t="s">
        <v>369</v>
      </c>
      <c r="C24" s="32">
        <v>12895647628.070005</v>
      </c>
      <c r="D24" s="273">
        <v>46789792764</v>
      </c>
      <c r="E24" s="273">
        <v>49356520054.389984</v>
      </c>
      <c r="F24" s="273">
        <v>2566727290.3899841</v>
      </c>
      <c r="G24" s="273">
        <v>38251406556.170021</v>
      </c>
      <c r="H24" s="33">
        <v>0.77500209727139735</v>
      </c>
      <c r="I24" s="33">
        <v>0.81751604990224702</v>
      </c>
      <c r="J24" s="33">
        <v>1.1503852703460866E-2</v>
      </c>
      <c r="K24" s="273">
        <v>25355758928.100014</v>
      </c>
      <c r="L24" s="33">
        <v>1.9662260988667244</v>
      </c>
    </row>
    <row r="25" spans="2:12">
      <c r="B25" s="147" t="s">
        <v>371</v>
      </c>
      <c r="C25" s="275">
        <v>3295260154.3199997</v>
      </c>
      <c r="D25" s="148">
        <v>32233301743</v>
      </c>
      <c r="E25" s="148">
        <v>34574809852.299988</v>
      </c>
      <c r="F25" s="148">
        <v>2341508109.2999878</v>
      </c>
      <c r="G25" s="148">
        <v>27306137328.680023</v>
      </c>
      <c r="H25" s="395">
        <v>0.78976970358850906</v>
      </c>
      <c r="I25" s="395">
        <v>0.84714056122438675</v>
      </c>
      <c r="J25" s="395">
        <v>8.2121367555029242E-3</v>
      </c>
      <c r="K25" s="148">
        <v>24010877174.360023</v>
      </c>
      <c r="L25" s="395">
        <v>7.2864890933974955</v>
      </c>
    </row>
    <row r="26" spans="2:12">
      <c r="B26" s="147" t="s">
        <v>372</v>
      </c>
      <c r="C26" s="275">
        <v>321501790.41000003</v>
      </c>
      <c r="D26" s="148">
        <v>354726344</v>
      </c>
      <c r="E26" s="148">
        <v>360571601.21999997</v>
      </c>
      <c r="F26" s="148">
        <v>5845257.219999969</v>
      </c>
      <c r="G26" s="148">
        <v>321274433.26999998</v>
      </c>
      <c r="H26" s="395">
        <v>0.89101424566705367</v>
      </c>
      <c r="I26" s="395">
        <v>0.90569657062177478</v>
      </c>
      <c r="J26" s="395">
        <v>9.6621120384128537E-5</v>
      </c>
      <c r="K26" s="148">
        <v>-227357.1400000453</v>
      </c>
      <c r="L26" s="395">
        <v>-7.071722359931476E-4</v>
      </c>
    </row>
    <row r="27" spans="2:12">
      <c r="B27" s="147" t="s">
        <v>373</v>
      </c>
      <c r="C27" s="275">
        <v>0</v>
      </c>
      <c r="D27" s="148">
        <v>43881974</v>
      </c>
      <c r="E27" s="148">
        <v>43234974</v>
      </c>
      <c r="F27" s="148">
        <v>-647000</v>
      </c>
      <c r="G27" s="148">
        <v>1534832.58</v>
      </c>
      <c r="H27" s="395">
        <v>3.5499791904581697E-2</v>
      </c>
      <c r="I27" s="395">
        <v>3.4976379594956239E-2</v>
      </c>
      <c r="J27" s="395">
        <v>4.6159055350984982E-7</v>
      </c>
      <c r="K27" s="148">
        <v>1534832.58</v>
      </c>
      <c r="L27" s="395">
        <v>0</v>
      </c>
    </row>
    <row r="28" spans="2:12">
      <c r="B28" s="147" t="s">
        <v>374</v>
      </c>
      <c r="C28" s="275">
        <v>9278885683.3400059</v>
      </c>
      <c r="D28" s="148">
        <v>14157882703</v>
      </c>
      <c r="E28" s="148">
        <v>14377903626.869997</v>
      </c>
      <c r="F28" s="148">
        <v>220020923.86999702</v>
      </c>
      <c r="G28" s="148">
        <v>10622459961.639997</v>
      </c>
      <c r="H28" s="395">
        <v>0.73880450428032651</v>
      </c>
      <c r="I28" s="395">
        <v>0.75028591382446896</v>
      </c>
      <c r="J28" s="395">
        <v>3.1946332370203037E-3</v>
      </c>
      <c r="K28" s="148">
        <v>1343574278.2999916</v>
      </c>
      <c r="L28" s="395">
        <v>0.14479909809777514</v>
      </c>
    </row>
    <row r="29" spans="2:12">
      <c r="B29" s="272" t="s">
        <v>375</v>
      </c>
      <c r="C29" s="32">
        <v>0</v>
      </c>
      <c r="D29" s="273">
        <v>3658244</v>
      </c>
      <c r="E29" s="273">
        <v>3978993</v>
      </c>
      <c r="F29" s="273">
        <v>320749</v>
      </c>
      <c r="G29" s="273">
        <v>320748.40000000002</v>
      </c>
      <c r="H29" s="33">
        <v>8.061044590930419E-2</v>
      </c>
      <c r="I29" s="33">
        <v>8.7678241254547276E-2</v>
      </c>
      <c r="J29" s="33">
        <v>9.6462919423692913E-8</v>
      </c>
      <c r="K29" s="273">
        <v>320748.40000000002</v>
      </c>
      <c r="L29" s="33">
        <v>0</v>
      </c>
    </row>
    <row r="30" spans="2:12" ht="15.75" thickBot="1">
      <c r="B30" s="147" t="s">
        <v>376</v>
      </c>
      <c r="C30" s="275">
        <v>0</v>
      </c>
      <c r="D30" s="148">
        <v>3658244</v>
      </c>
      <c r="E30" s="148">
        <v>3978993</v>
      </c>
      <c r="F30" s="148">
        <v>320749</v>
      </c>
      <c r="G30" s="148">
        <v>320748.40000000002</v>
      </c>
      <c r="H30" s="395">
        <v>8.061044590930419E-2</v>
      </c>
      <c r="I30" s="395">
        <v>8.7678241254547276E-2</v>
      </c>
      <c r="J30" s="395">
        <v>9.6462919423692913E-8</v>
      </c>
      <c r="K30" s="148">
        <v>320748.40000000002</v>
      </c>
      <c r="L30" s="395">
        <v>0</v>
      </c>
    </row>
    <row r="31" spans="2:12" ht="15.75" thickBot="1">
      <c r="B31" s="283" t="s">
        <v>88</v>
      </c>
      <c r="C31" s="284">
        <v>23641668544.730007</v>
      </c>
      <c r="D31" s="284">
        <v>72149443009</v>
      </c>
      <c r="E31" s="284">
        <v>76678461469.459976</v>
      </c>
      <c r="F31" s="284">
        <v>4529018460.4599762</v>
      </c>
      <c r="G31" s="284">
        <v>49883079264.650024</v>
      </c>
      <c r="H31" s="285">
        <v>0.65054877613210593</v>
      </c>
      <c r="I31" s="285">
        <v>0.69138550741725835</v>
      </c>
      <c r="J31" s="285">
        <v>1.5001999871898417E-2</v>
      </c>
      <c r="K31" s="284">
        <v>26241410719.920017</v>
      </c>
      <c r="L31" s="285">
        <v>1.1099644117872352</v>
      </c>
    </row>
    <row r="32" spans="2:12">
      <c r="B32" s="615" t="s">
        <v>241</v>
      </c>
      <c r="C32" s="615"/>
      <c r="D32" s="615"/>
      <c r="E32" s="615"/>
      <c r="F32" s="615"/>
      <c r="G32" s="500"/>
      <c r="H32" s="500"/>
      <c r="I32" s="500"/>
    </row>
    <row r="33" spans="2:9">
      <c r="B33" s="297"/>
      <c r="C33" s="500"/>
      <c r="D33" s="500"/>
      <c r="E33" s="500"/>
      <c r="F33" s="499"/>
      <c r="G33" s="500"/>
      <c r="H33" s="500"/>
      <c r="I33" s="500"/>
    </row>
    <row r="34" spans="2:9">
      <c r="B34" s="294"/>
    </row>
    <row r="35" spans="2:9">
      <c r="B35" s="294"/>
    </row>
    <row r="36" spans="2:9">
      <c r="B36" s="294"/>
    </row>
    <row r="37" spans="2:9">
      <c r="B37" s="294"/>
    </row>
    <row r="38" spans="2:9">
      <c r="B38" s="294"/>
    </row>
    <row r="39" spans="2:9">
      <c r="B39" s="294"/>
    </row>
    <row r="40" spans="2:9">
      <c r="B40" s="294"/>
    </row>
    <row r="41" spans="2:9">
      <c r="B41" s="294"/>
    </row>
    <row r="42" spans="2:9">
      <c r="B42" s="294"/>
    </row>
    <row r="43" spans="2:9">
      <c r="B43" s="294"/>
    </row>
    <row r="44" spans="2:9">
      <c r="B44" s="294"/>
    </row>
    <row r="45" spans="2:9">
      <c r="B45" s="294"/>
    </row>
    <row r="46" spans="2:9">
      <c r="B46" s="294"/>
    </row>
    <row r="47" spans="2:9">
      <c r="B47" s="294"/>
    </row>
    <row r="48" spans="2:9">
      <c r="B48" s="294"/>
    </row>
    <row r="49" spans="2:2">
      <c r="B49" s="294"/>
    </row>
    <row r="50" spans="2:2">
      <c r="B50" s="294"/>
    </row>
    <row r="51" spans="2:2">
      <c r="B51" s="294"/>
    </row>
    <row r="52" spans="2:2">
      <c r="B52" s="294"/>
    </row>
    <row r="53" spans="2:2">
      <c r="B53" s="294"/>
    </row>
    <row r="54" spans="2:2">
      <c r="B54" s="294"/>
    </row>
    <row r="55" spans="2:2">
      <c r="B55" s="294"/>
    </row>
    <row r="56" spans="2:2">
      <c r="B56" s="294"/>
    </row>
    <row r="57" spans="2:2">
      <c r="B57" s="294"/>
    </row>
  </sheetData>
  <mergeCells count="8">
    <mergeCell ref="B32:F32"/>
    <mergeCell ref="B2:L2"/>
    <mergeCell ref="B3:L3"/>
    <mergeCell ref="B4:L4"/>
    <mergeCell ref="B5:L5"/>
    <mergeCell ref="B6:B8"/>
    <mergeCell ref="D6:J6"/>
    <mergeCell ref="K6:L6"/>
  </mergeCells>
  <pageMargins left="0.7" right="0.7" top="0.75" bottom="0.75" header="0.3" footer="0.3"/>
  <pageSetup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C2:I42"/>
  <sheetViews>
    <sheetView showGridLines="0" zoomScaleNormal="100" workbookViewId="0">
      <selection activeCell="C12" sqref="C12"/>
    </sheetView>
  </sheetViews>
  <sheetFormatPr baseColWidth="10" defaultColWidth="11" defaultRowHeight="15"/>
  <cols>
    <col min="5" max="5" width="38.75" customWidth="1"/>
    <col min="6" max="6" width="56" bestFit="1" customWidth="1"/>
    <col min="7" max="8" width="15.25" bestFit="1" customWidth="1"/>
    <col min="9" max="9" width="9.125" bestFit="1" customWidth="1"/>
  </cols>
  <sheetData>
    <row r="2" spans="3:9" ht="15.75">
      <c r="E2" s="648" t="s">
        <v>569</v>
      </c>
      <c r="F2" s="648"/>
      <c r="G2" s="648"/>
      <c r="H2" s="648"/>
      <c r="I2" s="648"/>
    </row>
    <row r="3" spans="3:9" ht="15.75" thickBot="1">
      <c r="E3" s="689" t="s">
        <v>42</v>
      </c>
      <c r="F3" s="689"/>
      <c r="G3" s="689"/>
      <c r="H3" s="689"/>
      <c r="I3" s="689"/>
    </row>
    <row r="4" spans="3:9" ht="26.25" thickBot="1">
      <c r="E4" s="509" t="s">
        <v>570</v>
      </c>
      <c r="F4" s="510" t="s">
        <v>571</v>
      </c>
      <c r="G4" s="510" t="s">
        <v>572</v>
      </c>
      <c r="H4" s="510" t="s">
        <v>573</v>
      </c>
      <c r="I4" s="510" t="s">
        <v>574</v>
      </c>
    </row>
    <row r="5" spans="3:9" ht="16.5" customHeight="1">
      <c r="E5" s="690" t="s">
        <v>575</v>
      </c>
      <c r="F5" s="511" t="s">
        <v>576</v>
      </c>
      <c r="G5" s="512">
        <v>1017252897.46</v>
      </c>
      <c r="H5" s="513">
        <v>871990821.63000011</v>
      </c>
      <c r="I5" s="514">
        <f>+H5/G5</f>
        <v>0.85720161014757701</v>
      </c>
    </row>
    <row r="6" spans="3:9" ht="16.5" customHeight="1">
      <c r="E6" s="691"/>
      <c r="F6" s="515" t="s">
        <v>577</v>
      </c>
      <c r="G6" s="516">
        <v>491169747</v>
      </c>
      <c r="H6" s="517">
        <v>481211061.41999984</v>
      </c>
      <c r="I6" s="518">
        <f t="shared" ref="I6:I15" si="0">+H6/G6</f>
        <v>0.97972455420793625</v>
      </c>
    </row>
    <row r="7" spans="3:9" ht="22.5" customHeight="1">
      <c r="E7" s="691"/>
      <c r="F7" s="515" t="s">
        <v>578</v>
      </c>
      <c r="G7" s="516">
        <v>656030924</v>
      </c>
      <c r="H7" s="517">
        <v>656030907.19000006</v>
      </c>
      <c r="I7" s="518">
        <f t="shared" si="0"/>
        <v>0.99999997437620802</v>
      </c>
    </row>
    <row r="8" spans="3:9" ht="17.25" customHeight="1">
      <c r="E8" s="691"/>
      <c r="F8" s="515" t="s">
        <v>579</v>
      </c>
      <c r="G8" s="516">
        <v>381110629</v>
      </c>
      <c r="H8" s="517">
        <v>381110627.62</v>
      </c>
      <c r="I8" s="518">
        <f t="shared" si="0"/>
        <v>0.99999999637900416</v>
      </c>
    </row>
    <row r="9" spans="3:9" ht="16.5" customHeight="1">
      <c r="C9" s="59"/>
      <c r="E9" s="691"/>
      <c r="F9" s="515" t="s">
        <v>580</v>
      </c>
      <c r="G9" s="516">
        <v>7377001408.6899996</v>
      </c>
      <c r="H9" s="517">
        <v>7358160044.3800001</v>
      </c>
      <c r="I9" s="518">
        <f t="shared" si="0"/>
        <v>0.99744593185412644</v>
      </c>
    </row>
    <row r="10" spans="3:9" ht="16.5" customHeight="1">
      <c r="E10" s="691"/>
      <c r="F10" s="515" t="s">
        <v>581</v>
      </c>
      <c r="G10" s="516">
        <v>2378274591</v>
      </c>
      <c r="H10" s="517">
        <v>2363920746.8800001</v>
      </c>
      <c r="I10" s="518">
        <f t="shared" si="0"/>
        <v>0.99396459762286549</v>
      </c>
    </row>
    <row r="11" spans="3:9" ht="16.5" customHeight="1">
      <c r="E11" s="691"/>
      <c r="F11" s="515" t="s">
        <v>582</v>
      </c>
      <c r="G11" s="516">
        <v>1514379508</v>
      </c>
      <c r="H11" s="517">
        <v>1514379457.8299999</v>
      </c>
      <c r="I11" s="518">
        <f t="shared" si="0"/>
        <v>0.99999996687091985</v>
      </c>
    </row>
    <row r="12" spans="3:9" ht="16.5" customHeight="1">
      <c r="E12" s="691"/>
      <c r="F12" s="515" t="s">
        <v>583</v>
      </c>
      <c r="G12" s="516">
        <v>1274609818</v>
      </c>
      <c r="H12" s="517">
        <v>1274609812</v>
      </c>
      <c r="I12" s="518">
        <f t="shared" si="0"/>
        <v>0.99999999529267714</v>
      </c>
    </row>
    <row r="13" spans="3:9" ht="16.5" customHeight="1">
      <c r="E13" s="691"/>
      <c r="F13" s="515" t="s">
        <v>584</v>
      </c>
      <c r="G13" s="516">
        <v>60531653</v>
      </c>
      <c r="H13" s="517">
        <v>47885787.850000024</v>
      </c>
      <c r="I13" s="518">
        <f t="shared" si="0"/>
        <v>0.79108673688458542</v>
      </c>
    </row>
    <row r="14" spans="3:9" ht="16.5" customHeight="1" thickBot="1">
      <c r="E14" s="692"/>
      <c r="F14" s="519" t="s">
        <v>585</v>
      </c>
      <c r="G14" s="520">
        <v>0</v>
      </c>
      <c r="H14" s="521">
        <v>0</v>
      </c>
      <c r="I14" s="522">
        <v>0</v>
      </c>
    </row>
    <row r="15" spans="3:9" ht="16.5" customHeight="1" thickBot="1">
      <c r="E15" s="523" t="s">
        <v>586</v>
      </c>
      <c r="F15" s="519" t="s">
        <v>587</v>
      </c>
      <c r="G15" s="520">
        <v>519122235</v>
      </c>
      <c r="H15" s="521">
        <v>457802778.83999979</v>
      </c>
      <c r="I15" s="524">
        <f t="shared" si="0"/>
        <v>0.88187857882835585</v>
      </c>
    </row>
    <row r="16" spans="3:9" ht="16.5" customHeight="1">
      <c r="E16" s="691" t="s">
        <v>588</v>
      </c>
      <c r="F16" s="515" t="s">
        <v>589</v>
      </c>
      <c r="G16" s="516">
        <v>5534414840.1099997</v>
      </c>
      <c r="H16" s="517">
        <v>5353006738.1099997</v>
      </c>
      <c r="I16" s="518">
        <f>+H16/G16</f>
        <v>0.967221809849658</v>
      </c>
    </row>
    <row r="17" spans="5:9" ht="16.5" customHeight="1">
      <c r="E17" s="691"/>
      <c r="F17" s="515" t="s">
        <v>590</v>
      </c>
      <c r="G17" s="516">
        <v>12412382006.819996</v>
      </c>
      <c r="H17" s="517">
        <v>12131571658.100002</v>
      </c>
      <c r="I17" s="518">
        <f t="shared" ref="I17:I41" si="1">+H17/G17</f>
        <v>0.97737659471278748</v>
      </c>
    </row>
    <row r="18" spans="5:9" ht="25.5" customHeight="1">
      <c r="E18" s="691"/>
      <c r="F18" s="515" t="s">
        <v>591</v>
      </c>
      <c r="G18" s="516">
        <v>13363444273</v>
      </c>
      <c r="H18" s="517">
        <v>13363444272.76</v>
      </c>
      <c r="I18" s="518">
        <f t="shared" si="1"/>
        <v>0.99999999998204059</v>
      </c>
    </row>
    <row r="19" spans="5:9" ht="16.5" customHeight="1" thickBot="1">
      <c r="E19" s="692"/>
      <c r="F19" s="519" t="s">
        <v>592</v>
      </c>
      <c r="G19" s="520">
        <v>1006577111.12</v>
      </c>
      <c r="H19" s="521">
        <v>867227520.02000034</v>
      </c>
      <c r="I19" s="524">
        <f t="shared" si="1"/>
        <v>0.86156093799416134</v>
      </c>
    </row>
    <row r="20" spans="5:9" ht="16.5" customHeight="1">
      <c r="E20" s="690" t="s">
        <v>593</v>
      </c>
      <c r="F20" s="525" t="s">
        <v>594</v>
      </c>
      <c r="G20" s="512">
        <v>539588434</v>
      </c>
      <c r="H20" s="513">
        <v>496465469.00000006</v>
      </c>
      <c r="I20" s="514">
        <f t="shared" si="1"/>
        <v>0.92008174697087752</v>
      </c>
    </row>
    <row r="21" spans="5:9" ht="16.5" customHeight="1">
      <c r="E21" s="691"/>
      <c r="F21" s="526" t="s">
        <v>595</v>
      </c>
      <c r="G21" s="516">
        <v>101341188.14</v>
      </c>
      <c r="H21" s="517">
        <v>74636097.549999997</v>
      </c>
      <c r="I21" s="518">
        <f t="shared" si="1"/>
        <v>0.73648334818111993</v>
      </c>
    </row>
    <row r="22" spans="5:9" ht="17.25" customHeight="1">
      <c r="E22" s="691"/>
      <c r="F22" s="526" t="s">
        <v>596</v>
      </c>
      <c r="G22" s="516">
        <v>146472434.36000001</v>
      </c>
      <c r="H22" s="517">
        <v>107044178.52</v>
      </c>
      <c r="I22" s="518">
        <f t="shared" si="1"/>
        <v>0.73081449753819727</v>
      </c>
    </row>
    <row r="23" spans="5:9">
      <c r="E23" s="691"/>
      <c r="F23" s="526" t="s">
        <v>597</v>
      </c>
      <c r="G23" s="516">
        <v>200996441.96999997</v>
      </c>
      <c r="H23" s="517">
        <v>162084165.65000001</v>
      </c>
      <c r="I23" s="518">
        <f t="shared" si="1"/>
        <v>0.80640315849069666</v>
      </c>
    </row>
    <row r="24" spans="5:9">
      <c r="E24" s="691"/>
      <c r="F24" s="526" t="s">
        <v>598</v>
      </c>
      <c r="G24" s="516">
        <v>96785827</v>
      </c>
      <c r="H24" s="517">
        <v>96048791.690000027</v>
      </c>
      <c r="I24" s="518">
        <f t="shared" si="1"/>
        <v>0.99238488389420931</v>
      </c>
    </row>
    <row r="25" spans="5:9">
      <c r="E25" s="691"/>
      <c r="F25" s="526" t="s">
        <v>599</v>
      </c>
      <c r="G25" s="516">
        <v>38501341</v>
      </c>
      <c r="H25" s="517">
        <v>25735180.25</v>
      </c>
      <c r="I25" s="518">
        <f t="shared" si="1"/>
        <v>0.66842295830682885</v>
      </c>
    </row>
    <row r="26" spans="5:9">
      <c r="E26" s="691"/>
      <c r="F26" s="526" t="s">
        <v>600</v>
      </c>
      <c r="G26" s="516">
        <v>58622590</v>
      </c>
      <c r="H26" s="517">
        <v>57196816.5</v>
      </c>
      <c r="I26" s="518">
        <f t="shared" si="1"/>
        <v>0.97567876990764135</v>
      </c>
    </row>
    <row r="27" spans="5:9">
      <c r="E27" s="691"/>
      <c r="F27" s="526" t="s">
        <v>601</v>
      </c>
      <c r="G27" s="516">
        <v>39334106.759999998</v>
      </c>
      <c r="H27" s="517">
        <v>26580273.59</v>
      </c>
      <c r="I27" s="518">
        <f t="shared" si="1"/>
        <v>0.67575637988124482</v>
      </c>
    </row>
    <row r="28" spans="5:9">
      <c r="E28" s="691"/>
      <c r="F28" s="526" t="s">
        <v>602</v>
      </c>
      <c r="G28" s="516">
        <v>5969301</v>
      </c>
      <c r="H28" s="517">
        <v>452507.97</v>
      </c>
      <c r="I28" s="518">
        <f t="shared" si="1"/>
        <v>7.5805855660486879E-2</v>
      </c>
    </row>
    <row r="29" spans="5:9">
      <c r="E29" s="691"/>
      <c r="F29" s="526" t="s">
        <v>603</v>
      </c>
      <c r="G29" s="516">
        <v>7482052.0499999998</v>
      </c>
      <c r="H29" s="517">
        <v>740481.95</v>
      </c>
      <c r="I29" s="518">
        <f t="shared" si="1"/>
        <v>9.896776246029991E-2</v>
      </c>
    </row>
    <row r="30" spans="5:9">
      <c r="E30" s="691"/>
      <c r="F30" s="526" t="s">
        <v>604</v>
      </c>
      <c r="G30" s="516">
        <v>3735777</v>
      </c>
      <c r="H30" s="517">
        <v>2375656.1699999995</v>
      </c>
      <c r="I30" s="518">
        <f t="shared" si="1"/>
        <v>0.63592023024928934</v>
      </c>
    </row>
    <row r="31" spans="5:9">
      <c r="E31" s="691"/>
      <c r="F31" s="526" t="s">
        <v>605</v>
      </c>
      <c r="G31" s="516">
        <v>6658226</v>
      </c>
      <c r="H31" s="517">
        <v>0</v>
      </c>
      <c r="I31" s="518">
        <f t="shared" si="1"/>
        <v>0</v>
      </c>
    </row>
    <row r="32" spans="5:9">
      <c r="E32" s="691"/>
      <c r="F32" s="526" t="s">
        <v>606</v>
      </c>
      <c r="G32" s="516">
        <v>15005500</v>
      </c>
      <c r="H32" s="517">
        <v>5618285.7500000009</v>
      </c>
      <c r="I32" s="518">
        <f t="shared" si="1"/>
        <v>0.37441509779747434</v>
      </c>
    </row>
    <row r="33" spans="5:9" ht="15.75" thickBot="1">
      <c r="E33" s="692"/>
      <c r="F33" s="527" t="s">
        <v>607</v>
      </c>
      <c r="G33" s="520">
        <v>8540532000</v>
      </c>
      <c r="H33" s="521">
        <v>8540532000</v>
      </c>
      <c r="I33" s="524">
        <f t="shared" si="1"/>
        <v>1</v>
      </c>
    </row>
    <row r="34" spans="5:9" ht="26.25" thickBot="1">
      <c r="E34" s="523" t="s">
        <v>608</v>
      </c>
      <c r="F34" s="528" t="s">
        <v>609</v>
      </c>
      <c r="G34" s="520">
        <v>219387195</v>
      </c>
      <c r="H34" s="521">
        <v>216702947.51999998</v>
      </c>
      <c r="I34" s="524">
        <f>+H34/G34</f>
        <v>0.98776479420323493</v>
      </c>
    </row>
    <row r="35" spans="5:9" ht="15.75" thickBot="1">
      <c r="E35" s="529" t="s">
        <v>610</v>
      </c>
      <c r="F35" s="530" t="s">
        <v>611</v>
      </c>
      <c r="G35" s="531">
        <v>675482735</v>
      </c>
      <c r="H35" s="532">
        <v>675482735</v>
      </c>
      <c r="I35" s="533">
        <f t="shared" ref="I35" si="2">+H35/G35</f>
        <v>1</v>
      </c>
    </row>
    <row r="36" spans="5:9" ht="26.25" thickBot="1">
      <c r="E36" s="529" t="s">
        <v>612</v>
      </c>
      <c r="F36" s="534" t="s">
        <v>613</v>
      </c>
      <c r="G36" s="532">
        <v>55928799.590000004</v>
      </c>
      <c r="H36" s="532">
        <v>51426001.979999997</v>
      </c>
      <c r="I36" s="533">
        <f t="shared" si="1"/>
        <v>0.91949053720071083</v>
      </c>
    </row>
    <row r="37" spans="5:9">
      <c r="E37" s="691" t="s">
        <v>614</v>
      </c>
      <c r="F37" s="535" t="s">
        <v>615</v>
      </c>
      <c r="G37" s="516">
        <v>495265504.98000002</v>
      </c>
      <c r="H37" s="517">
        <v>465262731.08999991</v>
      </c>
      <c r="I37" s="518">
        <f t="shared" si="1"/>
        <v>0.93942082864985377</v>
      </c>
    </row>
    <row r="38" spans="5:9">
      <c r="E38" s="691"/>
      <c r="F38" s="535" t="s">
        <v>616</v>
      </c>
      <c r="G38" s="516">
        <v>42181063</v>
      </c>
      <c r="H38" s="517">
        <v>38692897.560000002</v>
      </c>
      <c r="I38" s="518">
        <f t="shared" si="1"/>
        <v>0.91730494226757642</v>
      </c>
    </row>
    <row r="39" spans="5:9">
      <c r="E39" s="691"/>
      <c r="F39" s="535" t="s">
        <v>617</v>
      </c>
      <c r="G39" s="516">
        <v>17019318</v>
      </c>
      <c r="H39" s="517">
        <v>16076834.789999999</v>
      </c>
      <c r="I39" s="518">
        <f t="shared" si="1"/>
        <v>0.94462273928955309</v>
      </c>
    </row>
    <row r="40" spans="5:9" ht="15.75" thickBot="1">
      <c r="E40" s="692"/>
      <c r="F40" s="535" t="s">
        <v>618</v>
      </c>
      <c r="G40" s="516">
        <v>23824577</v>
      </c>
      <c r="H40" s="517">
        <v>21130837.170000006</v>
      </c>
      <c r="I40" s="518">
        <f t="shared" si="1"/>
        <v>0.88693441104956472</v>
      </c>
    </row>
    <row r="41" spans="5:9">
      <c r="E41" s="536" t="s">
        <v>619</v>
      </c>
      <c r="F41" s="536"/>
      <c r="G41" s="537">
        <f>SUM(G5:G40)</f>
        <v>59316416054.050003</v>
      </c>
      <c r="H41" s="537">
        <f>SUM(H5:H40)</f>
        <v>58202637124.329987</v>
      </c>
      <c r="I41" s="538">
        <f t="shared" si="1"/>
        <v>0.98122309128209761</v>
      </c>
    </row>
    <row r="42" spans="5:9">
      <c r="E42" s="688" t="s">
        <v>241</v>
      </c>
      <c r="F42" s="688"/>
      <c r="G42" s="688"/>
      <c r="H42" s="688"/>
      <c r="I42" s="688"/>
    </row>
  </sheetData>
  <mergeCells count="7">
    <mergeCell ref="E42:I42"/>
    <mergeCell ref="E2:I2"/>
    <mergeCell ref="E3:I3"/>
    <mergeCell ref="E5:E14"/>
    <mergeCell ref="E16:E19"/>
    <mergeCell ref="E20:E33"/>
    <mergeCell ref="E37:E40"/>
  </mergeCells>
  <pageMargins left="0.7" right="0.7" top="0.75" bottom="0.75" header="0.3" footer="0.3"/>
  <pageSetup paperSize="9" orientation="portrait" horizontalDpi="4294967295" verticalDpi="4294967295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B1:L147"/>
  <sheetViews>
    <sheetView showGridLines="0" zoomScaleNormal="100" workbookViewId="0">
      <selection activeCell="A10" sqref="A10"/>
    </sheetView>
  </sheetViews>
  <sheetFormatPr baseColWidth="10" defaultColWidth="11.375" defaultRowHeight="15"/>
  <cols>
    <col min="2" max="2" width="69.25" style="141" customWidth="1"/>
    <col min="3" max="3" width="20.125" style="141" bestFit="1" customWidth="1"/>
    <col min="4" max="4" width="15.125" style="141" bestFit="1" customWidth="1"/>
    <col min="5" max="5" width="12.875" style="569" bestFit="1" customWidth="1"/>
    <col min="7" max="7" width="59.375" customWidth="1"/>
    <col min="8" max="8" width="20.25" customWidth="1"/>
    <col min="9" max="9" width="16.25" customWidth="1"/>
  </cols>
  <sheetData>
    <row r="1" spans="2:6">
      <c r="B1"/>
      <c r="C1"/>
      <c r="D1"/>
      <c r="E1"/>
    </row>
    <row r="2" spans="2:6" ht="15.75">
      <c r="B2" s="648" t="s">
        <v>620</v>
      </c>
      <c r="C2" s="648"/>
      <c r="D2" s="648"/>
      <c r="E2" s="648"/>
    </row>
    <row r="3" spans="2:6">
      <c r="B3" s="695" t="s">
        <v>621</v>
      </c>
      <c r="C3" s="695"/>
      <c r="D3" s="695"/>
      <c r="E3" s="695"/>
    </row>
    <row r="4" spans="2:6" ht="15.75" thickBot="1">
      <c r="B4" s="695" t="s">
        <v>42</v>
      </c>
      <c r="C4" s="695"/>
      <c r="D4" s="695"/>
      <c r="E4" s="695"/>
    </row>
    <row r="5" spans="2:6" ht="15.75" thickBot="1">
      <c r="B5" s="693" t="s">
        <v>622</v>
      </c>
      <c r="C5" s="693"/>
      <c r="D5" s="693"/>
      <c r="E5" s="693"/>
    </row>
    <row r="6" spans="2:6">
      <c r="B6" s="539" t="s">
        <v>623</v>
      </c>
      <c r="C6" s="540" t="s">
        <v>624</v>
      </c>
      <c r="D6" s="540" t="s">
        <v>316</v>
      </c>
      <c r="E6" s="540" t="s">
        <v>625</v>
      </c>
      <c r="F6" s="541"/>
    </row>
    <row r="7" spans="2:6">
      <c r="B7" s="542" t="s">
        <v>626</v>
      </c>
      <c r="C7" s="543">
        <v>15080751517.279999</v>
      </c>
      <c r="D7" s="543">
        <v>14262114517.050003</v>
      </c>
      <c r="E7" s="544">
        <f>+D7/C7</f>
        <v>0.9457164320165361</v>
      </c>
    </row>
    <row r="8" spans="2:6">
      <c r="B8" s="542" t="s">
        <v>627</v>
      </c>
      <c r="C8" s="543">
        <v>0</v>
      </c>
      <c r="D8" s="543">
        <v>0</v>
      </c>
      <c r="E8" s="544">
        <v>0</v>
      </c>
    </row>
    <row r="9" spans="2:6">
      <c r="B9" s="542" t="s">
        <v>628</v>
      </c>
      <c r="C9" s="543">
        <v>16400137488.619991</v>
      </c>
      <c r="D9" s="543">
        <v>16130209494.709995</v>
      </c>
      <c r="E9" s="544">
        <f>+D9/C9</f>
        <v>0.98354111396338606</v>
      </c>
    </row>
    <row r="10" spans="2:6">
      <c r="B10" s="545" t="s">
        <v>629</v>
      </c>
      <c r="C10" s="543">
        <v>6835369628.4599981</v>
      </c>
      <c r="D10" s="543">
        <v>6176657441.1199999</v>
      </c>
      <c r="E10" s="544">
        <f>+D10/C10</f>
        <v>0.90363181171690266</v>
      </c>
    </row>
    <row r="11" spans="2:6" ht="16.5" customHeight="1" thickBot="1">
      <c r="B11" s="546" t="s">
        <v>630</v>
      </c>
      <c r="C11" s="547">
        <v>5143557229.1999998</v>
      </c>
      <c r="D11" s="547">
        <v>4922841009.8599997</v>
      </c>
      <c r="E11" s="544">
        <f>+D11/C11</f>
        <v>0.95708879876226649</v>
      </c>
    </row>
    <row r="12" spans="2:6" ht="15.75" thickBot="1">
      <c r="B12" s="693" t="s">
        <v>631</v>
      </c>
      <c r="C12" s="693"/>
      <c r="D12" s="693"/>
      <c r="E12" s="693"/>
    </row>
    <row r="13" spans="2:6">
      <c r="B13" s="539" t="s">
        <v>623</v>
      </c>
      <c r="C13" s="540" t="s">
        <v>624</v>
      </c>
      <c r="D13" s="540" t="s">
        <v>316</v>
      </c>
      <c r="E13" s="540" t="s">
        <v>632</v>
      </c>
    </row>
    <row r="14" spans="2:6">
      <c r="B14" s="542" t="s">
        <v>633</v>
      </c>
      <c r="C14" s="543">
        <v>16998381180.999977</v>
      </c>
      <c r="D14" s="543">
        <v>16998346943.419964</v>
      </c>
      <c r="E14" s="544">
        <f>D14/C14</f>
        <v>0.99999798583290678</v>
      </c>
    </row>
    <row r="15" spans="2:6">
      <c r="B15" s="542" t="s">
        <v>634</v>
      </c>
      <c r="C15" s="543">
        <v>9784330060.9999981</v>
      </c>
      <c r="D15" s="543">
        <v>9488710845.9399967</v>
      </c>
      <c r="E15" s="544">
        <f t="shared" ref="E15:E19" si="0">D15/C15</f>
        <v>0.96978646333300533</v>
      </c>
    </row>
    <row r="16" spans="2:6">
      <c r="B16" s="542" t="s">
        <v>635</v>
      </c>
      <c r="C16" s="543">
        <v>3902922803</v>
      </c>
      <c r="D16" s="543">
        <v>3898132132.9999995</v>
      </c>
      <c r="E16" s="544">
        <f t="shared" si="0"/>
        <v>0.99877254297822182</v>
      </c>
    </row>
    <row r="17" spans="2:12">
      <c r="B17" s="542" t="s">
        <v>636</v>
      </c>
      <c r="C17" s="543">
        <v>1553437064.77</v>
      </c>
      <c r="D17" s="543">
        <v>1498827529.1500008</v>
      </c>
      <c r="E17" s="544">
        <f t="shared" si="0"/>
        <v>0.96484599417737948</v>
      </c>
    </row>
    <row r="18" spans="2:12">
      <c r="B18" s="36" t="s">
        <v>637</v>
      </c>
      <c r="C18" s="543">
        <v>923022654</v>
      </c>
      <c r="D18" s="543">
        <v>906241066.36999989</v>
      </c>
      <c r="E18" s="544">
        <f t="shared" si="0"/>
        <v>0.98181887783872301</v>
      </c>
    </row>
    <row r="19" spans="2:12" ht="15" customHeight="1" thickBot="1">
      <c r="B19" s="548" t="s">
        <v>638</v>
      </c>
      <c r="C19" s="549">
        <v>519122235</v>
      </c>
      <c r="D19" s="549">
        <v>457802778.83999997</v>
      </c>
      <c r="E19" s="550">
        <f t="shared" si="0"/>
        <v>0.8818785788283563</v>
      </c>
      <c r="F19" s="16"/>
      <c r="G19" s="16"/>
      <c r="H19" s="16"/>
      <c r="I19" s="16"/>
    </row>
    <row r="20" spans="2:12" ht="15.75" thickBot="1">
      <c r="B20" s="693" t="s">
        <v>639</v>
      </c>
      <c r="C20" s="693"/>
      <c r="D20" s="693"/>
      <c r="E20" s="693"/>
    </row>
    <row r="21" spans="2:12">
      <c r="B21" s="539" t="s">
        <v>623</v>
      </c>
      <c r="C21" s="540" t="s">
        <v>624</v>
      </c>
      <c r="D21" s="540" t="s">
        <v>316</v>
      </c>
      <c r="E21" s="540" t="s">
        <v>632</v>
      </c>
    </row>
    <row r="22" spans="2:12">
      <c r="B22" s="542" t="s">
        <v>640</v>
      </c>
      <c r="C22" s="543">
        <v>5635803995</v>
      </c>
      <c r="D22" s="543">
        <v>5635098622.9799976</v>
      </c>
      <c r="E22" s="544">
        <f>D22/C22</f>
        <v>0.99987484092409384</v>
      </c>
    </row>
    <row r="23" spans="2:12">
      <c r="B23" s="542" t="s">
        <v>635</v>
      </c>
      <c r="C23" s="543">
        <v>5242666255</v>
      </c>
      <c r="D23" s="543">
        <v>5238524480.7600002</v>
      </c>
      <c r="E23" s="544">
        <f t="shared" ref="E23" si="1">D23/C23</f>
        <v>0.99920998704885144</v>
      </c>
    </row>
    <row r="24" spans="2:12">
      <c r="B24" s="542" t="s">
        <v>641</v>
      </c>
      <c r="C24" s="543">
        <v>4204291954</v>
      </c>
      <c r="D24" s="543">
        <v>3918550212.1700001</v>
      </c>
      <c r="E24" s="544">
        <f>D24/C24</f>
        <v>0.93203570423834559</v>
      </c>
    </row>
    <row r="25" spans="2:12" ht="15.75" thickBot="1">
      <c r="B25" s="546" t="s">
        <v>642</v>
      </c>
      <c r="C25" s="543">
        <v>2470592316.6399999</v>
      </c>
      <c r="D25" s="547">
        <v>2441486901.0599999</v>
      </c>
      <c r="E25" s="544">
        <f>D25/C25</f>
        <v>0.98821925601242733</v>
      </c>
    </row>
    <row r="26" spans="2:12" ht="15.75" thickBot="1">
      <c r="B26" s="693" t="s">
        <v>643</v>
      </c>
      <c r="C26" s="693"/>
      <c r="D26" s="693"/>
      <c r="E26" s="693"/>
    </row>
    <row r="27" spans="2:12">
      <c r="B27" s="539" t="s">
        <v>623</v>
      </c>
      <c r="C27" s="540" t="s">
        <v>624</v>
      </c>
      <c r="D27" s="540" t="s">
        <v>316</v>
      </c>
      <c r="E27" s="540" t="s">
        <v>632</v>
      </c>
    </row>
    <row r="28" spans="2:12">
      <c r="B28" s="55" t="s">
        <v>644</v>
      </c>
      <c r="C28" s="551">
        <v>5208813191.7099991</v>
      </c>
      <c r="D28" s="551">
        <v>5198935451.7699966</v>
      </c>
      <c r="E28" s="550">
        <f>D28/C28</f>
        <v>0.99810364864769519</v>
      </c>
      <c r="F28" s="552"/>
      <c r="G28" s="16"/>
      <c r="H28" s="16"/>
      <c r="I28" s="16"/>
      <c r="J28" s="16"/>
      <c r="K28" s="16"/>
      <c r="L28" s="16"/>
    </row>
    <row r="29" spans="2:12">
      <c r="B29" s="542" t="s">
        <v>645</v>
      </c>
      <c r="C29" s="543">
        <v>1548586775.2900004</v>
      </c>
      <c r="D29" s="543">
        <v>1533119121.46</v>
      </c>
      <c r="E29" s="544">
        <f t="shared" ref="E29:E30" si="2">D29/C29</f>
        <v>0.99001176164176929</v>
      </c>
    </row>
    <row r="30" spans="2:12" ht="15.75" thickBot="1">
      <c r="B30" s="542" t="s">
        <v>646</v>
      </c>
      <c r="C30" s="553">
        <v>487799392</v>
      </c>
      <c r="D30" s="553">
        <v>459532378.95000005</v>
      </c>
      <c r="E30" s="544">
        <f t="shared" si="2"/>
        <v>0.94205197154079279</v>
      </c>
    </row>
    <row r="31" spans="2:12" ht="15.75" thickBot="1">
      <c r="B31" s="693" t="s">
        <v>647</v>
      </c>
      <c r="C31" s="693"/>
      <c r="D31" s="693"/>
      <c r="E31" s="693"/>
    </row>
    <row r="32" spans="2:12">
      <c r="B32" s="539" t="s">
        <v>623</v>
      </c>
      <c r="C32" s="540" t="s">
        <v>624</v>
      </c>
      <c r="D32" s="540" t="s">
        <v>316</v>
      </c>
      <c r="E32" s="540" t="s">
        <v>632</v>
      </c>
    </row>
    <row r="33" spans="2:5">
      <c r="B33" s="542" t="s">
        <v>648</v>
      </c>
      <c r="C33" s="543">
        <v>7720464912.6700001</v>
      </c>
      <c r="D33" s="543">
        <v>7720464876.0200005</v>
      </c>
      <c r="E33" s="544">
        <f>D33/C33</f>
        <v>0.99999999525287664</v>
      </c>
    </row>
    <row r="34" spans="2:5">
      <c r="B34" s="542" t="s">
        <v>649</v>
      </c>
      <c r="C34" s="543">
        <v>1224540663.98</v>
      </c>
      <c r="D34" s="543">
        <v>1130464547.0600009</v>
      </c>
      <c r="E34" s="544">
        <f t="shared" ref="E34:E35" si="3">D34/C34</f>
        <v>0.92317436269185782</v>
      </c>
    </row>
    <row r="35" spans="2:5">
      <c r="B35" s="542" t="s">
        <v>650</v>
      </c>
      <c r="C35" s="543">
        <v>581473212</v>
      </c>
      <c r="D35" s="543">
        <v>517275143.8999998</v>
      </c>
      <c r="E35" s="544">
        <f t="shared" si="3"/>
        <v>0.88959410893721413</v>
      </c>
    </row>
    <row r="36" spans="2:5">
      <c r="B36" s="542" t="s">
        <v>651</v>
      </c>
      <c r="C36" s="543">
        <v>548786403</v>
      </c>
      <c r="D36" s="543">
        <v>495126144.67000008</v>
      </c>
      <c r="E36" s="544">
        <f>+D36/C36</f>
        <v>0.90222013877045726</v>
      </c>
    </row>
    <row r="37" spans="2:5" ht="15.75" thickBot="1">
      <c r="B37" s="36" t="s">
        <v>652</v>
      </c>
      <c r="C37" s="547">
        <v>388011760</v>
      </c>
      <c r="D37" s="547">
        <v>351448421.21999997</v>
      </c>
      <c r="E37" s="544">
        <f>+D37/C37</f>
        <v>0.90576744689387756</v>
      </c>
    </row>
    <row r="38" spans="2:5" ht="15.75" thickBot="1">
      <c r="B38" s="693" t="s">
        <v>653</v>
      </c>
      <c r="C38" s="693"/>
      <c r="D38" s="693"/>
      <c r="E38" s="693"/>
    </row>
    <row r="39" spans="2:5">
      <c r="B39" s="539" t="s">
        <v>623</v>
      </c>
      <c r="C39" s="540" t="s">
        <v>624</v>
      </c>
      <c r="D39" s="540" t="s">
        <v>316</v>
      </c>
      <c r="E39" s="540" t="s">
        <v>632</v>
      </c>
    </row>
    <row r="40" spans="2:5">
      <c r="B40" s="542" t="s">
        <v>654</v>
      </c>
      <c r="C40" s="543">
        <v>49995550764.939987</v>
      </c>
      <c r="D40" s="543">
        <v>49705692698.080032</v>
      </c>
      <c r="E40" s="544">
        <f t="shared" ref="E40:E48" si="4">D40/C40</f>
        <v>0.99420232275822384</v>
      </c>
    </row>
    <row r="41" spans="2:5">
      <c r="B41" s="542" t="s">
        <v>655</v>
      </c>
      <c r="C41" s="543">
        <v>21208453582.400009</v>
      </c>
      <c r="D41" s="543">
        <v>20937070312.979996</v>
      </c>
      <c r="E41" s="544">
        <f t="shared" si="4"/>
        <v>0.98720400483865445</v>
      </c>
    </row>
    <row r="42" spans="2:5" ht="16.5" customHeight="1">
      <c r="B42" s="545" t="s">
        <v>656</v>
      </c>
      <c r="C42" s="543">
        <v>13459659666</v>
      </c>
      <c r="D42" s="543">
        <v>13459659665.169998</v>
      </c>
      <c r="E42" s="544">
        <f t="shared" si="4"/>
        <v>0.99999999993833411</v>
      </c>
    </row>
    <row r="43" spans="2:5" ht="15.75" customHeight="1">
      <c r="B43" s="545" t="s">
        <v>657</v>
      </c>
      <c r="C43" s="543">
        <v>12412382006.820023</v>
      </c>
      <c r="D43" s="543">
        <v>12131571658.099991</v>
      </c>
      <c r="E43" s="544">
        <f t="shared" si="4"/>
        <v>0.97737659471278437</v>
      </c>
    </row>
    <row r="44" spans="2:5">
      <c r="B44" s="542" t="s">
        <v>645</v>
      </c>
      <c r="C44" s="543">
        <v>11450358823.840002</v>
      </c>
      <c r="D44" s="543">
        <v>11212373615.73999</v>
      </c>
      <c r="E44" s="544">
        <f t="shared" si="4"/>
        <v>0.9792159170065029</v>
      </c>
    </row>
    <row r="45" spans="2:5">
      <c r="B45" s="36" t="s">
        <v>635</v>
      </c>
      <c r="C45" s="554">
        <v>6563988385.6400003</v>
      </c>
      <c r="D45" s="554">
        <v>6559113612.7299995</v>
      </c>
      <c r="E45" s="544">
        <f t="shared" si="4"/>
        <v>0.99925734589648796</v>
      </c>
    </row>
    <row r="46" spans="2:5">
      <c r="B46" s="36" t="s">
        <v>658</v>
      </c>
      <c r="C46" s="554">
        <v>5604188512.1000023</v>
      </c>
      <c r="D46" s="554">
        <v>5419627184.7800016</v>
      </c>
      <c r="E46" s="544">
        <f t="shared" si="4"/>
        <v>0.96706725212374378</v>
      </c>
    </row>
    <row r="47" spans="2:5">
      <c r="B47" s="36" t="s">
        <v>659</v>
      </c>
      <c r="C47" s="554">
        <v>3274200304.3600011</v>
      </c>
      <c r="D47" s="554">
        <v>3089371248.1399994</v>
      </c>
      <c r="E47" s="544">
        <f t="shared" si="4"/>
        <v>0.94354986285540354</v>
      </c>
    </row>
    <row r="48" spans="2:5" ht="15.75" customHeight="1" thickBot="1">
      <c r="B48" s="36" t="s">
        <v>660</v>
      </c>
      <c r="C48" s="547">
        <v>3215080306.0200005</v>
      </c>
      <c r="D48" s="547">
        <v>2897407619.6700006</v>
      </c>
      <c r="E48" s="544">
        <f t="shared" si="4"/>
        <v>0.90119292331355416</v>
      </c>
    </row>
    <row r="49" spans="2:5" ht="15.75" thickBot="1">
      <c r="B49" s="693" t="s">
        <v>661</v>
      </c>
      <c r="C49" s="693"/>
      <c r="D49" s="693"/>
      <c r="E49" s="693"/>
    </row>
    <row r="50" spans="2:5">
      <c r="B50" s="539" t="s">
        <v>623</v>
      </c>
      <c r="C50" s="540" t="s">
        <v>624</v>
      </c>
      <c r="D50" s="540" t="s">
        <v>316</v>
      </c>
      <c r="E50" s="540" t="s">
        <v>632</v>
      </c>
    </row>
    <row r="51" spans="2:5" ht="16.5" customHeight="1">
      <c r="B51" s="545" t="s">
        <v>662</v>
      </c>
      <c r="C51" s="543">
        <v>47373939440</v>
      </c>
      <c r="D51" s="543">
        <v>47228035225.230003</v>
      </c>
      <c r="E51" s="544">
        <f t="shared" ref="E51:E56" si="5">D51/C51</f>
        <v>0.99692015870973139</v>
      </c>
    </row>
    <row r="52" spans="2:5">
      <c r="B52" s="542" t="s">
        <v>645</v>
      </c>
      <c r="C52" s="543">
        <v>4906544372.6500006</v>
      </c>
      <c r="D52" s="543">
        <v>4696106467.2900028</v>
      </c>
      <c r="E52" s="544">
        <f t="shared" si="5"/>
        <v>0.95711077096682995</v>
      </c>
    </row>
    <row r="53" spans="2:5">
      <c r="B53" s="545" t="s">
        <v>663</v>
      </c>
      <c r="C53" s="543">
        <v>3505010117</v>
      </c>
      <c r="D53" s="543">
        <v>3370350243.9499979</v>
      </c>
      <c r="E53" s="544">
        <f t="shared" si="5"/>
        <v>0.96158074625894097</v>
      </c>
    </row>
    <row r="54" spans="2:5" ht="16.5" customHeight="1">
      <c r="B54" s="36" t="s">
        <v>664</v>
      </c>
      <c r="C54" s="555">
        <v>2163855883.3499999</v>
      </c>
      <c r="D54" s="555">
        <v>1876630513.4699996</v>
      </c>
      <c r="E54" s="544">
        <f t="shared" si="5"/>
        <v>0.86726224602567847</v>
      </c>
    </row>
    <row r="55" spans="2:5" ht="16.5" customHeight="1">
      <c r="B55" s="36" t="s">
        <v>665</v>
      </c>
      <c r="C55" s="555">
        <v>1746959116</v>
      </c>
      <c r="D55" s="555">
        <v>1638297538.4000001</v>
      </c>
      <c r="E55" s="544">
        <f t="shared" si="5"/>
        <v>0.93779958752051307</v>
      </c>
    </row>
    <row r="56" spans="2:5" ht="16.5" customHeight="1" thickBot="1">
      <c r="B56" s="36" t="s">
        <v>635</v>
      </c>
      <c r="C56" s="556">
        <v>1387006809</v>
      </c>
      <c r="D56" s="556">
        <v>1319967058.9200001</v>
      </c>
      <c r="E56" s="544">
        <f t="shared" si="5"/>
        <v>0.9516658824996439</v>
      </c>
    </row>
    <row r="57" spans="2:5" ht="15.75" thickBot="1">
      <c r="B57" s="693" t="s">
        <v>666</v>
      </c>
      <c r="C57" s="693"/>
      <c r="D57" s="693"/>
      <c r="E57" s="693"/>
    </row>
    <row r="58" spans="2:5">
      <c r="B58" s="539" t="s">
        <v>623</v>
      </c>
      <c r="C58" s="540" t="s">
        <v>624</v>
      </c>
      <c r="D58" s="540" t="s">
        <v>316</v>
      </c>
      <c r="E58" s="540" t="s">
        <v>632</v>
      </c>
    </row>
    <row r="59" spans="2:5">
      <c r="B59" s="542" t="s">
        <v>645</v>
      </c>
      <c r="C59" s="543">
        <v>938587764</v>
      </c>
      <c r="D59" s="543">
        <v>898434950.67000055</v>
      </c>
      <c r="E59" s="544">
        <f>D59/C59</f>
        <v>0.95721996933043396</v>
      </c>
    </row>
    <row r="60" spans="2:5">
      <c r="B60" s="542" t="s">
        <v>635</v>
      </c>
      <c r="C60" s="543">
        <v>661505343</v>
      </c>
      <c r="D60" s="543">
        <v>652974478.35999966</v>
      </c>
      <c r="E60" s="544">
        <f t="shared" ref="E60:E62" si="6">D60/C60</f>
        <v>0.98710386132134331</v>
      </c>
    </row>
    <row r="61" spans="2:5" ht="16.5" customHeight="1">
      <c r="B61" s="545" t="s">
        <v>667</v>
      </c>
      <c r="C61" s="543">
        <v>234836773.94</v>
      </c>
      <c r="D61" s="543">
        <v>213873287.55000001</v>
      </c>
      <c r="E61" s="544">
        <f t="shared" si="6"/>
        <v>0.91073167103140296</v>
      </c>
    </row>
    <row r="62" spans="2:5" ht="16.5" customHeight="1" thickBot="1">
      <c r="B62" s="545" t="s">
        <v>668</v>
      </c>
      <c r="C62" s="556">
        <v>281666868.72000003</v>
      </c>
      <c r="D62" s="556">
        <v>174322629.11000001</v>
      </c>
      <c r="E62" s="544">
        <f t="shared" si="6"/>
        <v>0.61889646411801102</v>
      </c>
    </row>
    <row r="63" spans="2:5" ht="15.75" thickBot="1">
      <c r="B63" s="693" t="s">
        <v>669</v>
      </c>
      <c r="C63" s="693"/>
      <c r="D63" s="693"/>
      <c r="E63" s="693"/>
    </row>
    <row r="64" spans="2:5">
      <c r="B64" s="539" t="s">
        <v>623</v>
      </c>
      <c r="C64" s="540" t="s">
        <v>624</v>
      </c>
      <c r="D64" s="540" t="s">
        <v>316</v>
      </c>
      <c r="E64" s="540" t="s">
        <v>632</v>
      </c>
    </row>
    <row r="65" spans="2:9">
      <c r="B65" s="542" t="s">
        <v>648</v>
      </c>
      <c r="C65" s="543">
        <v>975067003</v>
      </c>
      <c r="D65" s="543">
        <v>975066705</v>
      </c>
      <c r="E65" s="544">
        <f>D65/C65</f>
        <v>0.99999969437997693</v>
      </c>
    </row>
    <row r="66" spans="2:9">
      <c r="B66" s="542" t="s">
        <v>645</v>
      </c>
      <c r="C66" s="543">
        <v>356804437</v>
      </c>
      <c r="D66" s="543">
        <v>349150167.68999994</v>
      </c>
      <c r="E66" s="544">
        <f t="shared" ref="E66:E68" si="7">D66/C66</f>
        <v>0.9785477182560931</v>
      </c>
    </row>
    <row r="67" spans="2:9">
      <c r="B67" s="542" t="s">
        <v>670</v>
      </c>
      <c r="C67" s="543">
        <v>294839439</v>
      </c>
      <c r="D67" s="543">
        <v>293257238</v>
      </c>
      <c r="E67" s="544">
        <f t="shared" si="7"/>
        <v>0.99463368603139957</v>
      </c>
    </row>
    <row r="68" spans="2:9" ht="15.75" thickBot="1">
      <c r="B68" s="542" t="s">
        <v>671</v>
      </c>
      <c r="C68" s="553">
        <v>248736611</v>
      </c>
      <c r="D68" s="553">
        <v>237461720.59999999</v>
      </c>
      <c r="E68" s="544">
        <f t="shared" si="7"/>
        <v>0.95467136761785343</v>
      </c>
    </row>
    <row r="69" spans="2:9" ht="15.75" thickBot="1">
      <c r="B69" s="693" t="s">
        <v>672</v>
      </c>
      <c r="C69" s="693"/>
      <c r="D69" s="693"/>
      <c r="E69" s="693"/>
    </row>
    <row r="70" spans="2:9">
      <c r="B70" s="539" t="s">
        <v>623</v>
      </c>
      <c r="C70" s="540" t="s">
        <v>624</v>
      </c>
      <c r="D70" s="540" t="s">
        <v>316</v>
      </c>
      <c r="E70" s="540" t="s">
        <v>632</v>
      </c>
    </row>
    <row r="71" spans="2:9" ht="18.75" customHeight="1">
      <c r="B71" s="548" t="s">
        <v>673</v>
      </c>
      <c r="C71" s="551">
        <v>4778620811.3000002</v>
      </c>
      <c r="D71" s="551">
        <v>4742907198.7999992</v>
      </c>
      <c r="E71" s="550">
        <f>D71/C71</f>
        <v>0.99252637656129794</v>
      </c>
      <c r="F71" s="16"/>
      <c r="G71" s="16"/>
      <c r="H71" s="16"/>
      <c r="I71" s="16"/>
    </row>
    <row r="72" spans="2:9">
      <c r="B72" s="542" t="s">
        <v>674</v>
      </c>
      <c r="C72" s="543">
        <v>1910751660.8399999</v>
      </c>
      <c r="D72" s="543">
        <v>1787656300.3399997</v>
      </c>
      <c r="E72" s="550">
        <f t="shared" ref="E72:E74" si="8">D72/C72</f>
        <v>0.93557752008134576</v>
      </c>
    </row>
    <row r="73" spans="2:9">
      <c r="B73" s="542" t="s">
        <v>645</v>
      </c>
      <c r="C73" s="543">
        <v>1088452674.8400002</v>
      </c>
      <c r="D73" s="543">
        <v>1027416582.1800002</v>
      </c>
      <c r="E73" s="550">
        <f t="shared" si="8"/>
        <v>0.94392398119746257</v>
      </c>
    </row>
    <row r="74" spans="2:9" ht="15.75" thickBot="1">
      <c r="B74" s="542" t="s">
        <v>635</v>
      </c>
      <c r="C74" s="556">
        <v>749518108</v>
      </c>
      <c r="D74" s="556">
        <v>707587285.24999988</v>
      </c>
      <c r="E74" s="550">
        <f t="shared" si="8"/>
        <v>0.94405629123239254</v>
      </c>
    </row>
    <row r="75" spans="2:9" ht="15.75" thickBot="1">
      <c r="B75" s="693" t="s">
        <v>675</v>
      </c>
      <c r="C75" s="693"/>
      <c r="D75" s="693"/>
      <c r="E75" s="693"/>
    </row>
    <row r="76" spans="2:9">
      <c r="B76" s="539" t="s">
        <v>623</v>
      </c>
      <c r="C76" s="540" t="s">
        <v>624</v>
      </c>
      <c r="D76" s="540" t="s">
        <v>316</v>
      </c>
      <c r="E76" s="540" t="s">
        <v>632</v>
      </c>
    </row>
    <row r="77" spans="2:9">
      <c r="B77" s="542" t="s">
        <v>676</v>
      </c>
      <c r="C77" s="543">
        <v>6908762901</v>
      </c>
      <c r="D77" s="557">
        <v>6810449092.7400007</v>
      </c>
      <c r="E77" s="558">
        <f>D77/C77</f>
        <v>0.98576969427540073</v>
      </c>
    </row>
    <row r="78" spans="2:9" ht="15.75" customHeight="1">
      <c r="B78" s="545" t="s">
        <v>677</v>
      </c>
      <c r="C78" s="543">
        <v>4667897186.04</v>
      </c>
      <c r="D78" s="557">
        <v>4610611552.1299992</v>
      </c>
      <c r="E78" s="558">
        <f t="shared" ref="E78:E80" si="9">D78/C78</f>
        <v>0.98772774300142652</v>
      </c>
    </row>
    <row r="79" spans="2:9">
      <c r="B79" s="542" t="s">
        <v>678</v>
      </c>
      <c r="C79" s="543">
        <v>3460189648</v>
      </c>
      <c r="D79" s="557">
        <v>3214214039.5900006</v>
      </c>
      <c r="E79" s="558">
        <f t="shared" si="9"/>
        <v>0.92891268010348105</v>
      </c>
    </row>
    <row r="80" spans="2:9" ht="15.75" thickBot="1">
      <c r="B80" s="545" t="s">
        <v>679</v>
      </c>
      <c r="C80" s="543">
        <v>1838823025.0899999</v>
      </c>
      <c r="D80" s="557">
        <v>1838696908.1800001</v>
      </c>
      <c r="E80" s="558">
        <f t="shared" si="9"/>
        <v>0.99993141432955812</v>
      </c>
    </row>
    <row r="81" spans="2:10" ht="15.75" thickBot="1">
      <c r="B81" s="693" t="s">
        <v>680</v>
      </c>
      <c r="C81" s="693"/>
      <c r="D81" s="693"/>
      <c r="E81" s="693"/>
    </row>
    <row r="82" spans="2:10">
      <c r="B82" s="539" t="s">
        <v>623</v>
      </c>
      <c r="C82" s="540" t="s">
        <v>624</v>
      </c>
      <c r="D82" s="540" t="s">
        <v>316</v>
      </c>
      <c r="E82" s="540" t="s">
        <v>632</v>
      </c>
    </row>
    <row r="83" spans="2:10" ht="24.75" customHeight="1">
      <c r="B83" s="545" t="s">
        <v>656</v>
      </c>
      <c r="C83" s="543">
        <v>1586453869</v>
      </c>
      <c r="D83" s="543">
        <v>1574216423</v>
      </c>
      <c r="E83" s="544">
        <f>D83/C83</f>
        <v>0.99228628941620989</v>
      </c>
    </row>
    <row r="84" spans="2:10">
      <c r="B84" s="542" t="s">
        <v>645</v>
      </c>
      <c r="C84" s="543">
        <v>1183116505.9999998</v>
      </c>
      <c r="D84" s="543">
        <v>1165717898.9200001</v>
      </c>
      <c r="E84" s="544">
        <f t="shared" ref="E84" si="10">D84/C84</f>
        <v>0.9852942571659129</v>
      </c>
    </row>
    <row r="85" spans="2:10" ht="15.75" thickBot="1">
      <c r="B85" s="548" t="s">
        <v>681</v>
      </c>
      <c r="C85" s="549">
        <v>697754922.99999976</v>
      </c>
      <c r="D85" s="549">
        <v>697719425.37999952</v>
      </c>
      <c r="E85" s="550">
        <f>D85/C85</f>
        <v>0.99994912594833785</v>
      </c>
      <c r="F85" s="552"/>
      <c r="G85" s="16"/>
      <c r="H85" s="16"/>
      <c r="I85" s="16"/>
      <c r="J85" s="16"/>
    </row>
    <row r="86" spans="2:10" ht="15.75" thickBot="1">
      <c r="B86" s="693" t="s">
        <v>682</v>
      </c>
      <c r="C86" s="693"/>
      <c r="D86" s="693"/>
      <c r="E86" s="693"/>
    </row>
    <row r="87" spans="2:10">
      <c r="B87" s="539" t="s">
        <v>623</v>
      </c>
      <c r="C87" s="540" t="s">
        <v>624</v>
      </c>
      <c r="D87" s="540" t="s">
        <v>316</v>
      </c>
      <c r="E87" s="540" t="s">
        <v>632</v>
      </c>
    </row>
    <row r="88" spans="2:10" ht="15.75" customHeight="1">
      <c r="B88" s="545" t="s">
        <v>683</v>
      </c>
      <c r="C88" s="543">
        <v>1879711096</v>
      </c>
      <c r="D88" s="543">
        <v>1873356682.7800002</v>
      </c>
      <c r="E88" s="544">
        <f>D88/C88</f>
        <v>0.99661947347466218</v>
      </c>
    </row>
    <row r="89" spans="2:10">
      <c r="B89" s="542" t="s">
        <v>645</v>
      </c>
      <c r="C89" s="543">
        <v>1611957986</v>
      </c>
      <c r="D89" s="543">
        <v>1608602725.0999997</v>
      </c>
      <c r="E89" s="544">
        <f>D89/C89</f>
        <v>0.99791851839245127</v>
      </c>
    </row>
    <row r="90" spans="2:10" ht="15.75" thickBot="1">
      <c r="B90" s="545" t="s">
        <v>684</v>
      </c>
      <c r="C90" s="553">
        <v>968997644.35000002</v>
      </c>
      <c r="D90" s="553">
        <v>965672803.7299999</v>
      </c>
      <c r="E90" s="544">
        <f>D90/C90</f>
        <v>0.99656878358849843</v>
      </c>
    </row>
    <row r="91" spans="2:10" ht="15.75" thickBot="1">
      <c r="B91" s="693" t="s">
        <v>685</v>
      </c>
      <c r="C91" s="693"/>
      <c r="D91" s="693"/>
      <c r="E91" s="693"/>
    </row>
    <row r="92" spans="2:10">
      <c r="B92" s="539" t="s">
        <v>623</v>
      </c>
      <c r="C92" s="540" t="s">
        <v>624</v>
      </c>
      <c r="D92" s="540" t="s">
        <v>316</v>
      </c>
      <c r="E92" s="540" t="s">
        <v>632</v>
      </c>
    </row>
    <row r="93" spans="2:10">
      <c r="B93" s="542" t="s">
        <v>645</v>
      </c>
      <c r="C93" s="543">
        <v>320119753</v>
      </c>
      <c r="D93" s="543">
        <v>295919629.07999992</v>
      </c>
      <c r="E93" s="544">
        <f>D93/C93</f>
        <v>0.92440290330974961</v>
      </c>
    </row>
    <row r="94" spans="2:10" ht="16.5" customHeight="1">
      <c r="B94" s="545" t="s">
        <v>635</v>
      </c>
      <c r="C94" s="543">
        <v>67029779</v>
      </c>
      <c r="D94" s="543">
        <v>66963109.319999993</v>
      </c>
      <c r="E94" s="544">
        <f t="shared" ref="E94:E95" si="11">D94/C94</f>
        <v>0.99900537222418695</v>
      </c>
    </row>
    <row r="95" spans="2:10" ht="15" customHeight="1" thickBot="1">
      <c r="B95" s="559" t="s">
        <v>686</v>
      </c>
      <c r="C95" s="560">
        <v>38866799.93</v>
      </c>
      <c r="D95" s="560">
        <v>33083076.590000018</v>
      </c>
      <c r="E95" s="561">
        <f t="shared" si="11"/>
        <v>0.85119116185493537</v>
      </c>
      <c r="F95" s="562"/>
      <c r="G95" s="562"/>
      <c r="H95" s="562"/>
      <c r="I95" s="562"/>
    </row>
    <row r="96" spans="2:10" ht="15.75" thickBot="1">
      <c r="B96" s="693" t="s">
        <v>687</v>
      </c>
      <c r="C96" s="693"/>
      <c r="D96" s="693"/>
      <c r="E96" s="693"/>
    </row>
    <row r="97" spans="2:5">
      <c r="B97" s="539" t="s">
        <v>623</v>
      </c>
      <c r="C97" s="540" t="s">
        <v>624</v>
      </c>
      <c r="D97" s="540" t="s">
        <v>316</v>
      </c>
      <c r="E97" s="540" t="s">
        <v>632</v>
      </c>
    </row>
    <row r="98" spans="2:5">
      <c r="B98" s="542" t="s">
        <v>645</v>
      </c>
      <c r="C98" s="543">
        <v>534151506</v>
      </c>
      <c r="D98" s="543">
        <v>503260755.79000002</v>
      </c>
      <c r="E98" s="544">
        <f>D98/C98</f>
        <v>0.94216856104866997</v>
      </c>
    </row>
    <row r="99" spans="2:5">
      <c r="B99" s="542" t="s">
        <v>635</v>
      </c>
      <c r="C99" s="543">
        <v>443045593</v>
      </c>
      <c r="D99" s="543">
        <v>439316421.04999989</v>
      </c>
      <c r="E99" s="544">
        <f>D99/C99</f>
        <v>0.99158287090782526</v>
      </c>
    </row>
    <row r="100" spans="2:5" ht="17.25" customHeight="1" thickBot="1">
      <c r="B100" s="545" t="s">
        <v>688</v>
      </c>
      <c r="C100" s="553">
        <v>436941805</v>
      </c>
      <c r="D100" s="553">
        <v>429131947.69000012</v>
      </c>
      <c r="E100" s="544">
        <f t="shared" ref="E100" si="12">D100/C100</f>
        <v>0.98212609271845741</v>
      </c>
    </row>
    <row r="101" spans="2:5" ht="15.75" thickBot="1">
      <c r="B101" s="693" t="s">
        <v>689</v>
      </c>
      <c r="C101" s="693"/>
      <c r="D101" s="693"/>
      <c r="E101" s="693"/>
    </row>
    <row r="102" spans="2:5">
      <c r="B102" s="539" t="s">
        <v>623</v>
      </c>
      <c r="C102" s="540" t="s">
        <v>624</v>
      </c>
      <c r="D102" s="540" t="s">
        <v>316</v>
      </c>
      <c r="E102" s="540" t="s">
        <v>632</v>
      </c>
    </row>
    <row r="103" spans="2:5">
      <c r="B103" s="542" t="s">
        <v>690</v>
      </c>
      <c r="C103" s="543">
        <v>414976430.23000002</v>
      </c>
      <c r="D103" s="543">
        <v>411341079.27999997</v>
      </c>
      <c r="E103" s="544">
        <f>D103/C103</f>
        <v>0.9912396206502978</v>
      </c>
    </row>
    <row r="104" spans="2:5" ht="15.75" customHeight="1" thickBot="1">
      <c r="B104" s="545" t="s">
        <v>635</v>
      </c>
      <c r="C104" s="553">
        <v>18748271.77</v>
      </c>
      <c r="D104" s="553">
        <v>18748271.77</v>
      </c>
      <c r="E104" s="544">
        <f>D104/C104</f>
        <v>1</v>
      </c>
    </row>
    <row r="105" spans="2:5" ht="15.75" thickBot="1">
      <c r="B105" s="693" t="s">
        <v>691</v>
      </c>
      <c r="C105" s="693"/>
      <c r="D105" s="693"/>
      <c r="E105" s="693"/>
    </row>
    <row r="106" spans="2:5">
      <c r="B106" s="539" t="s">
        <v>623</v>
      </c>
      <c r="C106" s="540" t="s">
        <v>624</v>
      </c>
      <c r="D106" s="540" t="s">
        <v>316</v>
      </c>
      <c r="E106" s="540" t="s">
        <v>632</v>
      </c>
    </row>
    <row r="107" spans="2:5" ht="19.5" customHeight="1">
      <c r="B107" s="545" t="s">
        <v>656</v>
      </c>
      <c r="C107" s="543">
        <v>3638621899.3800001</v>
      </c>
      <c r="D107" s="543">
        <v>3513827784.4899998</v>
      </c>
      <c r="E107" s="544">
        <f>D107/C107</f>
        <v>0.96570291765922023</v>
      </c>
    </row>
    <row r="108" spans="2:5">
      <c r="B108" s="546" t="s">
        <v>692</v>
      </c>
      <c r="C108" s="563">
        <v>822611500.98000002</v>
      </c>
      <c r="D108" s="563">
        <v>738567219.08999944</v>
      </c>
      <c r="E108" s="561">
        <f t="shared" ref="E108:E109" si="13">D108/C108</f>
        <v>0.89783235246543924</v>
      </c>
    </row>
    <row r="109" spans="2:5" ht="16.5" customHeight="1" thickBot="1">
      <c r="B109" s="559" t="s">
        <v>649</v>
      </c>
      <c r="C109" s="560">
        <v>432925822</v>
      </c>
      <c r="D109" s="560">
        <v>411504428.3599999</v>
      </c>
      <c r="E109" s="561">
        <f t="shared" si="13"/>
        <v>0.95051948266555442</v>
      </c>
    </row>
    <row r="110" spans="2:5" ht="16.5" customHeight="1" thickBot="1">
      <c r="B110" s="693" t="s">
        <v>693</v>
      </c>
      <c r="C110" s="693"/>
      <c r="D110" s="693"/>
      <c r="E110" s="693"/>
    </row>
    <row r="111" spans="2:5">
      <c r="B111" s="539" t="s">
        <v>623</v>
      </c>
      <c r="C111" s="540" t="s">
        <v>624</v>
      </c>
      <c r="D111" s="540" t="s">
        <v>316</v>
      </c>
      <c r="E111" s="540" t="s">
        <v>632</v>
      </c>
    </row>
    <row r="112" spans="2:5" ht="18" customHeight="1">
      <c r="B112" s="545" t="s">
        <v>648</v>
      </c>
      <c r="C112" s="543">
        <v>7271808759</v>
      </c>
      <c r="D112" s="543">
        <v>7271808754.999999</v>
      </c>
      <c r="E112" s="544">
        <f>D112/C112</f>
        <v>0.99999999944993034</v>
      </c>
    </row>
    <row r="113" spans="2:8">
      <c r="B113" s="542" t="s">
        <v>635</v>
      </c>
      <c r="C113" s="543">
        <v>3195077211.0699997</v>
      </c>
      <c r="D113" s="543">
        <v>3146579596.0200005</v>
      </c>
      <c r="E113" s="544">
        <f t="shared" ref="E113:E114" si="14">D113/C113</f>
        <v>0.98482114457767422</v>
      </c>
    </row>
    <row r="114" spans="2:8" ht="15.75" customHeight="1" thickBot="1">
      <c r="B114" s="545" t="s">
        <v>694</v>
      </c>
      <c r="C114" s="553">
        <v>586258549.99000001</v>
      </c>
      <c r="D114" s="553">
        <v>580271110.6500001</v>
      </c>
      <c r="E114" s="544">
        <f t="shared" si="14"/>
        <v>0.98978703280301494</v>
      </c>
    </row>
    <row r="115" spans="2:8" ht="15.75" thickBot="1">
      <c r="B115" s="693" t="s">
        <v>695</v>
      </c>
      <c r="C115" s="693"/>
      <c r="D115" s="693"/>
      <c r="E115" s="693"/>
    </row>
    <row r="116" spans="2:8">
      <c r="B116" s="539" t="s">
        <v>623</v>
      </c>
      <c r="C116" s="540" t="s">
        <v>624</v>
      </c>
      <c r="D116" s="540" t="s">
        <v>316</v>
      </c>
      <c r="E116" s="540" t="s">
        <v>632</v>
      </c>
    </row>
    <row r="117" spans="2:8">
      <c r="B117" s="36" t="s">
        <v>696</v>
      </c>
      <c r="C117" s="554">
        <v>793772640</v>
      </c>
      <c r="D117" s="554">
        <v>514615367.31000036</v>
      </c>
      <c r="E117" s="544">
        <f>D117/C117</f>
        <v>0.64831582921527797</v>
      </c>
    </row>
    <row r="118" spans="2:8">
      <c r="B118" s="542" t="s">
        <v>697</v>
      </c>
      <c r="C118" s="543">
        <v>845462350.1400001</v>
      </c>
      <c r="D118" s="543">
        <v>499362375.1500001</v>
      </c>
      <c r="E118" s="544">
        <f t="shared" ref="E118:E120" si="15">D118/C118</f>
        <v>0.59063821714510489</v>
      </c>
    </row>
    <row r="119" spans="2:8" ht="15" customHeight="1">
      <c r="B119" s="36" t="s">
        <v>698</v>
      </c>
      <c r="C119" s="554">
        <v>544956955.73000002</v>
      </c>
      <c r="D119" s="554">
        <v>484845083.17000002</v>
      </c>
      <c r="E119" s="544">
        <f t="shared" si="15"/>
        <v>0.88969427414780522</v>
      </c>
      <c r="F119" s="562"/>
      <c r="G119" s="562"/>
      <c r="H119" s="562"/>
    </row>
    <row r="120" spans="2:8" ht="18" customHeight="1" thickBot="1">
      <c r="B120" s="559" t="s">
        <v>699</v>
      </c>
      <c r="C120" s="560">
        <v>476237243.76999998</v>
      </c>
      <c r="D120" s="560">
        <v>444246559.06999999</v>
      </c>
      <c r="E120" s="544">
        <f t="shared" si="15"/>
        <v>0.93282615940165747</v>
      </c>
    </row>
    <row r="121" spans="2:8" ht="15.75" thickBot="1">
      <c r="B121" s="693" t="s">
        <v>700</v>
      </c>
      <c r="C121" s="693"/>
      <c r="D121" s="693"/>
      <c r="E121" s="693"/>
    </row>
    <row r="122" spans="2:8">
      <c r="B122" s="539" t="s">
        <v>623</v>
      </c>
      <c r="C122" s="540" t="s">
        <v>624</v>
      </c>
      <c r="D122" s="540" t="s">
        <v>316</v>
      </c>
      <c r="E122" s="540" t="s">
        <v>632</v>
      </c>
    </row>
    <row r="123" spans="2:8" ht="20.25" customHeight="1">
      <c r="B123" s="542" t="s">
        <v>701</v>
      </c>
      <c r="C123" s="543">
        <v>85213000</v>
      </c>
      <c r="D123" s="543">
        <v>83534442.400000006</v>
      </c>
      <c r="E123" s="544">
        <f>D123/C123</f>
        <v>0.98030162533885679</v>
      </c>
    </row>
    <row r="124" spans="2:8" ht="20.25" customHeight="1">
      <c r="B124" s="545" t="s">
        <v>702</v>
      </c>
      <c r="C124" s="543">
        <v>91000385.609999999</v>
      </c>
      <c r="D124" s="543">
        <v>85692297.87000002</v>
      </c>
      <c r="E124" s="544">
        <f>D124/C124</f>
        <v>0.9416696126679196</v>
      </c>
    </row>
    <row r="125" spans="2:8" ht="15.75" thickBot="1">
      <c r="B125" s="545" t="s">
        <v>645</v>
      </c>
      <c r="C125" s="553">
        <v>596062492.09000003</v>
      </c>
      <c r="D125" s="553">
        <v>514098820.82000005</v>
      </c>
      <c r="E125" s="544">
        <f>D125/C125</f>
        <v>0.86249147973963747</v>
      </c>
    </row>
    <row r="126" spans="2:8" ht="15.75" thickBot="1">
      <c r="B126" s="693" t="s">
        <v>703</v>
      </c>
      <c r="C126" s="693"/>
      <c r="D126" s="693"/>
      <c r="E126" s="693"/>
    </row>
    <row r="127" spans="2:8">
      <c r="B127" s="539" t="s">
        <v>623</v>
      </c>
      <c r="C127" s="540" t="s">
        <v>624</v>
      </c>
      <c r="D127" s="540" t="s">
        <v>316</v>
      </c>
      <c r="E127" s="540" t="s">
        <v>632</v>
      </c>
    </row>
    <row r="128" spans="2:8" ht="15" customHeight="1">
      <c r="B128" s="542" t="s">
        <v>656</v>
      </c>
      <c r="C128" s="543">
        <v>272300620.70999998</v>
      </c>
      <c r="D128" s="543">
        <v>271372520.88</v>
      </c>
      <c r="E128" s="544">
        <f>D128/C128</f>
        <v>0.99659163527582106</v>
      </c>
    </row>
    <row r="129" spans="2:6">
      <c r="B129" s="564" t="s">
        <v>704</v>
      </c>
      <c r="C129" s="554">
        <v>379456986</v>
      </c>
      <c r="D129" s="554">
        <v>233419047.39999995</v>
      </c>
      <c r="E129" s="544">
        <f>D129/C129</f>
        <v>0.6151396759368134</v>
      </c>
    </row>
    <row r="130" spans="2:6">
      <c r="B130" s="545" t="s">
        <v>635</v>
      </c>
      <c r="C130" s="543">
        <v>205781549.71000001</v>
      </c>
      <c r="D130" s="543">
        <v>202890766.84999999</v>
      </c>
      <c r="E130" s="544">
        <f t="shared" ref="E130" si="16">D130/C130</f>
        <v>0.98595217664521484</v>
      </c>
    </row>
    <row r="131" spans="2:6" ht="18" customHeight="1" thickBot="1">
      <c r="B131" s="545" t="s">
        <v>645</v>
      </c>
      <c r="C131" s="553">
        <v>179035000</v>
      </c>
      <c r="D131" s="553">
        <v>150273633.00999999</v>
      </c>
      <c r="E131" s="544">
        <f>D131/C131</f>
        <v>0.83935338347250532</v>
      </c>
    </row>
    <row r="132" spans="2:6" ht="15.75" thickBot="1">
      <c r="B132" s="693" t="s">
        <v>705</v>
      </c>
      <c r="C132" s="693"/>
      <c r="D132" s="693"/>
      <c r="E132" s="693"/>
    </row>
    <row r="133" spans="2:6">
      <c r="B133" s="539" t="s">
        <v>623</v>
      </c>
      <c r="C133" s="540" t="s">
        <v>624</v>
      </c>
      <c r="D133" s="540" t="s">
        <v>316</v>
      </c>
      <c r="E133" s="540" t="s">
        <v>632</v>
      </c>
    </row>
    <row r="134" spans="2:6" ht="21.75" customHeight="1" thickBot="1">
      <c r="B134" s="545" t="s">
        <v>706</v>
      </c>
      <c r="C134" s="543">
        <v>97767441076</v>
      </c>
      <c r="D134" s="543">
        <v>97710851920.250046</v>
      </c>
      <c r="E134" s="544">
        <f>D134/C134</f>
        <v>0.99942118608069164</v>
      </c>
    </row>
    <row r="135" spans="2:6" ht="15.75" thickBot="1">
      <c r="B135" s="693" t="s">
        <v>707</v>
      </c>
      <c r="C135" s="693"/>
      <c r="D135" s="693"/>
      <c r="E135" s="693"/>
    </row>
    <row r="136" spans="2:6">
      <c r="B136" s="539" t="s">
        <v>623</v>
      </c>
      <c r="C136" s="540" t="s">
        <v>624</v>
      </c>
      <c r="D136" s="540" t="s">
        <v>316</v>
      </c>
      <c r="E136" s="540" t="s">
        <v>632</v>
      </c>
    </row>
    <row r="137" spans="2:6" ht="17.25" customHeight="1">
      <c r="B137" s="545" t="s">
        <v>708</v>
      </c>
      <c r="C137" s="543">
        <v>22072741809</v>
      </c>
      <c r="D137" s="543">
        <v>21365379561</v>
      </c>
      <c r="E137" s="544">
        <f>D137/C137</f>
        <v>0.96795313178032205</v>
      </c>
    </row>
    <row r="138" spans="2:6">
      <c r="B138" s="542" t="s">
        <v>709</v>
      </c>
      <c r="C138" s="543">
        <v>12810121521.790001</v>
      </c>
      <c r="D138" s="543">
        <v>12483818455.35</v>
      </c>
      <c r="E138" s="544">
        <f t="shared" ref="E138:E139" si="17">D138/C138</f>
        <v>0.97452771498810842</v>
      </c>
    </row>
    <row r="139" spans="2:6" ht="15.75" customHeight="1" thickBot="1">
      <c r="B139" s="565" t="s">
        <v>710</v>
      </c>
      <c r="C139" s="553">
        <v>18996044587.149998</v>
      </c>
      <c r="D139" s="553">
        <v>18560669826.410004</v>
      </c>
      <c r="E139" s="566">
        <f t="shared" si="17"/>
        <v>0.9770807675912434</v>
      </c>
    </row>
    <row r="140" spans="2:6">
      <c r="B140" s="694" t="s">
        <v>241</v>
      </c>
      <c r="C140" s="694"/>
      <c r="D140" s="694"/>
      <c r="E140" s="694"/>
      <c r="F140" s="567"/>
    </row>
    <row r="145" spans="5:5">
      <c r="E145" s="568"/>
    </row>
    <row r="146" spans="5:5">
      <c r="E146" s="568"/>
    </row>
    <row r="147" spans="5:5">
      <c r="E147" s="568"/>
    </row>
  </sheetData>
  <mergeCells count="27">
    <mergeCell ref="B20:E20"/>
    <mergeCell ref="B2:E2"/>
    <mergeCell ref="B3:E3"/>
    <mergeCell ref="B4:E4"/>
    <mergeCell ref="B5:E5"/>
    <mergeCell ref="B12:E12"/>
    <mergeCell ref="B96:E96"/>
    <mergeCell ref="B26:E26"/>
    <mergeCell ref="B31:E31"/>
    <mergeCell ref="B38:E38"/>
    <mergeCell ref="B49:E49"/>
    <mergeCell ref="B57:E57"/>
    <mergeCell ref="B63:E63"/>
    <mergeCell ref="B69:E69"/>
    <mergeCell ref="B75:E75"/>
    <mergeCell ref="B81:E81"/>
    <mergeCell ref="B86:E86"/>
    <mergeCell ref="B91:E91"/>
    <mergeCell ref="B132:E132"/>
    <mergeCell ref="B135:E135"/>
    <mergeCell ref="B140:E140"/>
    <mergeCell ref="B101:E101"/>
    <mergeCell ref="B105:E105"/>
    <mergeCell ref="B110:E110"/>
    <mergeCell ref="B115:E115"/>
    <mergeCell ref="B121:E121"/>
    <mergeCell ref="B126:E126"/>
  </mergeCells>
  <pageMargins left="0.70866141732283472" right="0.70866141732283472" top="0.74803149606299213" bottom="0.74803149606299213" header="0.31496062992125984" footer="0.31496062992125984"/>
  <pageSetup scale="76" fitToHeight="1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B2:G46"/>
  <sheetViews>
    <sheetView showGridLines="0" zoomScaleNormal="100" workbookViewId="0">
      <selection activeCell="B6" sqref="B6:E23"/>
    </sheetView>
  </sheetViews>
  <sheetFormatPr baseColWidth="10" defaultColWidth="11.375" defaultRowHeight="15"/>
  <cols>
    <col min="2" max="2" width="32.75" customWidth="1"/>
    <col min="3" max="3" width="19" customWidth="1"/>
    <col min="4" max="4" width="14.25" customWidth="1"/>
    <col min="5" max="5" width="13.125" customWidth="1"/>
  </cols>
  <sheetData>
    <row r="2" spans="2:5">
      <c r="B2" s="595" t="s">
        <v>70</v>
      </c>
      <c r="C2" s="595"/>
      <c r="D2" s="595"/>
      <c r="E2" s="595"/>
    </row>
    <row r="3" spans="2:5">
      <c r="B3" s="603" t="s">
        <v>71</v>
      </c>
      <c r="C3" s="603"/>
      <c r="D3" s="603"/>
      <c r="E3" s="603"/>
    </row>
    <row r="4" spans="2:5">
      <c r="B4" s="603" t="s">
        <v>72</v>
      </c>
      <c r="C4" s="603"/>
      <c r="D4" s="603"/>
      <c r="E4" s="603"/>
    </row>
    <row r="5" spans="2:5" ht="18" customHeight="1" thickBot="1">
      <c r="B5" s="596" t="s">
        <v>42</v>
      </c>
      <c r="C5" s="596"/>
      <c r="D5" s="596"/>
      <c r="E5" s="596"/>
    </row>
    <row r="6" spans="2:5" ht="36.75" customHeight="1" thickBot="1">
      <c r="B6" s="130" t="s">
        <v>17</v>
      </c>
      <c r="C6" s="133" t="s">
        <v>43</v>
      </c>
      <c r="D6" s="133" t="s">
        <v>44</v>
      </c>
      <c r="E6" s="133" t="s">
        <v>73</v>
      </c>
    </row>
    <row r="7" spans="2:5">
      <c r="B7" s="31" t="s">
        <v>74</v>
      </c>
      <c r="C7" s="46">
        <v>488396045996</v>
      </c>
      <c r="D7" s="47">
        <v>0.86259826765582925</v>
      </c>
      <c r="E7" s="47">
        <v>0.15027237734917873</v>
      </c>
    </row>
    <row r="8" spans="2:5">
      <c r="B8" s="27" t="s">
        <v>75</v>
      </c>
      <c r="C8" s="48">
        <v>198011204775</v>
      </c>
      <c r="D8" s="49">
        <v>0.34972462126926712</v>
      </c>
      <c r="E8" s="49">
        <v>6.0925174819204009E-2</v>
      </c>
    </row>
    <row r="9" spans="2:5">
      <c r="B9" s="27" t="s">
        <v>76</v>
      </c>
      <c r="C9" s="48">
        <v>28523568713</v>
      </c>
      <c r="D9" s="49">
        <v>5.0377928242681398E-2</v>
      </c>
      <c r="E9" s="49">
        <v>8.7762882523833314E-3</v>
      </c>
    </row>
    <row r="10" spans="2:5">
      <c r="B10" s="27" t="s">
        <v>77</v>
      </c>
      <c r="C10" s="48">
        <v>97767441076</v>
      </c>
      <c r="D10" s="49">
        <v>0.17267548743830671</v>
      </c>
      <c r="E10" s="49">
        <v>3.0081623138195093E-2</v>
      </c>
    </row>
    <row r="11" spans="2:5" ht="17.25" customHeight="1">
      <c r="B11" s="27" t="s">
        <v>78</v>
      </c>
      <c r="C11" s="48">
        <v>325650000</v>
      </c>
      <c r="D11" s="49">
        <v>5.7515847674250299E-4</v>
      </c>
      <c r="E11" s="49">
        <v>1.0019778023379175E-4</v>
      </c>
    </row>
    <row r="12" spans="2:5">
      <c r="B12" s="27" t="s">
        <v>79</v>
      </c>
      <c r="C12" s="48">
        <v>163754075617</v>
      </c>
      <c r="D12" s="49">
        <v>0.28922015873560686</v>
      </c>
      <c r="E12" s="49">
        <v>5.0384753204544393E-2</v>
      </c>
    </row>
    <row r="13" spans="2:5">
      <c r="B13" s="27" t="s">
        <v>80</v>
      </c>
      <c r="C13" s="48">
        <v>14105815</v>
      </c>
      <c r="D13" s="49">
        <v>2.4913493224663135E-5</v>
      </c>
      <c r="E13" s="49">
        <v>4.3401546181130754E-6</v>
      </c>
    </row>
    <row r="14" spans="2:5">
      <c r="B14" s="31" t="s">
        <v>81</v>
      </c>
      <c r="C14" s="46">
        <v>77795730998</v>
      </c>
      <c r="D14" s="47">
        <v>0.13740173234417075</v>
      </c>
      <c r="E14" s="47">
        <v>2.3936617711238398E-2</v>
      </c>
    </row>
    <row r="15" spans="2:5">
      <c r="B15" s="27" t="s">
        <v>82</v>
      </c>
      <c r="C15" s="48">
        <v>21294999163</v>
      </c>
      <c r="D15" s="49">
        <v>3.7610929773756969E-2</v>
      </c>
      <c r="E15" s="49">
        <v>6.5521622791741233E-3</v>
      </c>
    </row>
    <row r="16" spans="2:5">
      <c r="B16" s="27" t="s">
        <v>83</v>
      </c>
      <c r="C16" s="48">
        <v>35642662901</v>
      </c>
      <c r="D16" s="49">
        <v>6.2951572857932389E-2</v>
      </c>
      <c r="E16" s="49">
        <v>1.0966730245053033E-2</v>
      </c>
    </row>
    <row r="17" spans="2:5">
      <c r="B17" s="27" t="s">
        <v>84</v>
      </c>
      <c r="C17" s="48">
        <v>8748014</v>
      </c>
      <c r="D17" s="49">
        <v>1.5450620011552559E-5</v>
      </c>
      <c r="E17" s="49">
        <v>2.6916369852729415E-6</v>
      </c>
    </row>
    <row r="18" spans="2:5">
      <c r="B18" s="27" t="s">
        <v>85</v>
      </c>
      <c r="C18" s="48">
        <v>1243080496</v>
      </c>
      <c r="D18" s="49">
        <v>2.1955113912104254E-3</v>
      </c>
      <c r="E18" s="49">
        <v>3.8247783310646656E-4</v>
      </c>
    </row>
    <row r="19" spans="2:5">
      <c r="B19" s="27" t="s">
        <v>86</v>
      </c>
      <c r="C19" s="51">
        <v>18159956149</v>
      </c>
      <c r="D19" s="49">
        <v>3.2073860636786397E-2</v>
      </c>
      <c r="E19" s="49">
        <v>5.5875550292424289E-3</v>
      </c>
    </row>
    <row r="20" spans="2:5" ht="19.5" customHeight="1" thickBot="1">
      <c r="B20" s="27" t="s">
        <v>87</v>
      </c>
      <c r="C20" s="52">
        <v>1446284275</v>
      </c>
      <c r="D20" s="49">
        <v>2.5544070644730088E-3</v>
      </c>
      <c r="E20" s="49">
        <v>4.4500068767707298E-4</v>
      </c>
    </row>
    <row r="21" spans="2:5" ht="15.75" thickBot="1">
      <c r="B21" s="130" t="s">
        <v>88</v>
      </c>
      <c r="C21" s="135">
        <v>566191776994</v>
      </c>
      <c r="D21" s="132">
        <v>1</v>
      </c>
      <c r="E21" s="132">
        <v>0.17420899506041712</v>
      </c>
    </row>
    <row r="22" spans="2:5" ht="16.5" customHeight="1">
      <c r="B22" s="53" t="s">
        <v>89</v>
      </c>
      <c r="C22" s="53"/>
      <c r="D22" s="54"/>
      <c r="E22" s="36"/>
    </row>
    <row r="23" spans="2:5">
      <c r="B23" s="55" t="s">
        <v>90</v>
      </c>
      <c r="C23" s="55"/>
      <c r="D23" s="55"/>
      <c r="E23" s="55"/>
    </row>
    <row r="24" spans="2:5">
      <c r="B24" s="56"/>
      <c r="C24" s="56"/>
      <c r="D24" s="56"/>
    </row>
    <row r="27" spans="2:5">
      <c r="D27" s="57"/>
    </row>
    <row r="36" spans="7:7">
      <c r="G36" s="58"/>
    </row>
    <row r="37" spans="7:7">
      <c r="G37" s="59"/>
    </row>
    <row r="38" spans="7:7">
      <c r="G38" s="59"/>
    </row>
    <row r="39" spans="7:7">
      <c r="G39" s="59"/>
    </row>
    <row r="40" spans="7:7">
      <c r="G40" s="59"/>
    </row>
    <row r="41" spans="7:7">
      <c r="G41" s="59"/>
    </row>
    <row r="42" spans="7:7">
      <c r="G42" s="59"/>
    </row>
    <row r="43" spans="7:7">
      <c r="G43" s="59"/>
    </row>
    <row r="44" spans="7:7">
      <c r="G44" s="59"/>
    </row>
    <row r="45" spans="7:7">
      <c r="G45" s="59"/>
    </row>
    <row r="46" spans="7:7">
      <c r="G46" s="58"/>
    </row>
  </sheetData>
  <mergeCells count="4">
    <mergeCell ref="B2:E2"/>
    <mergeCell ref="B3:E3"/>
    <mergeCell ref="B4:E4"/>
    <mergeCell ref="B5:E5"/>
  </mergeCells>
  <pageMargins left="0.7" right="0.7" top="0.75" bottom="0.75" header="0.3" footer="0.3"/>
  <pageSetup orientation="portrait" horizontalDpi="4294967295" verticalDpi="429496729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AZ44"/>
  <sheetViews>
    <sheetView showGridLines="0" zoomScaleNormal="100" workbookViewId="0">
      <selection activeCell="B41" sqref="B6:E41"/>
    </sheetView>
  </sheetViews>
  <sheetFormatPr baseColWidth="10" defaultColWidth="11.375" defaultRowHeight="15"/>
  <cols>
    <col min="1" max="1" width="41.875" customWidth="1"/>
    <col min="2" max="2" width="47.125" bestFit="1" customWidth="1"/>
    <col min="3" max="3" width="14.625" bestFit="1" customWidth="1"/>
    <col min="4" max="4" width="11.25" bestFit="1" customWidth="1"/>
    <col min="5" max="5" width="5.25" bestFit="1" customWidth="1"/>
    <col min="6" max="6" width="11.375" bestFit="1" customWidth="1"/>
    <col min="8" max="8" width="57.125" bestFit="1" customWidth="1"/>
    <col min="9" max="9" width="19.375" bestFit="1" customWidth="1"/>
    <col min="10" max="10" width="19.125" customWidth="1"/>
    <col min="11" max="11" width="17.375" bestFit="1" customWidth="1"/>
    <col min="12" max="12" width="11.625" bestFit="1" customWidth="1"/>
    <col min="13" max="13" width="11.375" style="59"/>
    <col min="17" max="17" width="22.875" bestFit="1" customWidth="1"/>
    <col min="18" max="18" width="18.875" bestFit="1" customWidth="1"/>
    <col min="19" max="19" width="14.625" bestFit="1" customWidth="1"/>
    <col min="21" max="21" width="12.625" bestFit="1" customWidth="1"/>
    <col min="24" max="24" width="13.625" bestFit="1" customWidth="1"/>
    <col min="27" max="27" width="52.625" customWidth="1"/>
    <col min="28" max="28" width="16.125" customWidth="1"/>
    <col min="29" max="29" width="17.625" customWidth="1"/>
    <col min="30" max="30" width="19.125" customWidth="1"/>
    <col min="31" max="31" width="13" customWidth="1"/>
    <col min="32" max="32" width="10" customWidth="1"/>
    <col min="33" max="33" width="10.375" customWidth="1"/>
    <col min="36" max="36" width="30.125" bestFit="1" customWidth="1"/>
    <col min="37" max="37" width="28.625" bestFit="1" customWidth="1"/>
    <col min="44" max="44" width="30.125" bestFit="1" customWidth="1"/>
    <col min="45" max="45" width="19.625" bestFit="1" customWidth="1"/>
    <col min="46" max="46" width="14.625" bestFit="1" customWidth="1"/>
    <col min="47" max="47" width="19.625" bestFit="1" customWidth="1"/>
    <col min="48" max="48" width="14.625" bestFit="1" customWidth="1"/>
    <col min="49" max="49" width="20" customWidth="1"/>
    <col min="50" max="50" width="13.125" bestFit="1" customWidth="1"/>
    <col min="51" max="51" width="7.125" bestFit="1" customWidth="1"/>
    <col min="52" max="52" width="9.125" bestFit="1" customWidth="1"/>
  </cols>
  <sheetData>
    <row r="1" spans="1:13" ht="15.75">
      <c r="B1" s="60"/>
      <c r="C1" s="60"/>
      <c r="D1" s="60"/>
      <c r="E1" s="60"/>
    </row>
    <row r="2" spans="1:13" ht="15.75">
      <c r="B2" s="604" t="s">
        <v>70</v>
      </c>
      <c r="C2" s="604"/>
      <c r="D2" s="604"/>
      <c r="E2" s="604"/>
    </row>
    <row r="3" spans="1:13" ht="15.75">
      <c r="B3" s="605" t="s">
        <v>91</v>
      </c>
      <c r="C3" s="605"/>
      <c r="D3" s="605"/>
      <c r="E3" s="605"/>
      <c r="M3"/>
    </row>
    <row r="4" spans="1:13" ht="15.75">
      <c r="B4" s="604">
        <v>2016</v>
      </c>
      <c r="C4" s="604"/>
      <c r="D4" s="604"/>
      <c r="E4" s="604"/>
      <c r="M4"/>
    </row>
    <row r="5" spans="1:13" ht="18" customHeight="1" thickBot="1">
      <c r="B5" s="606" t="s">
        <v>42</v>
      </c>
      <c r="C5" s="606"/>
      <c r="D5" s="606"/>
      <c r="E5" s="606"/>
      <c r="M5"/>
    </row>
    <row r="6" spans="1:13" ht="26.25" thickBot="1">
      <c r="B6" s="130" t="s">
        <v>92</v>
      </c>
      <c r="C6" s="133" t="s">
        <v>43</v>
      </c>
      <c r="D6" s="133" t="s">
        <v>44</v>
      </c>
      <c r="E6" s="134" t="s">
        <v>45</v>
      </c>
      <c r="M6"/>
    </row>
    <row r="7" spans="1:13">
      <c r="B7" s="61" t="s">
        <v>93</v>
      </c>
      <c r="C7" s="139">
        <v>2075779124.0000002</v>
      </c>
      <c r="D7" s="62">
        <v>3.6662120651427218E-3</v>
      </c>
      <c r="E7" s="62">
        <v>6.3868711954689016E-4</v>
      </c>
      <c r="M7"/>
    </row>
    <row r="8" spans="1:13">
      <c r="B8" s="61" t="s">
        <v>94</v>
      </c>
      <c r="C8" s="139">
        <v>4025958046</v>
      </c>
      <c r="D8" s="62">
        <v>7.1105908096624716E-3</v>
      </c>
      <c r="E8" s="62">
        <v>1.2387288792371368E-3</v>
      </c>
      <c r="M8"/>
    </row>
    <row r="9" spans="1:13">
      <c r="A9" s="57"/>
      <c r="B9" s="61" t="s">
        <v>95</v>
      </c>
      <c r="C9" s="139">
        <v>48345178227</v>
      </c>
      <c r="D9" s="62">
        <v>8.5386577819395487E-2</v>
      </c>
      <c r="E9" s="62">
        <v>1.4875109913564992E-2</v>
      </c>
      <c r="M9"/>
    </row>
    <row r="10" spans="1:13">
      <c r="B10" s="61" t="s">
        <v>96</v>
      </c>
      <c r="C10" s="139">
        <v>33577600962</v>
      </c>
      <c r="D10" s="62">
        <v>5.9304289335088356E-2</v>
      </c>
      <c r="E10" s="62">
        <v>1.0331340647837955E-2</v>
      </c>
      <c r="M10"/>
    </row>
    <row r="11" spans="1:13">
      <c r="B11" s="61" t="s">
        <v>97</v>
      </c>
      <c r="C11" s="139">
        <v>21080303700</v>
      </c>
      <c r="D11" s="62">
        <v>3.723173764889099E-2</v>
      </c>
      <c r="E11" s="62">
        <v>6.4861036001663966E-3</v>
      </c>
      <c r="M11"/>
    </row>
    <row r="12" spans="1:13">
      <c r="B12" s="61" t="s">
        <v>98</v>
      </c>
      <c r="C12" s="139">
        <v>7318509442</v>
      </c>
      <c r="D12" s="62">
        <v>1.2925849048629957E-2</v>
      </c>
      <c r="E12" s="62">
        <v>2.2517991730644739E-3</v>
      </c>
      <c r="M12"/>
    </row>
    <row r="13" spans="1:13">
      <c r="B13" s="61" t="s">
        <v>99</v>
      </c>
      <c r="C13" s="139">
        <v>12613485361</v>
      </c>
      <c r="D13" s="62">
        <v>2.227776148210232E-2</v>
      </c>
      <c r="E13" s="62">
        <v>3.880986439992714E-3</v>
      </c>
      <c r="M13"/>
    </row>
    <row r="14" spans="1:13">
      <c r="B14" s="61" t="s">
        <v>100</v>
      </c>
      <c r="C14" s="139">
        <v>129873682540</v>
      </c>
      <c r="D14" s="62">
        <v>0.22938108220066269</v>
      </c>
      <c r="E14" s="62">
        <v>3.9960247816048386E-2</v>
      </c>
      <c r="M14"/>
    </row>
    <row r="15" spans="1:13">
      <c r="B15" s="61" t="s">
        <v>101</v>
      </c>
      <c r="C15" s="139">
        <v>62527628621</v>
      </c>
      <c r="D15" s="62">
        <v>0.11043542340542083</v>
      </c>
      <c r="E15" s="62">
        <v>1.9238844130530033E-2</v>
      </c>
      <c r="M15"/>
    </row>
    <row r="16" spans="1:13">
      <c r="A16" s="63"/>
      <c r="B16" s="61" t="s">
        <v>102</v>
      </c>
      <c r="C16" s="139">
        <v>2366409922</v>
      </c>
      <c r="D16" s="62">
        <v>4.1795201169533714E-3</v>
      </c>
      <c r="E16" s="62">
        <v>7.2810999940924384E-4</v>
      </c>
      <c r="M16"/>
    </row>
    <row r="17" spans="2:13">
      <c r="B17" s="61" t="s">
        <v>103</v>
      </c>
      <c r="C17" s="139">
        <v>1982486468</v>
      </c>
      <c r="D17" s="62">
        <v>3.5014398805389372E-3</v>
      </c>
      <c r="E17" s="62">
        <v>6.0998232285315525E-4</v>
      </c>
      <c r="M17"/>
    </row>
    <row r="18" spans="2:13">
      <c r="B18" s="61" t="s">
        <v>104</v>
      </c>
      <c r="C18" s="139">
        <v>8401561439.999999</v>
      </c>
      <c r="D18" s="62">
        <v>1.4838720344200675E-2</v>
      </c>
      <c r="E18" s="62">
        <v>2.5850385591457662E-3</v>
      </c>
      <c r="M18"/>
    </row>
    <row r="19" spans="2:13">
      <c r="B19" s="61" t="s">
        <v>105</v>
      </c>
      <c r="C19" s="139">
        <v>28218420922</v>
      </c>
      <c r="D19" s="62">
        <v>4.9838980480811597E-2</v>
      </c>
      <c r="E19" s="62">
        <v>8.6823987043979332E-3</v>
      </c>
      <c r="M19"/>
    </row>
    <row r="20" spans="2:13">
      <c r="B20" s="61" t="s">
        <v>106</v>
      </c>
      <c r="C20" s="139">
        <v>3564791054</v>
      </c>
      <c r="D20" s="62">
        <v>6.2960841164561394E-3</v>
      </c>
      <c r="E20" s="62">
        <v>1.0968344867436782E-3</v>
      </c>
      <c r="M20"/>
    </row>
    <row r="21" spans="2:13">
      <c r="B21" s="61" t="s">
        <v>107</v>
      </c>
      <c r="C21" s="139">
        <v>4450118391</v>
      </c>
      <c r="D21" s="62">
        <v>7.8597368803665236E-3</v>
      </c>
      <c r="E21" s="62">
        <v>1.3692368633679501E-3</v>
      </c>
      <c r="M21"/>
    </row>
    <row r="22" spans="2:13">
      <c r="B22" s="61" t="s">
        <v>108</v>
      </c>
      <c r="C22" s="139">
        <v>4422184573</v>
      </c>
      <c r="D22" s="62">
        <v>7.8104005615872137E-3</v>
      </c>
      <c r="E22" s="62">
        <v>1.3606420328534259E-3</v>
      </c>
      <c r="M22"/>
    </row>
    <row r="23" spans="2:13">
      <c r="B23" s="61" t="s">
        <v>109</v>
      </c>
      <c r="C23" s="139">
        <v>530032427</v>
      </c>
      <c r="D23" s="62">
        <v>9.3613586162276038E-4</v>
      </c>
      <c r="E23" s="62">
        <v>1.630832876933188E-4</v>
      </c>
      <c r="M23"/>
    </row>
    <row r="24" spans="2:13">
      <c r="B24" s="61" t="s">
        <v>110</v>
      </c>
      <c r="C24" s="139">
        <v>2190366919</v>
      </c>
      <c r="D24" s="62">
        <v>3.8685954264984167E-3</v>
      </c>
      <c r="E24" s="62">
        <v>6.7394412154561504E-4</v>
      </c>
      <c r="M24"/>
    </row>
    <row r="25" spans="2:13">
      <c r="B25" s="61" t="s">
        <v>111</v>
      </c>
      <c r="C25" s="139">
        <v>433724702</v>
      </c>
      <c r="D25" s="62">
        <v>7.6603850430804869E-4</v>
      </c>
      <c r="E25" s="62">
        <v>1.3345079801309017E-4</v>
      </c>
      <c r="M25"/>
    </row>
    <row r="26" spans="2:13">
      <c r="B26" s="61" t="s">
        <v>112</v>
      </c>
      <c r="C26" s="139">
        <v>5683851190</v>
      </c>
      <c r="D26" s="62">
        <v>1.00387384998356E-2</v>
      </c>
      <c r="E26" s="62">
        <v>1.7488385457306791E-3</v>
      </c>
      <c r="M26"/>
    </row>
    <row r="27" spans="2:13">
      <c r="B27" s="61" t="s">
        <v>113</v>
      </c>
      <c r="C27" s="139">
        <v>11814806953</v>
      </c>
      <c r="D27" s="62">
        <v>2.0867146845061302E-2</v>
      </c>
      <c r="E27" s="62">
        <v>3.6352446816562832E-3</v>
      </c>
      <c r="M27"/>
    </row>
    <row r="28" spans="2:13">
      <c r="B28" s="61" t="s">
        <v>114</v>
      </c>
      <c r="C28" s="139">
        <v>3052953181</v>
      </c>
      <c r="D28" s="62">
        <v>5.3920832217108526E-3</v>
      </c>
      <c r="E28" s="62">
        <v>9.3934939933638397E-4</v>
      </c>
      <c r="M28"/>
    </row>
    <row r="29" spans="2:13">
      <c r="B29" s="61" t="s">
        <v>115</v>
      </c>
      <c r="C29" s="139">
        <v>754975357</v>
      </c>
      <c r="D29" s="62">
        <v>1.3334269194234527E-3</v>
      </c>
      <c r="E29" s="62">
        <v>2.3229496361926752E-4</v>
      </c>
      <c r="M29"/>
    </row>
    <row r="30" spans="2:13">
      <c r="B30" s="61" t="s">
        <v>116</v>
      </c>
      <c r="C30" s="139">
        <v>1266706670</v>
      </c>
      <c r="D30" s="62">
        <v>2.2372396093866681E-3</v>
      </c>
      <c r="E30" s="62">
        <v>3.8974726406061156E-4</v>
      </c>
      <c r="M30"/>
    </row>
    <row r="31" spans="2:13">
      <c r="B31" s="61" t="s">
        <v>117</v>
      </c>
      <c r="C31" s="139">
        <v>6022202828</v>
      </c>
      <c r="D31" s="62">
        <v>1.0636330432018651E-2</v>
      </c>
      <c r="E31" s="62">
        <v>1.8529444356925016E-3</v>
      </c>
      <c r="M31"/>
    </row>
    <row r="32" spans="2:13">
      <c r="B32" s="61" t="s">
        <v>118</v>
      </c>
      <c r="C32" s="139">
        <v>7760981913</v>
      </c>
      <c r="D32" s="62">
        <v>1.3707337740233985E-2</v>
      </c>
      <c r="E32" s="62">
        <v>2.3879415326798913E-3</v>
      </c>
      <c r="M32"/>
    </row>
    <row r="33" spans="2:52">
      <c r="B33" s="61" t="s">
        <v>119</v>
      </c>
      <c r="C33" s="139">
        <v>646248087</v>
      </c>
      <c r="D33" s="62">
        <v>1.1413943353805515E-3</v>
      </c>
      <c r="E33" s="62">
        <v>1.9884116013429856E-4</v>
      </c>
      <c r="M33"/>
    </row>
    <row r="34" spans="2:52">
      <c r="B34" s="61" t="s">
        <v>120</v>
      </c>
      <c r="C34" s="139">
        <v>1073000000</v>
      </c>
      <c r="D34" s="62">
        <v>1.8951175972507469E-3</v>
      </c>
      <c r="E34" s="62">
        <v>3.3014653213836491E-4</v>
      </c>
      <c r="M34"/>
    </row>
    <row r="35" spans="2:52">
      <c r="B35" s="61" t="s">
        <v>121</v>
      </c>
      <c r="C35" s="139">
        <v>150000000</v>
      </c>
      <c r="D35" s="62">
        <v>2.6492790269115753E-4</v>
      </c>
      <c r="E35" s="62">
        <v>4.615282369129053E-5</v>
      </c>
    </row>
    <row r="36" spans="2:52">
      <c r="B36" s="61" t="s">
        <v>122</v>
      </c>
      <c r="C36" s="139">
        <v>500000000</v>
      </c>
      <c r="D36" s="62">
        <v>8.8309300897052511E-4</v>
      </c>
      <c r="E36" s="62">
        <v>1.5384274563763511E-4</v>
      </c>
    </row>
    <row r="37" spans="2:52">
      <c r="B37" s="61" t="s">
        <v>123</v>
      </c>
      <c r="C37" s="139">
        <v>97767441076</v>
      </c>
      <c r="D37" s="62">
        <v>0.17267548743830671</v>
      </c>
      <c r="E37" s="62">
        <v>3.0081623138195093E-2</v>
      </c>
    </row>
    <row r="38" spans="2:52" ht="15.75" thickBot="1">
      <c r="B38" s="61" t="s">
        <v>124</v>
      </c>
      <c r="C38" s="139">
        <v>51700386898</v>
      </c>
      <c r="D38" s="62">
        <v>9.1312500461390264E-2</v>
      </c>
      <c r="E38" s="62">
        <v>1.5907458941832674E-2</v>
      </c>
    </row>
    <row r="39" spans="2:52" ht="15.75" thickBot="1">
      <c r="B39" s="130" t="s">
        <v>88</v>
      </c>
      <c r="C39" s="140">
        <v>566191776994</v>
      </c>
      <c r="D39" s="132">
        <v>1</v>
      </c>
      <c r="E39" s="132">
        <v>0.17420899506041712</v>
      </c>
    </row>
    <row r="40" spans="2:52" ht="16.5" customHeight="1">
      <c r="B40" s="607" t="s">
        <v>89</v>
      </c>
      <c r="C40" s="607"/>
      <c r="D40" s="607"/>
      <c r="E40" s="607"/>
    </row>
    <row r="41" spans="2:52">
      <c r="B41" s="593" t="s">
        <v>90</v>
      </c>
      <c r="C41" s="593"/>
      <c r="D41" s="593"/>
      <c r="E41" s="593"/>
    </row>
    <row r="42" spans="2:52">
      <c r="B42" s="56"/>
      <c r="C42" s="56"/>
      <c r="D42" s="56"/>
      <c r="E42" s="56"/>
    </row>
    <row r="43" spans="2:52" ht="15.75">
      <c r="D43" s="64"/>
    </row>
    <row r="44" spans="2:52">
      <c r="M44"/>
      <c r="AR44" s="65" t="s">
        <v>125</v>
      </c>
      <c r="AS44" s="66">
        <v>234015015394</v>
      </c>
      <c r="AT44" s="66">
        <v>5123157445.4099426</v>
      </c>
      <c r="AU44" s="66">
        <v>239138172839.40994</v>
      </c>
      <c r="AV44" s="66">
        <v>227353955063.04004</v>
      </c>
      <c r="AW44" s="66">
        <v>227345626306.25928</v>
      </c>
      <c r="AX44" s="67">
        <v>60.90411970605949</v>
      </c>
      <c r="AY44" s="67">
        <v>95.072213843381903</v>
      </c>
      <c r="AZ44" s="68" t="e">
        <v>#REF!</v>
      </c>
    </row>
  </sheetData>
  <mergeCells count="6">
    <mergeCell ref="B41:E41"/>
    <mergeCell ref="B2:E2"/>
    <mergeCell ref="B3:E3"/>
    <mergeCell ref="B4:E4"/>
    <mergeCell ref="B5:E5"/>
    <mergeCell ref="B40:E40"/>
  </mergeCells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B3:G41"/>
  <sheetViews>
    <sheetView showGridLines="0" topLeftCell="A10" zoomScaleNormal="100" workbookViewId="0">
      <selection activeCell="F20" sqref="F20"/>
    </sheetView>
  </sheetViews>
  <sheetFormatPr baseColWidth="10" defaultColWidth="11.375" defaultRowHeight="15"/>
  <cols>
    <col min="1" max="1" width="16.125" bestFit="1" customWidth="1"/>
    <col min="2" max="2" width="33.375" bestFit="1" customWidth="1"/>
    <col min="3" max="3" width="16.875" customWidth="1"/>
    <col min="4" max="4" width="11.125" bestFit="1" customWidth="1"/>
    <col min="5" max="5" width="5.875" customWidth="1"/>
    <col min="6" max="6" width="17.375" customWidth="1"/>
    <col min="7" max="7" width="16.125" bestFit="1" customWidth="1"/>
  </cols>
  <sheetData>
    <row r="3" spans="2:7" ht="15.75">
      <c r="B3" s="610" t="s">
        <v>70</v>
      </c>
      <c r="C3" s="610"/>
      <c r="D3" s="610"/>
      <c r="E3" s="610"/>
    </row>
    <row r="4" spans="2:7" ht="15.75">
      <c r="B4" s="611" t="s">
        <v>126</v>
      </c>
      <c r="C4" s="611"/>
      <c r="D4" s="611"/>
      <c r="E4" s="611"/>
    </row>
    <row r="5" spans="2:7" ht="18" customHeight="1">
      <c r="B5" s="612">
        <v>2016</v>
      </c>
      <c r="C5" s="612"/>
      <c r="D5" s="612"/>
      <c r="E5" s="612"/>
    </row>
    <row r="6" spans="2:7">
      <c r="B6" s="608" t="s">
        <v>42</v>
      </c>
      <c r="C6" s="608"/>
      <c r="D6" s="608"/>
      <c r="E6" s="608"/>
    </row>
    <row r="7" spans="2:7" ht="33" customHeight="1" thickBot="1">
      <c r="B7" s="129" t="s">
        <v>17</v>
      </c>
      <c r="C7" s="129" t="s">
        <v>43</v>
      </c>
      <c r="D7" s="129" t="s">
        <v>44</v>
      </c>
      <c r="E7" s="129" t="s">
        <v>45</v>
      </c>
    </row>
    <row r="8" spans="2:7">
      <c r="B8" s="69" t="s">
        <v>127</v>
      </c>
      <c r="C8" s="70">
        <v>113688037458</v>
      </c>
      <c r="D8" s="71">
        <v>0.20079422216547799</v>
      </c>
      <c r="E8" s="71">
        <v>3.4980159657386052E-2</v>
      </c>
    </row>
    <row r="9" spans="2:7">
      <c r="B9" s="61" t="s">
        <v>128</v>
      </c>
      <c r="C9" s="72">
        <v>65996655375</v>
      </c>
      <c r="D9" s="73">
        <v>0.11656236995419907</v>
      </c>
      <c r="E9" s="73">
        <v>2.0306213331581578E-2</v>
      </c>
      <c r="F9" s="39"/>
      <c r="G9" s="39"/>
    </row>
    <row r="10" spans="2:7">
      <c r="B10" s="61" t="s">
        <v>129</v>
      </c>
      <c r="C10" s="72">
        <v>7359377719</v>
      </c>
      <c r="D10" s="73">
        <v>1.2998030028044699E-2</v>
      </c>
      <c r="E10" s="73">
        <v>2.2643737489507925E-3</v>
      </c>
    </row>
    <row r="11" spans="2:7">
      <c r="B11" s="61" t="s">
        <v>130</v>
      </c>
      <c r="C11" s="72">
        <v>16780290914</v>
      </c>
      <c r="D11" s="73">
        <v>2.9637115189290048E-2</v>
      </c>
      <c r="E11" s="73">
        <v>5.1630520536160426E-3</v>
      </c>
    </row>
    <row r="12" spans="2:7">
      <c r="B12" s="61" t="s">
        <v>131</v>
      </c>
      <c r="C12" s="72">
        <v>23551713450</v>
      </c>
      <c r="D12" s="73">
        <v>4.1596706993944174E-2</v>
      </c>
      <c r="E12" s="73">
        <v>7.2465205232376392E-3</v>
      </c>
    </row>
    <row r="13" spans="2:7">
      <c r="B13" s="74" t="s">
        <v>132</v>
      </c>
      <c r="C13" s="75">
        <v>82964645984</v>
      </c>
      <c r="D13" s="76">
        <v>0.1465309977203699</v>
      </c>
      <c r="E13" s="76">
        <v>2.5527017858065913E-2</v>
      </c>
    </row>
    <row r="14" spans="2:7">
      <c r="B14" s="61" t="s">
        <v>133</v>
      </c>
      <c r="C14" s="77">
        <v>4237129504</v>
      </c>
      <c r="D14" s="73">
        <v>7.4835588861702973E-3</v>
      </c>
      <c r="E14" s="73">
        <v>1.3037032730351819E-3</v>
      </c>
      <c r="G14" s="78"/>
    </row>
    <row r="15" spans="2:7">
      <c r="B15" s="61" t="s">
        <v>134</v>
      </c>
      <c r="C15" s="79">
        <v>8550258403</v>
      </c>
      <c r="D15" s="73">
        <v>1.5101346841161574E-2</v>
      </c>
      <c r="E15" s="73">
        <v>2.6307904572575621E-3</v>
      </c>
    </row>
    <row r="16" spans="2:7">
      <c r="B16" s="61" t="s">
        <v>135</v>
      </c>
      <c r="C16" s="79">
        <v>3558817566</v>
      </c>
      <c r="D16" s="73">
        <v>6.2855338254722004E-3</v>
      </c>
      <c r="E16" s="73">
        <v>1.0949965311537713E-3</v>
      </c>
    </row>
    <row r="17" spans="2:7">
      <c r="B17" s="61" t="s">
        <v>136</v>
      </c>
      <c r="C17" s="79">
        <v>34404865195</v>
      </c>
      <c r="D17" s="73">
        <v>6.0765391856555682E-2</v>
      </c>
      <c r="E17" s="73">
        <v>1.058587784978302E-2</v>
      </c>
    </row>
    <row r="18" spans="2:7">
      <c r="B18" s="61" t="s">
        <v>137</v>
      </c>
      <c r="C18" s="79">
        <v>491278714</v>
      </c>
      <c r="D18" s="73">
        <v>8.6768959557886004E-4</v>
      </c>
      <c r="E18" s="73">
        <v>1.5115933247017297E-4</v>
      </c>
    </row>
    <row r="19" spans="2:7">
      <c r="B19" s="61" t="s">
        <v>138</v>
      </c>
      <c r="C19" s="79">
        <v>26149473450</v>
      </c>
      <c r="D19" s="73">
        <v>4.6184834383910717E-2</v>
      </c>
      <c r="E19" s="73">
        <v>8.0458135850528852E-3</v>
      </c>
    </row>
    <row r="20" spans="2:7">
      <c r="B20" s="61" t="s">
        <v>139</v>
      </c>
      <c r="C20" s="79">
        <v>439641736</v>
      </c>
      <c r="D20" s="73">
        <v>7.7648908702653051E-4</v>
      </c>
      <c r="E20" s="73">
        <v>1.3527138352627266E-4</v>
      </c>
    </row>
    <row r="21" spans="2:7">
      <c r="B21" s="61" t="s">
        <v>140</v>
      </c>
      <c r="C21" s="79">
        <v>583063025</v>
      </c>
      <c r="D21" s="73">
        <v>1.029797762333413E-3</v>
      </c>
      <c r="E21" s="73">
        <v>1.7940003329157015E-4</v>
      </c>
    </row>
    <row r="22" spans="2:7">
      <c r="B22" s="61" t="s">
        <v>141</v>
      </c>
      <c r="C22" s="79">
        <v>4550118391</v>
      </c>
      <c r="D22" s="73">
        <v>8.0363554821606294E-3</v>
      </c>
      <c r="E22" s="73">
        <v>1.400005412495477E-3</v>
      </c>
    </row>
    <row r="23" spans="2:7">
      <c r="B23" s="74" t="s">
        <v>142</v>
      </c>
      <c r="C23" s="75">
        <v>2779229955</v>
      </c>
      <c r="D23" s="76">
        <v>4.9086370871639345E-3</v>
      </c>
      <c r="E23" s="76">
        <v>8.5512873407112217E-4</v>
      </c>
      <c r="F23" s="39"/>
      <c r="G23" s="39"/>
    </row>
    <row r="24" spans="2:7">
      <c r="B24" s="61" t="s">
        <v>143</v>
      </c>
      <c r="C24" s="72">
        <v>1634088261</v>
      </c>
      <c r="D24" s="73">
        <v>2.8861038386598058E-3</v>
      </c>
      <c r="E24" s="73">
        <v>5.0278524937293696E-4</v>
      </c>
    </row>
    <row r="25" spans="2:7">
      <c r="B25" s="61" t="s">
        <v>144</v>
      </c>
      <c r="C25" s="72">
        <v>1145141694</v>
      </c>
      <c r="D25" s="73">
        <v>2.0225332485041287E-3</v>
      </c>
      <c r="E25" s="73">
        <v>3.5234348469818515E-4</v>
      </c>
    </row>
    <row r="26" spans="2:7">
      <c r="B26" s="74" t="s">
        <v>145</v>
      </c>
      <c r="C26" s="75">
        <v>268992422521</v>
      </c>
      <c r="D26" s="76">
        <v>0.47509065558868147</v>
      </c>
      <c r="E26" s="76">
        <v>8.2765065672698937E-2</v>
      </c>
      <c r="F26" s="39"/>
      <c r="G26" s="39"/>
    </row>
    <row r="27" spans="2:7">
      <c r="B27" s="61" t="s">
        <v>146</v>
      </c>
      <c r="C27" s="72">
        <v>9467582389</v>
      </c>
      <c r="D27" s="73">
        <v>1.6721511639156725E-2</v>
      </c>
      <c r="E27" s="73">
        <v>2.9130377385485615E-3</v>
      </c>
    </row>
    <row r="28" spans="2:7">
      <c r="B28" s="61" t="s">
        <v>147</v>
      </c>
      <c r="C28" s="72">
        <v>60054120320</v>
      </c>
      <c r="D28" s="73">
        <v>0.10606674762893351</v>
      </c>
      <c r="E28" s="73">
        <v>1.8477781513763388E-2</v>
      </c>
    </row>
    <row r="29" spans="2:7" ht="26.25">
      <c r="B29" s="80" t="s">
        <v>148</v>
      </c>
      <c r="C29" s="72">
        <v>5023536556</v>
      </c>
      <c r="D29" s="73">
        <v>8.8725000258229377E-3</v>
      </c>
      <c r="E29" s="73">
        <v>1.545669313172139E-3</v>
      </c>
    </row>
    <row r="30" spans="2:7">
      <c r="B30" s="61" t="s">
        <v>149</v>
      </c>
      <c r="C30" s="72">
        <v>136255730857</v>
      </c>
      <c r="D30" s="73">
        <v>0.24065296670397232</v>
      </c>
      <c r="E30" s="73">
        <v>4.1923911487807039E-2</v>
      </c>
    </row>
    <row r="31" spans="2:7">
      <c r="B31" s="61" t="s">
        <v>150</v>
      </c>
      <c r="C31" s="72">
        <v>58191452399</v>
      </c>
      <c r="D31" s="73">
        <v>0.10277692959079598</v>
      </c>
      <c r="E31" s="73">
        <v>1.7904665619407817E-2</v>
      </c>
    </row>
    <row r="32" spans="2:7">
      <c r="B32" s="74" t="s">
        <v>151</v>
      </c>
      <c r="C32" s="75">
        <v>97767441076</v>
      </c>
      <c r="D32" s="76">
        <v>0.17267548743830671</v>
      </c>
      <c r="E32" s="76">
        <v>3.0081623138195093E-2</v>
      </c>
    </row>
    <row r="33" spans="2:5" ht="15.75" thickBot="1">
      <c r="B33" s="61" t="s">
        <v>152</v>
      </c>
      <c r="C33" s="72">
        <v>97767441076</v>
      </c>
      <c r="D33" s="73">
        <v>0.17267548743830671</v>
      </c>
      <c r="E33" s="73">
        <v>3.0081623138195093E-2</v>
      </c>
    </row>
    <row r="34" spans="2:5" ht="15.75" thickBot="1">
      <c r="B34" s="130" t="s">
        <v>88</v>
      </c>
      <c r="C34" s="131">
        <v>566191776994</v>
      </c>
      <c r="D34" s="132">
        <v>1</v>
      </c>
      <c r="E34" s="132">
        <v>0.17420899506041712</v>
      </c>
    </row>
    <row r="35" spans="2:5" ht="16.5" customHeight="1">
      <c r="B35" s="609" t="s">
        <v>65</v>
      </c>
      <c r="C35" s="609"/>
      <c r="D35" s="609"/>
      <c r="E35" s="609"/>
    </row>
    <row r="36" spans="2:5">
      <c r="B36" s="593" t="s">
        <v>90</v>
      </c>
      <c r="C36" s="593"/>
      <c r="D36" s="593"/>
      <c r="E36" s="593"/>
    </row>
    <row r="40" spans="2:5">
      <c r="C40" s="39"/>
    </row>
    <row r="41" spans="2:5">
      <c r="C41" s="39"/>
    </row>
  </sheetData>
  <mergeCells count="6">
    <mergeCell ref="B6:E6"/>
    <mergeCell ref="B35:E35"/>
    <mergeCell ref="B36:E36"/>
    <mergeCell ref="B3:E3"/>
    <mergeCell ref="B4:E4"/>
    <mergeCell ref="B5:E5"/>
  </mergeCells>
  <pageMargins left="0.7" right="0.7" top="0.75" bottom="0.75" header="0.3" footer="0.3"/>
  <pageSetup orientation="portrait" horizontalDpi="4294967295" vertic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C3:H65"/>
  <sheetViews>
    <sheetView showGridLines="0" zoomScaleNormal="100" zoomScalePageLayoutView="85" workbookViewId="0">
      <selection activeCell="E39" sqref="C6:E39"/>
    </sheetView>
  </sheetViews>
  <sheetFormatPr baseColWidth="10" defaultColWidth="11.375" defaultRowHeight="15"/>
  <cols>
    <col min="1" max="1" width="20.375" bestFit="1" customWidth="1"/>
    <col min="3" max="3" width="50.75" bestFit="1" customWidth="1"/>
    <col min="4" max="4" width="15.625" customWidth="1"/>
    <col min="5" max="5" width="6.75" customWidth="1"/>
    <col min="7" max="7" width="15.625" bestFit="1" customWidth="1"/>
    <col min="8" max="8" width="19.75" bestFit="1" customWidth="1"/>
  </cols>
  <sheetData>
    <row r="3" spans="3:7" ht="15.75">
      <c r="C3" s="610" t="s">
        <v>153</v>
      </c>
      <c r="D3" s="610"/>
      <c r="E3" s="610"/>
    </row>
    <row r="4" spans="3:7" ht="15.75">
      <c r="C4" s="610" t="s">
        <v>154</v>
      </c>
      <c r="D4" s="610"/>
      <c r="E4" s="610"/>
    </row>
    <row r="5" spans="3:7">
      <c r="C5" s="608" t="s">
        <v>42</v>
      </c>
      <c r="D5" s="608"/>
      <c r="E5" s="608"/>
    </row>
    <row r="6" spans="3:7" s="141" customFormat="1" ht="24" customHeight="1" thickBot="1">
      <c r="C6" s="128" t="s">
        <v>17</v>
      </c>
      <c r="D6" s="128" t="s">
        <v>43</v>
      </c>
      <c r="E6" s="128" t="s">
        <v>45</v>
      </c>
    </row>
    <row r="7" spans="3:7">
      <c r="C7" s="74" t="s">
        <v>155</v>
      </c>
      <c r="D7" s="82">
        <v>490298322780</v>
      </c>
      <c r="E7" s="76">
        <v>0.1508576803160053</v>
      </c>
    </row>
    <row r="8" spans="3:7">
      <c r="C8" s="83" t="s">
        <v>46</v>
      </c>
      <c r="D8" s="84">
        <v>486985261780</v>
      </c>
      <c r="E8" s="85">
        <v>0.14983829951459537</v>
      </c>
      <c r="G8" s="39"/>
    </row>
    <row r="9" spans="3:7">
      <c r="C9" s="86" t="s">
        <v>47</v>
      </c>
      <c r="D9" s="87">
        <v>458875693752</v>
      </c>
      <c r="E9" s="73">
        <v>0.14118939326636457</v>
      </c>
    </row>
    <row r="10" spans="3:7">
      <c r="C10" s="86" t="s">
        <v>156</v>
      </c>
      <c r="D10" s="87">
        <v>1525611605</v>
      </c>
      <c r="E10" s="73">
        <v>4.6940855617967847E-4</v>
      </c>
    </row>
    <row r="11" spans="3:7">
      <c r="C11" s="86" t="s">
        <v>157</v>
      </c>
      <c r="D11" s="87">
        <v>15512744522</v>
      </c>
      <c r="E11" s="73">
        <v>4.7730464192793269E-3</v>
      </c>
    </row>
    <row r="12" spans="3:7">
      <c r="C12" s="86" t="s">
        <v>59</v>
      </c>
      <c r="D12" s="87">
        <v>10596796648</v>
      </c>
      <c r="E12" s="73">
        <v>3.2604805825840167E-3</v>
      </c>
    </row>
    <row r="13" spans="3:7">
      <c r="C13" s="86" t="s">
        <v>158</v>
      </c>
      <c r="D13" s="87">
        <v>263945344</v>
      </c>
      <c r="E13" s="73">
        <v>8.1212152838460198E-5</v>
      </c>
    </row>
    <row r="14" spans="3:7">
      <c r="C14" s="86" t="s">
        <v>61</v>
      </c>
      <c r="D14" s="87">
        <v>137807204</v>
      </c>
      <c r="E14" s="73">
        <v>4.2401277264011381E-5</v>
      </c>
    </row>
    <row r="15" spans="3:7">
      <c r="C15" s="86" t="s">
        <v>159</v>
      </c>
      <c r="D15" s="86">
        <v>72662705</v>
      </c>
      <c r="E15" s="73">
        <v>2.2357260085315033E-5</v>
      </c>
    </row>
    <row r="16" spans="3:7">
      <c r="C16" s="83" t="s">
        <v>160</v>
      </c>
      <c r="D16" s="88">
        <v>3313061000</v>
      </c>
      <c r="E16" s="85">
        <v>1.019380801409938E-3</v>
      </c>
    </row>
    <row r="17" spans="3:7">
      <c r="C17" s="86" t="s">
        <v>161</v>
      </c>
      <c r="D17" s="89">
        <v>15184000</v>
      </c>
      <c r="E17" s="90">
        <v>4.6718964995237029E-6</v>
      </c>
    </row>
    <row r="18" spans="3:7" ht="15.75" thickBot="1">
      <c r="C18" s="91" t="s">
        <v>162</v>
      </c>
      <c r="D18" s="92">
        <v>3297877000</v>
      </c>
      <c r="E18" s="93">
        <v>1.0147089049104142E-3</v>
      </c>
    </row>
    <row r="19" spans="3:7">
      <c r="C19" s="74" t="s">
        <v>163</v>
      </c>
      <c r="D19" s="82">
        <v>566191776994</v>
      </c>
      <c r="E19" s="76">
        <v>0.17420899506041712</v>
      </c>
    </row>
    <row r="20" spans="3:7">
      <c r="C20" s="83" t="s">
        <v>74</v>
      </c>
      <c r="D20" s="88">
        <v>488396045996</v>
      </c>
      <c r="E20" s="85">
        <v>0.15027237734917873</v>
      </c>
      <c r="G20" s="39"/>
    </row>
    <row r="21" spans="3:7">
      <c r="C21" s="86" t="s">
        <v>75</v>
      </c>
      <c r="D21" s="89">
        <v>198011204775</v>
      </c>
      <c r="E21" s="90">
        <v>6.0925174819204009E-2</v>
      </c>
    </row>
    <row r="22" spans="3:7">
      <c r="C22" s="86" t="s">
        <v>76</v>
      </c>
      <c r="D22" s="89">
        <v>28523568713</v>
      </c>
      <c r="E22" s="90">
        <v>8.7762882523833314E-3</v>
      </c>
    </row>
    <row r="23" spans="3:7">
      <c r="C23" s="86" t="s">
        <v>77</v>
      </c>
      <c r="D23" s="89">
        <v>97767441076</v>
      </c>
      <c r="E23" s="90">
        <v>3.0081623138195093E-2</v>
      </c>
    </row>
    <row r="24" spans="3:7">
      <c r="C24" s="86" t="s">
        <v>164</v>
      </c>
      <c r="D24" s="89">
        <v>325650000</v>
      </c>
      <c r="E24" s="90">
        <v>1.0019778023379175E-4</v>
      </c>
    </row>
    <row r="25" spans="3:7">
      <c r="C25" s="86" t="s">
        <v>79</v>
      </c>
      <c r="D25" s="89">
        <v>163754075617</v>
      </c>
      <c r="E25" s="90">
        <v>5.0384753204544393E-2</v>
      </c>
    </row>
    <row r="26" spans="3:7">
      <c r="C26" s="86" t="s">
        <v>80</v>
      </c>
      <c r="D26" s="89">
        <v>14105815</v>
      </c>
      <c r="E26" s="90">
        <v>4.3401546181130754E-6</v>
      </c>
    </row>
    <row r="27" spans="3:7">
      <c r="C27" s="83" t="s">
        <v>81</v>
      </c>
      <c r="D27" s="88">
        <v>77795730998</v>
      </c>
      <c r="E27" s="85">
        <v>2.3936617711238398E-2</v>
      </c>
    </row>
    <row r="28" spans="3:7">
      <c r="C28" s="86" t="s">
        <v>82</v>
      </c>
      <c r="D28" s="94">
        <v>21294999163</v>
      </c>
      <c r="E28" s="73">
        <v>6.5521622791741233E-3</v>
      </c>
    </row>
    <row r="29" spans="3:7">
      <c r="C29" s="86" t="s">
        <v>83</v>
      </c>
      <c r="D29" s="94">
        <v>35642662901</v>
      </c>
      <c r="E29" s="73">
        <v>1.0966730245053033E-2</v>
      </c>
    </row>
    <row r="30" spans="3:7">
      <c r="C30" s="86" t="s">
        <v>84</v>
      </c>
      <c r="D30" s="94">
        <v>8748014</v>
      </c>
      <c r="E30" s="73">
        <v>2.6916369852729415E-6</v>
      </c>
    </row>
    <row r="31" spans="3:7">
      <c r="C31" s="86" t="s">
        <v>85</v>
      </c>
      <c r="D31" s="94">
        <v>1243080496</v>
      </c>
      <c r="E31" s="73">
        <v>3.8247783310646656E-4</v>
      </c>
    </row>
    <row r="32" spans="3:7">
      <c r="C32" s="86" t="s">
        <v>86</v>
      </c>
      <c r="D32" s="95">
        <v>18159956149</v>
      </c>
      <c r="E32" s="73">
        <v>5.5875550292424289E-3</v>
      </c>
    </row>
    <row r="33" spans="3:8">
      <c r="C33" s="86" t="s">
        <v>165</v>
      </c>
      <c r="D33" s="89"/>
      <c r="E33" s="73">
        <v>0</v>
      </c>
    </row>
    <row r="34" spans="3:8" ht="15.75" thickBot="1">
      <c r="C34" s="91" t="s">
        <v>87</v>
      </c>
      <c r="D34" s="92">
        <v>1446284275</v>
      </c>
      <c r="E34" s="93">
        <v>4.4500068767707298E-4</v>
      </c>
    </row>
    <row r="35" spans="3:8">
      <c r="C35" s="83" t="s">
        <v>166</v>
      </c>
      <c r="D35" s="88">
        <v>-1410784216</v>
      </c>
      <c r="E35" s="85">
        <v>-4.340778345833569E-4</v>
      </c>
    </row>
    <row r="36" spans="3:8">
      <c r="C36" s="83" t="s">
        <v>167</v>
      </c>
      <c r="D36" s="88">
        <v>-74482669998</v>
      </c>
      <c r="E36" s="85">
        <v>-2.291723690982846E-2</v>
      </c>
    </row>
    <row r="37" spans="3:8">
      <c r="C37" s="96" t="s">
        <v>168</v>
      </c>
      <c r="D37" s="88">
        <v>-75893454214</v>
      </c>
      <c r="E37" s="85">
        <v>-2.3351314744411815E-2</v>
      </c>
    </row>
    <row r="38" spans="3:8" ht="15.75" thickBot="1">
      <c r="C38" s="97" t="s">
        <v>711</v>
      </c>
      <c r="D38" s="98">
        <v>21873986862</v>
      </c>
      <c r="E38" s="99">
        <v>6.7303083937832759E-3</v>
      </c>
    </row>
    <row r="39" spans="3:8" ht="16.5" customHeight="1">
      <c r="C39" s="615" t="s">
        <v>65</v>
      </c>
      <c r="D39" s="615"/>
      <c r="E39" s="20"/>
    </row>
    <row r="43" spans="3:8" ht="18">
      <c r="C43" s="616"/>
      <c r="D43" s="616"/>
      <c r="E43" s="616"/>
      <c r="F43" s="616"/>
      <c r="H43" s="58">
        <v>3021784600000</v>
      </c>
    </row>
    <row r="44" spans="3:8" ht="18">
      <c r="C44" s="617"/>
      <c r="D44" s="617"/>
      <c r="E44" s="617"/>
      <c r="F44" s="617"/>
    </row>
    <row r="45" spans="3:8" ht="17.25">
      <c r="C45" s="613"/>
      <c r="D45" s="613"/>
      <c r="E45" s="613"/>
      <c r="F45" s="613"/>
    </row>
    <row r="46" spans="3:8" ht="16.5">
      <c r="C46" s="614"/>
      <c r="D46" s="614"/>
      <c r="E46" s="614"/>
      <c r="F46" s="614"/>
    </row>
    <row r="47" spans="3:8" ht="17.25">
      <c r="C47" s="100"/>
      <c r="D47" s="101"/>
      <c r="E47" s="101"/>
      <c r="F47" s="101"/>
    </row>
    <row r="48" spans="3:8" ht="17.25">
      <c r="C48" s="102"/>
      <c r="D48" s="103"/>
      <c r="E48" s="104"/>
      <c r="F48" s="104"/>
    </row>
    <row r="49" spans="3:8" ht="17.25">
      <c r="C49" s="105"/>
      <c r="D49" s="106"/>
      <c r="E49" s="107"/>
      <c r="F49" s="104"/>
    </row>
    <row r="50" spans="3:8" ht="17.25">
      <c r="C50" s="105"/>
      <c r="D50" s="106"/>
      <c r="E50" s="107"/>
      <c r="F50" s="104"/>
    </row>
    <row r="51" spans="3:8" ht="17.25">
      <c r="C51" s="105"/>
      <c r="D51" s="106"/>
      <c r="E51" s="107"/>
      <c r="F51" s="104"/>
    </row>
    <row r="52" spans="3:8" ht="17.25">
      <c r="C52" s="105"/>
      <c r="D52" s="106"/>
      <c r="E52" s="107"/>
      <c r="F52" s="104"/>
    </row>
    <row r="53" spans="3:8" ht="17.25">
      <c r="C53" s="105"/>
      <c r="D53" s="106"/>
      <c r="E53" s="107"/>
      <c r="F53" s="104"/>
    </row>
    <row r="54" spans="3:8" ht="18">
      <c r="C54" s="108">
        <v>173259712900</v>
      </c>
      <c r="D54" s="106"/>
      <c r="E54" s="107"/>
      <c r="F54" s="104"/>
    </row>
    <row r="55" spans="3:8" ht="18">
      <c r="C55" s="108">
        <v>97366258686</v>
      </c>
      <c r="D55" s="103"/>
      <c r="E55" s="104"/>
      <c r="F55" s="104"/>
      <c r="H55" t="s">
        <v>69</v>
      </c>
    </row>
    <row r="56" spans="3:8" ht="17.25">
      <c r="C56" s="109">
        <v>75893454214</v>
      </c>
      <c r="D56" s="106"/>
      <c r="E56" s="107"/>
      <c r="F56" s="104"/>
      <c r="H56" s="45">
        <v>3250072000000</v>
      </c>
    </row>
    <row r="57" spans="3:8" ht="17.25">
      <c r="C57" s="105"/>
      <c r="D57" s="106"/>
      <c r="E57" s="107"/>
      <c r="F57" s="104"/>
    </row>
    <row r="58" spans="3:8" ht="17.25">
      <c r="C58" s="105"/>
      <c r="D58" s="106"/>
      <c r="E58" s="107"/>
      <c r="F58" s="104"/>
    </row>
    <row r="59" spans="3:8" ht="17.25">
      <c r="C59" s="105"/>
      <c r="D59" s="106"/>
      <c r="E59" s="107"/>
      <c r="F59" s="104"/>
    </row>
    <row r="60" spans="3:8" ht="17.25">
      <c r="C60" s="105"/>
      <c r="D60" s="110"/>
      <c r="E60" s="107"/>
      <c r="F60" s="104"/>
    </row>
    <row r="61" spans="3:8" ht="17.25">
      <c r="C61" s="111"/>
      <c r="D61" s="112"/>
      <c r="E61" s="107"/>
      <c r="F61" s="104"/>
    </row>
    <row r="62" spans="3:8" ht="17.25">
      <c r="C62" s="105"/>
      <c r="D62" s="113"/>
      <c r="E62" s="107"/>
      <c r="F62" s="104"/>
    </row>
    <row r="63" spans="3:8" ht="17.25">
      <c r="C63" s="114"/>
      <c r="D63" s="115"/>
      <c r="E63" s="116"/>
      <c r="F63" s="116"/>
    </row>
    <row r="64" spans="3:8" ht="15.75">
      <c r="C64" s="117"/>
      <c r="D64" s="117"/>
      <c r="E64" s="117"/>
      <c r="F64" s="42"/>
    </row>
    <row r="65" spans="3:6" ht="15.75">
      <c r="C65" s="81"/>
      <c r="D65" s="81"/>
      <c r="E65" s="81"/>
      <c r="F65" s="81"/>
    </row>
  </sheetData>
  <mergeCells count="8">
    <mergeCell ref="C45:F45"/>
    <mergeCell ref="C46:F46"/>
    <mergeCell ref="C3:E3"/>
    <mergeCell ref="C4:E4"/>
    <mergeCell ref="C5:E5"/>
    <mergeCell ref="C39:D39"/>
    <mergeCell ref="C43:F43"/>
    <mergeCell ref="C44:F44"/>
  </mergeCells>
  <pageMargins left="0.7" right="0.7" top="0.75" bottom="0.75" header="0.3" footer="0.3"/>
  <pageSetup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F4:H42"/>
  <sheetViews>
    <sheetView showGridLines="0" topLeftCell="A4" zoomScale="85" zoomScaleNormal="85" workbookViewId="0">
      <selection activeCell="F46" sqref="F45:F46"/>
    </sheetView>
  </sheetViews>
  <sheetFormatPr baseColWidth="10" defaultRowHeight="15"/>
  <cols>
    <col min="6" max="6" width="59.25" bestFit="1" customWidth="1"/>
    <col min="7" max="7" width="15.25" bestFit="1" customWidth="1"/>
    <col min="8" max="8" width="57" bestFit="1" customWidth="1"/>
    <col min="9" max="9" width="13.625" bestFit="1" customWidth="1"/>
  </cols>
  <sheetData>
    <row r="4" spans="6:8" ht="39" customHeight="1">
      <c r="F4" s="618" t="s">
        <v>169</v>
      </c>
      <c r="G4" s="618"/>
    </row>
    <row r="5" spans="6:8" ht="15.75">
      <c r="F5" s="610">
        <v>2016</v>
      </c>
      <c r="G5" s="610"/>
    </row>
    <row r="6" spans="6:8">
      <c r="F6" s="619" t="s">
        <v>42</v>
      </c>
      <c r="G6" s="619"/>
    </row>
    <row r="7" spans="6:8" s="141" customFormat="1" ht="25.5" customHeight="1" thickBot="1">
      <c r="F7" s="128" t="s">
        <v>170</v>
      </c>
      <c r="G7" s="142" t="s">
        <v>171</v>
      </c>
    </row>
    <row r="8" spans="6:8">
      <c r="F8" s="74" t="s">
        <v>172</v>
      </c>
      <c r="G8" s="118">
        <f>+G9+G11</f>
        <v>10953832464</v>
      </c>
    </row>
    <row r="9" spans="6:8">
      <c r="F9" s="119" t="s">
        <v>173</v>
      </c>
      <c r="G9" s="120">
        <f>SUM(G10)</f>
        <v>4670389610</v>
      </c>
    </row>
    <row r="10" spans="6:8">
      <c r="F10" s="121" t="s">
        <v>174</v>
      </c>
      <c r="G10" s="122">
        <v>4670389610</v>
      </c>
    </row>
    <row r="11" spans="6:8">
      <c r="F11" s="119" t="s">
        <v>175</v>
      </c>
      <c r="G11" s="120">
        <f>SUM(G12:G14)</f>
        <v>6283442854</v>
      </c>
    </row>
    <row r="12" spans="6:8">
      <c r="F12" s="121" t="s">
        <v>176</v>
      </c>
      <c r="G12" s="122">
        <v>128204475</v>
      </c>
    </row>
    <row r="13" spans="6:8">
      <c r="F13" s="121" t="s">
        <v>177</v>
      </c>
      <c r="G13" s="122">
        <v>19346604</v>
      </c>
    </row>
    <row r="14" spans="6:8">
      <c r="F14" s="121" t="s">
        <v>178</v>
      </c>
      <c r="G14" s="122">
        <v>6135891775</v>
      </c>
    </row>
    <row r="15" spans="6:8">
      <c r="F15" s="74" t="s">
        <v>179</v>
      </c>
      <c r="G15" s="118">
        <f>+G16+G34</f>
        <v>15603832464</v>
      </c>
      <c r="H15" s="123"/>
    </row>
    <row r="16" spans="6:8">
      <c r="F16" s="119" t="s">
        <v>173</v>
      </c>
      <c r="G16" s="120">
        <f>SUM(G17:G33)</f>
        <v>9320389610</v>
      </c>
    </row>
    <row r="17" spans="6:7">
      <c r="F17" s="121" t="s">
        <v>180</v>
      </c>
      <c r="G17" s="122">
        <v>100000000</v>
      </c>
    </row>
    <row r="18" spans="6:7">
      <c r="F18" s="121" t="s">
        <v>181</v>
      </c>
      <c r="G18" s="122">
        <v>19027621</v>
      </c>
    </row>
    <row r="19" spans="6:7">
      <c r="F19" s="121" t="s">
        <v>182</v>
      </c>
      <c r="G19" s="122">
        <v>1400000000</v>
      </c>
    </row>
    <row r="20" spans="6:7">
      <c r="F20" s="121" t="s">
        <v>183</v>
      </c>
      <c r="G20" s="122">
        <v>1185296042</v>
      </c>
    </row>
    <row r="21" spans="6:7">
      <c r="F21" s="121" t="s">
        <v>184</v>
      </c>
      <c r="G21" s="122">
        <v>418307715</v>
      </c>
    </row>
    <row r="22" spans="6:7">
      <c r="F22" s="121" t="s">
        <v>185</v>
      </c>
      <c r="G22" s="122">
        <v>230482059</v>
      </c>
    </row>
    <row r="23" spans="6:7">
      <c r="F23" s="121" t="s">
        <v>176</v>
      </c>
      <c r="G23" s="122">
        <v>514808074</v>
      </c>
    </row>
    <row r="24" spans="6:7">
      <c r="F24" s="121" t="s">
        <v>177</v>
      </c>
      <c r="G24" s="122">
        <v>119282427</v>
      </c>
    </row>
    <row r="25" spans="6:7">
      <c r="F25" s="121" t="s">
        <v>186</v>
      </c>
      <c r="G25" s="122">
        <v>40349600</v>
      </c>
    </row>
    <row r="26" spans="6:7">
      <c r="F26" s="121" t="s">
        <v>187</v>
      </c>
      <c r="G26" s="122">
        <v>137400000</v>
      </c>
    </row>
    <row r="27" spans="6:7">
      <c r="F27" s="121" t="s">
        <v>188</v>
      </c>
      <c r="G27" s="122">
        <v>46000000</v>
      </c>
    </row>
    <row r="28" spans="6:7">
      <c r="F28" s="121" t="s">
        <v>189</v>
      </c>
      <c r="G28" s="122">
        <v>75000000</v>
      </c>
    </row>
    <row r="29" spans="6:7">
      <c r="F29" s="121" t="s">
        <v>190</v>
      </c>
      <c r="G29" s="122">
        <v>241597000</v>
      </c>
    </row>
    <row r="30" spans="6:7">
      <c r="F30" s="121" t="s">
        <v>191</v>
      </c>
      <c r="G30" s="122">
        <v>62000000</v>
      </c>
    </row>
    <row r="31" spans="6:7">
      <c r="F31" s="121" t="s">
        <v>192</v>
      </c>
      <c r="G31" s="122">
        <v>28600000</v>
      </c>
    </row>
    <row r="32" spans="6:7">
      <c r="F32" s="121" t="s">
        <v>193</v>
      </c>
      <c r="G32" s="122">
        <v>52239072</v>
      </c>
    </row>
    <row r="33" spans="6:7">
      <c r="F33" s="121" t="s">
        <v>174</v>
      </c>
      <c r="G33" s="122">
        <v>4650000000</v>
      </c>
    </row>
    <row r="34" spans="6:7">
      <c r="F34" s="119" t="s">
        <v>175</v>
      </c>
      <c r="G34" s="120">
        <f>SUM(G35:G41)</f>
        <v>6283442854</v>
      </c>
    </row>
    <row r="35" spans="6:7">
      <c r="F35" s="121" t="s">
        <v>182</v>
      </c>
      <c r="G35" s="122">
        <v>4268800000</v>
      </c>
    </row>
    <row r="36" spans="6:7">
      <c r="F36" s="121" t="s">
        <v>184</v>
      </c>
      <c r="G36" s="122">
        <v>25600000</v>
      </c>
    </row>
    <row r="37" spans="6:7">
      <c r="F37" s="121" t="s">
        <v>194</v>
      </c>
      <c r="G37" s="122">
        <v>295689450</v>
      </c>
    </row>
    <row r="38" spans="6:7">
      <c r="F38" s="121" t="s">
        <v>185</v>
      </c>
      <c r="G38" s="122">
        <v>30000000</v>
      </c>
    </row>
    <row r="39" spans="6:7">
      <c r="F39" s="121" t="s">
        <v>187</v>
      </c>
      <c r="G39" s="122">
        <v>410880000</v>
      </c>
    </row>
    <row r="40" spans="6:7">
      <c r="F40" s="121" t="s">
        <v>190</v>
      </c>
      <c r="G40" s="122">
        <v>498268388</v>
      </c>
    </row>
    <row r="41" spans="6:7" ht="15.75" thickBot="1">
      <c r="F41" s="124" t="s">
        <v>174</v>
      </c>
      <c r="G41" s="125">
        <v>754205016</v>
      </c>
    </row>
    <row r="42" spans="6:7">
      <c r="F42" s="126" t="s">
        <v>195</v>
      </c>
      <c r="G42" s="127"/>
    </row>
  </sheetData>
  <mergeCells count="3">
    <mergeCell ref="F4:G4"/>
    <mergeCell ref="F5:G5"/>
    <mergeCell ref="F6:G6"/>
  </mergeCells>
  <pageMargins left="0.7" right="0.7" top="0.75" bottom="0.75" header="0.3" footer="0.3"/>
  <pageSetup paperSize="9" orientation="portrait" horizontalDpi="4294967295" verticalDpi="4294967295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C3:K49"/>
  <sheetViews>
    <sheetView showGridLines="0" zoomScale="85" zoomScaleNormal="85" workbookViewId="0">
      <selection activeCell="C8" sqref="C8"/>
    </sheetView>
  </sheetViews>
  <sheetFormatPr baseColWidth="10" defaultColWidth="11.375" defaultRowHeight="15"/>
  <cols>
    <col min="1" max="1" width="27.375" bestFit="1" customWidth="1"/>
    <col min="3" max="3" width="47.875" bestFit="1" customWidth="1"/>
    <col min="4" max="4" width="18.125" bestFit="1" customWidth="1"/>
    <col min="5" max="5" width="16" customWidth="1"/>
    <col min="6" max="6" width="18.125" bestFit="1" customWidth="1"/>
    <col min="7" max="7" width="16.875" bestFit="1" customWidth="1"/>
    <col min="8" max="8" width="14.125" bestFit="1" customWidth="1"/>
    <col min="9" max="9" width="16.25" bestFit="1" customWidth="1"/>
    <col min="11" max="11" width="16.25" bestFit="1" customWidth="1"/>
  </cols>
  <sheetData>
    <row r="3" spans="3:7" ht="18" customHeight="1">
      <c r="C3" s="621" t="s">
        <v>196</v>
      </c>
      <c r="D3" s="621"/>
      <c r="E3" s="621"/>
      <c r="F3" s="621"/>
      <c r="G3" s="621"/>
    </row>
    <row r="4" spans="3:7" ht="15.75">
      <c r="C4" s="621">
        <v>2016</v>
      </c>
      <c r="D4" s="621"/>
      <c r="E4" s="621"/>
      <c r="F4" s="621"/>
      <c r="G4" s="621"/>
    </row>
    <row r="5" spans="3:7" ht="15.75" thickBot="1">
      <c r="C5" s="622" t="s">
        <v>42</v>
      </c>
      <c r="D5" s="622"/>
      <c r="E5" s="622"/>
      <c r="F5" s="622"/>
      <c r="G5" s="622"/>
    </row>
    <row r="6" spans="3:7" ht="38.25">
      <c r="C6" s="599" t="s">
        <v>17</v>
      </c>
      <c r="D6" s="145" t="s">
        <v>197</v>
      </c>
      <c r="E6" s="145" t="s">
        <v>198</v>
      </c>
      <c r="F6" s="145" t="s">
        <v>199</v>
      </c>
      <c r="G6" s="145" t="s">
        <v>200</v>
      </c>
    </row>
    <row r="7" spans="3:7" ht="15.75" thickBot="1">
      <c r="C7" s="600"/>
      <c r="D7" s="146" t="s">
        <v>201</v>
      </c>
      <c r="E7" s="146" t="s">
        <v>202</v>
      </c>
      <c r="F7" s="146" t="s">
        <v>203</v>
      </c>
      <c r="G7" s="146" t="s">
        <v>204</v>
      </c>
    </row>
    <row r="8" spans="3:7">
      <c r="C8" s="74" t="s">
        <v>205</v>
      </c>
      <c r="D8" s="118">
        <v>6101737170</v>
      </c>
      <c r="E8" s="118">
        <v>6220764791</v>
      </c>
      <c r="F8" s="118">
        <v>6220764791</v>
      </c>
      <c r="G8" s="118">
        <v>119027621</v>
      </c>
    </row>
    <row r="9" spans="3:7">
      <c r="C9" s="147" t="s">
        <v>206</v>
      </c>
      <c r="D9" s="148">
        <v>2075779124</v>
      </c>
      <c r="E9" s="148">
        <v>2175779124</v>
      </c>
      <c r="F9" s="148">
        <v>2175779124</v>
      </c>
      <c r="G9" s="148">
        <v>100000000</v>
      </c>
    </row>
    <row r="10" spans="3:7" ht="15.75" thickBot="1">
      <c r="C10" s="149" t="s">
        <v>207</v>
      </c>
      <c r="D10" s="150">
        <v>4025958046</v>
      </c>
      <c r="E10" s="150">
        <v>4044985667</v>
      </c>
      <c r="F10" s="150">
        <v>4044985667</v>
      </c>
      <c r="G10" s="150">
        <v>19027621</v>
      </c>
    </row>
    <row r="11" spans="3:7">
      <c r="C11" s="74" t="s">
        <v>208</v>
      </c>
      <c r="D11" s="118">
        <v>394469779022</v>
      </c>
      <c r="E11" s="118">
        <v>398968901939</v>
      </c>
      <c r="F11" s="118">
        <v>400990445816.77991</v>
      </c>
      <c r="G11" s="118">
        <v>6520666794.7799797</v>
      </c>
    </row>
    <row r="12" spans="3:7">
      <c r="C12" s="147" t="s">
        <v>209</v>
      </c>
      <c r="D12" s="148">
        <v>48345178227</v>
      </c>
      <c r="E12" s="148">
        <v>49745178227</v>
      </c>
      <c r="F12" s="148">
        <v>49620651785.12999</v>
      </c>
      <c r="G12" s="148">
        <v>1275473558.1299896</v>
      </c>
    </row>
    <row r="13" spans="3:7">
      <c r="C13" s="147" t="s">
        <v>210</v>
      </c>
      <c r="D13" s="148">
        <v>33577600962</v>
      </c>
      <c r="E13" s="148">
        <v>34762897004</v>
      </c>
      <c r="F13" s="148">
        <v>35399418978.009995</v>
      </c>
      <c r="G13" s="148">
        <v>1821818016.0099945</v>
      </c>
    </row>
    <row r="14" spans="3:7">
      <c r="C14" s="147" t="s">
        <v>211</v>
      </c>
      <c r="D14" s="148">
        <v>21080303700</v>
      </c>
      <c r="E14" s="148">
        <v>21498611415</v>
      </c>
      <c r="F14" s="148">
        <v>22522478380.419998</v>
      </c>
      <c r="G14" s="148">
        <v>1442174680.4199982</v>
      </c>
    </row>
    <row r="15" spans="3:7">
      <c r="C15" s="147" t="s">
        <v>212</v>
      </c>
      <c r="D15" s="148">
        <v>7318509442</v>
      </c>
      <c r="E15" s="148">
        <v>7318509442</v>
      </c>
      <c r="F15" s="148">
        <v>7361509442</v>
      </c>
      <c r="G15" s="148">
        <v>43000000</v>
      </c>
    </row>
    <row r="16" spans="3:7">
      <c r="C16" s="147" t="s">
        <v>213</v>
      </c>
      <c r="D16" s="148">
        <v>12613485361</v>
      </c>
      <c r="E16" s="148">
        <v>12613485361</v>
      </c>
      <c r="F16" s="148">
        <v>12717139242.500002</v>
      </c>
      <c r="G16" s="148">
        <v>103653881.50000191</v>
      </c>
    </row>
    <row r="17" spans="3:7">
      <c r="C17" s="147" t="s">
        <v>214</v>
      </c>
      <c r="D17" s="148">
        <v>129873682540</v>
      </c>
      <c r="E17" s="148">
        <v>129873682540</v>
      </c>
      <c r="F17" s="148">
        <v>129873682539.99997</v>
      </c>
      <c r="G17" s="148">
        <v>0</v>
      </c>
    </row>
    <row r="18" spans="3:7">
      <c r="C18" s="147" t="s">
        <v>215</v>
      </c>
      <c r="D18" s="148">
        <v>62527628621</v>
      </c>
      <c r="E18" s="148">
        <v>62758110680</v>
      </c>
      <c r="F18" s="148">
        <v>62114385697</v>
      </c>
      <c r="G18" s="148">
        <v>-413242924</v>
      </c>
    </row>
    <row r="19" spans="3:7">
      <c r="C19" s="147" t="s">
        <v>216</v>
      </c>
      <c r="D19" s="148">
        <v>2366409922</v>
      </c>
      <c r="E19" s="148">
        <v>2366409922</v>
      </c>
      <c r="F19" s="148">
        <v>2366409922</v>
      </c>
      <c r="G19" s="148">
        <v>0</v>
      </c>
    </row>
    <row r="20" spans="3:7">
      <c r="C20" s="147" t="s">
        <v>217</v>
      </c>
      <c r="D20" s="148">
        <v>1982486468</v>
      </c>
      <c r="E20" s="148">
        <v>1982486468</v>
      </c>
      <c r="F20" s="148">
        <v>2041863209.2499998</v>
      </c>
      <c r="G20" s="148">
        <v>59376741.249999762</v>
      </c>
    </row>
    <row r="21" spans="3:7">
      <c r="C21" s="147" t="s">
        <v>218</v>
      </c>
      <c r="D21" s="148">
        <v>8401561440</v>
      </c>
      <c r="E21" s="148">
        <v>8916369514</v>
      </c>
      <c r="F21" s="148">
        <v>9308453756.4099998</v>
      </c>
      <c r="G21" s="148">
        <v>906892316.40999985</v>
      </c>
    </row>
    <row r="22" spans="3:7">
      <c r="C22" s="147" t="s">
        <v>219</v>
      </c>
      <c r="D22" s="148">
        <v>28218420922</v>
      </c>
      <c r="E22" s="148">
        <v>28337703349</v>
      </c>
      <c r="F22" s="148">
        <v>28082564148.139996</v>
      </c>
      <c r="G22" s="148">
        <v>-135856773.86000443</v>
      </c>
    </row>
    <row r="23" spans="3:7">
      <c r="C23" s="147" t="s">
        <v>220</v>
      </c>
      <c r="D23" s="148">
        <v>3564791054</v>
      </c>
      <c r="E23" s="148">
        <v>3605140654</v>
      </c>
      <c r="F23" s="148">
        <v>3683629229.3299994</v>
      </c>
      <c r="G23" s="148">
        <v>118838175.32999945</v>
      </c>
    </row>
    <row r="24" spans="3:7">
      <c r="C24" s="147" t="s">
        <v>221</v>
      </c>
      <c r="D24" s="148">
        <v>4450118391</v>
      </c>
      <c r="E24" s="148">
        <v>4587518391</v>
      </c>
      <c r="F24" s="148">
        <v>4836821621.3500004</v>
      </c>
      <c r="G24" s="148">
        <v>386703230.35000038</v>
      </c>
    </row>
    <row r="25" spans="3:7">
      <c r="C25" s="147" t="s">
        <v>222</v>
      </c>
      <c r="D25" s="148">
        <v>4422184573</v>
      </c>
      <c r="E25" s="148">
        <v>4468184573</v>
      </c>
      <c r="F25" s="148">
        <v>4480469398</v>
      </c>
      <c r="G25" s="148">
        <v>58284825</v>
      </c>
    </row>
    <row r="26" spans="3:7">
      <c r="C26" s="147" t="s">
        <v>223</v>
      </c>
      <c r="D26" s="148">
        <v>530032427</v>
      </c>
      <c r="E26" s="148">
        <v>530032427</v>
      </c>
      <c r="F26" s="148">
        <v>530032427</v>
      </c>
      <c r="G26" s="148">
        <v>0</v>
      </c>
    </row>
    <row r="27" spans="3:7">
      <c r="C27" s="147" t="s">
        <v>224</v>
      </c>
      <c r="D27" s="148">
        <v>2190366919</v>
      </c>
      <c r="E27" s="148">
        <v>2265366919</v>
      </c>
      <c r="F27" s="148">
        <v>2265366919</v>
      </c>
      <c r="G27" s="148">
        <v>75000000</v>
      </c>
    </row>
    <row r="28" spans="3:7">
      <c r="C28" s="147" t="s">
        <v>225</v>
      </c>
      <c r="D28" s="148">
        <v>433724702</v>
      </c>
      <c r="E28" s="148">
        <v>433724702</v>
      </c>
      <c r="F28" s="148">
        <v>433724701.99999994</v>
      </c>
      <c r="G28" s="148">
        <v>0</v>
      </c>
    </row>
    <row r="29" spans="3:7">
      <c r="C29" s="147" t="s">
        <v>226</v>
      </c>
      <c r="D29" s="148">
        <v>5683851190</v>
      </c>
      <c r="E29" s="148">
        <v>5925448190</v>
      </c>
      <c r="F29" s="148">
        <v>5800654160.3800001</v>
      </c>
      <c r="G29" s="148">
        <v>116802970.38000011</v>
      </c>
    </row>
    <row r="30" spans="3:7">
      <c r="C30" s="147" t="s">
        <v>227</v>
      </c>
      <c r="D30" s="148">
        <v>11814806953</v>
      </c>
      <c r="E30" s="148">
        <v>11876806953</v>
      </c>
      <c r="F30" s="148">
        <v>11885329097</v>
      </c>
      <c r="G30" s="148">
        <v>70522144</v>
      </c>
    </row>
    <row r="31" spans="3:7">
      <c r="C31" s="147" t="s">
        <v>228</v>
      </c>
      <c r="D31" s="148">
        <v>3052953181</v>
      </c>
      <c r="E31" s="148">
        <v>3052953181</v>
      </c>
      <c r="F31" s="148">
        <v>3531933742.8599997</v>
      </c>
      <c r="G31" s="148">
        <v>478980561.85999966</v>
      </c>
    </row>
    <row r="32" spans="3:7">
      <c r="C32" s="147" t="s">
        <v>229</v>
      </c>
      <c r="D32" s="148">
        <v>754975357</v>
      </c>
      <c r="E32" s="148">
        <v>783575357</v>
      </c>
      <c r="F32" s="148">
        <v>866937201</v>
      </c>
      <c r="G32" s="148">
        <v>111961844</v>
      </c>
    </row>
    <row r="33" spans="3:11" ht="15.75" thickBot="1">
      <c r="C33" s="149" t="s">
        <v>230</v>
      </c>
      <c r="D33" s="150">
        <v>1266706670</v>
      </c>
      <c r="E33" s="150">
        <v>1266706670</v>
      </c>
      <c r="F33" s="150">
        <v>1266990217.9999998</v>
      </c>
      <c r="G33" s="150">
        <v>283547.99999976158</v>
      </c>
    </row>
    <row r="34" spans="3:11">
      <c r="C34" s="74" t="s">
        <v>231</v>
      </c>
      <c r="D34" s="118">
        <v>6022202828</v>
      </c>
      <c r="E34" s="118">
        <v>6022202828</v>
      </c>
      <c r="F34" s="118">
        <v>6022202828</v>
      </c>
      <c r="G34" s="118">
        <v>0</v>
      </c>
    </row>
    <row r="35" spans="3:11" ht="15.75" thickBot="1">
      <c r="C35" s="149" t="s">
        <v>232</v>
      </c>
      <c r="D35" s="150">
        <v>6022202828</v>
      </c>
      <c r="E35" s="150">
        <v>6022202828</v>
      </c>
      <c r="F35" s="150">
        <v>6022202828</v>
      </c>
      <c r="G35" s="150">
        <v>0</v>
      </c>
    </row>
    <row r="36" spans="3:11">
      <c r="C36" s="74" t="s">
        <v>233</v>
      </c>
      <c r="D36" s="118">
        <v>10130230000</v>
      </c>
      <c r="E36" s="118">
        <v>10182469072</v>
      </c>
      <c r="F36" s="118">
        <v>10193064446.93</v>
      </c>
      <c r="G36" s="118">
        <v>62834446.930000305</v>
      </c>
    </row>
    <row r="37" spans="3:11">
      <c r="C37" s="147" t="s">
        <v>193</v>
      </c>
      <c r="D37" s="148">
        <v>7760981913</v>
      </c>
      <c r="E37" s="148">
        <v>7813220985</v>
      </c>
      <c r="F37" s="148">
        <v>7813220985</v>
      </c>
      <c r="G37" s="148">
        <v>52239072</v>
      </c>
    </row>
    <row r="38" spans="3:11">
      <c r="C38" s="147" t="s">
        <v>234</v>
      </c>
      <c r="D38" s="148">
        <v>646248087</v>
      </c>
      <c r="E38" s="148">
        <v>646248087</v>
      </c>
      <c r="F38" s="148">
        <v>654248087</v>
      </c>
      <c r="G38" s="148">
        <v>8000000</v>
      </c>
    </row>
    <row r="39" spans="3:11">
      <c r="C39" s="147" t="s">
        <v>235</v>
      </c>
      <c r="D39" s="148">
        <v>1073000000</v>
      </c>
      <c r="E39" s="148">
        <v>1073000000</v>
      </c>
      <c r="F39" s="148">
        <v>1075595374.9300001</v>
      </c>
      <c r="G39" s="148">
        <v>2595374.9300000668</v>
      </c>
    </row>
    <row r="40" spans="3:11">
      <c r="C40" s="147" t="s">
        <v>236</v>
      </c>
      <c r="D40" s="148">
        <v>150000000</v>
      </c>
      <c r="E40" s="148">
        <v>150000000</v>
      </c>
      <c r="F40" s="148">
        <v>150000000</v>
      </c>
      <c r="G40" s="148">
        <v>0</v>
      </c>
    </row>
    <row r="41" spans="3:11" ht="15.75" thickBot="1">
      <c r="C41" s="149" t="s">
        <v>237</v>
      </c>
      <c r="D41" s="150">
        <v>500000000</v>
      </c>
      <c r="E41" s="150">
        <v>500000000</v>
      </c>
      <c r="F41" s="150">
        <v>500000000.00000006</v>
      </c>
      <c r="G41" s="150">
        <v>0</v>
      </c>
    </row>
    <row r="42" spans="3:11">
      <c r="C42" s="74" t="s">
        <v>238</v>
      </c>
      <c r="D42" s="118">
        <v>149467827974</v>
      </c>
      <c r="E42" s="118">
        <v>149447438364</v>
      </c>
      <c r="F42" s="118">
        <v>151658366973.94</v>
      </c>
      <c r="G42" s="118">
        <v>2190538999.9400024</v>
      </c>
    </row>
    <row r="43" spans="3:11">
      <c r="C43" s="151" t="s">
        <v>239</v>
      </c>
      <c r="D43" s="152">
        <v>97767441076</v>
      </c>
      <c r="E43" s="152">
        <v>97767441076</v>
      </c>
      <c r="F43" s="152">
        <v>97767441076</v>
      </c>
      <c r="G43" s="152">
        <v>0</v>
      </c>
    </row>
    <row r="44" spans="3:11" ht="15.75" thickBot="1">
      <c r="C44" s="153" t="s">
        <v>240</v>
      </c>
      <c r="D44" s="154">
        <v>51700386898</v>
      </c>
      <c r="E44" s="154">
        <v>51679997288</v>
      </c>
      <c r="F44" s="154">
        <v>53890925897.940002</v>
      </c>
      <c r="G44" s="154">
        <v>2190538999.9400024</v>
      </c>
    </row>
    <row r="45" spans="3:11" ht="15.75" thickBot="1">
      <c r="C45" s="155" t="s">
        <v>88</v>
      </c>
      <c r="D45" s="156">
        <v>566191776994</v>
      </c>
      <c r="E45" s="157">
        <v>570841776994</v>
      </c>
      <c r="F45" s="157">
        <v>575084844856.6499</v>
      </c>
      <c r="G45" s="157">
        <v>8893067862.6499023</v>
      </c>
      <c r="H45" s="39"/>
      <c r="I45" s="123"/>
      <c r="K45" s="123"/>
    </row>
    <row r="46" spans="3:11">
      <c r="C46" s="615" t="s">
        <v>241</v>
      </c>
      <c r="D46" s="615"/>
      <c r="E46" s="615"/>
      <c r="F46" s="615"/>
      <c r="G46" s="615"/>
    </row>
    <row r="47" spans="3:11">
      <c r="C47" s="620" t="s">
        <v>242</v>
      </c>
      <c r="D47" s="620"/>
      <c r="E47" s="620"/>
      <c r="F47" s="620"/>
      <c r="G47" s="620"/>
    </row>
    <row r="49" spans="5:6">
      <c r="E49" s="39"/>
      <c r="F49" s="39"/>
    </row>
  </sheetData>
  <mergeCells count="6">
    <mergeCell ref="C47:G47"/>
    <mergeCell ref="C3:G3"/>
    <mergeCell ref="C4:G4"/>
    <mergeCell ref="C5:G5"/>
    <mergeCell ref="C6:C7"/>
    <mergeCell ref="C46:G46"/>
  </mergeCells>
  <pageMargins left="0.7" right="0.7" top="0.75" bottom="0.75" header="0.3" footer="0.3"/>
  <pageSetup paperSize="9" orientation="portrait" horizontalDpi="4294967295" verticalDpi="4294967295" r:id="rId1"/>
  <ignoredErrors>
    <ignoredError sqref="D7:F7" numberStoredAsText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4:N50"/>
  <sheetViews>
    <sheetView showGridLines="0" zoomScale="85" zoomScaleNormal="85" workbookViewId="0">
      <selection activeCell="K39" sqref="K39"/>
    </sheetView>
  </sheetViews>
  <sheetFormatPr baseColWidth="10" defaultColWidth="11.375" defaultRowHeight="15"/>
  <cols>
    <col min="1" max="1" width="11.375" style="59"/>
    <col min="2" max="2" width="52.125" customWidth="1"/>
    <col min="3" max="3" width="14.125" bestFit="1" customWidth="1"/>
    <col min="4" max="4" width="15.75" customWidth="1"/>
    <col min="5" max="5" width="17.625" customWidth="1"/>
    <col min="6" max="6" width="13.375" style="158" hidden="1" customWidth="1"/>
    <col min="7" max="7" width="15.375" bestFit="1" customWidth="1"/>
    <col min="8" max="8" width="15" hidden="1" customWidth="1"/>
    <col min="9" max="9" width="1.25" style="59" hidden="1" customWidth="1"/>
    <col min="10" max="10" width="8.375" customWidth="1"/>
    <col min="11" max="11" width="15.125" style="59" customWidth="1"/>
    <col min="12" max="12" width="9.875" customWidth="1"/>
    <col min="13" max="13" width="20.375" bestFit="1" customWidth="1"/>
  </cols>
  <sheetData>
    <row r="4" spans="1:13">
      <c r="A4" s="59" t="s">
        <v>243</v>
      </c>
      <c r="M4" s="58"/>
    </row>
    <row r="5" spans="1:13" ht="15.75">
      <c r="B5" s="623" t="s">
        <v>244</v>
      </c>
      <c r="C5" s="623"/>
      <c r="D5" s="623"/>
      <c r="E5" s="623"/>
      <c r="F5" s="623"/>
      <c r="G5" s="623"/>
      <c r="H5" s="623"/>
      <c r="I5" s="623"/>
      <c r="J5" s="623"/>
      <c r="K5" s="623"/>
      <c r="L5" s="623"/>
    </row>
    <row r="6" spans="1:13" ht="15.75">
      <c r="B6" s="624" t="s">
        <v>245</v>
      </c>
      <c r="C6" s="625"/>
      <c r="D6" s="625"/>
      <c r="E6" s="625"/>
      <c r="F6" s="625"/>
      <c r="G6" s="625"/>
      <c r="H6" s="625"/>
      <c r="I6" s="625"/>
      <c r="J6" s="625"/>
      <c r="K6" s="625"/>
      <c r="L6" s="625"/>
      <c r="M6" s="58"/>
    </row>
    <row r="7" spans="1:13" ht="15.75">
      <c r="B7" s="624">
        <v>2016</v>
      </c>
      <c r="C7" s="625"/>
      <c r="D7" s="625"/>
      <c r="E7" s="625"/>
      <c r="F7" s="625"/>
      <c r="G7" s="625"/>
      <c r="H7" s="625"/>
      <c r="I7" s="625"/>
      <c r="J7" s="625"/>
      <c r="K7" s="625"/>
      <c r="L7" s="625"/>
    </row>
    <row r="8" spans="1:13" ht="15.75">
      <c r="B8" s="626" t="s">
        <v>42</v>
      </c>
      <c r="C8" s="627"/>
      <c r="D8" s="627"/>
      <c r="E8" s="627"/>
      <c r="F8" s="627"/>
      <c r="G8" s="627"/>
      <c r="H8" s="627"/>
      <c r="I8" s="627"/>
      <c r="J8" s="627"/>
      <c r="K8" s="627"/>
      <c r="L8" s="627"/>
      <c r="M8" s="58"/>
    </row>
    <row r="9" spans="1:13" ht="18.75" customHeight="1">
      <c r="B9" s="628" t="s">
        <v>17</v>
      </c>
      <c r="C9" s="159">
        <v>2015</v>
      </c>
      <c r="D9" s="631">
        <v>2016</v>
      </c>
      <c r="E9" s="631"/>
      <c r="F9" s="631"/>
      <c r="G9" s="631"/>
      <c r="H9" s="631"/>
      <c r="I9" s="631"/>
      <c r="J9" s="632"/>
      <c r="K9" s="631" t="s">
        <v>246</v>
      </c>
      <c r="L9" s="631"/>
    </row>
    <row r="10" spans="1:13" ht="30" customHeight="1">
      <c r="B10" s="629"/>
      <c r="C10" s="160" t="s">
        <v>247</v>
      </c>
      <c r="D10" s="161" t="s">
        <v>248</v>
      </c>
      <c r="E10" s="161" t="s">
        <v>199</v>
      </c>
      <c r="F10" s="161" t="s">
        <v>249</v>
      </c>
      <c r="G10" s="161" t="s">
        <v>247</v>
      </c>
      <c r="H10" s="161" t="s">
        <v>250</v>
      </c>
      <c r="I10" s="161" t="s">
        <v>251</v>
      </c>
      <c r="J10" s="162" t="s">
        <v>252</v>
      </c>
      <c r="K10" s="161" t="s">
        <v>253</v>
      </c>
      <c r="L10" s="163" t="s">
        <v>254</v>
      </c>
      <c r="M10" s="164"/>
    </row>
    <row r="11" spans="1:13" ht="21.75" hidden="1" customHeight="1" thickBot="1">
      <c r="B11" s="630"/>
      <c r="C11" s="165" t="s">
        <v>201</v>
      </c>
      <c r="D11" s="166" t="s">
        <v>202</v>
      </c>
      <c r="E11" s="166" t="s">
        <v>203</v>
      </c>
      <c r="F11" s="165" t="s">
        <v>255</v>
      </c>
      <c r="G11" s="167" t="s">
        <v>256</v>
      </c>
      <c r="H11" s="165" t="s">
        <v>257</v>
      </c>
      <c r="I11" s="165" t="s">
        <v>258</v>
      </c>
      <c r="J11" s="168" t="s">
        <v>259</v>
      </c>
      <c r="K11" s="165" t="s">
        <v>260</v>
      </c>
      <c r="L11" s="169" t="s">
        <v>261</v>
      </c>
    </row>
    <row r="12" spans="1:13">
      <c r="B12" s="74" t="s">
        <v>46</v>
      </c>
      <c r="C12" s="170">
        <v>442579606727.40002</v>
      </c>
      <c r="D12" s="171">
        <v>486985261780</v>
      </c>
      <c r="E12" s="171">
        <v>496743277027.32996</v>
      </c>
      <c r="F12" s="171">
        <v>9758015247.3299561</v>
      </c>
      <c r="G12" s="171">
        <v>484698268722.22003</v>
      </c>
      <c r="H12" s="76">
        <v>1.0200375986978805</v>
      </c>
      <c r="I12" s="76">
        <v>0.99530377356920274</v>
      </c>
      <c r="J12" s="76">
        <v>0.14576973740338212</v>
      </c>
      <c r="K12" s="171">
        <v>42118661994.820007</v>
      </c>
      <c r="L12" s="76">
        <v>9.5166296310535525E-2</v>
      </c>
    </row>
    <row r="13" spans="1:13">
      <c r="B13" s="24" t="s">
        <v>47</v>
      </c>
      <c r="C13" s="172">
        <v>412762129867.69012</v>
      </c>
      <c r="D13" s="25">
        <v>458875693752</v>
      </c>
      <c r="E13" s="25">
        <v>459988880914</v>
      </c>
      <c r="F13" s="25">
        <v>1113187162</v>
      </c>
      <c r="G13" s="25">
        <v>451640973067.81</v>
      </c>
      <c r="H13" s="26">
        <v>1.0024259013435599</v>
      </c>
      <c r="I13" s="26">
        <v>0.98423381150342637</v>
      </c>
      <c r="J13" s="26">
        <v>0.13582797854479839</v>
      </c>
      <c r="K13" s="25">
        <v>38878843200.119873</v>
      </c>
      <c r="L13" s="26">
        <v>9.4191885318021695E-2</v>
      </c>
    </row>
    <row r="14" spans="1:13" ht="26.25">
      <c r="B14" s="173" t="s">
        <v>48</v>
      </c>
      <c r="C14" s="174">
        <v>119819228455.00017</v>
      </c>
      <c r="D14" s="175">
        <v>138706502877</v>
      </c>
      <c r="E14" s="175">
        <v>139754269040</v>
      </c>
      <c r="F14" s="175">
        <v>1047766163</v>
      </c>
      <c r="G14" s="175">
        <v>135699415922.23</v>
      </c>
      <c r="H14" s="49">
        <v>1.0075538359144496</v>
      </c>
      <c r="I14" s="49">
        <v>0.97832050486171807</v>
      </c>
      <c r="J14" s="144">
        <v>4.0810684710970539E-2</v>
      </c>
      <c r="K14" s="175">
        <v>15880187467.229828</v>
      </c>
      <c r="L14" s="144">
        <v>0.13253454952093824</v>
      </c>
    </row>
    <row r="15" spans="1:13">
      <c r="B15" s="176" t="s">
        <v>49</v>
      </c>
      <c r="C15" s="177">
        <v>35548441502.370087</v>
      </c>
      <c r="D15" s="30">
        <v>38430800014</v>
      </c>
      <c r="E15" s="30">
        <v>73916303833</v>
      </c>
      <c r="F15" s="177">
        <v>35485503819</v>
      </c>
      <c r="G15" s="28">
        <v>70239350629.380005</v>
      </c>
      <c r="H15" s="144">
        <v>1.9233610491083439</v>
      </c>
      <c r="I15" s="144">
        <v>1.8276838005920364</v>
      </c>
      <c r="J15" s="144">
        <v>2.11240112815353E-2</v>
      </c>
      <c r="K15" s="28">
        <v>34690909127.009918</v>
      </c>
      <c r="L15" s="144">
        <v>0.97587707536199586</v>
      </c>
      <c r="M15" s="178"/>
    </row>
    <row r="16" spans="1:13">
      <c r="B16" s="176" t="s">
        <v>50</v>
      </c>
      <c r="C16" s="177">
        <v>62740835352.190041</v>
      </c>
      <c r="D16" s="30">
        <v>73916303833</v>
      </c>
      <c r="E16" s="30">
        <v>39478566177</v>
      </c>
      <c r="F16" s="177">
        <v>-34437737656</v>
      </c>
      <c r="G16" s="28">
        <v>40193086445.399994</v>
      </c>
      <c r="H16" s="144">
        <v>0.53409821825228709</v>
      </c>
      <c r="I16" s="144">
        <v>0.54376483077683002</v>
      </c>
      <c r="J16" s="144">
        <v>1.208779984303006E-2</v>
      </c>
      <c r="K16" s="28">
        <v>-22547748906.790047</v>
      </c>
      <c r="L16" s="144">
        <v>-0.35937916319124996</v>
      </c>
    </row>
    <row r="17" spans="1:12">
      <c r="B17" s="176" t="s">
        <v>51</v>
      </c>
      <c r="C17" s="177">
        <v>21529951600.440048</v>
      </c>
      <c r="D17" s="30">
        <v>26359399030</v>
      </c>
      <c r="E17" s="30">
        <v>26359399030</v>
      </c>
      <c r="F17" s="177">
        <v>0</v>
      </c>
      <c r="G17" s="28">
        <v>25266978847.450001</v>
      </c>
      <c r="H17" s="144">
        <v>1</v>
      </c>
      <c r="I17" s="144">
        <v>0.95855671135344545</v>
      </c>
      <c r="J17" s="144">
        <v>7.5988735864051778E-3</v>
      </c>
      <c r="K17" s="28">
        <v>3737027247.0099525</v>
      </c>
      <c r="L17" s="144">
        <v>0.17357341606534638</v>
      </c>
    </row>
    <row r="18" spans="1:12">
      <c r="B18" s="173" t="s">
        <v>52</v>
      </c>
      <c r="C18" s="174">
        <v>19044111690.359997</v>
      </c>
      <c r="D18" s="28">
        <v>21079986841</v>
      </c>
      <c r="E18" s="28">
        <v>21079986841</v>
      </c>
      <c r="F18" s="177">
        <v>0</v>
      </c>
      <c r="G18" s="28">
        <v>20717283910.549999</v>
      </c>
      <c r="H18" s="144">
        <v>1</v>
      </c>
      <c r="I18" s="144">
        <v>0.98279396789069373</v>
      </c>
      <c r="J18" s="144">
        <v>6.2305834995315772E-3</v>
      </c>
      <c r="K18" s="28">
        <v>1673172220.1900024</v>
      </c>
      <c r="L18" s="144">
        <v>8.7857719351486008E-2</v>
      </c>
    </row>
    <row r="19" spans="1:12">
      <c r="B19" s="173" t="s">
        <v>53</v>
      </c>
      <c r="C19" s="174">
        <v>242282360125.07001</v>
      </c>
      <c r="D19" s="28">
        <v>264681619129</v>
      </c>
      <c r="E19" s="28">
        <v>264747040128</v>
      </c>
      <c r="F19" s="177">
        <v>65420999</v>
      </c>
      <c r="G19" s="28">
        <v>261055269448.47</v>
      </c>
      <c r="H19" s="144">
        <v>1.0002471686519649</v>
      </c>
      <c r="I19" s="144">
        <v>0.98629920093256418</v>
      </c>
      <c r="J19" s="144">
        <v>7.8510612747992523E-2</v>
      </c>
      <c r="K19" s="28">
        <v>18772909323.399994</v>
      </c>
      <c r="L19" s="144">
        <v>7.7483599357828226E-2</v>
      </c>
    </row>
    <row r="20" spans="1:12" ht="26.25">
      <c r="B20" s="173" t="s">
        <v>54</v>
      </c>
      <c r="C20" s="174">
        <v>31099968939.519962</v>
      </c>
      <c r="D20" s="175">
        <v>33937567086</v>
      </c>
      <c r="E20" s="175">
        <v>33937567086</v>
      </c>
      <c r="F20" s="177">
        <v>0</v>
      </c>
      <c r="G20" s="28">
        <v>33500966281.120003</v>
      </c>
      <c r="H20" s="144">
        <v>1</v>
      </c>
      <c r="I20" s="144">
        <v>0.98713517666797912</v>
      </c>
      <c r="J20" s="144">
        <v>1.0075189809182311E-2</v>
      </c>
      <c r="K20" s="28">
        <v>2400997341.6000404</v>
      </c>
      <c r="L20" s="144">
        <v>7.7202563972628147E-2</v>
      </c>
    </row>
    <row r="21" spans="1:12">
      <c r="B21" s="173" t="s">
        <v>55</v>
      </c>
      <c r="C21" s="174">
        <v>515319410.67000061</v>
      </c>
      <c r="D21" s="28">
        <v>469238546</v>
      </c>
      <c r="E21" s="28">
        <v>469238546</v>
      </c>
      <c r="F21" s="177">
        <v>0</v>
      </c>
      <c r="G21" s="28">
        <v>666829720.61000001</v>
      </c>
      <c r="H21" s="144">
        <v>1</v>
      </c>
      <c r="I21" s="144">
        <v>1.4210889669963302</v>
      </c>
      <c r="J21" s="144">
        <v>2.0054454397442384E-4</v>
      </c>
      <c r="K21" s="28">
        <v>151510309.9399994</v>
      </c>
      <c r="L21" s="144">
        <v>0.29401242569731822</v>
      </c>
    </row>
    <row r="22" spans="1:12">
      <c r="B22" s="173" t="s">
        <v>262</v>
      </c>
      <c r="C22" s="174">
        <v>1141247.0700000008</v>
      </c>
      <c r="D22" s="28">
        <v>779273</v>
      </c>
      <c r="E22" s="28">
        <v>779273</v>
      </c>
      <c r="F22" s="177">
        <v>0</v>
      </c>
      <c r="G22" s="28">
        <v>1207784.83</v>
      </c>
      <c r="H22" s="144">
        <v>1</v>
      </c>
      <c r="I22" s="144">
        <v>1.549886663595428</v>
      </c>
      <c r="J22" s="144">
        <v>3.6323314703190613E-7</v>
      </c>
      <c r="K22" s="28">
        <v>66537.759999999311</v>
      </c>
      <c r="L22" s="144">
        <v>5.8302677613883525E-2</v>
      </c>
    </row>
    <row r="23" spans="1:12">
      <c r="B23" s="24" t="s">
        <v>57</v>
      </c>
      <c r="C23" s="172">
        <v>1483233826.2199986</v>
      </c>
      <c r="D23" s="25">
        <v>1525611605</v>
      </c>
      <c r="E23" s="25">
        <v>2022607034</v>
      </c>
      <c r="F23" s="172">
        <v>496995429</v>
      </c>
      <c r="G23" s="25">
        <v>1549961330.6499999</v>
      </c>
      <c r="H23" s="26">
        <v>1.3257679919129877</v>
      </c>
      <c r="I23" s="26">
        <v>1.0159606321623385</v>
      </c>
      <c r="J23" s="26">
        <v>4.661404232985442E-4</v>
      </c>
      <c r="K23" s="25">
        <v>66727504.430001259</v>
      </c>
      <c r="L23" s="26">
        <v>4.4987852387411875E-2</v>
      </c>
    </row>
    <row r="24" spans="1:12">
      <c r="B24" s="24" t="s">
        <v>58</v>
      </c>
      <c r="C24" s="172">
        <v>15705490594.65999</v>
      </c>
      <c r="D24" s="25">
        <v>15512744522</v>
      </c>
      <c r="E24" s="25">
        <v>22934819204.359997</v>
      </c>
      <c r="F24" s="172">
        <v>7422074682.3599968</v>
      </c>
      <c r="G24" s="25">
        <v>19099898492.140003</v>
      </c>
      <c r="H24" s="26">
        <v>1.4784501331685114</v>
      </c>
      <c r="I24" s="26">
        <v>1.2312391572653532</v>
      </c>
      <c r="J24" s="26">
        <v>5.7441657362843112E-3</v>
      </c>
      <c r="K24" s="25">
        <v>3394407897.4800129</v>
      </c>
      <c r="L24" s="26">
        <v>0.21612874026578588</v>
      </c>
    </row>
    <row r="25" spans="1:12">
      <c r="B25" s="24" t="s">
        <v>59</v>
      </c>
      <c r="C25" s="172">
        <v>11281405688.629995</v>
      </c>
      <c r="D25" s="25">
        <v>10596796648</v>
      </c>
      <c r="E25" s="25">
        <v>10596796648</v>
      </c>
      <c r="F25" s="172">
        <v>0</v>
      </c>
      <c r="G25" s="25">
        <v>11976241405.57</v>
      </c>
      <c r="H25" s="26">
        <v>1</v>
      </c>
      <c r="I25" s="26">
        <v>1.1301756373545537</v>
      </c>
      <c r="J25" s="26">
        <v>3.6017738816598731E-3</v>
      </c>
      <c r="K25" s="25">
        <v>694835716.94000435</v>
      </c>
      <c r="L25" s="26">
        <v>6.1591235712788572E-2</v>
      </c>
    </row>
    <row r="26" spans="1:12">
      <c r="B26" s="179" t="s">
        <v>60</v>
      </c>
      <c r="C26" s="180">
        <v>287685755.42000002</v>
      </c>
      <c r="D26" s="181">
        <v>263945344</v>
      </c>
      <c r="E26" s="181">
        <v>249781917.97000003</v>
      </c>
      <c r="F26" s="172">
        <v>-14163426.029999971</v>
      </c>
      <c r="G26" s="181">
        <v>169902087.90000001</v>
      </c>
      <c r="H26" s="50">
        <v>0.94633954963797362</v>
      </c>
      <c r="I26" s="26">
        <v>0.64370178054741523</v>
      </c>
      <c r="J26" s="26">
        <v>5.1096907778853742E-5</v>
      </c>
      <c r="K26" s="181">
        <v>-117783667.52000001</v>
      </c>
      <c r="L26" s="26">
        <v>-0.40941779459342553</v>
      </c>
    </row>
    <row r="27" spans="1:12">
      <c r="B27" s="24" t="s">
        <v>61</v>
      </c>
      <c r="C27" s="172">
        <v>432112384.44000006</v>
      </c>
      <c r="D27" s="25">
        <v>137807204</v>
      </c>
      <c r="E27" s="25">
        <v>137807204</v>
      </c>
      <c r="F27" s="172">
        <v>0</v>
      </c>
      <c r="G27" s="25">
        <v>107807173.05</v>
      </c>
      <c r="H27" s="26">
        <v>1</v>
      </c>
      <c r="I27" s="26">
        <v>0.78230433475741945</v>
      </c>
      <c r="J27" s="26">
        <v>3.2422280663654964E-5</v>
      </c>
      <c r="K27" s="25">
        <v>-324305211.39000005</v>
      </c>
      <c r="L27" s="26">
        <v>-0.7505112629675873</v>
      </c>
    </row>
    <row r="28" spans="1:12">
      <c r="B28" s="24" t="s">
        <v>62</v>
      </c>
      <c r="C28" s="172">
        <v>627548610.33998358</v>
      </c>
      <c r="D28" s="25">
        <v>72662705</v>
      </c>
      <c r="E28" s="25">
        <v>812584105</v>
      </c>
      <c r="F28" s="172">
        <v>739921400</v>
      </c>
      <c r="G28" s="25">
        <v>153485165.09999999</v>
      </c>
      <c r="H28" s="26">
        <v>11.18295974530538</v>
      </c>
      <c r="I28" s="26">
        <v>2.1122963300086335</v>
      </c>
      <c r="J28" s="26">
        <v>4.6159628898455932E-5</v>
      </c>
      <c r="K28" s="25">
        <v>-474063445.23998356</v>
      </c>
      <c r="L28" s="26">
        <v>-0.75542107404739978</v>
      </c>
    </row>
    <row r="29" spans="1:12">
      <c r="B29" s="74" t="s">
        <v>263</v>
      </c>
      <c r="C29" s="170">
        <v>95989414165.410004</v>
      </c>
      <c r="D29" s="171">
        <v>3313061000</v>
      </c>
      <c r="E29" s="171">
        <v>3447875341.3200002</v>
      </c>
      <c r="F29" s="171">
        <v>134814341.32000017</v>
      </c>
      <c r="G29" s="171">
        <v>964685860.8299998</v>
      </c>
      <c r="H29" s="76">
        <v>1.0406917775797067</v>
      </c>
      <c r="I29" s="76">
        <v>0.29117660701991294</v>
      </c>
      <c r="J29" s="76">
        <v>2.9012277056540296E-4</v>
      </c>
      <c r="K29" s="171">
        <v>-95024728304.580002</v>
      </c>
      <c r="L29" s="76">
        <v>-0.98995008075403357</v>
      </c>
    </row>
    <row r="30" spans="1:12" ht="25.5">
      <c r="B30" s="182" t="s">
        <v>264</v>
      </c>
      <c r="C30" s="183">
        <v>15095096.960000001</v>
      </c>
      <c r="D30" s="184">
        <v>15184000</v>
      </c>
      <c r="E30" s="184">
        <v>15184000</v>
      </c>
      <c r="F30" s="185">
        <v>0</v>
      </c>
      <c r="G30" s="186">
        <v>22847917.399999999</v>
      </c>
      <c r="H30" s="187">
        <v>1</v>
      </c>
      <c r="I30" s="187">
        <v>1.5047363935721811</v>
      </c>
      <c r="J30" s="187">
        <v>6.8713571608007744E-6</v>
      </c>
      <c r="K30" s="186">
        <v>7752820.4399999976</v>
      </c>
      <c r="L30" s="187">
        <v>0.51359858506003242</v>
      </c>
    </row>
    <row r="31" spans="1:12">
      <c r="B31" s="182" t="s">
        <v>265</v>
      </c>
      <c r="C31" s="183">
        <v>95869940508.009995</v>
      </c>
      <c r="D31" s="184">
        <v>3297877000</v>
      </c>
      <c r="E31" s="184">
        <v>3432691341.3200002</v>
      </c>
      <c r="F31" s="185">
        <v>134814341.32000017</v>
      </c>
      <c r="G31" s="186">
        <v>853816066.89999986</v>
      </c>
      <c r="H31" s="187">
        <v>1.0408791296097459</v>
      </c>
      <c r="I31" s="187">
        <v>0.25889869964828882</v>
      </c>
      <c r="J31" s="187">
        <v>2.5677942731445921E-4</v>
      </c>
      <c r="K31" s="186">
        <v>-95016124441.110001</v>
      </c>
      <c r="L31" s="187">
        <v>-0.99109401693194266</v>
      </c>
    </row>
    <row r="32" spans="1:12" s="193" customFormat="1">
      <c r="A32" s="188"/>
      <c r="B32" s="173" t="s">
        <v>266</v>
      </c>
      <c r="C32" s="189">
        <v>2394389787.1000061</v>
      </c>
      <c r="D32" s="190">
        <v>3297877000</v>
      </c>
      <c r="E32" s="190">
        <v>3432691341.3200002</v>
      </c>
      <c r="F32" s="185">
        <v>134814341.32000017</v>
      </c>
      <c r="G32" s="191">
        <v>853816066.89999986</v>
      </c>
      <c r="H32" s="192">
        <v>1.0408791296097459</v>
      </c>
      <c r="I32" s="187">
        <v>0.25889869964828882</v>
      </c>
      <c r="J32" s="192">
        <v>2.5677942731445921E-4</v>
      </c>
      <c r="K32" s="191">
        <v>-1540573720.2000062</v>
      </c>
      <c r="L32" s="192">
        <v>-0.64340974410264695</v>
      </c>
    </row>
    <row r="33" spans="1:14" ht="26.25">
      <c r="B33" s="218" t="s">
        <v>267</v>
      </c>
      <c r="C33" s="189">
        <v>93475550720.910004</v>
      </c>
      <c r="D33" s="190">
        <v>0</v>
      </c>
      <c r="E33" s="190">
        <v>0</v>
      </c>
      <c r="F33" s="200">
        <v>0</v>
      </c>
      <c r="G33" s="191">
        <v>0</v>
      </c>
      <c r="H33" s="192">
        <v>0</v>
      </c>
      <c r="I33" s="192">
        <v>0</v>
      </c>
      <c r="J33" s="192">
        <v>0</v>
      </c>
      <c r="K33" s="191">
        <v>-93475550720.910004</v>
      </c>
      <c r="L33" s="192">
        <v>-1</v>
      </c>
      <c r="M33" s="58"/>
    </row>
    <row r="34" spans="1:14" ht="25.5">
      <c r="B34" s="182" t="s">
        <v>268</v>
      </c>
      <c r="C34" s="183">
        <v>104378560.44</v>
      </c>
      <c r="D34" s="184">
        <v>0</v>
      </c>
      <c r="E34" s="184">
        <v>0</v>
      </c>
      <c r="F34" s="185">
        <v>0</v>
      </c>
      <c r="G34" s="186">
        <v>88021876.530000001</v>
      </c>
      <c r="H34" s="192">
        <v>0</v>
      </c>
      <c r="I34" s="187">
        <v>0</v>
      </c>
      <c r="J34" s="187">
        <v>2.647198609014304E-5</v>
      </c>
      <c r="K34" s="186">
        <v>-16356683.909999996</v>
      </c>
      <c r="L34" s="187">
        <v>-0.15670539851335008</v>
      </c>
    </row>
    <row r="35" spans="1:14" ht="25.5" hidden="1">
      <c r="B35" s="194" t="s">
        <v>269</v>
      </c>
      <c r="C35" s="195"/>
      <c r="D35" s="190"/>
      <c r="E35" s="190">
        <v>0</v>
      </c>
      <c r="F35" s="185">
        <v>0</v>
      </c>
      <c r="G35" s="196">
        <v>104378560.44</v>
      </c>
      <c r="H35" s="192" t="e">
        <v>#DIV/0!</v>
      </c>
      <c r="I35" s="192" t="e">
        <v>#DIV/0!</v>
      </c>
      <c r="J35" s="192">
        <v>3.139114853038949E-5</v>
      </c>
      <c r="K35" s="196">
        <v>104378560.44</v>
      </c>
      <c r="L35" s="192" t="e">
        <v>#DIV/0!</v>
      </c>
    </row>
    <row r="36" spans="1:14">
      <c r="B36" s="74" t="s">
        <v>263</v>
      </c>
      <c r="C36" s="170">
        <v>2513863444.5000062</v>
      </c>
      <c r="D36" s="170">
        <v>3297877000</v>
      </c>
      <c r="E36" s="170">
        <v>3447875341.3200002</v>
      </c>
      <c r="F36" s="171">
        <v>149998341.32000017</v>
      </c>
      <c r="G36" s="170">
        <v>964685860.8299998</v>
      </c>
      <c r="H36" s="76">
        <v>1.0454833037496547</v>
      </c>
      <c r="I36" s="76">
        <v>0.29251723482410041</v>
      </c>
      <c r="J36" s="76">
        <v>2.9012277056540296E-4</v>
      </c>
      <c r="K36" s="170">
        <v>-1549177583.6700063</v>
      </c>
      <c r="L36" s="76">
        <v>-0.61625367402489495</v>
      </c>
    </row>
    <row r="37" spans="1:14" ht="26.25">
      <c r="B37" s="219" t="s">
        <v>264</v>
      </c>
      <c r="C37" s="189">
        <v>15095096.960000001</v>
      </c>
      <c r="D37" s="190">
        <v>0</v>
      </c>
      <c r="E37" s="190">
        <v>15184000</v>
      </c>
      <c r="F37" s="185">
        <v>15184000</v>
      </c>
      <c r="G37" s="196">
        <v>22847917.399999999</v>
      </c>
      <c r="H37" s="192">
        <v>0</v>
      </c>
      <c r="I37" s="192">
        <v>0</v>
      </c>
      <c r="J37" s="192">
        <v>6.8713571608007744E-6</v>
      </c>
      <c r="K37" s="196">
        <v>7752820.4399999976</v>
      </c>
      <c r="L37" s="192">
        <v>0.51359858506003242</v>
      </c>
    </row>
    <row r="38" spans="1:14" s="199" customFormat="1">
      <c r="A38" s="197"/>
      <c r="B38" s="219" t="s">
        <v>265</v>
      </c>
      <c r="C38" s="183">
        <v>2394389787.1000061</v>
      </c>
      <c r="D38" s="184">
        <v>3297877000</v>
      </c>
      <c r="E38" s="184">
        <v>3432691341.3200002</v>
      </c>
      <c r="F38" s="185">
        <v>134814341.32000017</v>
      </c>
      <c r="G38" s="198">
        <v>853816066.89999986</v>
      </c>
      <c r="H38" s="187">
        <v>1.0408791296097459</v>
      </c>
      <c r="I38" s="187">
        <v>0.25889869964828882</v>
      </c>
      <c r="J38" s="187">
        <v>2.5677942731445921E-4</v>
      </c>
      <c r="K38" s="198">
        <v>-1540573720.2000062</v>
      </c>
      <c r="L38" s="187">
        <v>-0.64340974410264695</v>
      </c>
    </row>
    <row r="39" spans="1:14" s="193" customFormat="1">
      <c r="A39" s="188"/>
      <c r="B39" s="173" t="s">
        <v>266</v>
      </c>
      <c r="C39" s="189">
        <v>2394389787.1000061</v>
      </c>
      <c r="D39" s="190">
        <v>3297877000</v>
      </c>
      <c r="E39" s="190">
        <v>3432691341.3200002</v>
      </c>
      <c r="F39" s="200">
        <v>134814341.32000017</v>
      </c>
      <c r="G39" s="196">
        <v>853816066.89999986</v>
      </c>
      <c r="H39" s="192">
        <v>1.0408791296097459</v>
      </c>
      <c r="I39" s="192">
        <v>0.25889869964828882</v>
      </c>
      <c r="J39" s="192">
        <v>2.5677942731445921E-4</v>
      </c>
      <c r="K39" s="196">
        <v>-1540573720.2000062</v>
      </c>
      <c r="L39" s="192">
        <v>-0.64340974410264695</v>
      </c>
    </row>
    <row r="40" spans="1:14" ht="26.25">
      <c r="B40" s="219" t="s">
        <v>268</v>
      </c>
      <c r="C40" s="189">
        <v>104378560.44</v>
      </c>
      <c r="D40" s="190">
        <v>0</v>
      </c>
      <c r="E40" s="190">
        <v>0</v>
      </c>
      <c r="F40" s="185">
        <v>0</v>
      </c>
      <c r="G40" s="196">
        <v>88021876.530000001</v>
      </c>
      <c r="H40" s="192">
        <v>0</v>
      </c>
      <c r="I40" s="192">
        <v>0</v>
      </c>
      <c r="J40" s="192">
        <v>2.647198609014304E-5</v>
      </c>
      <c r="K40" s="196">
        <v>-16356683.909999996</v>
      </c>
      <c r="L40" s="192">
        <v>-0.15670539851335008</v>
      </c>
      <c r="M40" s="39"/>
    </row>
    <row r="41" spans="1:14">
      <c r="B41" s="201" t="s">
        <v>270</v>
      </c>
      <c r="C41" s="202">
        <v>538569020892.81006</v>
      </c>
      <c r="D41" s="202">
        <v>490298322780</v>
      </c>
      <c r="E41" s="202">
        <v>500191152368.64996</v>
      </c>
      <c r="F41" s="203">
        <v>9892829588.6499634</v>
      </c>
      <c r="G41" s="202">
        <v>485662954583.05005</v>
      </c>
      <c r="H41" s="204">
        <v>1.0201771638388593</v>
      </c>
      <c r="I41" s="205">
        <v>0.9905458208164627</v>
      </c>
      <c r="J41" s="204">
        <v>0.14605986017394751</v>
      </c>
      <c r="K41" s="202">
        <v>-52906066309.76001</v>
      </c>
      <c r="L41" s="204">
        <v>-9.8234514532706041E-2</v>
      </c>
    </row>
    <row r="42" spans="1:14">
      <c r="B42" s="201" t="s">
        <v>271</v>
      </c>
      <c r="C42" s="206">
        <v>445093470171.90002</v>
      </c>
      <c r="D42" s="206">
        <v>490283138780</v>
      </c>
      <c r="E42" s="206">
        <v>500191152368.64996</v>
      </c>
      <c r="F42" s="207">
        <v>9908013588.6499634</v>
      </c>
      <c r="G42" s="206">
        <v>485662954583.05005</v>
      </c>
      <c r="H42" s="208">
        <v>1.0202087585824482</v>
      </c>
      <c r="I42" s="209">
        <v>0.99057649788151669</v>
      </c>
      <c r="J42" s="208">
        <v>0.14605986017394751</v>
      </c>
      <c r="K42" s="206">
        <v>40569484411.150024</v>
      </c>
      <c r="L42" s="208">
        <v>9.114823543801176E-2</v>
      </c>
    </row>
    <row r="43" spans="1:14">
      <c r="B43" s="615" t="s">
        <v>272</v>
      </c>
      <c r="C43" s="615"/>
      <c r="D43" s="615"/>
      <c r="E43" s="615"/>
      <c r="F43" s="615"/>
      <c r="G43" s="615"/>
      <c r="H43" s="210"/>
      <c r="I43" s="211"/>
      <c r="J43" s="127"/>
      <c r="K43" s="61"/>
      <c r="L43" s="127"/>
      <c r="M43" s="39"/>
      <c r="N43" s="58"/>
    </row>
    <row r="44" spans="1:14">
      <c r="B44" s="615" t="s">
        <v>273</v>
      </c>
      <c r="C44" s="615"/>
      <c r="D44" s="615"/>
      <c r="E44" s="615"/>
      <c r="F44" s="615"/>
      <c r="G44" s="615"/>
      <c r="H44" s="210"/>
      <c r="I44" s="61"/>
      <c r="J44" s="127"/>
      <c r="K44" s="61"/>
      <c r="L44" s="127"/>
    </row>
    <row r="45" spans="1:14">
      <c r="B45" s="212"/>
      <c r="C45" s="212"/>
      <c r="D45" s="212"/>
      <c r="E45" s="212"/>
      <c r="F45" s="213"/>
      <c r="G45" s="212"/>
      <c r="H45" s="212"/>
      <c r="I45" s="214"/>
      <c r="J45" s="212"/>
    </row>
    <row r="46" spans="1:14">
      <c r="D46" s="215"/>
      <c r="I46" s="216"/>
    </row>
    <row r="49" spans="5:6">
      <c r="E49" s="39"/>
      <c r="F49" s="217"/>
    </row>
    <row r="50" spans="5:6">
      <c r="E50" s="39"/>
    </row>
  </sheetData>
  <mergeCells count="9">
    <mergeCell ref="B43:G43"/>
    <mergeCell ref="B44:G44"/>
    <mergeCell ref="B5:L5"/>
    <mergeCell ref="B6:L6"/>
    <mergeCell ref="B7:L7"/>
    <mergeCell ref="B8:L8"/>
    <mergeCell ref="B9:B11"/>
    <mergeCell ref="D9:J9"/>
    <mergeCell ref="K9:L9"/>
  </mergeCells>
  <pageMargins left="0.70866141732283472" right="0.70866141732283472" top="0.74803149606299213" bottom="0.74803149606299213" header="0.31496062992125984" footer="0.31496062992125984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24</vt:i4>
      </vt:variant>
      <vt:variant>
        <vt:lpstr>Rangos con nombre</vt:lpstr>
      </vt:variant>
      <vt:variant>
        <vt:i4>6</vt:i4>
      </vt:variant>
    </vt:vector>
  </HeadingPairs>
  <TitlesOfParts>
    <vt:vector size="30" baseType="lpstr">
      <vt:lpstr>Cuadro 1</vt:lpstr>
      <vt:lpstr>Cuadro 2</vt:lpstr>
      <vt:lpstr>Cuadro 3</vt:lpstr>
      <vt:lpstr>Cuadro 4</vt:lpstr>
      <vt:lpstr>Cuadro 5</vt:lpstr>
      <vt:lpstr>Cuadro 6</vt:lpstr>
      <vt:lpstr>Cuadro 7</vt:lpstr>
      <vt:lpstr>Cuadro 8</vt:lpstr>
      <vt:lpstr>Cuadro 9</vt:lpstr>
      <vt:lpstr>Cuadro 10</vt:lpstr>
      <vt:lpstr>Cuadro 11</vt:lpstr>
      <vt:lpstr>Cuadro 12</vt:lpstr>
      <vt:lpstr>Cuadro 13</vt:lpstr>
      <vt:lpstr>Cuadro 14</vt:lpstr>
      <vt:lpstr>Cuadro 15</vt:lpstr>
      <vt:lpstr>Cuadro 16</vt:lpstr>
      <vt:lpstr>Cuadro 17</vt:lpstr>
      <vt:lpstr>Cuadro 18</vt:lpstr>
      <vt:lpstr>Cuadro 19</vt:lpstr>
      <vt:lpstr>Cuadro 20</vt:lpstr>
      <vt:lpstr>Cuadro 21</vt:lpstr>
      <vt:lpstr>Cuadro 22</vt:lpstr>
      <vt:lpstr>Cuadro 23</vt:lpstr>
      <vt:lpstr>Cuadro 24</vt:lpstr>
      <vt:lpstr>'Cuadro 10'!Área_de_impresión</vt:lpstr>
      <vt:lpstr>'Cuadro 11'!Área_de_impresión</vt:lpstr>
      <vt:lpstr>'Cuadro 13'!Área_de_impresión</vt:lpstr>
      <vt:lpstr>'Cuadro 16'!Área_de_impresión</vt:lpstr>
      <vt:lpstr>'Cuadro 21'!Área_de_impresión</vt:lpstr>
      <vt:lpstr>'Cuadro 9'!Área_de_impresión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Jaime A. Perez L.</dc:creator>
  <cp:lastModifiedBy>Jaime A. Perez L.</cp:lastModifiedBy>
  <dcterms:created xsi:type="dcterms:W3CDTF">2017-03-21T18:51:57Z</dcterms:created>
  <dcterms:modified xsi:type="dcterms:W3CDTF">2017-03-31T14:08:06Z</dcterms:modified>
</cp:coreProperties>
</file>