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8.xml" ContentType="application/vnd.openxmlformats-officedocument.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9.xml" ContentType="application/vnd.openxmlformats-officedocument.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rawings/drawing10.xml" ContentType="application/vnd.openxmlformats-officedocument.drawing+xml"/>
  <Override PartName="/xl/diagrams/data4.xml" ContentType="application/vnd.openxmlformats-officedocument.drawingml.diagramData+xml"/>
  <Override PartName="/xl/diagrams/layout4.xml" ContentType="application/vnd.openxmlformats-officedocument.drawingml.diagramLayout+xml"/>
  <Override PartName="/xl/diagrams/quickStyle4.xml" ContentType="application/vnd.openxmlformats-officedocument.drawingml.diagramStyle+xml"/>
  <Override PartName="/xl/diagrams/colors4.xml" ContentType="application/vnd.openxmlformats-officedocument.drawingml.diagramColors+xml"/>
  <Override PartName="/xl/diagrams/drawing4.xml" ContentType="application/vnd.ms-office.drawingml.diagram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4.158\Dir. EESF\Dpto. EEPE\Personales\Juan Portalatín\2021\T3\Informe Abril-Junio\"/>
    </mc:Choice>
  </mc:AlternateContent>
  <xr:revisionPtr revIDLastSave="0" documentId="8_{50FD027B-5D63-4A89-9749-08FD252F8FD9}" xr6:coauthVersionLast="47" xr6:coauthVersionMax="47" xr10:uidLastSave="{00000000-0000-0000-0000-000000000000}"/>
  <bookViews>
    <workbookView xWindow="28680" yWindow="-120" windowWidth="29040" windowHeight="15840" tabRatio="779" firstSheet="1" activeTab="1" xr2:uid="{00000000-000D-0000-FFFF-FFFF00000000}"/>
  </bookViews>
  <sheets>
    <sheet name="Económico Ingresos" sheetId="4" state="hidden" r:id="rId1"/>
    <sheet name="Gráfico 1" sheetId="42" r:id="rId2"/>
    <sheet name="Gráfico 2" sheetId="43" r:id="rId3"/>
    <sheet name="Tabla 1" sheetId="44" r:id="rId4"/>
    <sheet name="Gráfico 3" sheetId="45" r:id="rId5"/>
    <sheet name="Gráfico 4" sheetId="26" r:id="rId6"/>
    <sheet name="Tabla 2" sheetId="1" r:id="rId7"/>
    <sheet name="Figura 1" sheetId="27" r:id="rId8"/>
    <sheet name="Tabla 3" sheetId="2" r:id="rId9"/>
    <sheet name="Tabla 4" sheetId="9" r:id="rId10"/>
    <sheet name="Tabla 5" sheetId="28" r:id="rId11"/>
    <sheet name="Tabla 6" sheetId="29" r:id="rId12"/>
    <sheet name="Tabla 7" sheetId="30" r:id="rId13"/>
    <sheet name="Tabla 8" sheetId="10" r:id="rId14"/>
    <sheet name="Tabla 9" sheetId="11" r:id="rId15"/>
    <sheet name="Gráfico 5" sheetId="32" r:id="rId16"/>
    <sheet name="Figura 2" sheetId="33" r:id="rId17"/>
    <sheet name="Figura 3" sheetId="34" r:id="rId18"/>
    <sheet name="Figura 4" sheetId="35" r:id="rId19"/>
    <sheet name="Figura 5" sheetId="36" r:id="rId20"/>
    <sheet name="Tabla 10" sheetId="3" r:id="rId21"/>
    <sheet name="Tabla 11" sheetId="12" r:id="rId22"/>
    <sheet name="Gráfico 6" sheetId="41" r:id="rId23"/>
    <sheet name="Tabla 12" sheetId="46" r:id="rId24"/>
    <sheet name="Tabla 13" sheetId="47" r:id="rId25"/>
    <sheet name="Tabla 14" sheetId="48" r:id="rId26"/>
    <sheet name="Tabla 15" sheetId="49" r:id="rId27"/>
    <sheet name="Tabla 16" sheetId="50" r:id="rId28"/>
    <sheet name="Tabla 17" sheetId="51" r:id="rId29"/>
    <sheet name="Tabla 18" sheetId="52" r:id="rId30"/>
    <sheet name="Tabla 19" sheetId="53" r:id="rId31"/>
  </sheets>
  <externalReferences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</externalReferences>
  <definedNames>
    <definedName name="\0" localSheetId="1">#REF!</definedName>
    <definedName name="\0" localSheetId="2">#REF!</definedName>
    <definedName name="\0" localSheetId="4">#REF!</definedName>
    <definedName name="\0" localSheetId="3">#REF!</definedName>
    <definedName name="\0" localSheetId="23">#REF!</definedName>
    <definedName name="\0" localSheetId="24">#REF!</definedName>
    <definedName name="\0" localSheetId="25">#REF!</definedName>
    <definedName name="\0" localSheetId="26">#REF!</definedName>
    <definedName name="\0" localSheetId="27">#REF!</definedName>
    <definedName name="\0" localSheetId="28">#REF!</definedName>
    <definedName name="\0" localSheetId="29">#REF!</definedName>
    <definedName name="\0" localSheetId="30">#REF!</definedName>
    <definedName name="\0">#REF!</definedName>
    <definedName name="\A" localSheetId="1">#REF!</definedName>
    <definedName name="\A" localSheetId="2">#REF!</definedName>
    <definedName name="\A" localSheetId="4">#REF!</definedName>
    <definedName name="\A" localSheetId="3">#REF!</definedName>
    <definedName name="\A" localSheetId="24">#REF!</definedName>
    <definedName name="\A" localSheetId="27">#REF!</definedName>
    <definedName name="\A" localSheetId="28">#REF!</definedName>
    <definedName name="\A">#REF!</definedName>
    <definedName name="\B" localSheetId="1">#REF!</definedName>
    <definedName name="\B" localSheetId="2">#REF!</definedName>
    <definedName name="\B" localSheetId="4">#REF!</definedName>
    <definedName name="\B" localSheetId="3">#REF!</definedName>
    <definedName name="\B" localSheetId="24">#REF!</definedName>
    <definedName name="\B" localSheetId="27">#REF!</definedName>
    <definedName name="\B" localSheetId="28">#REF!</definedName>
    <definedName name="\B">#REF!</definedName>
    <definedName name="\C" localSheetId="24">#REF!</definedName>
    <definedName name="\C" localSheetId="27">#REF!</definedName>
    <definedName name="\C" localSheetId="28">#REF!</definedName>
    <definedName name="\C">#REF!</definedName>
    <definedName name="\D" localSheetId="24">#REF!</definedName>
    <definedName name="\D" localSheetId="27">#REF!</definedName>
    <definedName name="\D" localSheetId="28">#REF!</definedName>
    <definedName name="\D">#REF!</definedName>
    <definedName name="\E" localSheetId="24">#REF!</definedName>
    <definedName name="\E" localSheetId="27">#REF!</definedName>
    <definedName name="\E" localSheetId="28">#REF!</definedName>
    <definedName name="\E">#REF!</definedName>
    <definedName name="\F" localSheetId="24">#REF!</definedName>
    <definedName name="\F" localSheetId="27">#REF!</definedName>
    <definedName name="\F" localSheetId="28">#REF!</definedName>
    <definedName name="\F">#REF!</definedName>
    <definedName name="\G" localSheetId="24">#REF!</definedName>
    <definedName name="\G" localSheetId="27">#REF!</definedName>
    <definedName name="\G" localSheetId="28">#REF!</definedName>
    <definedName name="\G">#REF!</definedName>
    <definedName name="\H" localSheetId="24">#REF!</definedName>
    <definedName name="\H" localSheetId="27">#REF!</definedName>
    <definedName name="\H" localSheetId="28">#REF!</definedName>
    <definedName name="\H">#REF!</definedName>
    <definedName name="\I" localSheetId="24">#REF!</definedName>
    <definedName name="\I" localSheetId="27">#REF!</definedName>
    <definedName name="\I" localSheetId="28">#REF!</definedName>
    <definedName name="\I">#REF!</definedName>
    <definedName name="\J" localSheetId="24">#REF!</definedName>
    <definedName name="\J" localSheetId="27">#REF!</definedName>
    <definedName name="\J" localSheetId="28">#REF!</definedName>
    <definedName name="\J">#REF!</definedName>
    <definedName name="\K" localSheetId="24">#REF!</definedName>
    <definedName name="\K" localSheetId="27">#REF!</definedName>
    <definedName name="\K" localSheetId="28">#REF!</definedName>
    <definedName name="\K">#REF!</definedName>
    <definedName name="\L" localSheetId="24">#REF!</definedName>
    <definedName name="\L" localSheetId="27">#REF!</definedName>
    <definedName name="\L" localSheetId="28">#REF!</definedName>
    <definedName name="\L">#REF!</definedName>
    <definedName name="\M" localSheetId="24">#REF!</definedName>
    <definedName name="\M" localSheetId="27">#REF!</definedName>
    <definedName name="\M" localSheetId="28">#REF!</definedName>
    <definedName name="\M">#REF!</definedName>
    <definedName name="\N" localSheetId="24">#REF!</definedName>
    <definedName name="\N" localSheetId="27">#REF!</definedName>
    <definedName name="\N" localSheetId="28">#REF!</definedName>
    <definedName name="\N">#REF!</definedName>
    <definedName name="\O" localSheetId="24">#REF!</definedName>
    <definedName name="\O" localSheetId="27">#REF!</definedName>
    <definedName name="\O" localSheetId="28">#REF!</definedName>
    <definedName name="\O">#REF!</definedName>
    <definedName name="\P" localSheetId="24">#REF!</definedName>
    <definedName name="\P" localSheetId="27">#REF!</definedName>
    <definedName name="\P" localSheetId="28">#REF!</definedName>
    <definedName name="\P">#REF!</definedName>
    <definedName name="\Q" localSheetId="24">#REF!</definedName>
    <definedName name="\Q" localSheetId="27">#REF!</definedName>
    <definedName name="\Q" localSheetId="28">#REF!</definedName>
    <definedName name="\Q">#REF!</definedName>
    <definedName name="\R" localSheetId="24">#REF!</definedName>
    <definedName name="\R" localSheetId="27">#REF!</definedName>
    <definedName name="\R" localSheetId="28">#REF!</definedName>
    <definedName name="\R">#REF!</definedName>
    <definedName name="\S" localSheetId="24">#REF!</definedName>
    <definedName name="\S" localSheetId="27">#REF!</definedName>
    <definedName name="\S" localSheetId="28">#REF!</definedName>
    <definedName name="\S">#REF!</definedName>
    <definedName name="\T" localSheetId="24">#REF!</definedName>
    <definedName name="\T" localSheetId="27">#REF!</definedName>
    <definedName name="\T" localSheetId="28">#REF!</definedName>
    <definedName name="\T">#REF!</definedName>
    <definedName name="\U" localSheetId="24">#REF!</definedName>
    <definedName name="\U" localSheetId="27">#REF!</definedName>
    <definedName name="\U" localSheetId="28">#REF!</definedName>
    <definedName name="\U">#REF!</definedName>
    <definedName name="\V" localSheetId="24">#REF!</definedName>
    <definedName name="\V" localSheetId="27">#REF!</definedName>
    <definedName name="\V" localSheetId="28">#REF!</definedName>
    <definedName name="\V">#REF!</definedName>
    <definedName name="\W" localSheetId="24">#REF!</definedName>
    <definedName name="\W" localSheetId="27">#REF!</definedName>
    <definedName name="\W" localSheetId="28">#REF!</definedName>
    <definedName name="\W">#REF!</definedName>
    <definedName name="\X" localSheetId="24">#REF!</definedName>
    <definedName name="\X" localSheetId="27">#REF!</definedName>
    <definedName name="\X" localSheetId="28">#REF!</definedName>
    <definedName name="\X">#REF!</definedName>
    <definedName name="\Y" localSheetId="24">#REF!</definedName>
    <definedName name="\Y" localSheetId="27">#REF!</definedName>
    <definedName name="\Y" localSheetId="28">#REF!</definedName>
    <definedName name="\Y">#REF!</definedName>
    <definedName name="\Z" localSheetId="24">#REF!</definedName>
    <definedName name="\Z" localSheetId="27">#REF!</definedName>
    <definedName name="\Z" localSheetId="28">#REF!</definedName>
    <definedName name="\Z">#REF!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 localSheetId="1">#REF!</definedName>
    <definedName name="_______FAL4" localSheetId="2">#REF!</definedName>
    <definedName name="_______FAL4" localSheetId="4">#REF!</definedName>
    <definedName name="_______FAL4" localSheetId="3">#REF!</definedName>
    <definedName name="_______FAL4" localSheetId="23">#REF!</definedName>
    <definedName name="_______FAL4" localSheetId="24">#REF!</definedName>
    <definedName name="_______FAL4" localSheetId="25">#REF!</definedName>
    <definedName name="_______FAL4" localSheetId="26">#REF!</definedName>
    <definedName name="_______FAL4" localSheetId="27">#REF!</definedName>
    <definedName name="_______FAL4" localSheetId="28">#REF!</definedName>
    <definedName name="_______FAL4" localSheetId="29">#REF!</definedName>
    <definedName name="_______FAL4" localSheetId="30">#REF!</definedName>
    <definedName name="_______FAL4">#REF!</definedName>
    <definedName name="_______FAL6" localSheetId="1">#REF!</definedName>
    <definedName name="_______FAL6" localSheetId="2">#REF!</definedName>
    <definedName name="_______FAL6" localSheetId="4">#REF!</definedName>
    <definedName name="_______FAL6" localSheetId="3">#REF!</definedName>
    <definedName name="_______FAL6" localSheetId="24">#REF!</definedName>
    <definedName name="_______FAL6" localSheetId="27">#REF!</definedName>
    <definedName name="_______FAL6" localSheetId="28">#REF!</definedName>
    <definedName name="_______FAL6">#REF!</definedName>
    <definedName name="_______FAL7" localSheetId="1">#REF!</definedName>
    <definedName name="_______FAL7" localSheetId="2">#REF!</definedName>
    <definedName name="_______FAL7" localSheetId="4">#REF!</definedName>
    <definedName name="_______FAL7" localSheetId="3">#REF!</definedName>
    <definedName name="_______FAL7" localSheetId="24">#REF!</definedName>
    <definedName name="_______FAL7" localSheetId="27">#REF!</definedName>
    <definedName name="_______FAL7" localSheetId="28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AUS1" localSheetId="1">#REF!</definedName>
    <definedName name="______AUS1" localSheetId="2">#REF!</definedName>
    <definedName name="______AUS1" localSheetId="4">#REF!</definedName>
    <definedName name="______AUS1" localSheetId="3">#REF!</definedName>
    <definedName name="______AUS1" localSheetId="23">#REF!</definedName>
    <definedName name="______AUS1" localSheetId="24">#REF!</definedName>
    <definedName name="______AUS1" localSheetId="25">#REF!</definedName>
    <definedName name="______AUS1" localSheetId="26">#REF!</definedName>
    <definedName name="______AUS1" localSheetId="27">#REF!</definedName>
    <definedName name="______AUS1" localSheetId="28">#REF!</definedName>
    <definedName name="______AUS1" localSheetId="29">#REF!</definedName>
    <definedName name="______AUS1" localSheetId="30">#REF!</definedName>
    <definedName name="______AUS1">#REF!</definedName>
    <definedName name="______DEG1" localSheetId="1">#REF!</definedName>
    <definedName name="______DEG1" localSheetId="2">#REF!</definedName>
    <definedName name="______DEG1" localSheetId="4">#REF!</definedName>
    <definedName name="______DEG1" localSheetId="3">#REF!</definedName>
    <definedName name="______DEG1" localSheetId="24">#REF!</definedName>
    <definedName name="______DEG1" localSheetId="27">#REF!</definedName>
    <definedName name="______DEG1" localSheetId="28">#REF!</definedName>
    <definedName name="______DEG1">#REF!</definedName>
    <definedName name="______DKR1" localSheetId="1">#REF!</definedName>
    <definedName name="______DKR1" localSheetId="2">#REF!</definedName>
    <definedName name="______DKR1" localSheetId="4">#REF!</definedName>
    <definedName name="______DKR1" localSheetId="3">#REF!</definedName>
    <definedName name="______DKR1" localSheetId="24">#REF!</definedName>
    <definedName name="______DKR1" localSheetId="27">#REF!</definedName>
    <definedName name="______DKR1" localSheetId="28">#REF!</definedName>
    <definedName name="______DKR1">#REF!</definedName>
    <definedName name="______ECU1" localSheetId="24">#REF!</definedName>
    <definedName name="______ECU1" localSheetId="27">#REF!</definedName>
    <definedName name="______ECU1" localSheetId="28">#REF!</definedName>
    <definedName name="______ECU1">#REF!</definedName>
    <definedName name="______ESC1" localSheetId="24">#REF!</definedName>
    <definedName name="______ESC1" localSheetId="27">#REF!</definedName>
    <definedName name="______ESC1" localSheetId="28">#REF!</definedName>
    <definedName name="______ESC1">#REF!</definedName>
    <definedName name="______FAL2" localSheetId="24">#REF!</definedName>
    <definedName name="______FAL2" localSheetId="27">#REF!</definedName>
    <definedName name="______FAL2" localSheetId="28">#REF!</definedName>
    <definedName name="______FAL2">#REF!</definedName>
    <definedName name="______FAL3" localSheetId="24">#REF!</definedName>
    <definedName name="______FAL3" localSheetId="27">#REF!</definedName>
    <definedName name="______FAL3" localSheetId="28">#REF!</definedName>
    <definedName name="______FAL3">#REF!</definedName>
    <definedName name="______FAL4" localSheetId="24">#REF!</definedName>
    <definedName name="______FAL4" localSheetId="27">#REF!</definedName>
    <definedName name="______FAL4" localSheetId="28">#REF!</definedName>
    <definedName name="______FAL4">#REF!</definedName>
    <definedName name="______FAL5" localSheetId="24">#REF!</definedName>
    <definedName name="______FAL5" localSheetId="27">#REF!</definedName>
    <definedName name="______FAL5" localSheetId="28">#REF!</definedName>
    <definedName name="______FAL5">#REF!</definedName>
    <definedName name="______FAL6" localSheetId="24">#REF!</definedName>
    <definedName name="______FAL6" localSheetId="27">#REF!</definedName>
    <definedName name="______FAL6" localSheetId="28">#REF!</definedName>
    <definedName name="______FAL6">#REF!</definedName>
    <definedName name="______FAL7" localSheetId="24">#REF!</definedName>
    <definedName name="______FAL7" localSheetId="27">#REF!</definedName>
    <definedName name="______FAL7" localSheetId="28">#REF!</definedName>
    <definedName name="______FAL7">#REF!</definedName>
    <definedName name="______FMK1" localSheetId="24">#REF!</definedName>
    <definedName name="______FMK1" localSheetId="27">#REF!</definedName>
    <definedName name="______FMK1" localSheetId="28">#REF!</definedName>
    <definedName name="______FMK1">#REF!</definedName>
    <definedName name="______IKR1" localSheetId="24">#REF!</definedName>
    <definedName name="______IKR1" localSheetId="27">#REF!</definedName>
    <definedName name="______IKR1" localSheetId="28">#REF!</definedName>
    <definedName name="______IKR1">#REF!</definedName>
    <definedName name="______IRP1" localSheetId="24">#REF!</definedName>
    <definedName name="______IRP1" localSheetId="27">#REF!</definedName>
    <definedName name="______IRP1" localSheetId="28">#REF!</definedName>
    <definedName name="______IRP1">#REF!</definedName>
    <definedName name="______LIT1" localSheetId="24">#REF!</definedName>
    <definedName name="______LIT1" localSheetId="27">#REF!</definedName>
    <definedName name="______LIT1" localSheetId="28">#REF!</definedName>
    <definedName name="______LIT1">#REF!</definedName>
    <definedName name="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1">#REF!</definedName>
    <definedName name="______MEX1" localSheetId="2">#REF!</definedName>
    <definedName name="______MEX1" localSheetId="4">#REF!</definedName>
    <definedName name="______MEX1" localSheetId="3">#REF!</definedName>
    <definedName name="______MEX1" localSheetId="23">#REF!</definedName>
    <definedName name="______MEX1" localSheetId="24">#REF!</definedName>
    <definedName name="______MEX1" localSheetId="25">#REF!</definedName>
    <definedName name="______MEX1" localSheetId="26">#REF!</definedName>
    <definedName name="______MEX1" localSheetId="27">#REF!</definedName>
    <definedName name="______MEX1" localSheetId="28">#REF!</definedName>
    <definedName name="______MEX1" localSheetId="29">#REF!</definedName>
    <definedName name="______MEX1" localSheetId="30">#REF!</definedName>
    <definedName name="______MEX1">#REF!</definedName>
    <definedName name="______PTA1" localSheetId="1">#REF!</definedName>
    <definedName name="______PTA1" localSheetId="2">#REF!</definedName>
    <definedName name="______PTA1" localSheetId="4">#REF!</definedName>
    <definedName name="______PTA1" localSheetId="3">#REF!</definedName>
    <definedName name="______PTA1" localSheetId="24">#REF!</definedName>
    <definedName name="______PTA1" localSheetId="27">#REF!</definedName>
    <definedName name="______PTA1" localSheetId="28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1">#REF!</definedName>
    <definedName name="______SAR1" localSheetId="2">#REF!</definedName>
    <definedName name="______SAR1" localSheetId="4">#REF!</definedName>
    <definedName name="______SAR1" localSheetId="3">#REF!</definedName>
    <definedName name="______SAR1" localSheetId="23">#REF!</definedName>
    <definedName name="______SAR1" localSheetId="24">#REF!</definedName>
    <definedName name="______SAR1" localSheetId="25">#REF!</definedName>
    <definedName name="______SAR1" localSheetId="26">#REF!</definedName>
    <definedName name="______SAR1" localSheetId="27">#REF!</definedName>
    <definedName name="______SAR1" localSheetId="28">#REF!</definedName>
    <definedName name="______SAR1" localSheetId="29">#REF!</definedName>
    <definedName name="______SAR1" localSheetId="30">#REF!</definedName>
    <definedName name="______SAR1">#REF!</definedName>
    <definedName name="______SRT11" localSheetId="1" hidden="1">{"Minpmon",#N/A,FALSE,"Monthinput"}</definedName>
    <definedName name="______SRT11" localSheetId="2" hidden="1">{"Minpmon",#N/A,FALSE,"Monthinput"}</definedName>
    <definedName name="______SRT11" localSheetId="4" hidden="1">{"Minpmon",#N/A,FALSE,"Monthinput"}</definedName>
    <definedName name="______SRT11" localSheetId="3" hidden="1">{"Minpmon",#N/A,FALSE,"Monthinput"}</definedName>
    <definedName name="______SRT11" localSheetId="23" hidden="1">{"Minpmon",#N/A,FALSE,"Monthinput"}</definedName>
    <definedName name="______SRT11" localSheetId="24" hidden="1">{"Minpmon",#N/A,FALSE,"Monthinput"}</definedName>
    <definedName name="______SRT11" localSheetId="25" hidden="1">{"Minpmon",#N/A,FALSE,"Monthinput"}</definedName>
    <definedName name="______SRT11" localSheetId="26" hidden="1">{"Minpmon",#N/A,FALSE,"Monthinput"}</definedName>
    <definedName name="______SRT11" localSheetId="27" hidden="1">{"Minpmon",#N/A,FALSE,"Monthinput"}</definedName>
    <definedName name="______SRT11" localSheetId="28" hidden="1">{"Minpmon",#N/A,FALSE,"Monthinput"}</definedName>
    <definedName name="______SRT11" localSheetId="29" hidden="1">{"Minpmon",#N/A,FALSE,"Monthinput"}</definedName>
    <definedName name="______SRT11" localSheetId="30" hidden="1">{"Minpmon",#N/A,FALSE,"Monthinput"}</definedName>
    <definedName name="______SRT11" hidden="1">{"Minpmon",#N/A,FALSE,"Monthinput"}</definedName>
    <definedName name="_____AUS1" localSheetId="1">#REF!</definedName>
    <definedName name="_____AUS1" localSheetId="2">#REF!</definedName>
    <definedName name="_____AUS1" localSheetId="4">#REF!</definedName>
    <definedName name="_____AUS1" localSheetId="3">#REF!</definedName>
    <definedName name="_____AUS1" localSheetId="23">#REF!</definedName>
    <definedName name="_____AUS1" localSheetId="24">#REF!</definedName>
    <definedName name="_____AUS1" localSheetId="25">#REF!</definedName>
    <definedName name="_____AUS1" localSheetId="26">#REF!</definedName>
    <definedName name="_____AUS1" localSheetId="27">#REF!</definedName>
    <definedName name="_____AUS1" localSheetId="28">#REF!</definedName>
    <definedName name="_____AUS1" localSheetId="29">#REF!</definedName>
    <definedName name="_____AUS1" localSheetId="30">#REF!</definedName>
    <definedName name="_____AUS1">#REF!</definedName>
    <definedName name="_____DEG1" localSheetId="1">#REF!</definedName>
    <definedName name="_____DEG1" localSheetId="2">#REF!</definedName>
    <definedName name="_____DEG1" localSheetId="4">#REF!</definedName>
    <definedName name="_____DEG1" localSheetId="3">#REF!</definedName>
    <definedName name="_____DEG1" localSheetId="24">#REF!</definedName>
    <definedName name="_____DEG1" localSheetId="27">#REF!</definedName>
    <definedName name="_____DEG1" localSheetId="28">#REF!</definedName>
    <definedName name="_____DEG1">#REF!</definedName>
    <definedName name="_____DKR1" localSheetId="1">#REF!</definedName>
    <definedName name="_____DKR1" localSheetId="2">#REF!</definedName>
    <definedName name="_____DKR1" localSheetId="4">#REF!</definedName>
    <definedName name="_____DKR1" localSheetId="3">#REF!</definedName>
    <definedName name="_____DKR1" localSheetId="24">#REF!</definedName>
    <definedName name="_____DKR1" localSheetId="27">#REF!</definedName>
    <definedName name="_____DKR1" localSheetId="28">#REF!</definedName>
    <definedName name="_____DKR1">#REF!</definedName>
    <definedName name="_____ECU1" localSheetId="24">#REF!</definedName>
    <definedName name="_____ECU1" localSheetId="27">#REF!</definedName>
    <definedName name="_____ECU1" localSheetId="28">#REF!</definedName>
    <definedName name="_____ECU1">#REF!</definedName>
    <definedName name="_____ESC1" localSheetId="24">#REF!</definedName>
    <definedName name="_____ESC1" localSheetId="27">#REF!</definedName>
    <definedName name="_____ESC1" localSheetId="28">#REF!</definedName>
    <definedName name="_____ESC1">#REF!</definedName>
    <definedName name="_____FAL2" localSheetId="24">#REF!</definedName>
    <definedName name="_____FAL2" localSheetId="27">#REF!</definedName>
    <definedName name="_____FAL2" localSheetId="28">#REF!</definedName>
    <definedName name="_____FAL2">#REF!</definedName>
    <definedName name="_____FAL3" localSheetId="24">#REF!</definedName>
    <definedName name="_____FAL3" localSheetId="27">#REF!</definedName>
    <definedName name="_____FAL3" localSheetId="28">#REF!</definedName>
    <definedName name="_____FAL3">#REF!</definedName>
    <definedName name="_____FAL4" localSheetId="24">#REF!</definedName>
    <definedName name="_____FAL4" localSheetId="27">#REF!</definedName>
    <definedName name="_____FAL4" localSheetId="28">#REF!</definedName>
    <definedName name="_____FAL4">#REF!</definedName>
    <definedName name="_____FAL5" localSheetId="24">#REF!</definedName>
    <definedName name="_____FAL5" localSheetId="27">#REF!</definedName>
    <definedName name="_____FAL5" localSheetId="28">#REF!</definedName>
    <definedName name="_____FAL5">#REF!</definedName>
    <definedName name="_____FAL6" localSheetId="24">#REF!</definedName>
    <definedName name="_____FAL6" localSheetId="27">#REF!</definedName>
    <definedName name="_____FAL6" localSheetId="28">#REF!</definedName>
    <definedName name="_____FAL6">#REF!</definedName>
    <definedName name="_____FAL7" localSheetId="24">#REF!</definedName>
    <definedName name="_____FAL7" localSheetId="27">#REF!</definedName>
    <definedName name="_____FAL7" localSheetId="28">#REF!</definedName>
    <definedName name="_____FAL7">#REF!</definedName>
    <definedName name="_____FMK1" localSheetId="24">#REF!</definedName>
    <definedName name="_____FMK1" localSheetId="27">#REF!</definedName>
    <definedName name="_____FMK1" localSheetId="28">#REF!</definedName>
    <definedName name="_____FMK1">#REF!</definedName>
    <definedName name="_____IKR1" localSheetId="24">#REF!</definedName>
    <definedName name="_____IKR1" localSheetId="27">#REF!</definedName>
    <definedName name="_____IKR1" localSheetId="28">#REF!</definedName>
    <definedName name="_____IKR1">#REF!</definedName>
    <definedName name="_____IRP1" localSheetId="24">#REF!</definedName>
    <definedName name="_____IRP1" localSheetId="27">#REF!</definedName>
    <definedName name="_____IRP1" localSheetId="28">#REF!</definedName>
    <definedName name="_____IRP1">#REF!</definedName>
    <definedName name="_____LIT1" localSheetId="24">#REF!</definedName>
    <definedName name="_____LIT1" localSheetId="27">#REF!</definedName>
    <definedName name="_____LIT1" localSheetId="28">#REF!</definedName>
    <definedName name="_____LIT1">#REF!</definedName>
    <definedName name="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1">#REF!</definedName>
    <definedName name="_____MEX1" localSheetId="2">#REF!</definedName>
    <definedName name="_____MEX1" localSheetId="4">#REF!</definedName>
    <definedName name="_____MEX1" localSheetId="3">#REF!</definedName>
    <definedName name="_____MEX1" localSheetId="23">#REF!</definedName>
    <definedName name="_____MEX1" localSheetId="24">#REF!</definedName>
    <definedName name="_____MEX1" localSheetId="25">#REF!</definedName>
    <definedName name="_____MEX1" localSheetId="26">#REF!</definedName>
    <definedName name="_____MEX1" localSheetId="27">#REF!</definedName>
    <definedName name="_____MEX1" localSheetId="28">#REF!</definedName>
    <definedName name="_____MEX1" localSheetId="29">#REF!</definedName>
    <definedName name="_____MEX1" localSheetId="30">#REF!</definedName>
    <definedName name="_____MEX1">#REF!</definedName>
    <definedName name="_____PTA1" localSheetId="1">#REF!</definedName>
    <definedName name="_____PTA1" localSheetId="2">#REF!</definedName>
    <definedName name="_____PTA1" localSheetId="4">#REF!</definedName>
    <definedName name="_____PTA1" localSheetId="3">#REF!</definedName>
    <definedName name="_____PTA1" localSheetId="24">#REF!</definedName>
    <definedName name="_____PTA1" localSheetId="27">#REF!</definedName>
    <definedName name="_____PTA1" localSheetId="28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1">#REF!</definedName>
    <definedName name="_____SAR1" localSheetId="2">#REF!</definedName>
    <definedName name="_____SAR1" localSheetId="4">#REF!</definedName>
    <definedName name="_____SAR1" localSheetId="3">#REF!</definedName>
    <definedName name="_____SAR1" localSheetId="23">#REF!</definedName>
    <definedName name="_____SAR1" localSheetId="24">#REF!</definedName>
    <definedName name="_____SAR1" localSheetId="25">#REF!</definedName>
    <definedName name="_____SAR1" localSheetId="26">#REF!</definedName>
    <definedName name="_____SAR1" localSheetId="27">#REF!</definedName>
    <definedName name="_____SAR1" localSheetId="28">#REF!</definedName>
    <definedName name="_____SAR1" localSheetId="29">#REF!</definedName>
    <definedName name="_____SAR1" localSheetId="30">#REF!</definedName>
    <definedName name="_____SAR1">#REF!</definedName>
    <definedName name="_____SRT11" localSheetId="1" hidden="1">{"Minpmon",#N/A,FALSE,"Monthinput"}</definedName>
    <definedName name="_____SRT11" localSheetId="2" hidden="1">{"Minpmon",#N/A,FALSE,"Monthinput"}</definedName>
    <definedName name="_____SRT11" localSheetId="4" hidden="1">{"Minpmon",#N/A,FALSE,"Monthinput"}</definedName>
    <definedName name="_____SRT11" localSheetId="3" hidden="1">{"Minpmon",#N/A,FALSE,"Monthinput"}</definedName>
    <definedName name="_____SRT11" localSheetId="23" hidden="1">{"Minpmon",#N/A,FALSE,"Monthinput"}</definedName>
    <definedName name="_____SRT11" localSheetId="24" hidden="1">{"Minpmon",#N/A,FALSE,"Monthinput"}</definedName>
    <definedName name="_____SRT11" localSheetId="25" hidden="1">{"Minpmon",#N/A,FALSE,"Monthinput"}</definedName>
    <definedName name="_____SRT11" localSheetId="26" hidden="1">{"Minpmon",#N/A,FALSE,"Monthinput"}</definedName>
    <definedName name="_____SRT11" localSheetId="27" hidden="1">{"Minpmon",#N/A,FALSE,"Monthinput"}</definedName>
    <definedName name="_____SRT11" localSheetId="28" hidden="1">{"Minpmon",#N/A,FALSE,"Monthinput"}</definedName>
    <definedName name="_____SRT11" localSheetId="29" hidden="1">{"Minpmon",#N/A,FALSE,"Monthinput"}</definedName>
    <definedName name="_____SRT11" localSheetId="30" hidden="1">{"Minpmon",#N/A,FALSE,"Monthinput"}</definedName>
    <definedName name="_____SRT11" hidden="1">{"Minpmon",#N/A,FALSE,"Monthinput"}</definedName>
    <definedName name="_____TOT58" localSheetId="25">[1]GROWTH!#REF!</definedName>
    <definedName name="_____TOT58" localSheetId="26">[1]GROWTH!#REF!</definedName>
    <definedName name="_____TOT58" localSheetId="27">[1]GROWTH!#REF!</definedName>
    <definedName name="_____TOT58" localSheetId="28">[1]GROWTH!#REF!</definedName>
    <definedName name="_____TOT58" localSheetId="29">[1]GROWTH!#REF!</definedName>
    <definedName name="_____TOT58" localSheetId="30">[1]GROWTH!#REF!</definedName>
    <definedName name="_____TOT58">[2]GROWTH!#REF!</definedName>
    <definedName name="____AUS1" localSheetId="1">#REF!</definedName>
    <definedName name="____AUS1" localSheetId="2">#REF!</definedName>
    <definedName name="____AUS1" localSheetId="4">#REF!</definedName>
    <definedName name="____AUS1" localSheetId="3">#REF!</definedName>
    <definedName name="____AUS1" localSheetId="23">#REF!</definedName>
    <definedName name="____AUS1" localSheetId="24">#REF!</definedName>
    <definedName name="____AUS1" localSheetId="25">#REF!</definedName>
    <definedName name="____AUS1" localSheetId="26">#REF!</definedName>
    <definedName name="____AUS1" localSheetId="27">#REF!</definedName>
    <definedName name="____AUS1" localSheetId="28">#REF!</definedName>
    <definedName name="____AUS1" localSheetId="29">#REF!</definedName>
    <definedName name="____AUS1" localSheetId="30">#REF!</definedName>
    <definedName name="____AUS1">#REF!</definedName>
    <definedName name="____DEG1" localSheetId="1">#REF!</definedName>
    <definedName name="____DEG1" localSheetId="2">#REF!</definedName>
    <definedName name="____DEG1" localSheetId="4">#REF!</definedName>
    <definedName name="____DEG1" localSheetId="3">#REF!</definedName>
    <definedName name="____DEG1" localSheetId="24">#REF!</definedName>
    <definedName name="____DEG1" localSheetId="27">#REF!</definedName>
    <definedName name="____DEG1" localSheetId="28">#REF!</definedName>
    <definedName name="____DEG1">#REF!</definedName>
    <definedName name="____DKR1" localSheetId="1">#REF!</definedName>
    <definedName name="____DKR1" localSheetId="2">#REF!</definedName>
    <definedName name="____DKR1" localSheetId="4">#REF!</definedName>
    <definedName name="____DKR1" localSheetId="3">#REF!</definedName>
    <definedName name="____DKR1" localSheetId="24">#REF!</definedName>
    <definedName name="____DKR1" localSheetId="27">#REF!</definedName>
    <definedName name="____DKR1" localSheetId="28">#REF!</definedName>
    <definedName name="____DKR1">#REF!</definedName>
    <definedName name="____ECU1" localSheetId="24">#REF!</definedName>
    <definedName name="____ECU1" localSheetId="27">#REF!</definedName>
    <definedName name="____ECU1" localSheetId="28">#REF!</definedName>
    <definedName name="____ECU1">#REF!</definedName>
    <definedName name="____ESC1" localSheetId="24">#REF!</definedName>
    <definedName name="____ESC1" localSheetId="27">#REF!</definedName>
    <definedName name="____ESC1" localSheetId="28">#REF!</definedName>
    <definedName name="____ESC1">#REF!</definedName>
    <definedName name="____FAL2" localSheetId="24">#REF!</definedName>
    <definedName name="____FAL2" localSheetId="27">#REF!</definedName>
    <definedName name="____FAL2" localSheetId="28">#REF!</definedName>
    <definedName name="____FAL2">#REF!</definedName>
    <definedName name="____FAL3" localSheetId="24">#REF!</definedName>
    <definedName name="____FAL3" localSheetId="27">#REF!</definedName>
    <definedName name="____FAL3" localSheetId="28">#REF!</definedName>
    <definedName name="____FAL3">#REF!</definedName>
    <definedName name="____FAL4" localSheetId="24">#REF!</definedName>
    <definedName name="____FAL4" localSheetId="27">#REF!</definedName>
    <definedName name="____FAL4" localSheetId="28">#REF!</definedName>
    <definedName name="____FAL4">#REF!</definedName>
    <definedName name="____FAL5" localSheetId="24">#REF!</definedName>
    <definedName name="____FAL5" localSheetId="27">#REF!</definedName>
    <definedName name="____FAL5" localSheetId="28">#REF!</definedName>
    <definedName name="____FAL5">#REF!</definedName>
    <definedName name="____FAL6" localSheetId="24">#REF!</definedName>
    <definedName name="____FAL6" localSheetId="27">#REF!</definedName>
    <definedName name="____FAL6" localSheetId="28">#REF!</definedName>
    <definedName name="____FAL6">#REF!</definedName>
    <definedName name="____FAL7" localSheetId="24">#REF!</definedName>
    <definedName name="____FAL7" localSheetId="27">#REF!</definedName>
    <definedName name="____FAL7" localSheetId="28">#REF!</definedName>
    <definedName name="____FAL7">#REF!</definedName>
    <definedName name="____FMK1" localSheetId="24">#REF!</definedName>
    <definedName name="____FMK1" localSheetId="27">#REF!</definedName>
    <definedName name="____FMK1" localSheetId="28">#REF!</definedName>
    <definedName name="____FMK1">#REF!</definedName>
    <definedName name="____IKR1" localSheetId="24">#REF!</definedName>
    <definedName name="____IKR1" localSheetId="27">#REF!</definedName>
    <definedName name="____IKR1" localSheetId="28">#REF!</definedName>
    <definedName name="____IKR1">#REF!</definedName>
    <definedName name="____IRP1" localSheetId="24">#REF!</definedName>
    <definedName name="____IRP1" localSheetId="27">#REF!</definedName>
    <definedName name="____IRP1" localSheetId="28">#REF!</definedName>
    <definedName name="____IRP1">#REF!</definedName>
    <definedName name="____LIT1" localSheetId="24">#REF!</definedName>
    <definedName name="____LIT1" localSheetId="27">#REF!</definedName>
    <definedName name="____LIT1" localSheetId="28">#REF!</definedName>
    <definedName name="____LIT1">#REF!</definedName>
    <definedName name="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1">#REF!</definedName>
    <definedName name="____MEX1" localSheetId="2">#REF!</definedName>
    <definedName name="____MEX1" localSheetId="4">#REF!</definedName>
    <definedName name="____MEX1" localSheetId="3">#REF!</definedName>
    <definedName name="____MEX1" localSheetId="23">#REF!</definedName>
    <definedName name="____MEX1" localSheetId="24">#REF!</definedName>
    <definedName name="____MEX1" localSheetId="25">#REF!</definedName>
    <definedName name="____MEX1" localSheetId="26">#REF!</definedName>
    <definedName name="____MEX1" localSheetId="27">#REF!</definedName>
    <definedName name="____MEX1" localSheetId="28">#REF!</definedName>
    <definedName name="____MEX1" localSheetId="29">#REF!</definedName>
    <definedName name="____MEX1" localSheetId="30">#REF!</definedName>
    <definedName name="____MEX1">#REF!</definedName>
    <definedName name="____PTA1" localSheetId="1">#REF!</definedName>
    <definedName name="____PTA1" localSheetId="2">#REF!</definedName>
    <definedName name="____PTA1" localSheetId="4">#REF!</definedName>
    <definedName name="____PTA1" localSheetId="3">#REF!</definedName>
    <definedName name="____PTA1" localSheetId="24">#REF!</definedName>
    <definedName name="____PTA1" localSheetId="27">#REF!</definedName>
    <definedName name="____PTA1" localSheetId="28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1">#REF!</definedName>
    <definedName name="____SAR1" localSheetId="2">#REF!</definedName>
    <definedName name="____SAR1" localSheetId="4">#REF!</definedName>
    <definedName name="____SAR1" localSheetId="3">#REF!</definedName>
    <definedName name="____SAR1" localSheetId="23">#REF!</definedName>
    <definedName name="____SAR1" localSheetId="24">#REF!</definedName>
    <definedName name="____SAR1" localSheetId="25">#REF!</definedName>
    <definedName name="____SAR1" localSheetId="26">#REF!</definedName>
    <definedName name="____SAR1" localSheetId="27">#REF!</definedName>
    <definedName name="____SAR1" localSheetId="28">#REF!</definedName>
    <definedName name="____SAR1" localSheetId="29">#REF!</definedName>
    <definedName name="____SAR1" localSheetId="30">#REF!</definedName>
    <definedName name="____SAR1">#REF!</definedName>
    <definedName name="____SRT11" localSheetId="1" hidden="1">{"Minpmon",#N/A,FALSE,"Monthinput"}</definedName>
    <definedName name="____SRT11" localSheetId="2" hidden="1">{"Minpmon",#N/A,FALSE,"Monthinput"}</definedName>
    <definedName name="____SRT11" localSheetId="4" hidden="1">{"Minpmon",#N/A,FALSE,"Monthinput"}</definedName>
    <definedName name="____SRT11" localSheetId="3" hidden="1">{"Minpmon",#N/A,FALSE,"Monthinput"}</definedName>
    <definedName name="____SRT11" localSheetId="23" hidden="1">{"Minpmon",#N/A,FALSE,"Monthinput"}</definedName>
    <definedName name="____SRT11" localSheetId="24" hidden="1">{"Minpmon",#N/A,FALSE,"Monthinput"}</definedName>
    <definedName name="____SRT11" localSheetId="25" hidden="1">{"Minpmon",#N/A,FALSE,"Monthinput"}</definedName>
    <definedName name="____SRT11" localSheetId="26" hidden="1">{"Minpmon",#N/A,FALSE,"Monthinput"}</definedName>
    <definedName name="____SRT11" localSheetId="27" hidden="1">{"Minpmon",#N/A,FALSE,"Monthinput"}</definedName>
    <definedName name="____SRT11" localSheetId="28" hidden="1">{"Minpmon",#N/A,FALSE,"Monthinput"}</definedName>
    <definedName name="____SRT11" localSheetId="29" hidden="1">{"Minpmon",#N/A,FALSE,"Monthinput"}</definedName>
    <definedName name="____SRT11" localSheetId="30" hidden="1">{"Minpmon",#N/A,FALSE,"Monthinput"}</definedName>
    <definedName name="____SRT11" hidden="1">{"Minpmon",#N/A,FALSE,"Monthinput"}</definedName>
    <definedName name="____TOT58" localSheetId="25">[1]GROWTH!#REF!</definedName>
    <definedName name="____TOT58" localSheetId="26">[1]GROWTH!#REF!</definedName>
    <definedName name="____TOT58" localSheetId="27">[1]GROWTH!#REF!</definedName>
    <definedName name="____TOT58" localSheetId="28">[1]GROWTH!#REF!</definedName>
    <definedName name="____TOT58" localSheetId="29">[1]GROWTH!#REF!</definedName>
    <definedName name="____TOT58" localSheetId="30">[1]GROWTH!#REF!</definedName>
    <definedName name="____TOT58">[2]GROWTH!#REF!</definedName>
    <definedName name="___AUS1" localSheetId="1">#REF!</definedName>
    <definedName name="___AUS1" localSheetId="2">#REF!</definedName>
    <definedName name="___AUS1" localSheetId="4">#REF!</definedName>
    <definedName name="___AUS1" localSheetId="3">#REF!</definedName>
    <definedName name="___AUS1" localSheetId="23">#REF!</definedName>
    <definedName name="___AUS1" localSheetId="24">#REF!</definedName>
    <definedName name="___AUS1" localSheetId="25">#REF!</definedName>
    <definedName name="___AUS1" localSheetId="26">#REF!</definedName>
    <definedName name="___AUS1" localSheetId="27">#REF!</definedName>
    <definedName name="___AUS1" localSheetId="28">#REF!</definedName>
    <definedName name="___AUS1" localSheetId="29">#REF!</definedName>
    <definedName name="___AUS1" localSheetId="30">#REF!</definedName>
    <definedName name="___AUS1">#REF!</definedName>
    <definedName name="___DEG1" localSheetId="1">#REF!</definedName>
    <definedName name="___DEG1" localSheetId="2">#REF!</definedName>
    <definedName name="___DEG1" localSheetId="4">#REF!</definedName>
    <definedName name="___DEG1" localSheetId="3">#REF!</definedName>
    <definedName name="___DEG1" localSheetId="24">#REF!</definedName>
    <definedName name="___DEG1" localSheetId="27">#REF!</definedName>
    <definedName name="___DEG1" localSheetId="28">#REF!</definedName>
    <definedName name="___DEG1">#REF!</definedName>
    <definedName name="___DKR1" localSheetId="1">#REF!</definedName>
    <definedName name="___DKR1" localSheetId="2">#REF!</definedName>
    <definedName name="___DKR1" localSheetId="4">#REF!</definedName>
    <definedName name="___DKR1" localSheetId="3">#REF!</definedName>
    <definedName name="___DKR1" localSheetId="24">#REF!</definedName>
    <definedName name="___DKR1" localSheetId="27">#REF!</definedName>
    <definedName name="___DKR1" localSheetId="28">#REF!</definedName>
    <definedName name="___DKR1">#REF!</definedName>
    <definedName name="___ECU1" localSheetId="24">#REF!</definedName>
    <definedName name="___ECU1" localSheetId="27">#REF!</definedName>
    <definedName name="___ECU1" localSheetId="28">#REF!</definedName>
    <definedName name="___ECU1">#REF!</definedName>
    <definedName name="___ESC1" localSheetId="24">#REF!</definedName>
    <definedName name="___ESC1" localSheetId="27">#REF!</definedName>
    <definedName name="___ESC1" localSheetId="28">#REF!</definedName>
    <definedName name="___ESC1">#REF!</definedName>
    <definedName name="___F" localSheetId="25" hidden="1">'[3]Fax a enviar'!#REF!</definedName>
    <definedName name="___F" localSheetId="26" hidden="1">'[3]Fax a enviar'!#REF!</definedName>
    <definedName name="___F" localSheetId="27" hidden="1">'[3]Fax a enviar'!#REF!</definedName>
    <definedName name="___F" localSheetId="28" hidden="1">'[3]Fax a enviar'!#REF!</definedName>
    <definedName name="___F" localSheetId="29" hidden="1">'[3]Fax a enviar'!#REF!</definedName>
    <definedName name="___F" localSheetId="30" hidden="1">'[3]Fax a enviar'!#REF!</definedName>
    <definedName name="___F" hidden="1">'[4]Fax a enviar'!#REF!</definedName>
    <definedName name="___FAL2" localSheetId="1">#REF!</definedName>
    <definedName name="___FAL2" localSheetId="2">#REF!</definedName>
    <definedName name="___FAL2" localSheetId="4">#REF!</definedName>
    <definedName name="___FAL2" localSheetId="3">#REF!</definedName>
    <definedName name="___FAL2" localSheetId="23">#REF!</definedName>
    <definedName name="___FAL2" localSheetId="24">#REF!</definedName>
    <definedName name="___FAL2" localSheetId="25">#REF!</definedName>
    <definedName name="___FAL2" localSheetId="26">#REF!</definedName>
    <definedName name="___FAL2" localSheetId="27">#REF!</definedName>
    <definedName name="___FAL2" localSheetId="28">#REF!</definedName>
    <definedName name="___FAL2" localSheetId="29">#REF!</definedName>
    <definedName name="___FAL2" localSheetId="30">#REF!</definedName>
    <definedName name="___FAL2">#REF!</definedName>
    <definedName name="___FAL3" localSheetId="1">#REF!</definedName>
    <definedName name="___FAL3" localSheetId="2">#REF!</definedName>
    <definedName name="___FAL3" localSheetId="4">#REF!</definedName>
    <definedName name="___FAL3" localSheetId="3">#REF!</definedName>
    <definedName name="___FAL3" localSheetId="24">#REF!</definedName>
    <definedName name="___FAL3" localSheetId="27">#REF!</definedName>
    <definedName name="___FAL3" localSheetId="28">#REF!</definedName>
    <definedName name="___FAL3">#REF!</definedName>
    <definedName name="___FAL4" localSheetId="1">#REF!</definedName>
    <definedName name="___FAL4" localSheetId="2">#REF!</definedName>
    <definedName name="___FAL4" localSheetId="4">#REF!</definedName>
    <definedName name="___FAL4" localSheetId="3">#REF!</definedName>
    <definedName name="___FAL4" localSheetId="24">#REF!</definedName>
    <definedName name="___FAL4" localSheetId="27">#REF!</definedName>
    <definedName name="___FAL4" localSheetId="28">#REF!</definedName>
    <definedName name="___FAL4">#REF!</definedName>
    <definedName name="___FAL5" localSheetId="24">#REF!</definedName>
    <definedName name="___FAL5" localSheetId="27">#REF!</definedName>
    <definedName name="___FAL5" localSheetId="28">#REF!</definedName>
    <definedName name="___FAL5">#REF!</definedName>
    <definedName name="___FAL6" localSheetId="24">#REF!</definedName>
    <definedName name="___FAL6" localSheetId="27">#REF!</definedName>
    <definedName name="___FAL6" localSheetId="28">#REF!</definedName>
    <definedName name="___FAL6">#REF!</definedName>
    <definedName name="___FAL7" localSheetId="24">#REF!</definedName>
    <definedName name="___FAL7" localSheetId="27">#REF!</definedName>
    <definedName name="___FAL7" localSheetId="28">#REF!</definedName>
    <definedName name="___FAL7">#REF!</definedName>
    <definedName name="___FMK1" localSheetId="24">#REF!</definedName>
    <definedName name="___FMK1" localSheetId="27">#REF!</definedName>
    <definedName name="___FMK1" localSheetId="28">#REF!</definedName>
    <definedName name="___FMK1">#REF!</definedName>
    <definedName name="___IKR1" localSheetId="24">#REF!</definedName>
    <definedName name="___IKR1" localSheetId="27">#REF!</definedName>
    <definedName name="___IKR1" localSheetId="28">#REF!</definedName>
    <definedName name="___IKR1">#REF!</definedName>
    <definedName name="___IRP1" localSheetId="24">#REF!</definedName>
    <definedName name="___IRP1" localSheetId="27">#REF!</definedName>
    <definedName name="___IRP1" localSheetId="28">#REF!</definedName>
    <definedName name="___IRP1">#REF!</definedName>
    <definedName name="___LIT1" localSheetId="24">#REF!</definedName>
    <definedName name="___LIT1" localSheetId="27">#REF!</definedName>
    <definedName name="___LIT1" localSheetId="28">#REF!</definedName>
    <definedName name="___LIT1">#REF!</definedName>
    <definedName name="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1">#REF!</definedName>
    <definedName name="___MEX1" localSheetId="2">#REF!</definedName>
    <definedName name="___MEX1" localSheetId="4">#REF!</definedName>
    <definedName name="___MEX1" localSheetId="3">#REF!</definedName>
    <definedName name="___MEX1" localSheetId="23">#REF!</definedName>
    <definedName name="___MEX1" localSheetId="24">#REF!</definedName>
    <definedName name="___MEX1" localSheetId="25">#REF!</definedName>
    <definedName name="___MEX1" localSheetId="26">#REF!</definedName>
    <definedName name="___MEX1" localSheetId="27">#REF!</definedName>
    <definedName name="___MEX1" localSheetId="28">#REF!</definedName>
    <definedName name="___MEX1" localSheetId="29">#REF!</definedName>
    <definedName name="___MEX1" localSheetId="30">#REF!</definedName>
    <definedName name="___MEX1">#REF!</definedName>
    <definedName name="___PTA1" localSheetId="1">#REF!</definedName>
    <definedName name="___PTA1" localSheetId="2">#REF!</definedName>
    <definedName name="___PTA1" localSheetId="4">#REF!</definedName>
    <definedName name="___PTA1" localSheetId="3">#REF!</definedName>
    <definedName name="___PTA1" localSheetId="24">#REF!</definedName>
    <definedName name="___PTA1" localSheetId="27">#REF!</definedName>
    <definedName name="___PTA1" localSheetId="28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1">#REF!</definedName>
    <definedName name="___SAR1" localSheetId="2">#REF!</definedName>
    <definedName name="___SAR1" localSheetId="4">#REF!</definedName>
    <definedName name="___SAR1" localSheetId="3">#REF!</definedName>
    <definedName name="___SAR1" localSheetId="23">#REF!</definedName>
    <definedName name="___SAR1" localSheetId="24">#REF!</definedName>
    <definedName name="___SAR1" localSheetId="25">#REF!</definedName>
    <definedName name="___SAR1" localSheetId="26">#REF!</definedName>
    <definedName name="___SAR1" localSheetId="27">#REF!</definedName>
    <definedName name="___SAR1" localSheetId="28">#REF!</definedName>
    <definedName name="___SAR1" localSheetId="29">#REF!</definedName>
    <definedName name="___SAR1" localSheetId="30">#REF!</definedName>
    <definedName name="___SAR1">#REF!</definedName>
    <definedName name="___SRT11" localSheetId="1" hidden="1">{"Minpmon",#N/A,FALSE,"Monthinput"}</definedName>
    <definedName name="___SRT11" localSheetId="2" hidden="1">{"Minpmon",#N/A,FALSE,"Monthinput"}</definedName>
    <definedName name="___SRT11" localSheetId="4" hidden="1">{"Minpmon",#N/A,FALSE,"Monthinput"}</definedName>
    <definedName name="___SRT11" localSheetId="3" hidden="1">{"Minpmon",#N/A,FALSE,"Monthinput"}</definedName>
    <definedName name="___SRT11" localSheetId="23" hidden="1">{"Minpmon",#N/A,FALSE,"Monthinput"}</definedName>
    <definedName name="___SRT11" localSheetId="24" hidden="1">{"Minpmon",#N/A,FALSE,"Monthinput"}</definedName>
    <definedName name="___SRT11" localSheetId="25" hidden="1">{"Minpmon",#N/A,FALSE,"Monthinput"}</definedName>
    <definedName name="___SRT11" localSheetId="26" hidden="1">{"Minpmon",#N/A,FALSE,"Monthinput"}</definedName>
    <definedName name="___SRT11" localSheetId="27" hidden="1">{"Minpmon",#N/A,FALSE,"Monthinput"}</definedName>
    <definedName name="___SRT11" localSheetId="28" hidden="1">{"Minpmon",#N/A,FALSE,"Monthinput"}</definedName>
    <definedName name="___SRT11" localSheetId="29" hidden="1">{"Minpmon",#N/A,FALSE,"Monthinput"}</definedName>
    <definedName name="___SRT11" localSheetId="30" hidden="1">{"Minpmon",#N/A,FALSE,"Monthinput"}</definedName>
    <definedName name="___SRT11" hidden="1">{"Minpmon",#N/A,FALSE,"Monthinput"}</definedName>
    <definedName name="___TOT58" localSheetId="25">[1]GROWTH!#REF!</definedName>
    <definedName name="___TOT58" localSheetId="26">[1]GROWTH!#REF!</definedName>
    <definedName name="___TOT58" localSheetId="27">[1]GROWTH!#REF!</definedName>
    <definedName name="___TOT58" localSheetId="28">[1]GROWTH!#REF!</definedName>
    <definedName name="___TOT58" localSheetId="29">[1]GROWTH!#REF!</definedName>
    <definedName name="___TOT58" localSheetId="30">[1]GROWTH!#REF!</definedName>
    <definedName name="___TOT58">[2]GROWTH!#REF!</definedName>
    <definedName name="__123Graph_A" localSheetId="1" hidden="1">[5]C!#REF!</definedName>
    <definedName name="__123Graph_A" localSheetId="2" hidden="1">[5]C!#REF!</definedName>
    <definedName name="__123Graph_A" localSheetId="4" hidden="1">[5]C!#REF!</definedName>
    <definedName name="__123Graph_A" localSheetId="3" hidden="1">[5]C!#REF!</definedName>
    <definedName name="__123Graph_A" localSheetId="23" hidden="1">[5]C!#REF!</definedName>
    <definedName name="__123Graph_A" localSheetId="24" hidden="1">[6]C!#REF!</definedName>
    <definedName name="__123Graph_A" localSheetId="25" hidden="1">[5]C!#REF!</definedName>
    <definedName name="__123Graph_A" localSheetId="26" hidden="1">[5]C!#REF!</definedName>
    <definedName name="__123Graph_A" localSheetId="27" hidden="1">[5]C!#REF!</definedName>
    <definedName name="__123Graph_A" localSheetId="28" hidden="1">[5]C!#REF!</definedName>
    <definedName name="__123Graph_A" localSheetId="29" hidden="1">[5]C!#REF!</definedName>
    <definedName name="__123Graph_A" localSheetId="30" hidden="1">[5]C!#REF!</definedName>
    <definedName name="__123Graph_A" hidden="1">[7]C!#REF!</definedName>
    <definedName name="__123Graph_AChart1" localSheetId="25" hidden="1">[8]IN_Cable!#REF!</definedName>
    <definedName name="__123Graph_AChart1" localSheetId="26" hidden="1">[8]IN_Cable!#REF!</definedName>
    <definedName name="__123Graph_AChart1" localSheetId="27" hidden="1">[8]IN_Cable!#REF!</definedName>
    <definedName name="__123Graph_AChart1" localSheetId="28" hidden="1">[8]IN_Cable!#REF!</definedName>
    <definedName name="__123Graph_AChart1" localSheetId="29" hidden="1">[8]IN_Cable!#REF!</definedName>
    <definedName name="__123Graph_AChart1" localSheetId="30" hidden="1">[8]IN_Cable!#REF!</definedName>
    <definedName name="__123Graph_AChart1" hidden="1">[9]IN_Cable!#REF!</definedName>
    <definedName name="__123Graph_AChart2" localSheetId="25" hidden="1">[8]IN_Cable!#REF!</definedName>
    <definedName name="__123Graph_AChart2" localSheetId="26" hidden="1">[8]IN_Cable!#REF!</definedName>
    <definedName name="__123Graph_AChart2" localSheetId="27" hidden="1">[8]IN_Cable!#REF!</definedName>
    <definedName name="__123Graph_AChart2" localSheetId="28" hidden="1">[8]IN_Cable!#REF!</definedName>
    <definedName name="__123Graph_AChart2" localSheetId="29" hidden="1">[8]IN_Cable!#REF!</definedName>
    <definedName name="__123Graph_AChart2" localSheetId="30" hidden="1">[8]IN_Cable!#REF!</definedName>
    <definedName name="__123Graph_AChart2" hidden="1">[9]IN_Cable!#REF!</definedName>
    <definedName name="__123Graph_AChart3" localSheetId="25" hidden="1">[8]IN_Cable!#REF!</definedName>
    <definedName name="__123Graph_AChart3" localSheetId="26" hidden="1">[8]IN_Cable!#REF!</definedName>
    <definedName name="__123Graph_AChart3" localSheetId="27" hidden="1">[8]IN_Cable!#REF!</definedName>
    <definedName name="__123Graph_AChart3" localSheetId="28" hidden="1">[8]IN_Cable!#REF!</definedName>
    <definedName name="__123Graph_AChart3" localSheetId="29" hidden="1">[8]IN_Cable!#REF!</definedName>
    <definedName name="__123Graph_AChart3" localSheetId="30" hidden="1">[8]IN_Cable!#REF!</definedName>
    <definedName name="__123Graph_AChart3" hidden="1">[9]IN_Cable!#REF!</definedName>
    <definedName name="__123Graph_AChart4" localSheetId="25" hidden="1">[8]IN_Cable!#REF!</definedName>
    <definedName name="__123Graph_AChart4" localSheetId="26" hidden="1">[8]IN_Cable!#REF!</definedName>
    <definedName name="__123Graph_AChart4" localSheetId="27" hidden="1">[8]IN_Cable!#REF!</definedName>
    <definedName name="__123Graph_AChart4" localSheetId="28" hidden="1">[8]IN_Cable!#REF!</definedName>
    <definedName name="__123Graph_AChart4" localSheetId="29" hidden="1">[8]IN_Cable!#REF!</definedName>
    <definedName name="__123Graph_AChart4" localSheetId="30" hidden="1">[8]IN_Cable!#REF!</definedName>
    <definedName name="__123Graph_AChart4" hidden="1">[9]IN_Cable!#REF!</definedName>
    <definedName name="__123Graph_AChart5" localSheetId="25" hidden="1">[8]IN_Cable!#REF!</definedName>
    <definedName name="__123Graph_AChart5" localSheetId="26" hidden="1">[8]IN_Cable!#REF!</definedName>
    <definedName name="__123Graph_AChart5" localSheetId="27" hidden="1">[8]IN_Cable!#REF!</definedName>
    <definedName name="__123Graph_AChart5" localSheetId="28" hidden="1">[8]IN_Cable!#REF!</definedName>
    <definedName name="__123Graph_AChart5" localSheetId="29" hidden="1">[8]IN_Cable!#REF!</definedName>
    <definedName name="__123Graph_AChart5" localSheetId="30" hidden="1">[8]IN_Cable!#REF!</definedName>
    <definedName name="__123Graph_AChart5" hidden="1">[9]IN_Cable!#REF!</definedName>
    <definedName name="__123Graph_AChart6" localSheetId="25" hidden="1">[8]IN_Cable!#REF!</definedName>
    <definedName name="__123Graph_AChart6" localSheetId="26" hidden="1">[8]IN_Cable!#REF!</definedName>
    <definedName name="__123Graph_AChart6" localSheetId="27" hidden="1">[8]IN_Cable!#REF!</definedName>
    <definedName name="__123Graph_AChart6" localSheetId="28" hidden="1">[8]IN_Cable!#REF!</definedName>
    <definedName name="__123Graph_AChart6" localSheetId="29" hidden="1">[8]IN_Cable!#REF!</definedName>
    <definedName name="__123Graph_AChart6" localSheetId="30" hidden="1">[8]IN_Cable!#REF!</definedName>
    <definedName name="__123Graph_AChart6" hidden="1">[9]IN_Cable!#REF!</definedName>
    <definedName name="__123Graph_AChart7" localSheetId="25" hidden="1">[8]IN_Cable!#REF!</definedName>
    <definedName name="__123Graph_AChart7" localSheetId="26" hidden="1">[8]IN_Cable!#REF!</definedName>
    <definedName name="__123Graph_AChart7" localSheetId="27" hidden="1">[8]IN_Cable!#REF!</definedName>
    <definedName name="__123Graph_AChart7" localSheetId="28" hidden="1">[8]IN_Cable!#REF!</definedName>
    <definedName name="__123Graph_AChart7" localSheetId="29" hidden="1">[8]IN_Cable!#REF!</definedName>
    <definedName name="__123Graph_AChart7" localSheetId="30" hidden="1">[8]IN_Cable!#REF!</definedName>
    <definedName name="__123Graph_AChart7" hidden="1">[9]IN_Cable!#REF!</definedName>
    <definedName name="__123Graph_ACurrent" localSheetId="25" hidden="1">[8]IN_Cable!#REF!</definedName>
    <definedName name="__123Graph_ACurrent" localSheetId="26" hidden="1">[8]IN_Cable!#REF!</definedName>
    <definedName name="__123Graph_ACurrent" localSheetId="27" hidden="1">[8]IN_Cable!#REF!</definedName>
    <definedName name="__123Graph_ACurrent" localSheetId="28" hidden="1">[8]IN_Cable!#REF!</definedName>
    <definedName name="__123Graph_ACurrent" localSheetId="29" hidden="1">[8]IN_Cable!#REF!</definedName>
    <definedName name="__123Graph_ACurrent" localSheetId="30" hidden="1">[8]IN_Cable!#REF!</definedName>
    <definedName name="__123Graph_ACurrent" hidden="1">[9]IN_Cable!#REF!</definedName>
    <definedName name="__123Graph_ADEBT" localSheetId="1" hidden="1">#REF!</definedName>
    <definedName name="__123Graph_ADEBT" localSheetId="2" hidden="1">#REF!</definedName>
    <definedName name="__123Graph_ADEBT" localSheetId="4" hidden="1">#REF!</definedName>
    <definedName name="__123Graph_ADEBT" localSheetId="3" hidden="1">#REF!</definedName>
    <definedName name="__123Graph_ADEBT" localSheetId="23" hidden="1">#REF!</definedName>
    <definedName name="__123Graph_ADEBT" localSheetId="24" hidden="1">#REF!</definedName>
    <definedName name="__123Graph_ADEBT" localSheetId="25" hidden="1">#REF!</definedName>
    <definedName name="__123Graph_ADEBT" localSheetId="26" hidden="1">#REF!</definedName>
    <definedName name="__123Graph_ADEBT" localSheetId="27" hidden="1">#REF!</definedName>
    <definedName name="__123Graph_ADEBT" localSheetId="28" hidden="1">#REF!</definedName>
    <definedName name="__123Graph_ADEBT" localSheetId="29" hidden="1">#REF!</definedName>
    <definedName name="__123Graph_ADEBT" localSheetId="30" hidden="1">#REF!</definedName>
    <definedName name="__123Graph_ADEBT" hidden="1">#REF!</definedName>
    <definedName name="__123Graph_ADIFFERENTIAL" localSheetId="1" hidden="1">[10]TAB25b!#REF!</definedName>
    <definedName name="__123Graph_ADIFFERENTIAL" localSheetId="2" hidden="1">[10]TAB25b!#REF!</definedName>
    <definedName name="__123Graph_ADIFFERENTIAL" localSheetId="4" hidden="1">[10]TAB25b!#REF!</definedName>
    <definedName name="__123Graph_ADIFFERENTIAL" localSheetId="3" hidden="1">[10]TAB25b!#REF!</definedName>
    <definedName name="__123Graph_ADIFFERENTIAL" localSheetId="23" hidden="1">[10]TAB25b!#REF!</definedName>
    <definedName name="__123Graph_ADIFFERENTIAL" localSheetId="24" hidden="1">[10]TAB25b!#REF!</definedName>
    <definedName name="__123Graph_ADIFFERENTIAL" localSheetId="25" hidden="1">[11]TAB25b!#REF!</definedName>
    <definedName name="__123Graph_ADIFFERENTIAL" localSheetId="26" hidden="1">[11]TAB25b!#REF!</definedName>
    <definedName name="__123Graph_ADIFFERENTIAL" localSheetId="27" hidden="1">[11]TAB25b!#REF!</definedName>
    <definedName name="__123Graph_ADIFFERENTIAL" localSheetId="28" hidden="1">[11]TAB25b!#REF!</definedName>
    <definedName name="__123Graph_ADIFFERENTIAL" localSheetId="29" hidden="1">[11]TAB25b!#REF!</definedName>
    <definedName name="__123Graph_ADIFFERENTIAL" localSheetId="30" hidden="1">[11]TAB25b!#REF!</definedName>
    <definedName name="__123Graph_ADIFFERENTIAL" hidden="1">[10]TAB25b!#REF!</definedName>
    <definedName name="__123Graph_AINTEREST" localSheetId="24" hidden="1">[10]TAB25b!#REF!</definedName>
    <definedName name="__123Graph_AINTEREST" localSheetId="25" hidden="1">[11]TAB25b!#REF!</definedName>
    <definedName name="__123Graph_AINTEREST" localSheetId="26" hidden="1">[11]TAB25b!#REF!</definedName>
    <definedName name="__123Graph_AINTEREST" localSheetId="27" hidden="1">[11]TAB25b!#REF!</definedName>
    <definedName name="__123Graph_AINTEREST" localSheetId="28" hidden="1">[11]TAB25b!#REF!</definedName>
    <definedName name="__123Graph_AINTEREST" localSheetId="29" hidden="1">[11]TAB25b!#REF!</definedName>
    <definedName name="__123Graph_AINTEREST" localSheetId="30" hidden="1">[11]TAB25b!#REF!</definedName>
    <definedName name="__123Graph_AINTEREST" hidden="1">[10]TAB25b!#REF!</definedName>
    <definedName name="__123Graph_ASPREAD" localSheetId="24" hidden="1">[10]TAB25b!#REF!</definedName>
    <definedName name="__123Graph_ASPREAD" localSheetId="25" hidden="1">[11]TAB25b!#REF!</definedName>
    <definedName name="__123Graph_ASPREAD" localSheetId="26" hidden="1">[11]TAB25b!#REF!</definedName>
    <definedName name="__123Graph_ASPREAD" localSheetId="27" hidden="1">[11]TAB25b!#REF!</definedName>
    <definedName name="__123Graph_ASPREAD" localSheetId="28" hidden="1">[11]TAB25b!#REF!</definedName>
    <definedName name="__123Graph_ASPREAD" localSheetId="29" hidden="1">[11]TAB25b!#REF!</definedName>
    <definedName name="__123Graph_ASPREAD" localSheetId="30" hidden="1">[11]TAB25b!#REF!</definedName>
    <definedName name="__123Graph_ASPREAD" hidden="1">[10]TAB25b!#REF!</definedName>
    <definedName name="__123Graph_B" localSheetId="1" hidden="1">[5]C!#REF!</definedName>
    <definedName name="__123Graph_B" localSheetId="2" hidden="1">[5]C!#REF!</definedName>
    <definedName name="__123Graph_B" localSheetId="4" hidden="1">[5]C!#REF!</definedName>
    <definedName name="__123Graph_B" localSheetId="3" hidden="1">[5]C!#REF!</definedName>
    <definedName name="__123Graph_B" localSheetId="23" hidden="1">[5]C!#REF!</definedName>
    <definedName name="__123Graph_B" localSheetId="24" hidden="1">[12]FLUJO!$B$7929:$C$7929</definedName>
    <definedName name="__123Graph_B" localSheetId="25" hidden="1">[5]C!#REF!</definedName>
    <definedName name="__123Graph_B" localSheetId="26" hidden="1">[5]C!#REF!</definedName>
    <definedName name="__123Graph_B" localSheetId="27" hidden="1">[5]C!#REF!</definedName>
    <definedName name="__123Graph_B" localSheetId="28" hidden="1">[5]C!#REF!</definedName>
    <definedName name="__123Graph_B" localSheetId="29" hidden="1">[5]C!#REF!</definedName>
    <definedName name="__123Graph_B" localSheetId="30" hidden="1">[5]C!#REF!</definedName>
    <definedName name="__123Graph_B" hidden="1">[7]C!#REF!</definedName>
    <definedName name="__123Graph_BCurrent" localSheetId="1" hidden="1">[13]G!#REF!</definedName>
    <definedName name="__123Graph_BCurrent" localSheetId="2" hidden="1">[13]G!#REF!</definedName>
    <definedName name="__123Graph_BCurrent" localSheetId="4" hidden="1">[13]G!#REF!</definedName>
    <definedName name="__123Graph_BCurrent" localSheetId="3" hidden="1">[13]G!#REF!</definedName>
    <definedName name="__123Graph_BCurrent" localSheetId="23" hidden="1">[13]G!#REF!</definedName>
    <definedName name="__123Graph_BCurrent" localSheetId="24" hidden="1">[13]G!#REF!</definedName>
    <definedName name="__123Graph_BCurrent" localSheetId="25" hidden="1">[14]G!#REF!</definedName>
    <definedName name="__123Graph_BCurrent" localSheetId="26" hidden="1">[14]G!#REF!</definedName>
    <definedName name="__123Graph_BCurrent" localSheetId="27" hidden="1">[14]G!#REF!</definedName>
    <definedName name="__123Graph_BCurrent" localSheetId="28" hidden="1">[14]G!#REF!</definedName>
    <definedName name="__123Graph_BCurrent" localSheetId="29" hidden="1">[14]G!#REF!</definedName>
    <definedName name="__123Graph_BCurrent" localSheetId="30" hidden="1">[14]G!#REF!</definedName>
    <definedName name="__123Graph_BCurrent" hidden="1">[13]G!#REF!</definedName>
    <definedName name="__123Graph_BDEBT" localSheetId="1" hidden="1">#REF!</definedName>
    <definedName name="__123Graph_BDEBT" localSheetId="2" hidden="1">#REF!</definedName>
    <definedName name="__123Graph_BDEBT" localSheetId="4" hidden="1">#REF!</definedName>
    <definedName name="__123Graph_BDEBT" localSheetId="3" hidden="1">#REF!</definedName>
    <definedName name="__123Graph_BDEBT" localSheetId="23" hidden="1">#REF!</definedName>
    <definedName name="__123Graph_BDEBT" localSheetId="24" hidden="1">#REF!</definedName>
    <definedName name="__123Graph_BDEBT" localSheetId="25" hidden="1">#REF!</definedName>
    <definedName name="__123Graph_BDEBT" localSheetId="26" hidden="1">#REF!</definedName>
    <definedName name="__123Graph_BDEBT" localSheetId="27" hidden="1">#REF!</definedName>
    <definedName name="__123Graph_BDEBT" localSheetId="28" hidden="1">#REF!</definedName>
    <definedName name="__123Graph_BDEBT" localSheetId="29" hidden="1">#REF!</definedName>
    <definedName name="__123Graph_BDEBT" localSheetId="30" hidden="1">#REF!</definedName>
    <definedName name="__123Graph_BDEBT" hidden="1">#REF!</definedName>
    <definedName name="__123Graph_BINTEREST" localSheetId="1" hidden="1">[10]TAB25b!#REF!</definedName>
    <definedName name="__123Graph_BINTEREST" localSheetId="2" hidden="1">[10]TAB25b!#REF!</definedName>
    <definedName name="__123Graph_BINTEREST" localSheetId="4" hidden="1">[10]TAB25b!#REF!</definedName>
    <definedName name="__123Graph_BINTEREST" localSheetId="3" hidden="1">[10]TAB25b!#REF!</definedName>
    <definedName name="__123Graph_BINTEREST" localSheetId="23" hidden="1">[10]TAB25b!#REF!</definedName>
    <definedName name="__123Graph_BINTEREST" localSheetId="24" hidden="1">[10]TAB25b!#REF!</definedName>
    <definedName name="__123Graph_BINTEREST" localSheetId="25" hidden="1">[11]TAB25b!#REF!</definedName>
    <definedName name="__123Graph_BINTEREST" localSheetId="26" hidden="1">[11]TAB25b!#REF!</definedName>
    <definedName name="__123Graph_BINTEREST" localSheetId="27" hidden="1">[11]TAB25b!#REF!</definedName>
    <definedName name="__123Graph_BINTEREST" localSheetId="28" hidden="1">[11]TAB25b!#REF!</definedName>
    <definedName name="__123Graph_BINTEREST" localSheetId="29" hidden="1">[11]TAB25b!#REF!</definedName>
    <definedName name="__123Graph_BINTEREST" localSheetId="30" hidden="1">[11]TAB25b!#REF!</definedName>
    <definedName name="__123Graph_BINTEREST" hidden="1">[10]TAB25b!#REF!</definedName>
    <definedName name="__123Graph_C" localSheetId="1" hidden="1">[5]C!#REF!</definedName>
    <definedName name="__123Graph_C" localSheetId="2" hidden="1">[5]C!#REF!</definedName>
    <definedName name="__123Graph_C" localSheetId="4" hidden="1">[5]C!#REF!</definedName>
    <definedName name="__123Graph_C" localSheetId="3" hidden="1">[5]C!#REF!</definedName>
    <definedName name="__123Graph_C" localSheetId="23" hidden="1">[5]C!#REF!</definedName>
    <definedName name="__123Graph_C" localSheetId="24" hidden="1">[12]FLUJO!$B$7936:$C$7936</definedName>
    <definedName name="__123Graph_C" localSheetId="25" hidden="1">[5]C!#REF!</definedName>
    <definedName name="__123Graph_C" localSheetId="26" hidden="1">[5]C!#REF!</definedName>
    <definedName name="__123Graph_C" localSheetId="27" hidden="1">[5]C!#REF!</definedName>
    <definedName name="__123Graph_C" localSheetId="28" hidden="1">[5]C!#REF!</definedName>
    <definedName name="__123Graph_C" localSheetId="29" hidden="1">[5]C!#REF!</definedName>
    <definedName name="__123Graph_C" localSheetId="30" hidden="1">[5]C!#REF!</definedName>
    <definedName name="__123Graph_C" hidden="1">[7]C!#REF!</definedName>
    <definedName name="__123Graph_CCurrent" localSheetId="1" hidden="1">'[15]Base Original'!#REF!</definedName>
    <definedName name="__123Graph_CCurrent" localSheetId="2" hidden="1">'[15]Base Original'!#REF!</definedName>
    <definedName name="__123Graph_CCurrent" localSheetId="4" hidden="1">'[15]Base Original'!#REF!</definedName>
    <definedName name="__123Graph_CCurrent" localSheetId="3" hidden="1">'[15]Base Original'!#REF!</definedName>
    <definedName name="__123Graph_CCurrent" localSheetId="23" hidden="1">'[15]Base Original'!#REF!</definedName>
    <definedName name="__123Graph_CCurrent" localSheetId="24" hidden="1">'[15]Base Original'!#REF!</definedName>
    <definedName name="__123Graph_CCurrent" localSheetId="25" hidden="1">'[16]Base Original'!#REF!</definedName>
    <definedName name="__123Graph_CCurrent" localSheetId="26" hidden="1">'[16]Base Original'!#REF!</definedName>
    <definedName name="__123Graph_CCurrent" localSheetId="27" hidden="1">'[16]Base Original'!#REF!</definedName>
    <definedName name="__123Graph_CCurrent" localSheetId="28" hidden="1">'[16]Base Original'!#REF!</definedName>
    <definedName name="__123Graph_CCurrent" localSheetId="29" hidden="1">'[16]Base Original'!#REF!</definedName>
    <definedName name="__123Graph_CCurrent" localSheetId="30" hidden="1">'[16]Base Original'!#REF!</definedName>
    <definedName name="__123Graph_CCurrent" hidden="1">'[15]Base Original'!#REF!</definedName>
    <definedName name="__123Graph_D" localSheetId="25" hidden="1">[17]FLUJO!$B$7942:$C$7942</definedName>
    <definedName name="__123Graph_D" localSheetId="26" hidden="1">[17]FLUJO!$B$7942:$C$7942</definedName>
    <definedName name="__123Graph_D" localSheetId="27" hidden="1">[17]FLUJO!$B$7942:$C$7942</definedName>
    <definedName name="__123Graph_D" localSheetId="28" hidden="1">[17]FLUJO!$B$7942:$C$7942</definedName>
    <definedName name="__123Graph_D" localSheetId="29" hidden="1">[17]FLUJO!$B$7942:$C$7942</definedName>
    <definedName name="__123Graph_D" localSheetId="30" hidden="1">[17]FLUJO!$B$7942:$C$7942</definedName>
    <definedName name="__123Graph_D" hidden="1">[12]FLUJO!$B$7942:$C$7942</definedName>
    <definedName name="__123Graph_DCurrent" localSheetId="23" hidden="1">'[15]Base Original'!#REF!</definedName>
    <definedName name="__123Graph_DCurrent" localSheetId="24" hidden="1">'[15]Base Original'!#REF!</definedName>
    <definedName name="__123Graph_DCurrent" localSheetId="25" hidden="1">'[16]Base Original'!#REF!</definedName>
    <definedName name="__123Graph_DCurrent" localSheetId="26" hidden="1">'[16]Base Original'!#REF!</definedName>
    <definedName name="__123Graph_DCurrent" localSheetId="27" hidden="1">'[16]Base Original'!#REF!</definedName>
    <definedName name="__123Graph_DCurrent" localSheetId="28" hidden="1">'[16]Base Original'!#REF!</definedName>
    <definedName name="__123Graph_DCurrent" localSheetId="29" hidden="1">'[16]Base Original'!#REF!</definedName>
    <definedName name="__123Graph_DCurrent" localSheetId="30" hidden="1">'[16]Base Original'!#REF!</definedName>
    <definedName name="__123Graph_DCurrent" hidden="1">'[15]Base Original'!#REF!</definedName>
    <definedName name="__123Graph_E" localSheetId="1" hidden="1">[5]C!#REF!</definedName>
    <definedName name="__123Graph_E" localSheetId="2" hidden="1">[5]C!#REF!</definedName>
    <definedName name="__123Graph_E" localSheetId="4" hidden="1">[5]C!#REF!</definedName>
    <definedName name="__123Graph_E" localSheetId="3" hidden="1">[5]C!#REF!</definedName>
    <definedName name="__123Graph_E" localSheetId="23" hidden="1">[5]C!#REF!</definedName>
    <definedName name="__123Graph_E" localSheetId="24" hidden="1">[6]C!#REF!</definedName>
    <definedName name="__123Graph_E" localSheetId="25" hidden="1">[5]C!#REF!</definedName>
    <definedName name="__123Graph_E" localSheetId="26" hidden="1">[5]C!#REF!</definedName>
    <definedName name="__123Graph_E" localSheetId="27" hidden="1">[5]C!#REF!</definedName>
    <definedName name="__123Graph_E" localSheetId="28" hidden="1">[5]C!#REF!</definedName>
    <definedName name="__123Graph_E" localSheetId="29" hidden="1">[5]C!#REF!</definedName>
    <definedName name="__123Graph_E" localSheetId="30" hidden="1">[5]C!#REF!</definedName>
    <definedName name="__123Graph_E" hidden="1">[7]C!#REF!</definedName>
    <definedName name="__123Graph_ECurrent" localSheetId="1" hidden="1">'[15]Base Original'!#REF!</definedName>
    <definedName name="__123Graph_ECurrent" localSheetId="2" hidden="1">'[15]Base Original'!#REF!</definedName>
    <definedName name="__123Graph_ECurrent" localSheetId="4" hidden="1">'[15]Base Original'!#REF!</definedName>
    <definedName name="__123Graph_ECurrent" localSheetId="3" hidden="1">'[15]Base Original'!#REF!</definedName>
    <definedName name="__123Graph_ECurrent" localSheetId="24" hidden="1">'[15]Base Original'!#REF!</definedName>
    <definedName name="__123Graph_ECurrent" localSheetId="25" hidden="1">'[16]Base Original'!#REF!</definedName>
    <definedName name="__123Graph_ECurrent" localSheetId="26" hidden="1">'[16]Base Original'!#REF!</definedName>
    <definedName name="__123Graph_ECurrent" localSheetId="27" hidden="1">'[16]Base Original'!#REF!</definedName>
    <definedName name="__123Graph_ECurrent" localSheetId="28" hidden="1">'[16]Base Original'!#REF!</definedName>
    <definedName name="__123Graph_ECurrent" localSheetId="29" hidden="1">'[16]Base Original'!#REF!</definedName>
    <definedName name="__123Graph_ECurrent" localSheetId="30" hidden="1">'[16]Base Original'!#REF!</definedName>
    <definedName name="__123Graph_ECurrent" hidden="1">'[15]Base Original'!#REF!</definedName>
    <definedName name="__123Graph_F" localSheetId="1" hidden="1">[5]C!#REF!</definedName>
    <definedName name="__123Graph_F" localSheetId="2" hidden="1">[5]C!#REF!</definedName>
    <definedName name="__123Graph_F" localSheetId="4" hidden="1">[5]C!#REF!</definedName>
    <definedName name="__123Graph_F" localSheetId="3" hidden="1">[5]C!#REF!</definedName>
    <definedName name="__123Graph_F" localSheetId="23" hidden="1">[5]C!#REF!</definedName>
    <definedName name="__123Graph_F" localSheetId="24" hidden="1">[6]C!#REF!</definedName>
    <definedName name="__123Graph_F" localSheetId="25" hidden="1">[5]C!#REF!</definedName>
    <definedName name="__123Graph_F" localSheetId="26" hidden="1">[5]C!#REF!</definedName>
    <definedName name="__123Graph_F" localSheetId="27" hidden="1">[5]C!#REF!</definedName>
    <definedName name="__123Graph_F" localSheetId="28" hidden="1">[5]C!#REF!</definedName>
    <definedName name="__123Graph_F" localSheetId="29" hidden="1">[5]C!#REF!</definedName>
    <definedName name="__123Graph_F" localSheetId="30" hidden="1">[5]C!#REF!</definedName>
    <definedName name="__123Graph_F" hidden="1">[7]C!#REF!</definedName>
    <definedName name="__123Graph_FCurrent" localSheetId="1" hidden="1">[18]Base!#REF!</definedName>
    <definedName name="__123Graph_FCurrent" localSheetId="2" hidden="1">[18]Base!#REF!</definedName>
    <definedName name="__123Graph_FCurrent" localSheetId="4" hidden="1">[18]Base!#REF!</definedName>
    <definedName name="__123Graph_FCurrent" localSheetId="3" hidden="1">[18]Base!#REF!</definedName>
    <definedName name="__123Graph_FCurrent" localSheetId="24" hidden="1">[18]Base!#REF!</definedName>
    <definedName name="__123Graph_FCurrent" localSheetId="25" hidden="1">[19]Base!#REF!</definedName>
    <definedName name="__123Graph_FCurrent" localSheetId="26" hidden="1">[19]Base!#REF!</definedName>
    <definedName name="__123Graph_FCurrent" localSheetId="27" hidden="1">[19]Base!#REF!</definedName>
    <definedName name="__123Graph_FCurrent" localSheetId="28" hidden="1">[19]Base!#REF!</definedName>
    <definedName name="__123Graph_FCurrent" localSheetId="29" hidden="1">[19]Base!#REF!</definedName>
    <definedName name="__123Graph_FCurrent" localSheetId="30" hidden="1">[19]Base!#REF!</definedName>
    <definedName name="__123Graph_FCurrent" hidden="1">[18]Base!#REF!</definedName>
    <definedName name="__123Graph_X" localSheetId="25" hidden="1">[17]FLUJO!$B$7906:$C$7906</definedName>
    <definedName name="__123Graph_X" localSheetId="26" hidden="1">[17]FLUJO!$B$7906:$C$7906</definedName>
    <definedName name="__123Graph_X" localSheetId="27" hidden="1">[17]FLUJO!$B$7906:$C$7906</definedName>
    <definedName name="__123Graph_X" localSheetId="28" hidden="1">[17]FLUJO!$B$7906:$C$7906</definedName>
    <definedName name="__123Graph_X" localSheetId="29" hidden="1">[17]FLUJO!$B$7906:$C$7906</definedName>
    <definedName name="__123Graph_X" localSheetId="30" hidden="1">[17]FLUJO!$B$7906:$C$7906</definedName>
    <definedName name="__123Graph_X" hidden="1">[12]FLUJO!$B$7906:$C$7906</definedName>
    <definedName name="__123Graph_XDIFFERENTIAL" localSheetId="23" hidden="1">[10]TAB25b!#REF!</definedName>
    <definedName name="__123Graph_XDIFFERENTIAL" localSheetId="24" hidden="1">[10]TAB25b!#REF!</definedName>
    <definedName name="__123Graph_XDIFFERENTIAL" localSheetId="25" hidden="1">[11]TAB25b!#REF!</definedName>
    <definedName name="__123Graph_XDIFFERENTIAL" localSheetId="26" hidden="1">[11]TAB25b!#REF!</definedName>
    <definedName name="__123Graph_XDIFFERENTIAL" localSheetId="27" hidden="1">[11]TAB25b!#REF!</definedName>
    <definedName name="__123Graph_XDIFFERENTIAL" localSheetId="28" hidden="1">[11]TAB25b!#REF!</definedName>
    <definedName name="__123Graph_XDIFFERENTIAL" localSheetId="29" hidden="1">[11]TAB25b!#REF!</definedName>
    <definedName name="__123Graph_XDIFFERENTIAL" localSheetId="30" hidden="1">[11]TAB25b!#REF!</definedName>
    <definedName name="__123Graph_XDIFFERENTIAL" hidden="1">[10]TAB25b!#REF!</definedName>
    <definedName name="__123Graph_XSPREAD" localSheetId="23" hidden="1">[10]TAB25b!#REF!</definedName>
    <definedName name="__123Graph_XSPREAD" localSheetId="24" hidden="1">[10]TAB25b!#REF!</definedName>
    <definedName name="__123Graph_XSPREAD" localSheetId="25" hidden="1">[11]TAB25b!#REF!</definedName>
    <definedName name="__123Graph_XSPREAD" localSheetId="26" hidden="1">[11]TAB25b!#REF!</definedName>
    <definedName name="__123Graph_XSPREAD" localSheetId="27" hidden="1">[11]TAB25b!#REF!</definedName>
    <definedName name="__123Graph_XSPREAD" localSheetId="28" hidden="1">[11]TAB25b!#REF!</definedName>
    <definedName name="__123Graph_XSPREAD" localSheetId="29" hidden="1">[11]TAB25b!#REF!</definedName>
    <definedName name="__123Graph_XSPREAD" localSheetId="30" hidden="1">[11]TAB25b!#REF!</definedName>
    <definedName name="__123Graph_XSPREAD" hidden="1">[10]TAB25b!#REF!</definedName>
    <definedName name="__AUS1" localSheetId="1">#REF!</definedName>
    <definedName name="__AUS1" localSheetId="2">#REF!</definedName>
    <definedName name="__AUS1" localSheetId="4">#REF!</definedName>
    <definedName name="__AUS1" localSheetId="3">#REF!</definedName>
    <definedName name="__AUS1" localSheetId="23">#REF!</definedName>
    <definedName name="__AUS1" localSheetId="24">#REF!</definedName>
    <definedName name="__AUS1" localSheetId="25">#REF!</definedName>
    <definedName name="__AUS1" localSheetId="26">#REF!</definedName>
    <definedName name="__AUS1" localSheetId="27">#REF!</definedName>
    <definedName name="__AUS1" localSheetId="28">#REF!</definedName>
    <definedName name="__AUS1" localSheetId="29">#REF!</definedName>
    <definedName name="__AUS1" localSheetId="30">#REF!</definedName>
    <definedName name="__AUS1">#REF!</definedName>
    <definedName name="__DEG1" localSheetId="1">#REF!</definedName>
    <definedName name="__DEG1" localSheetId="2">#REF!</definedName>
    <definedName name="__DEG1" localSheetId="4">#REF!</definedName>
    <definedName name="__DEG1" localSheetId="3">#REF!</definedName>
    <definedName name="__DEG1" localSheetId="24">#REF!</definedName>
    <definedName name="__DEG1" localSheetId="27">#REF!</definedName>
    <definedName name="__DEG1" localSheetId="28">#REF!</definedName>
    <definedName name="__DEG1">#REF!</definedName>
    <definedName name="__DKR1" localSheetId="1">#REF!</definedName>
    <definedName name="__DKR1" localSheetId="2">#REF!</definedName>
    <definedName name="__DKR1" localSheetId="4">#REF!</definedName>
    <definedName name="__DKR1" localSheetId="3">#REF!</definedName>
    <definedName name="__DKR1" localSheetId="24">#REF!</definedName>
    <definedName name="__DKR1" localSheetId="27">#REF!</definedName>
    <definedName name="__DKR1" localSheetId="28">#REF!</definedName>
    <definedName name="__DKR1">#REF!</definedName>
    <definedName name="__ECU1" localSheetId="24">#REF!</definedName>
    <definedName name="__ECU1" localSheetId="27">#REF!</definedName>
    <definedName name="__ECU1" localSheetId="28">#REF!</definedName>
    <definedName name="__ECU1">#REF!</definedName>
    <definedName name="__ESC1" localSheetId="24">#REF!</definedName>
    <definedName name="__ESC1" localSheetId="27">#REF!</definedName>
    <definedName name="__ESC1" localSheetId="28">#REF!</definedName>
    <definedName name="__ESC1">#REF!</definedName>
    <definedName name="__F" localSheetId="25" hidden="1">'[3]Fax a enviar'!#REF!</definedName>
    <definedName name="__F" localSheetId="26" hidden="1">'[3]Fax a enviar'!#REF!</definedName>
    <definedName name="__F" localSheetId="27" hidden="1">'[3]Fax a enviar'!#REF!</definedName>
    <definedName name="__F" localSheetId="28" hidden="1">'[3]Fax a enviar'!#REF!</definedName>
    <definedName name="__F" localSheetId="29" hidden="1">'[3]Fax a enviar'!#REF!</definedName>
    <definedName name="__F" localSheetId="30" hidden="1">'[3]Fax a enviar'!#REF!</definedName>
    <definedName name="__F" hidden="1">'[4]Fax a enviar'!#REF!</definedName>
    <definedName name="__FAL2" localSheetId="1">#REF!</definedName>
    <definedName name="__FAL2" localSheetId="2">#REF!</definedName>
    <definedName name="__FAL2" localSheetId="4">#REF!</definedName>
    <definedName name="__FAL2" localSheetId="3">#REF!</definedName>
    <definedName name="__FAL2" localSheetId="23">#REF!</definedName>
    <definedName name="__FAL2" localSheetId="24">#REF!</definedName>
    <definedName name="__FAL2" localSheetId="25">#REF!</definedName>
    <definedName name="__FAL2" localSheetId="26">#REF!</definedName>
    <definedName name="__FAL2" localSheetId="27">#REF!</definedName>
    <definedName name="__FAL2" localSheetId="28">#REF!</definedName>
    <definedName name="__FAL2" localSheetId="29">#REF!</definedName>
    <definedName name="__FAL2" localSheetId="30">#REF!</definedName>
    <definedName name="__FAL2">#REF!</definedName>
    <definedName name="__FAL3" localSheetId="1">#REF!</definedName>
    <definedName name="__FAL3" localSheetId="2">#REF!</definedName>
    <definedName name="__FAL3" localSheetId="4">#REF!</definedName>
    <definedName name="__FAL3" localSheetId="3">#REF!</definedName>
    <definedName name="__FAL3" localSheetId="24">#REF!</definedName>
    <definedName name="__FAL3" localSheetId="27">#REF!</definedName>
    <definedName name="__FAL3" localSheetId="28">#REF!</definedName>
    <definedName name="__FAL3">#REF!</definedName>
    <definedName name="__FAL4" localSheetId="1">#REF!</definedName>
    <definedName name="__FAL4" localSheetId="2">#REF!</definedName>
    <definedName name="__FAL4" localSheetId="4">#REF!</definedName>
    <definedName name="__FAL4" localSheetId="3">#REF!</definedName>
    <definedName name="__FAL4" localSheetId="24">#REF!</definedName>
    <definedName name="__FAL4" localSheetId="27">#REF!</definedName>
    <definedName name="__FAL4" localSheetId="28">#REF!</definedName>
    <definedName name="__FAL4">#REF!</definedName>
    <definedName name="__FAL5" localSheetId="24">#REF!</definedName>
    <definedName name="__FAL5" localSheetId="27">#REF!</definedName>
    <definedName name="__FAL5" localSheetId="28">#REF!</definedName>
    <definedName name="__FAL5">#REF!</definedName>
    <definedName name="__FAL6" localSheetId="24">#REF!</definedName>
    <definedName name="__FAL6" localSheetId="27">#REF!</definedName>
    <definedName name="__FAL6" localSheetId="28">#REF!</definedName>
    <definedName name="__FAL6">#REF!</definedName>
    <definedName name="__FAL7" localSheetId="24">#REF!</definedName>
    <definedName name="__FAL7" localSheetId="27">#REF!</definedName>
    <definedName name="__FAL7" localSheetId="28">#REF!</definedName>
    <definedName name="__FAL7">#REF!</definedName>
    <definedName name="__FMK1" localSheetId="24">#REF!</definedName>
    <definedName name="__FMK1" localSheetId="27">#REF!</definedName>
    <definedName name="__FMK1" localSheetId="28">#REF!</definedName>
    <definedName name="__FMK1">#REF!</definedName>
    <definedName name="__IKR1" localSheetId="24">#REF!</definedName>
    <definedName name="__IKR1" localSheetId="27">#REF!</definedName>
    <definedName name="__IKR1" localSheetId="28">#REF!</definedName>
    <definedName name="__IKR1">#REF!</definedName>
    <definedName name="__IRP1" localSheetId="24">#REF!</definedName>
    <definedName name="__IRP1" localSheetId="27">#REF!</definedName>
    <definedName name="__IRP1" localSheetId="28">#REF!</definedName>
    <definedName name="__IRP1">#REF!</definedName>
    <definedName name="__LIT1" localSheetId="24">#REF!</definedName>
    <definedName name="__LIT1" localSheetId="27">#REF!</definedName>
    <definedName name="__LIT1" localSheetId="28">#REF!</definedName>
    <definedName name="__LIT1">#REF!</definedName>
    <definedName name="__MEX1" localSheetId="24">#REF!</definedName>
    <definedName name="__MEX1" localSheetId="27">#REF!</definedName>
    <definedName name="__MEX1" localSheetId="28">#REF!</definedName>
    <definedName name="__MEX1">#REF!</definedName>
    <definedName name="__PTA1" localSheetId="24">#REF!</definedName>
    <definedName name="__PTA1" localSheetId="27">#REF!</definedName>
    <definedName name="__PTA1" localSheetId="28">#REF!</definedName>
    <definedName name="__PTA1">#REF!</definedName>
    <definedName name="__ROS1">#N/A</definedName>
    <definedName name="__ROS2">#N/A</definedName>
    <definedName name="__ROS3">#N/A</definedName>
    <definedName name="__ROS4">#N/A</definedName>
    <definedName name="__SAR1" localSheetId="1">#REF!</definedName>
    <definedName name="__SAR1" localSheetId="2">#REF!</definedName>
    <definedName name="__SAR1" localSheetId="4">#REF!</definedName>
    <definedName name="__SAR1" localSheetId="3">#REF!</definedName>
    <definedName name="__SAR1" localSheetId="23">#REF!</definedName>
    <definedName name="__SAR1" localSheetId="24">#REF!</definedName>
    <definedName name="__SAR1" localSheetId="25">#REF!</definedName>
    <definedName name="__SAR1" localSheetId="26">#REF!</definedName>
    <definedName name="__SAR1" localSheetId="27">#REF!</definedName>
    <definedName name="__SAR1" localSheetId="28">#REF!</definedName>
    <definedName name="__SAR1" localSheetId="29">#REF!</definedName>
    <definedName name="__SAR1" localSheetId="30">#REF!</definedName>
    <definedName name="__SAR1">#REF!</definedName>
    <definedName name="__TOT58" localSheetId="1">[2]GROWTH!#REF!</definedName>
    <definedName name="__TOT58" localSheetId="2">[2]GROWTH!#REF!</definedName>
    <definedName name="__TOT58" localSheetId="4">[2]GROWTH!#REF!</definedName>
    <definedName name="__TOT58" localSheetId="3">[2]GROWTH!#REF!</definedName>
    <definedName name="__TOT58" localSheetId="23">[2]GROWTH!#REF!</definedName>
    <definedName name="__TOT58" localSheetId="24">[2]GROWTH!#REF!</definedName>
    <definedName name="__TOT58" localSheetId="25">[1]GROWTH!#REF!</definedName>
    <definedName name="__TOT58" localSheetId="26">[1]GROWTH!#REF!</definedName>
    <definedName name="__TOT58" localSheetId="27">[1]GROWTH!#REF!</definedName>
    <definedName name="__TOT58" localSheetId="28">[1]GROWTH!#REF!</definedName>
    <definedName name="__TOT58" localSheetId="29">[1]GROWTH!#REF!</definedName>
    <definedName name="__TOT58" localSheetId="30">[1]GROWTH!#REF!</definedName>
    <definedName name="__TOT58">[2]GROWTH!#REF!</definedName>
    <definedName name="_1">#N/A</definedName>
    <definedName name="_11__123Graph_AFIG_D" localSheetId="1" hidden="1">#REF!</definedName>
    <definedName name="_11__123Graph_AFIG_D" localSheetId="2" hidden="1">#REF!</definedName>
    <definedName name="_11__123Graph_AFIG_D" localSheetId="4" hidden="1">#REF!</definedName>
    <definedName name="_11__123Graph_AFIG_D" localSheetId="3" hidden="1">#REF!</definedName>
    <definedName name="_11__123Graph_AFIG_D" localSheetId="23" hidden="1">#REF!</definedName>
    <definedName name="_11__123Graph_AFIG_D" localSheetId="24" hidden="1">#REF!</definedName>
    <definedName name="_11__123Graph_AFIG_D" localSheetId="25" hidden="1">#REF!</definedName>
    <definedName name="_11__123Graph_AFIG_D" localSheetId="26" hidden="1">#REF!</definedName>
    <definedName name="_11__123Graph_AFIG_D" localSheetId="27" hidden="1">#REF!</definedName>
    <definedName name="_11__123Graph_AFIG_D" localSheetId="28" hidden="1">#REF!</definedName>
    <definedName name="_11__123Graph_AFIG_D" localSheetId="29" hidden="1">#REF!</definedName>
    <definedName name="_11__123Graph_AFIG_D" localSheetId="30" hidden="1">#REF!</definedName>
    <definedName name="_11__123Graph_AFIG_D" hidden="1">#REF!</definedName>
    <definedName name="_12__123Graph_AIBA_IBRD" localSheetId="25" hidden="1">[20]WB!$Q$62:$AK$62</definedName>
    <definedName name="_12__123Graph_AIBA_IBRD" localSheetId="26" hidden="1">[20]WB!$Q$62:$AK$62</definedName>
    <definedName name="_12__123Graph_AIBA_IBRD" localSheetId="27" hidden="1">[20]WB!$Q$62:$AK$62</definedName>
    <definedName name="_12__123Graph_AIBA_IBRD" localSheetId="28" hidden="1">[20]WB!$Q$62:$AK$62</definedName>
    <definedName name="_12__123Graph_AIBA_IBRD" localSheetId="29" hidden="1">[20]WB!$Q$62:$AK$62</definedName>
    <definedName name="_12__123Graph_AIBA_IBRD" localSheetId="30" hidden="1">[20]WB!$Q$62:$AK$62</definedName>
    <definedName name="_12__123Graph_AIBA_IBRD" hidden="1">[21]WB!$Q$62:$AK$62</definedName>
    <definedName name="_16__123Graph_ATERMS_OF_TRADE" localSheetId="1" hidden="1">#REF!</definedName>
    <definedName name="_16__123Graph_ATERMS_OF_TRADE" localSheetId="2" hidden="1">#REF!</definedName>
    <definedName name="_16__123Graph_ATERMS_OF_TRADE" localSheetId="4" hidden="1">#REF!</definedName>
    <definedName name="_16__123Graph_ATERMS_OF_TRADE" localSheetId="3" hidden="1">#REF!</definedName>
    <definedName name="_16__123Graph_ATERMS_OF_TRADE" localSheetId="23" hidden="1">#REF!</definedName>
    <definedName name="_16__123Graph_ATERMS_OF_TRADE" localSheetId="24" hidden="1">#REF!</definedName>
    <definedName name="_16__123Graph_ATERMS_OF_TRADE" localSheetId="25" hidden="1">#REF!</definedName>
    <definedName name="_16__123Graph_ATERMS_OF_TRADE" localSheetId="26" hidden="1">#REF!</definedName>
    <definedName name="_16__123Graph_ATERMS_OF_TRADE" localSheetId="27" hidden="1">#REF!</definedName>
    <definedName name="_16__123Graph_ATERMS_OF_TRADE" localSheetId="28" hidden="1">#REF!</definedName>
    <definedName name="_16__123Graph_ATERMS_OF_TRADE" localSheetId="29" hidden="1">#REF!</definedName>
    <definedName name="_16__123Graph_ATERMS_OF_TRADE" localSheetId="30" hidden="1">#REF!</definedName>
    <definedName name="_16__123Graph_ATERMS_OF_TRADE" hidden="1">#REF!</definedName>
    <definedName name="_17__123Graph_AWB_ADJ_PRJ" localSheetId="25" hidden="1">[20]WB!$Q$255:$AK$255</definedName>
    <definedName name="_17__123Graph_AWB_ADJ_PRJ" localSheetId="26" hidden="1">[20]WB!$Q$255:$AK$255</definedName>
    <definedName name="_17__123Graph_AWB_ADJ_PRJ" localSheetId="27" hidden="1">[20]WB!$Q$255:$AK$255</definedName>
    <definedName name="_17__123Graph_AWB_ADJ_PRJ" localSheetId="28" hidden="1">[20]WB!$Q$255:$AK$255</definedName>
    <definedName name="_17__123Graph_AWB_ADJ_PRJ" localSheetId="29" hidden="1">[20]WB!$Q$255:$AK$255</definedName>
    <definedName name="_17__123Graph_AWB_ADJ_PRJ" localSheetId="30" hidden="1">[20]WB!$Q$255:$AK$255</definedName>
    <definedName name="_17__123Graph_AWB_ADJ_PRJ" hidden="1">[21]WB!$Q$255:$AK$255</definedName>
    <definedName name="_19__123Graph_BCPI_ER_LOG" localSheetId="23" hidden="1">[21]ER!#REF!</definedName>
    <definedName name="_19__123Graph_BCPI_ER_LOG" localSheetId="24" hidden="1">[21]ER!#REF!</definedName>
    <definedName name="_19__123Graph_BCPI_ER_LOG" localSheetId="25" hidden="1">[20]ER!#REF!</definedName>
    <definedName name="_19__123Graph_BCPI_ER_LOG" localSheetId="26" hidden="1">[20]ER!#REF!</definedName>
    <definedName name="_19__123Graph_BCPI_ER_LOG" localSheetId="27" hidden="1">[20]ER!#REF!</definedName>
    <definedName name="_19__123Graph_BCPI_ER_LOG" localSheetId="28" hidden="1">[20]ER!#REF!</definedName>
    <definedName name="_19__123Graph_BCPI_ER_LOG" localSheetId="29" hidden="1">[20]ER!#REF!</definedName>
    <definedName name="_19__123Graph_BCPI_ER_LOG" localSheetId="30" hidden="1">[20]ER!#REF!</definedName>
    <definedName name="_19__123Graph_BCPI_ER_LOG" hidden="1">[21]ER!#REF!</definedName>
    <definedName name="_1987">#N/A</definedName>
    <definedName name="_20__123Graph_BIBA_IBRD" localSheetId="23" hidden="1">[21]WB!#REF!</definedName>
    <definedName name="_20__123Graph_BIBA_IBRD" localSheetId="24" hidden="1">[21]WB!#REF!</definedName>
    <definedName name="_20__123Graph_BIBA_IBRD" localSheetId="25" hidden="1">[20]WB!#REF!</definedName>
    <definedName name="_20__123Graph_BIBA_IBRD" localSheetId="26" hidden="1">[20]WB!#REF!</definedName>
    <definedName name="_20__123Graph_BIBA_IBRD" localSheetId="27" hidden="1">[20]WB!#REF!</definedName>
    <definedName name="_20__123Graph_BIBA_IBRD" localSheetId="28" hidden="1">[20]WB!#REF!</definedName>
    <definedName name="_20__123Graph_BIBA_IBRD" localSheetId="29" hidden="1">[20]WB!#REF!</definedName>
    <definedName name="_20__123Graph_BIBA_IBRD" localSheetId="30" hidden="1">[20]WB!#REF!</definedName>
    <definedName name="_20__123Graph_BIBA_IBRD" hidden="1">[21]WB!#REF!</definedName>
    <definedName name="_24__123Graph_BTERMS_OF_TRADE" localSheetId="1" hidden="1">#REF!</definedName>
    <definedName name="_24__123Graph_BTERMS_OF_TRADE" localSheetId="2" hidden="1">#REF!</definedName>
    <definedName name="_24__123Graph_BTERMS_OF_TRADE" localSheetId="4" hidden="1">#REF!</definedName>
    <definedName name="_24__123Graph_BTERMS_OF_TRADE" localSheetId="3" hidden="1">#REF!</definedName>
    <definedName name="_24__123Graph_BTERMS_OF_TRADE" localSheetId="23" hidden="1">#REF!</definedName>
    <definedName name="_24__123Graph_BTERMS_OF_TRADE" localSheetId="24" hidden="1">#REF!</definedName>
    <definedName name="_24__123Graph_BTERMS_OF_TRADE" localSheetId="25" hidden="1">#REF!</definedName>
    <definedName name="_24__123Graph_BTERMS_OF_TRADE" localSheetId="26" hidden="1">#REF!</definedName>
    <definedName name="_24__123Graph_BTERMS_OF_TRADE" localSheetId="27" hidden="1">#REF!</definedName>
    <definedName name="_24__123Graph_BTERMS_OF_TRADE" localSheetId="28" hidden="1">#REF!</definedName>
    <definedName name="_24__123Graph_BTERMS_OF_TRADE" localSheetId="29" hidden="1">#REF!</definedName>
    <definedName name="_24__123Graph_BTERMS_OF_TRADE" localSheetId="30" hidden="1">#REF!</definedName>
    <definedName name="_24__123Graph_BTERMS_OF_TRADE" hidden="1">#REF!</definedName>
    <definedName name="_25__123Graph_BWB_ADJ_PRJ" localSheetId="25" hidden="1">[20]WB!$Q$257:$AK$257</definedName>
    <definedName name="_25__123Graph_BWB_ADJ_PRJ" localSheetId="26" hidden="1">[20]WB!$Q$257:$AK$257</definedName>
    <definedName name="_25__123Graph_BWB_ADJ_PRJ" localSheetId="27" hidden="1">[20]WB!$Q$257:$AK$257</definedName>
    <definedName name="_25__123Graph_BWB_ADJ_PRJ" localSheetId="28" hidden="1">[20]WB!$Q$257:$AK$257</definedName>
    <definedName name="_25__123Graph_BWB_ADJ_PRJ" localSheetId="29" hidden="1">[20]WB!$Q$257:$AK$257</definedName>
    <definedName name="_25__123Graph_BWB_ADJ_PRJ" localSheetId="30" hidden="1">[20]WB!$Q$257:$AK$257</definedName>
    <definedName name="_25__123Graph_BWB_ADJ_PRJ" hidden="1">[21]WB!$Q$257:$AK$257</definedName>
    <definedName name="_29__123Graph_XFIG_D" localSheetId="1" hidden="1">#REF!</definedName>
    <definedName name="_29__123Graph_XFIG_D" localSheetId="2" hidden="1">#REF!</definedName>
    <definedName name="_29__123Graph_XFIG_D" localSheetId="4" hidden="1">#REF!</definedName>
    <definedName name="_29__123Graph_XFIG_D" localSheetId="3" hidden="1">#REF!</definedName>
    <definedName name="_29__123Graph_XFIG_D" localSheetId="23" hidden="1">#REF!</definedName>
    <definedName name="_29__123Graph_XFIG_D" localSheetId="24" hidden="1">#REF!</definedName>
    <definedName name="_29__123Graph_XFIG_D" localSheetId="25" hidden="1">#REF!</definedName>
    <definedName name="_29__123Graph_XFIG_D" localSheetId="26" hidden="1">#REF!</definedName>
    <definedName name="_29__123Graph_XFIG_D" localSheetId="27" hidden="1">#REF!</definedName>
    <definedName name="_29__123Graph_XFIG_D" localSheetId="28" hidden="1">#REF!</definedName>
    <definedName name="_29__123Graph_XFIG_D" localSheetId="29" hidden="1">#REF!</definedName>
    <definedName name="_29__123Graph_XFIG_D" localSheetId="30" hidden="1">#REF!</definedName>
    <definedName name="_29__123Graph_XFIG_D" hidden="1">#REF!</definedName>
    <definedName name="_3.__No_club_de_París__Después_del_30_Jun_84" localSheetId="1">#REF!</definedName>
    <definedName name="_3.__No_club_de_París__Después_del_30_Jun_84" localSheetId="2">#REF!</definedName>
    <definedName name="_3.__No_club_de_París__Después_del_30_Jun_84" localSheetId="4">#REF!</definedName>
    <definedName name="_3.__No_club_de_París__Después_del_30_Jun_84" localSheetId="3">#REF!</definedName>
    <definedName name="_3.__No_club_de_París__Después_del_30_Jun_84" localSheetId="24">#REF!</definedName>
    <definedName name="_3.__No_club_de_París__Después_del_30_Jun_84" localSheetId="27">#REF!</definedName>
    <definedName name="_3.__No_club_de_París__Después_del_30_Jun_84" localSheetId="28">#REF!</definedName>
    <definedName name="_3.__No_club_de_París__Después_del_30_Jun_84">#REF!</definedName>
    <definedName name="_30__123Graph_XREALEX_WAGE" localSheetId="1" hidden="1">[22]PRIVATE!#REF!</definedName>
    <definedName name="_30__123Graph_XREALEX_WAGE" localSheetId="2" hidden="1">[22]PRIVATE!#REF!</definedName>
    <definedName name="_30__123Graph_XREALEX_WAGE" localSheetId="4" hidden="1">[22]PRIVATE!#REF!</definedName>
    <definedName name="_30__123Graph_XREALEX_WAGE" localSheetId="3" hidden="1">[22]PRIVATE!#REF!</definedName>
    <definedName name="_30__123Graph_XREALEX_WAGE" localSheetId="24" hidden="1">[22]PRIVATE!#REF!</definedName>
    <definedName name="_30__123Graph_XREALEX_WAGE" localSheetId="25" hidden="1">[23]PRIVATE!#REF!</definedName>
    <definedName name="_30__123Graph_XREALEX_WAGE" localSheetId="26" hidden="1">[23]PRIVATE!#REF!</definedName>
    <definedName name="_30__123Graph_XREALEX_WAGE" localSheetId="27" hidden="1">[23]PRIVATE!#REF!</definedName>
    <definedName name="_30__123Graph_XREALEX_WAGE" localSheetId="28" hidden="1">[23]PRIVATE!#REF!</definedName>
    <definedName name="_30__123Graph_XREALEX_WAGE" localSheetId="29" hidden="1">[23]PRIVATE!#REF!</definedName>
    <definedName name="_30__123Graph_XREALEX_WAGE" localSheetId="30" hidden="1">[23]PRIVATE!#REF!</definedName>
    <definedName name="_30__123Graph_XREALEX_WAGE" hidden="1">[22]PRIVATE!#REF!</definedName>
    <definedName name="_34__123Graph_XTERMS_OF_TRADE" localSheetId="1" hidden="1">#REF!</definedName>
    <definedName name="_34__123Graph_XTERMS_OF_TRADE" localSheetId="2" hidden="1">#REF!</definedName>
    <definedName name="_34__123Graph_XTERMS_OF_TRADE" localSheetId="4" hidden="1">#REF!</definedName>
    <definedName name="_34__123Graph_XTERMS_OF_TRADE" localSheetId="3" hidden="1">#REF!</definedName>
    <definedName name="_34__123Graph_XTERMS_OF_TRADE" localSheetId="23" hidden="1">#REF!</definedName>
    <definedName name="_34__123Graph_XTERMS_OF_TRADE" localSheetId="24" hidden="1">#REF!</definedName>
    <definedName name="_34__123Graph_XTERMS_OF_TRADE" localSheetId="25" hidden="1">#REF!</definedName>
    <definedName name="_34__123Graph_XTERMS_OF_TRADE" localSheetId="26" hidden="1">#REF!</definedName>
    <definedName name="_34__123Graph_XTERMS_OF_TRADE" localSheetId="27" hidden="1">#REF!</definedName>
    <definedName name="_34__123Graph_XTERMS_OF_TRADE" localSheetId="28" hidden="1">#REF!</definedName>
    <definedName name="_34__123Graph_XTERMS_OF_TRADE" localSheetId="29" hidden="1">#REF!</definedName>
    <definedName name="_34__123Graph_XTERMS_OF_TRADE" localSheetId="30" hidden="1">#REF!</definedName>
    <definedName name="_34__123Graph_XTERMS_OF_TRADE" hidden="1">#REF!</definedName>
    <definedName name="_7__123Graph_ACPI_ER_LOG" localSheetId="1" hidden="1">[21]ER!#REF!</definedName>
    <definedName name="_7__123Graph_ACPI_ER_LOG" localSheetId="2" hidden="1">[21]ER!#REF!</definedName>
    <definedName name="_7__123Graph_ACPI_ER_LOG" localSheetId="4" hidden="1">[21]ER!#REF!</definedName>
    <definedName name="_7__123Graph_ACPI_ER_LOG" localSheetId="3" hidden="1">[21]ER!#REF!</definedName>
    <definedName name="_7__123Graph_ACPI_ER_LOG" localSheetId="23" hidden="1">[21]ER!#REF!</definedName>
    <definedName name="_7__123Graph_ACPI_ER_LOG" localSheetId="24" hidden="1">[21]ER!#REF!</definedName>
    <definedName name="_7__123Graph_ACPI_ER_LOG" localSheetId="25" hidden="1">[20]ER!#REF!</definedName>
    <definedName name="_7__123Graph_ACPI_ER_LOG" localSheetId="26" hidden="1">[20]ER!#REF!</definedName>
    <definedName name="_7__123Graph_ACPI_ER_LOG" localSheetId="27" hidden="1">[20]ER!#REF!</definedName>
    <definedName name="_7__123Graph_ACPI_ER_LOG" localSheetId="28" hidden="1">[20]ER!#REF!</definedName>
    <definedName name="_7__123Graph_ACPI_ER_LOG" localSheetId="29" hidden="1">[20]ER!#REF!</definedName>
    <definedName name="_7__123Graph_ACPI_ER_LOG" localSheetId="30" hidden="1">[20]ER!#REF!</definedName>
    <definedName name="_7__123Graph_ACPI_ER_LOG" hidden="1">[21]ER!#REF!</definedName>
    <definedName name="_88" localSheetId="1">#REF!</definedName>
    <definedName name="_88" localSheetId="2">#REF!</definedName>
    <definedName name="_88" localSheetId="4">#REF!</definedName>
    <definedName name="_88" localSheetId="3">#REF!</definedName>
    <definedName name="_88" localSheetId="23">#REF!</definedName>
    <definedName name="_88" localSheetId="24">#REF!</definedName>
    <definedName name="_88" localSheetId="25">#REF!</definedName>
    <definedName name="_88" localSheetId="26">#REF!</definedName>
    <definedName name="_88" localSheetId="27">#REF!</definedName>
    <definedName name="_88" localSheetId="28">#REF!</definedName>
    <definedName name="_88" localSheetId="29">#REF!</definedName>
    <definedName name="_88" localSheetId="30">#REF!</definedName>
    <definedName name="_88">#REF!</definedName>
    <definedName name="_89" localSheetId="1">#REF!</definedName>
    <definedName name="_89" localSheetId="2">#REF!</definedName>
    <definedName name="_89" localSheetId="4">#REF!</definedName>
    <definedName name="_89" localSheetId="3">#REF!</definedName>
    <definedName name="_89" localSheetId="24">#REF!</definedName>
    <definedName name="_89" localSheetId="27">#REF!</definedName>
    <definedName name="_89" localSheetId="28">#REF!</definedName>
    <definedName name="_89">#REF!</definedName>
    <definedName name="_aaV110" localSheetId="1">[24]QNEWLOR!#REF!</definedName>
    <definedName name="_aaV110" localSheetId="2">[24]QNEWLOR!#REF!</definedName>
    <definedName name="_aaV110" localSheetId="4">[24]QNEWLOR!#REF!</definedName>
    <definedName name="_aaV110" localSheetId="3">[24]QNEWLOR!#REF!</definedName>
    <definedName name="_aaV110" localSheetId="24">[24]QNEWLOR!#REF!</definedName>
    <definedName name="_aaV110" localSheetId="25">[25]QNEWLOR!#REF!</definedName>
    <definedName name="_aaV110" localSheetId="26">[25]QNEWLOR!#REF!</definedName>
    <definedName name="_aaV110" localSheetId="27">[25]QNEWLOR!#REF!</definedName>
    <definedName name="_aaV110" localSheetId="28">[25]QNEWLOR!#REF!</definedName>
    <definedName name="_aaV110" localSheetId="29">[25]QNEWLOR!#REF!</definedName>
    <definedName name="_aaV110" localSheetId="30">[25]QNEWLOR!#REF!</definedName>
    <definedName name="_aaV110">[24]QNEWLOR!#REF!</definedName>
    <definedName name="_aIV114" localSheetId="1">[24]QNEWLOR!#REF!</definedName>
    <definedName name="_aIV114" localSheetId="2">[24]QNEWLOR!#REF!</definedName>
    <definedName name="_aIV114" localSheetId="4">[24]QNEWLOR!#REF!</definedName>
    <definedName name="_aIV114" localSheetId="3">[24]QNEWLOR!#REF!</definedName>
    <definedName name="_aIV114" localSheetId="24">[24]QNEWLOR!#REF!</definedName>
    <definedName name="_aIV114" localSheetId="25">[25]QNEWLOR!#REF!</definedName>
    <definedName name="_aIV114" localSheetId="26">[25]QNEWLOR!#REF!</definedName>
    <definedName name="_aIV114" localSheetId="27">[25]QNEWLOR!#REF!</definedName>
    <definedName name="_aIV114" localSheetId="28">[25]QNEWLOR!#REF!</definedName>
    <definedName name="_aIV114" localSheetId="29">[25]QNEWLOR!#REF!</definedName>
    <definedName name="_aIV114" localSheetId="30">[25]QNEWLOR!#REF!</definedName>
    <definedName name="_aIV114">[24]QNEWLOR!#REF!</definedName>
    <definedName name="_aIV190" localSheetId="25">[25]QNEWLOR!#REF!</definedName>
    <definedName name="_aIV190" localSheetId="26">[25]QNEWLOR!#REF!</definedName>
    <definedName name="_aIV190" localSheetId="27">[25]QNEWLOR!#REF!</definedName>
    <definedName name="_aIV190" localSheetId="28">[25]QNEWLOR!#REF!</definedName>
    <definedName name="_aIV190" localSheetId="29">[25]QNEWLOR!#REF!</definedName>
    <definedName name="_aIV190" localSheetId="30">[25]QNEWLOR!#REF!</definedName>
    <definedName name="_aIV190">[24]QNEWLOR!#REF!</definedName>
    <definedName name="_AUS1" localSheetId="1">#REF!</definedName>
    <definedName name="_AUS1" localSheetId="2">#REF!</definedName>
    <definedName name="_AUS1" localSheetId="4">#REF!</definedName>
    <definedName name="_AUS1" localSheetId="3">#REF!</definedName>
    <definedName name="_AUS1" localSheetId="23">#REF!</definedName>
    <definedName name="_AUS1" localSheetId="24">#REF!</definedName>
    <definedName name="_AUS1" localSheetId="25">#REF!</definedName>
    <definedName name="_AUS1" localSheetId="26">#REF!</definedName>
    <definedName name="_AUS1" localSheetId="27">#REF!</definedName>
    <definedName name="_AUS1" localSheetId="28">#REF!</definedName>
    <definedName name="_AUS1" localSheetId="29">#REF!</definedName>
    <definedName name="_AUS1" localSheetId="30">#REF!</definedName>
    <definedName name="_AUS1">#REF!</definedName>
    <definedName name="_bla2" localSheetId="1" hidden="1">#REF!</definedName>
    <definedName name="_bla2" localSheetId="2" hidden="1">#REF!</definedName>
    <definedName name="_bla2" localSheetId="4" hidden="1">#REF!</definedName>
    <definedName name="_bla2" localSheetId="3" hidden="1">#REF!</definedName>
    <definedName name="_bla2" localSheetId="24" hidden="1">#REF!</definedName>
    <definedName name="_bla2" localSheetId="27" hidden="1">#REF!</definedName>
    <definedName name="_bla2" localSheetId="28" hidden="1">#REF!</definedName>
    <definedName name="_bla2" hidden="1">#REF!</definedName>
    <definedName name="_bla3" localSheetId="1" hidden="1">#REF!</definedName>
    <definedName name="_bla3" localSheetId="2" hidden="1">#REF!</definedName>
    <definedName name="_bla3" localSheetId="4" hidden="1">#REF!</definedName>
    <definedName name="_bla3" localSheetId="3" hidden="1">#REF!</definedName>
    <definedName name="_bla3" localSheetId="24" hidden="1">#REF!</definedName>
    <definedName name="_bla3" localSheetId="27" hidden="1">#REF!</definedName>
    <definedName name="_bla3" localSheetId="28" hidden="1">#REF!</definedName>
    <definedName name="_bla3" hidden="1">#REF!</definedName>
    <definedName name="_bla4" localSheetId="24" hidden="1">#REF!</definedName>
    <definedName name="_bla4" localSheetId="27" hidden="1">#REF!</definedName>
    <definedName name="_bla4" localSheetId="28" hidden="1">#REF!</definedName>
    <definedName name="_bla4" hidden="1">#REF!</definedName>
    <definedName name="_DEG1" localSheetId="24">#REF!</definedName>
    <definedName name="_DEG1" localSheetId="27">#REF!</definedName>
    <definedName name="_DEG1" localSheetId="28">#REF!</definedName>
    <definedName name="_DEG1">#REF!</definedName>
    <definedName name="_DKR1" localSheetId="24">#REF!</definedName>
    <definedName name="_DKR1" localSheetId="27">#REF!</definedName>
    <definedName name="_DKR1" localSheetId="28">#REF!</definedName>
    <definedName name="_DKR1">#REF!</definedName>
    <definedName name="_DLX1.EMA" localSheetId="24">#REF!</definedName>
    <definedName name="_DLX1.EMA" localSheetId="27">#REF!</definedName>
    <definedName name="_DLX1.EMA" localSheetId="28">#REF!</definedName>
    <definedName name="_DLX1.EMA">#REF!</definedName>
    <definedName name="_DLX1.EMG" localSheetId="24">#REF!</definedName>
    <definedName name="_DLX1.EMG" localSheetId="27">#REF!</definedName>
    <definedName name="_DLX1.EMG" localSheetId="28">#REF!</definedName>
    <definedName name="_DLX1.EMG">#REF!</definedName>
    <definedName name="_DLX10.EMA" localSheetId="24">#REF!</definedName>
    <definedName name="_DLX10.EMA" localSheetId="27">#REF!</definedName>
    <definedName name="_DLX10.EMA" localSheetId="28">#REF!</definedName>
    <definedName name="_DLX10.EMA">#REF!</definedName>
    <definedName name="_DLX11.EMA" localSheetId="24">#REF!</definedName>
    <definedName name="_DLX11.EMA" localSheetId="27">#REF!</definedName>
    <definedName name="_DLX11.EMA" localSheetId="28">#REF!</definedName>
    <definedName name="_DLX11.EMA">#REF!</definedName>
    <definedName name="_DLX12.EMA" localSheetId="24">#REF!</definedName>
    <definedName name="_DLX12.EMA" localSheetId="27">#REF!</definedName>
    <definedName name="_DLX12.EMA" localSheetId="28">#REF!</definedName>
    <definedName name="_DLX12.EMA">#REF!</definedName>
    <definedName name="_DLX13.EMA" localSheetId="24">#REF!</definedName>
    <definedName name="_DLX13.EMA" localSheetId="27">#REF!</definedName>
    <definedName name="_DLX13.EMA" localSheetId="28">#REF!</definedName>
    <definedName name="_DLX13.EMA">#REF!</definedName>
    <definedName name="_DLX14.EMA" localSheetId="24">#REF!</definedName>
    <definedName name="_DLX14.EMA" localSheetId="27">#REF!</definedName>
    <definedName name="_DLX14.EMA" localSheetId="28">#REF!</definedName>
    <definedName name="_DLX14.EMA">#REF!</definedName>
    <definedName name="_DLX16.EMA" localSheetId="24">#REF!</definedName>
    <definedName name="_DLX16.EMA" localSheetId="27">#REF!</definedName>
    <definedName name="_DLX16.EMA" localSheetId="28">#REF!</definedName>
    <definedName name="_DLX16.EMA">#REF!</definedName>
    <definedName name="_DLX2.EMA" localSheetId="1">#REF!,#REF!</definedName>
    <definedName name="_DLX2.EMA" localSheetId="2">#REF!,#REF!</definedName>
    <definedName name="_DLX2.EMA" localSheetId="4">#REF!,#REF!</definedName>
    <definedName name="_DLX2.EMA" localSheetId="3">#REF!,#REF!</definedName>
    <definedName name="_DLX2.EMA" localSheetId="23">#REF!,#REF!</definedName>
    <definedName name="_DLX2.EMA" localSheetId="24">#REF!,#REF!</definedName>
    <definedName name="_DLX2.EMA" localSheetId="25">#REF!,#REF!</definedName>
    <definedName name="_DLX2.EMA" localSheetId="26">#REF!,#REF!</definedName>
    <definedName name="_DLX2.EMA" localSheetId="27">#REF!,#REF!</definedName>
    <definedName name="_DLX2.EMA" localSheetId="28">#REF!,#REF!</definedName>
    <definedName name="_DLX2.EMA" localSheetId="29">#REF!,#REF!</definedName>
    <definedName name="_DLX2.EMA" localSheetId="30">#REF!,#REF!</definedName>
    <definedName name="_DLX2.EMA">#REF!,#REF!</definedName>
    <definedName name="_DLX2.EMG" localSheetId="1">#REF!</definedName>
    <definedName name="_DLX2.EMG" localSheetId="2">#REF!</definedName>
    <definedName name="_DLX2.EMG" localSheetId="4">#REF!</definedName>
    <definedName name="_DLX2.EMG" localSheetId="3">#REF!</definedName>
    <definedName name="_DLX2.EMG" localSheetId="23">#REF!</definedName>
    <definedName name="_DLX2.EMG" localSheetId="24">#REF!</definedName>
    <definedName name="_DLX2.EMG" localSheetId="25">#REF!</definedName>
    <definedName name="_DLX2.EMG" localSheetId="26">#REF!</definedName>
    <definedName name="_DLX2.EMG" localSheetId="27">#REF!</definedName>
    <definedName name="_DLX2.EMG" localSheetId="28">#REF!</definedName>
    <definedName name="_DLX2.EMG" localSheetId="29">#REF!</definedName>
    <definedName name="_DLX2.EMG" localSheetId="30">#REF!</definedName>
    <definedName name="_DLX2.EMG">#REF!</definedName>
    <definedName name="_DLX4.EMA" localSheetId="1">#REF!</definedName>
    <definedName name="_DLX4.EMA" localSheetId="2">#REF!</definedName>
    <definedName name="_DLX4.EMA" localSheetId="4">#REF!</definedName>
    <definedName name="_DLX4.EMA" localSheetId="3">#REF!</definedName>
    <definedName name="_DLX4.EMA" localSheetId="24">#REF!</definedName>
    <definedName name="_DLX4.EMA" localSheetId="27">#REF!</definedName>
    <definedName name="_DLX4.EMA" localSheetId="28">#REF!</definedName>
    <definedName name="_DLX4.EMA">#REF!</definedName>
    <definedName name="_DLX4.EMG" localSheetId="1">#REF!</definedName>
    <definedName name="_DLX4.EMG" localSheetId="2">#REF!</definedName>
    <definedName name="_DLX4.EMG" localSheetId="4">#REF!</definedName>
    <definedName name="_DLX4.EMG" localSheetId="3">#REF!</definedName>
    <definedName name="_DLX4.EMG" localSheetId="24">#REF!</definedName>
    <definedName name="_DLX4.EMG" localSheetId="27">#REF!</definedName>
    <definedName name="_DLX4.EMG" localSheetId="28">#REF!</definedName>
    <definedName name="_DLX4.EMG">#REF!</definedName>
    <definedName name="_DLX5.EMA" localSheetId="24">#REF!</definedName>
    <definedName name="_DLX5.EMA" localSheetId="27">#REF!</definedName>
    <definedName name="_DLX5.EMA" localSheetId="28">#REF!</definedName>
    <definedName name="_DLX5.EMA">#REF!</definedName>
    <definedName name="_DLX6.EMA" localSheetId="24">#REF!</definedName>
    <definedName name="_DLX6.EMA" localSheetId="27">#REF!</definedName>
    <definedName name="_DLX6.EMA" localSheetId="28">#REF!</definedName>
    <definedName name="_DLX6.EMA">#REF!</definedName>
    <definedName name="_DLX7.EMA" localSheetId="24">#REF!</definedName>
    <definedName name="_DLX7.EMA" localSheetId="27">#REF!</definedName>
    <definedName name="_DLX7.EMA" localSheetId="28">#REF!</definedName>
    <definedName name="_DLX7.EMA">#REF!</definedName>
    <definedName name="_DLX8.EMA" localSheetId="24">#REF!</definedName>
    <definedName name="_DLX8.EMA" localSheetId="27">#REF!</definedName>
    <definedName name="_DLX8.EMA" localSheetId="28">#REF!</definedName>
    <definedName name="_DLX8.EMA">#REF!</definedName>
    <definedName name="_DLX9.EMA" localSheetId="24">#REF!</definedName>
    <definedName name="_DLX9.EMA" localSheetId="27">#REF!</definedName>
    <definedName name="_DLX9.EMA" localSheetId="28">#REF!</definedName>
    <definedName name="_DLX9.EMA">#REF!</definedName>
    <definedName name="_ECU1" localSheetId="24">#REF!</definedName>
    <definedName name="_ECU1" localSheetId="27">#REF!</definedName>
    <definedName name="_ECU1" localSheetId="28">#REF!</definedName>
    <definedName name="_ECU1">#REF!</definedName>
    <definedName name="_ESC1" localSheetId="24">#REF!</definedName>
    <definedName name="_ESC1" localSheetId="27">#REF!</definedName>
    <definedName name="_ESC1" localSheetId="28">#REF!</definedName>
    <definedName name="_ESC1">#REF!</definedName>
    <definedName name="_EX9596" localSheetId="24">#REF!</definedName>
    <definedName name="_EX9596" localSheetId="27">#REF!</definedName>
    <definedName name="_EX9596" localSheetId="28">#REF!</definedName>
    <definedName name="_EX9596">#REF!</definedName>
    <definedName name="_F" localSheetId="25" hidden="1">'[26]Fax a enviar'!#REF!</definedName>
    <definedName name="_F" localSheetId="26" hidden="1">'[26]Fax a enviar'!#REF!</definedName>
    <definedName name="_F" localSheetId="27" hidden="1">'[26]Fax a enviar'!#REF!</definedName>
    <definedName name="_F" localSheetId="28" hidden="1">'[26]Fax a enviar'!#REF!</definedName>
    <definedName name="_F" localSheetId="29" hidden="1">'[26]Fax a enviar'!#REF!</definedName>
    <definedName name="_F" localSheetId="30" hidden="1">'[26]Fax a enviar'!#REF!</definedName>
    <definedName name="_F" hidden="1">'[27]Fax a enviar'!#REF!</definedName>
    <definedName name="_FAL1" localSheetId="1">#REF!</definedName>
    <definedName name="_FAL1" localSheetId="2">#REF!</definedName>
    <definedName name="_FAL1" localSheetId="4">#REF!</definedName>
    <definedName name="_FAL1" localSheetId="3">#REF!</definedName>
    <definedName name="_FAL1" localSheetId="23">#REF!</definedName>
    <definedName name="_FAL1" localSheetId="24">#REF!</definedName>
    <definedName name="_FAL1" localSheetId="25">#REF!</definedName>
    <definedName name="_FAL1" localSheetId="26">#REF!</definedName>
    <definedName name="_FAL1" localSheetId="27">#REF!</definedName>
    <definedName name="_FAL1" localSheetId="28">#REF!</definedName>
    <definedName name="_FAL1" localSheetId="29">#REF!</definedName>
    <definedName name="_FAL1" localSheetId="30">#REF!</definedName>
    <definedName name="_FAL1">#REF!</definedName>
    <definedName name="_FAL2" localSheetId="1">#REF!</definedName>
    <definedName name="_FAL2" localSheetId="2">#REF!</definedName>
    <definedName name="_FAL2" localSheetId="4">#REF!</definedName>
    <definedName name="_FAL2" localSheetId="3">#REF!</definedName>
    <definedName name="_FAL2" localSheetId="24">#REF!</definedName>
    <definedName name="_FAL2" localSheetId="27">#REF!</definedName>
    <definedName name="_FAL2" localSheetId="28">#REF!</definedName>
    <definedName name="_FAL2">#REF!</definedName>
    <definedName name="_FAL3" localSheetId="1">#REF!</definedName>
    <definedName name="_FAL3" localSheetId="2">#REF!</definedName>
    <definedName name="_FAL3" localSheetId="4">#REF!</definedName>
    <definedName name="_FAL3" localSheetId="3">#REF!</definedName>
    <definedName name="_FAL3" localSheetId="24">#REF!</definedName>
    <definedName name="_FAL3" localSheetId="27">#REF!</definedName>
    <definedName name="_FAL3" localSheetId="28">#REF!</definedName>
    <definedName name="_FAL3">#REF!</definedName>
    <definedName name="_FAL4" localSheetId="24">#REF!</definedName>
    <definedName name="_FAL4" localSheetId="27">#REF!</definedName>
    <definedName name="_FAL4" localSheetId="28">#REF!</definedName>
    <definedName name="_FAL4">#REF!</definedName>
    <definedName name="_FAL5" localSheetId="24">#REF!</definedName>
    <definedName name="_FAL5" localSheetId="27">#REF!</definedName>
    <definedName name="_FAL5" localSheetId="28">#REF!</definedName>
    <definedName name="_FAL5">#REF!</definedName>
    <definedName name="_FAL6" localSheetId="24">#REF!</definedName>
    <definedName name="_FAL6" localSheetId="27">#REF!</definedName>
    <definedName name="_FAL6" localSheetId="28">#REF!</definedName>
    <definedName name="_FAL6">#REF!</definedName>
    <definedName name="_FAL7" localSheetId="24">#REF!</definedName>
    <definedName name="_FAL7" localSheetId="27">#REF!</definedName>
    <definedName name="_FAL7" localSheetId="28">#REF!</definedName>
    <definedName name="_FAL7">#REF!</definedName>
    <definedName name="_FAL89" localSheetId="24">#REF!</definedName>
    <definedName name="_FAL89" localSheetId="27">#REF!</definedName>
    <definedName name="_FAL89" localSheetId="28">#REF!</definedName>
    <definedName name="_FAL89">#REF!</definedName>
    <definedName name="_Fill" localSheetId="24" hidden="1">#REF!</definedName>
    <definedName name="_Fill" localSheetId="27" hidden="1">#REF!</definedName>
    <definedName name="_Fill" localSheetId="28" hidden="1">#REF!</definedName>
    <definedName name="_Fill" hidden="1">#REF!</definedName>
    <definedName name="_Fill1" localSheetId="24" hidden="1">#REF!</definedName>
    <definedName name="_Fill1" localSheetId="27" hidden="1">#REF!</definedName>
    <definedName name="_Fill1" localSheetId="28" hidden="1">#REF!</definedName>
    <definedName name="_Fill1" hidden="1">#REF!</definedName>
    <definedName name="_xlnm._FilterDatabase" localSheetId="25" hidden="1">[28]C!$P$428:$T$428</definedName>
    <definedName name="_xlnm._FilterDatabase" localSheetId="26" hidden="1">[28]C!$P$428:$T$428</definedName>
    <definedName name="_xlnm._FilterDatabase" localSheetId="27" hidden="1">[28]C!$P$428:$T$428</definedName>
    <definedName name="_xlnm._FilterDatabase" localSheetId="28" hidden="1">[28]C!$P$428:$T$428</definedName>
    <definedName name="_xlnm._FilterDatabase" localSheetId="29" hidden="1">[28]C!$P$428:$T$428</definedName>
    <definedName name="_xlnm._FilterDatabase" localSheetId="30" hidden="1">[28]C!$P$428:$T$428</definedName>
    <definedName name="_xlnm._FilterDatabase" hidden="1">[29]C!$P$428:$T$428</definedName>
    <definedName name="_FMK1" localSheetId="1">#REF!</definedName>
    <definedName name="_FMK1" localSheetId="2">#REF!</definedName>
    <definedName name="_FMK1" localSheetId="4">#REF!</definedName>
    <definedName name="_FMK1" localSheetId="3">#REF!</definedName>
    <definedName name="_FMK1" localSheetId="23">#REF!</definedName>
    <definedName name="_FMK1" localSheetId="24">#REF!</definedName>
    <definedName name="_FMK1" localSheetId="25">#REF!</definedName>
    <definedName name="_FMK1" localSheetId="26">#REF!</definedName>
    <definedName name="_FMK1" localSheetId="27">#REF!</definedName>
    <definedName name="_FMK1" localSheetId="28">#REF!</definedName>
    <definedName name="_FMK1" localSheetId="29">#REF!</definedName>
    <definedName name="_FMK1" localSheetId="30">#REF!</definedName>
    <definedName name="_FMK1">#REF!</definedName>
    <definedName name="_IKR1" localSheetId="1">#REF!</definedName>
    <definedName name="_IKR1" localSheetId="2">#REF!</definedName>
    <definedName name="_IKR1" localSheetId="4">#REF!</definedName>
    <definedName name="_IKR1" localSheetId="3">#REF!</definedName>
    <definedName name="_IKR1" localSheetId="24">#REF!</definedName>
    <definedName name="_IKR1" localSheetId="27">#REF!</definedName>
    <definedName name="_IKR1" localSheetId="28">#REF!</definedName>
    <definedName name="_IKR1">#REF!</definedName>
    <definedName name="_IRP1" localSheetId="1">#REF!</definedName>
    <definedName name="_IRP1" localSheetId="2">#REF!</definedName>
    <definedName name="_IRP1" localSheetId="4">#REF!</definedName>
    <definedName name="_IRP1" localSheetId="3">#REF!</definedName>
    <definedName name="_IRP1" localSheetId="24">#REF!</definedName>
    <definedName name="_IRP1" localSheetId="27">#REF!</definedName>
    <definedName name="_IRP1" localSheetId="28">#REF!</definedName>
    <definedName name="_IRP1">#REF!</definedName>
    <definedName name="_Key1" localSheetId="24" hidden="1">#REF!</definedName>
    <definedName name="_Key1" localSheetId="27" hidden="1">#REF!</definedName>
    <definedName name="_Key1" localSheetId="28" hidden="1">#REF!</definedName>
    <definedName name="_Key1" hidden="1">#REF!</definedName>
    <definedName name="_Key2" localSheetId="24" hidden="1">#REF!</definedName>
    <definedName name="_Key2" localSheetId="27" hidden="1">#REF!</definedName>
    <definedName name="_Key2" localSheetId="28" hidden="1">#REF!</definedName>
    <definedName name="_Key2" hidden="1">#REF!</definedName>
    <definedName name="_LIT1" localSheetId="24">#REF!</definedName>
    <definedName name="_LIT1" localSheetId="27">#REF!</definedName>
    <definedName name="_LIT1" localSheetId="28">#REF!</definedName>
    <definedName name="_LIT1">#REF!</definedName>
    <definedName name="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atMult_A" localSheetId="25" hidden="1">'[30]Fax a enviar'!#REF!</definedName>
    <definedName name="_MatMult_A" localSheetId="26" hidden="1">'[30]Fax a enviar'!#REF!</definedName>
    <definedName name="_MatMult_A" localSheetId="27" hidden="1">'[30]Fax a enviar'!#REF!</definedName>
    <definedName name="_MatMult_A" localSheetId="28" hidden="1">'[30]Fax a enviar'!#REF!</definedName>
    <definedName name="_MatMult_A" localSheetId="29" hidden="1">'[30]Fax a enviar'!#REF!</definedName>
    <definedName name="_MatMult_A" localSheetId="30" hidden="1">'[30]Fax a enviar'!#REF!</definedName>
    <definedName name="_MatMult_A" hidden="1">'[31]Fax a enviar'!#REF!</definedName>
    <definedName name="_MatMult_AxB" localSheetId="25" hidden="1">'[30]Fax a enviar'!#REF!</definedName>
    <definedName name="_MatMult_AxB" localSheetId="26" hidden="1">'[30]Fax a enviar'!#REF!</definedName>
    <definedName name="_MatMult_AxB" localSheetId="27" hidden="1">'[30]Fax a enviar'!#REF!</definedName>
    <definedName name="_MatMult_AxB" localSheetId="28" hidden="1">'[30]Fax a enviar'!#REF!</definedName>
    <definedName name="_MatMult_AxB" localSheetId="29" hidden="1">'[30]Fax a enviar'!#REF!</definedName>
    <definedName name="_MatMult_AxB" localSheetId="30" hidden="1">'[30]Fax a enviar'!#REF!</definedName>
    <definedName name="_MatMult_AxB" hidden="1">'[31]Fax a enviar'!#REF!</definedName>
    <definedName name="_MatMult_B" localSheetId="25" hidden="1">'[30]Fax a enviar'!#REF!</definedName>
    <definedName name="_MatMult_B" localSheetId="26" hidden="1">'[30]Fax a enviar'!#REF!</definedName>
    <definedName name="_MatMult_B" localSheetId="27" hidden="1">'[30]Fax a enviar'!#REF!</definedName>
    <definedName name="_MatMult_B" localSheetId="28" hidden="1">'[30]Fax a enviar'!#REF!</definedName>
    <definedName name="_MatMult_B" localSheetId="29" hidden="1">'[30]Fax a enviar'!#REF!</definedName>
    <definedName name="_MatMult_B" localSheetId="30" hidden="1">'[30]Fax a enviar'!#REF!</definedName>
    <definedName name="_MatMult_B" hidden="1">'[31]Fax a enviar'!#REF!</definedName>
    <definedName name="_MEX1" localSheetId="1">#REF!</definedName>
    <definedName name="_MEX1" localSheetId="2">#REF!</definedName>
    <definedName name="_MEX1" localSheetId="4">#REF!</definedName>
    <definedName name="_MEX1" localSheetId="3">#REF!</definedName>
    <definedName name="_MEX1" localSheetId="23">#REF!</definedName>
    <definedName name="_MEX1" localSheetId="24">#REF!</definedName>
    <definedName name="_MEX1" localSheetId="25">#REF!</definedName>
    <definedName name="_MEX1" localSheetId="26">#REF!</definedName>
    <definedName name="_MEX1" localSheetId="27">#REF!</definedName>
    <definedName name="_MEX1" localSheetId="28">#REF!</definedName>
    <definedName name="_MEX1" localSheetId="29">#REF!</definedName>
    <definedName name="_MEX1" localSheetId="30">#REF!</definedName>
    <definedName name="_MEX1">#REF!</definedName>
    <definedName name="_Order1" localSheetId="24" hidden="1">255</definedName>
    <definedName name="_Order1" hidden="1">0</definedName>
    <definedName name="_Order2" hidden="1">255</definedName>
    <definedName name="_Parse_Out" localSheetId="1" hidden="1">#REF!</definedName>
    <definedName name="_Parse_Out" localSheetId="2" hidden="1">#REF!</definedName>
    <definedName name="_Parse_Out" localSheetId="4" hidden="1">#REF!</definedName>
    <definedName name="_Parse_Out" localSheetId="3" hidden="1">#REF!</definedName>
    <definedName name="_Parse_Out" localSheetId="23" hidden="1">#REF!</definedName>
    <definedName name="_Parse_Out" localSheetId="24" hidden="1">#REF!</definedName>
    <definedName name="_Parse_Out" localSheetId="25" hidden="1">#REF!</definedName>
    <definedName name="_Parse_Out" localSheetId="26" hidden="1">#REF!</definedName>
    <definedName name="_Parse_Out" localSheetId="27" hidden="1">#REF!</definedName>
    <definedName name="_Parse_Out" localSheetId="28" hidden="1">#REF!</definedName>
    <definedName name="_Parse_Out" localSheetId="29" hidden="1">#REF!</definedName>
    <definedName name="_Parse_Out" localSheetId="30" hidden="1">#REF!</definedName>
    <definedName name="_Parse_Out" hidden="1">#REF!</definedName>
    <definedName name="_PTA1" localSheetId="1">#REF!</definedName>
    <definedName name="_PTA1" localSheetId="2">#REF!</definedName>
    <definedName name="_PTA1" localSheetId="4">#REF!</definedName>
    <definedName name="_PTA1" localSheetId="3">#REF!</definedName>
    <definedName name="_PTA1" localSheetId="24">#REF!</definedName>
    <definedName name="_PTA1" localSheetId="27">#REF!</definedName>
    <definedName name="_PTA1" localSheetId="28">#REF!</definedName>
    <definedName name="_PTA1">#REF!</definedName>
    <definedName name="_qV196" localSheetId="1">[24]QNEWLOR!#REF!</definedName>
    <definedName name="_qV196" localSheetId="2">[24]QNEWLOR!#REF!</definedName>
    <definedName name="_qV196" localSheetId="4">[24]QNEWLOR!#REF!</definedName>
    <definedName name="_qV196" localSheetId="3">[24]QNEWLOR!#REF!</definedName>
    <definedName name="_qV196" localSheetId="24">[24]QNEWLOR!#REF!</definedName>
    <definedName name="_qV196" localSheetId="25">[25]QNEWLOR!#REF!</definedName>
    <definedName name="_qV196" localSheetId="26">[25]QNEWLOR!#REF!</definedName>
    <definedName name="_qV196" localSheetId="27">[25]QNEWLOR!#REF!</definedName>
    <definedName name="_qV196" localSheetId="28">[25]QNEWLOR!#REF!</definedName>
    <definedName name="_qV196" localSheetId="29">[25]QNEWLOR!#REF!</definedName>
    <definedName name="_qV196" localSheetId="30">[25]QNEWLOR!#REF!</definedName>
    <definedName name="_qV196">[24]QNEWLOR!#REF!</definedName>
    <definedName name="_ref2" localSheetId="1">#REF!</definedName>
    <definedName name="_ref2" localSheetId="2">#REF!</definedName>
    <definedName name="_ref2" localSheetId="4">#REF!</definedName>
    <definedName name="_ref2" localSheetId="3">#REF!</definedName>
    <definedName name="_ref2" localSheetId="23">#REF!</definedName>
    <definedName name="_ref2" localSheetId="24">#REF!</definedName>
    <definedName name="_ref2" localSheetId="25">#REF!</definedName>
    <definedName name="_ref2" localSheetId="26">#REF!</definedName>
    <definedName name="_ref2" localSheetId="27">#REF!</definedName>
    <definedName name="_ref2" localSheetId="28">#REF!</definedName>
    <definedName name="_ref2" localSheetId="29">#REF!</definedName>
    <definedName name="_ref2" localSheetId="30">#REF!</definedName>
    <definedName name="_ref2">#REF!</definedName>
    <definedName name="_Regression_Int" hidden="1">1</definedName>
    <definedName name="_Regression_Out" localSheetId="1" hidden="1">#REF!</definedName>
    <definedName name="_Regression_Out" localSheetId="2" hidden="1">#REF!</definedName>
    <definedName name="_Regression_Out" localSheetId="4" hidden="1">#REF!</definedName>
    <definedName name="_Regression_Out" localSheetId="3" hidden="1">#REF!</definedName>
    <definedName name="_Regression_Out" localSheetId="23" hidden="1">#REF!</definedName>
    <definedName name="_Regression_Out" localSheetId="24" hidden="1">#REF!</definedName>
    <definedName name="_Regression_Out" localSheetId="25" hidden="1">#REF!</definedName>
    <definedName name="_Regression_Out" localSheetId="26" hidden="1">#REF!</definedName>
    <definedName name="_Regression_Out" localSheetId="27" hidden="1">#REF!</definedName>
    <definedName name="_Regression_Out" localSheetId="28" hidden="1">#REF!</definedName>
    <definedName name="_Regression_Out" localSheetId="29" hidden="1">#REF!</definedName>
    <definedName name="_Regression_Out" localSheetId="30" hidden="1">#REF!</definedName>
    <definedName name="_Regression_Out" hidden="1">#REF!</definedName>
    <definedName name="_Regression_X" localSheetId="1" hidden="1">#REF!</definedName>
    <definedName name="_Regression_X" localSheetId="2" hidden="1">#REF!</definedName>
    <definedName name="_Regression_X" localSheetId="4" hidden="1">#REF!</definedName>
    <definedName name="_Regression_X" localSheetId="3" hidden="1">#REF!</definedName>
    <definedName name="_Regression_X" localSheetId="24" hidden="1">#REF!</definedName>
    <definedName name="_Regression_X" localSheetId="27" hidden="1">#REF!</definedName>
    <definedName name="_Regression_X" localSheetId="28" hidden="1">#REF!</definedName>
    <definedName name="_Regression_X" hidden="1">#REF!</definedName>
    <definedName name="_Regression_Y" localSheetId="1" hidden="1">#REF!</definedName>
    <definedName name="_Regression_Y" localSheetId="2" hidden="1">#REF!</definedName>
    <definedName name="_Regression_Y" localSheetId="4" hidden="1">#REF!</definedName>
    <definedName name="_Regression_Y" localSheetId="3" hidden="1">#REF!</definedName>
    <definedName name="_Regression_Y" localSheetId="24" hidden="1">#REF!</definedName>
    <definedName name="_Regression_Y" localSheetId="27" hidden="1">#REF!</definedName>
    <definedName name="_Regression_Y" localSheetId="28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SAR1" localSheetId="1">#REF!</definedName>
    <definedName name="_SAR1" localSheetId="2">#REF!</definedName>
    <definedName name="_SAR1" localSheetId="4">#REF!</definedName>
    <definedName name="_SAR1" localSheetId="3">#REF!</definedName>
    <definedName name="_SAR1" localSheetId="23">#REF!</definedName>
    <definedName name="_SAR1" localSheetId="24">#REF!</definedName>
    <definedName name="_SAR1" localSheetId="25">#REF!</definedName>
    <definedName name="_SAR1" localSheetId="26">#REF!</definedName>
    <definedName name="_SAR1" localSheetId="27">#REF!</definedName>
    <definedName name="_SAR1" localSheetId="28">#REF!</definedName>
    <definedName name="_SAR1" localSheetId="29">#REF!</definedName>
    <definedName name="_SAR1" localSheetId="30">#REF!</definedName>
    <definedName name="_SAR1">#REF!</definedName>
    <definedName name="_Sort" localSheetId="1" hidden="1">#REF!</definedName>
    <definedName name="_Sort" localSheetId="2" hidden="1">#REF!</definedName>
    <definedName name="_Sort" localSheetId="4" hidden="1">#REF!</definedName>
    <definedName name="_Sort" localSheetId="3" hidden="1">#REF!</definedName>
    <definedName name="_Sort" localSheetId="24" hidden="1">#REF!</definedName>
    <definedName name="_Sort" localSheetId="27" hidden="1">#REF!</definedName>
    <definedName name="_Sort" localSheetId="28" hidden="1">#REF!</definedName>
    <definedName name="_Sort" hidden="1">#REF!</definedName>
    <definedName name="_SRT11" localSheetId="1" hidden="1">{"Minpmon",#N/A,FALSE,"Monthinput"}</definedName>
    <definedName name="_SRT11" localSheetId="2" hidden="1">{"Minpmon",#N/A,FALSE,"Monthinput"}</definedName>
    <definedName name="_SRT11" localSheetId="4" hidden="1">{"Minpmon",#N/A,FALSE,"Monthinput"}</definedName>
    <definedName name="_SRT11" localSheetId="3" hidden="1">{"Minpmon",#N/A,FALSE,"Monthinput"}</definedName>
    <definedName name="_SRT11" localSheetId="23" hidden="1">{"Minpmon",#N/A,FALSE,"Monthinput"}</definedName>
    <definedName name="_SRT11" localSheetId="24" hidden="1">{"Minpmon",#N/A,FALSE,"Monthinput"}</definedName>
    <definedName name="_SRT11" localSheetId="25" hidden="1">{"Minpmon",#N/A,FALSE,"Monthinput"}</definedName>
    <definedName name="_SRT11" localSheetId="26" hidden="1">{"Minpmon",#N/A,FALSE,"Monthinput"}</definedName>
    <definedName name="_SRT11" localSheetId="27" hidden="1">{"Minpmon",#N/A,FALSE,"Monthinput"}</definedName>
    <definedName name="_SRT11" localSheetId="28" hidden="1">{"Minpmon",#N/A,FALSE,"Monthinput"}</definedName>
    <definedName name="_SRT11" localSheetId="29" hidden="1">{"Minpmon",#N/A,FALSE,"Monthinput"}</definedName>
    <definedName name="_SRT11" localSheetId="30" hidden="1">{"Minpmon",#N/A,FALSE,"Monthinput"}</definedName>
    <definedName name="_SRT11" hidden="1">{"Minpmon",#N/A,FALSE,"Monthinput"}</definedName>
    <definedName name="_SRT111" localSheetId="1" hidden="1">{"Minpmon",#N/A,FALSE,"Monthinput"}</definedName>
    <definedName name="_SRT111" localSheetId="2" hidden="1">{"Minpmon",#N/A,FALSE,"Monthinput"}</definedName>
    <definedName name="_SRT111" localSheetId="4" hidden="1">{"Minpmon",#N/A,FALSE,"Monthinput"}</definedName>
    <definedName name="_SRT111" localSheetId="3" hidden="1">{"Minpmon",#N/A,FALSE,"Monthinput"}</definedName>
    <definedName name="_SRT111" localSheetId="23" hidden="1">{"Minpmon",#N/A,FALSE,"Monthinput"}</definedName>
    <definedName name="_SRT111" localSheetId="24" hidden="1">{"Minpmon",#N/A,FALSE,"Monthinput"}</definedName>
    <definedName name="_SRT111" localSheetId="25" hidden="1">{"Minpmon",#N/A,FALSE,"Monthinput"}</definedName>
    <definedName name="_SRT111" localSheetId="26" hidden="1">{"Minpmon",#N/A,FALSE,"Monthinput"}</definedName>
    <definedName name="_SRT111" localSheetId="27" hidden="1">{"Minpmon",#N/A,FALSE,"Monthinput"}</definedName>
    <definedName name="_SRT111" localSheetId="28" hidden="1">{"Minpmon",#N/A,FALSE,"Monthinput"}</definedName>
    <definedName name="_SRT111" localSheetId="29" hidden="1">{"Minpmon",#N/A,FALSE,"Monthinput"}</definedName>
    <definedName name="_SRT111" localSheetId="30" hidden="1">{"Minpmon",#N/A,FALSE,"Monthinput"}</definedName>
    <definedName name="_SRT111" hidden="1">{"Minpmon",#N/A,FALSE,"Monthinput"}</definedName>
    <definedName name="_Toc191191306_3">[32]anex7!#REF!</definedName>
    <definedName name="_Toc70670449" localSheetId="7">'Figura 1'!$D$3</definedName>
    <definedName name="_TOT58" localSheetId="25">[1]GROWTH!#REF!</definedName>
    <definedName name="_TOT58" localSheetId="26">[1]GROWTH!#REF!</definedName>
    <definedName name="_TOT58" localSheetId="27">[1]GROWTH!#REF!</definedName>
    <definedName name="_TOT58" localSheetId="28">[1]GROWTH!#REF!</definedName>
    <definedName name="_TOT58" localSheetId="29">[1]GROWTH!#REF!</definedName>
    <definedName name="_TOT58" localSheetId="30">[1]GROWTH!#REF!</definedName>
    <definedName name="_TOT58">[2]GROWTH!#REF!</definedName>
    <definedName name="A" localSheetId="1">#REF!</definedName>
    <definedName name="A" localSheetId="2">#REF!</definedName>
    <definedName name="A" localSheetId="4">#REF!</definedName>
    <definedName name="A" localSheetId="3">#REF!</definedName>
    <definedName name="A" localSheetId="23">#REF!</definedName>
    <definedName name="a" localSheetId="24" hidden="1">[21]WB!#REF!</definedName>
    <definedName name="A" localSheetId="25">#REF!</definedName>
    <definedName name="A" localSheetId="26">#REF!</definedName>
    <definedName name="A" localSheetId="27">#REF!</definedName>
    <definedName name="A" localSheetId="28">#REF!</definedName>
    <definedName name="A" localSheetId="29">#REF!</definedName>
    <definedName name="A" localSheetId="30">#REF!</definedName>
    <definedName name="A">#REF!</definedName>
    <definedName name="a\V104" localSheetId="24">[24]QNEWLOR!#REF!</definedName>
    <definedName name="a\V104" localSheetId="25">[25]QNEWLOR!#REF!</definedName>
    <definedName name="a\V104" localSheetId="26">[25]QNEWLOR!#REF!</definedName>
    <definedName name="a\V104" localSheetId="27">[25]QNEWLOR!#REF!</definedName>
    <definedName name="a\V104" localSheetId="28">[25]QNEWLOR!#REF!</definedName>
    <definedName name="a\V104" localSheetId="29">[25]QNEWLOR!#REF!</definedName>
    <definedName name="a\V104" localSheetId="30">[25]QNEWLOR!#REF!</definedName>
    <definedName name="a\V104">[24]QNEWLOR!#REF!</definedName>
    <definedName name="a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1" hidden="1">{"Riqfin97",#N/A,FALSE,"Tran";"Riqfinpro",#N/A,FALSE,"Tran"}</definedName>
    <definedName name="aaa" localSheetId="2" hidden="1">{"Riqfin97",#N/A,FALSE,"Tran";"Riqfinpro",#N/A,FALSE,"Tran"}</definedName>
    <definedName name="aaa" localSheetId="4" hidden="1">{"Riqfin97",#N/A,FALSE,"Tran";"Riqfinpro",#N/A,FALSE,"Tran"}</definedName>
    <definedName name="aaa" localSheetId="3" hidden="1">{"Riqfin97",#N/A,FALSE,"Tran";"Riqfinpro",#N/A,FALSE,"Tran"}</definedName>
    <definedName name="aaa" localSheetId="23" hidden="1">{"Riqfin97",#N/A,FALSE,"Tran";"Riqfinpro",#N/A,FALSE,"Tran"}</definedName>
    <definedName name="aaa" localSheetId="24" hidden="1">{"Riqfin97",#N/A,FALSE,"Tran";"Riqfinpro",#N/A,FALSE,"Tran"}</definedName>
    <definedName name="aaa" localSheetId="25" hidden="1">{"Riqfin97",#N/A,FALSE,"Tran";"Riqfinpro",#N/A,FALSE,"Tran"}</definedName>
    <definedName name="aaa" localSheetId="26" hidden="1">{"Riqfin97",#N/A,FALSE,"Tran";"Riqfinpro",#N/A,FALSE,"Tran"}</definedName>
    <definedName name="aaa" localSheetId="27" hidden="1">{"Riqfin97",#N/A,FALSE,"Tran";"Riqfinpro",#N/A,FALSE,"Tran"}</definedName>
    <definedName name="aaa" localSheetId="28" hidden="1">{"Riqfin97",#N/A,FALSE,"Tran";"Riqfinpro",#N/A,FALSE,"Tran"}</definedName>
    <definedName name="aaa" localSheetId="29" hidden="1">{"Riqfin97",#N/A,FALSE,"Tran";"Riqfinpro",#N/A,FALSE,"Tran"}</definedName>
    <definedName name="aaa" localSheetId="30" hidden="1">{"Riqfin97",#N/A,FALSE,"Tran";"Riqfinpro",#N/A,FALSE,"Tran"}</definedName>
    <definedName name="aaa" hidden="1">{"Riqfin97",#N/A,FALSE,"Tran";"Riqfinpro",#N/A,FALSE,"Tran"}</definedName>
    <definedName name="abu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>#REF!</definedName>
    <definedName name="abx" localSheetId="1">#REF!</definedName>
    <definedName name="abx" localSheetId="2">#REF!</definedName>
    <definedName name="abx" localSheetId="4">#REF!</definedName>
    <definedName name="abx" localSheetId="3">#REF!</definedName>
    <definedName name="abx" localSheetId="23">#REF!</definedName>
    <definedName name="abx" localSheetId="24">#REF!</definedName>
    <definedName name="abx" localSheetId="25">#REF!</definedName>
    <definedName name="abx" localSheetId="26">#REF!</definedName>
    <definedName name="abx" localSheetId="27">#REF!</definedName>
    <definedName name="abx" localSheetId="28">#REF!</definedName>
    <definedName name="abx" localSheetId="29">#REF!</definedName>
    <definedName name="abx" localSheetId="30">#REF!</definedName>
    <definedName name="abx">#REF!</definedName>
    <definedName name="AccessDatabase" hidden="1">"\\De2kp-42538\BOLETIN\Claga\CLAGA2000.mdb"</definedName>
    <definedName name="Actual" localSheetId="1">#REF!</definedName>
    <definedName name="Actual" localSheetId="2">#REF!</definedName>
    <definedName name="Actual" localSheetId="4">#REF!</definedName>
    <definedName name="Actual" localSheetId="3">#REF!</definedName>
    <definedName name="Actual" localSheetId="23">#REF!</definedName>
    <definedName name="Actual" localSheetId="24">#REF!</definedName>
    <definedName name="Actual" localSheetId="25">#REF!</definedName>
    <definedName name="Actual" localSheetId="26">#REF!</definedName>
    <definedName name="Actual" localSheetId="27">#REF!</definedName>
    <definedName name="Actual" localSheetId="28">#REF!</definedName>
    <definedName name="Actual" localSheetId="29">#REF!</definedName>
    <definedName name="Actual" localSheetId="30">#REF!</definedName>
    <definedName name="Actual">#REF!</definedName>
    <definedName name="ACUMULADO">#N/A</definedName>
    <definedName name="ACwvu.PLA1." localSheetId="1" hidden="1">'[33]COP FED'!#REF!</definedName>
    <definedName name="ACwvu.PLA1." localSheetId="2" hidden="1">'[33]COP FED'!#REF!</definedName>
    <definedName name="ACwvu.PLA1." localSheetId="4" hidden="1">'[33]COP FED'!#REF!</definedName>
    <definedName name="ACwvu.PLA1." localSheetId="3" hidden="1">'[33]COP FED'!#REF!</definedName>
    <definedName name="ACwvu.PLA1." localSheetId="23" hidden="1">'[33]COP FED'!#REF!</definedName>
    <definedName name="ACwvu.PLA1." localSheetId="24" hidden="1">'[33]COP FED'!#REF!</definedName>
    <definedName name="ACwvu.PLA1." localSheetId="25" hidden="1">'[34]COP FED'!#REF!</definedName>
    <definedName name="ACwvu.PLA1." localSheetId="26" hidden="1">'[34]COP FED'!#REF!</definedName>
    <definedName name="ACwvu.PLA1." localSheetId="27" hidden="1">'[34]COP FED'!#REF!</definedName>
    <definedName name="ACwvu.PLA1." localSheetId="28" hidden="1">'[34]COP FED'!#REF!</definedName>
    <definedName name="ACwvu.PLA1." localSheetId="29" hidden="1">'[34]COP FED'!#REF!</definedName>
    <definedName name="ACwvu.PLA1." localSheetId="30" hidden="1">'[34]COP FED'!#REF!</definedName>
    <definedName name="ACwvu.PLA1." hidden="1">'[33]COP FED'!#REF!</definedName>
    <definedName name="ACwvu.PLA2." localSheetId="25" hidden="1">'[34]COP FED'!$A$1:$N$49</definedName>
    <definedName name="ACwvu.PLA2." localSheetId="26" hidden="1">'[34]COP FED'!$A$1:$N$49</definedName>
    <definedName name="ACwvu.PLA2." localSheetId="27" hidden="1">'[34]COP FED'!$A$1:$N$49</definedName>
    <definedName name="ACwvu.PLA2." localSheetId="28" hidden="1">'[34]COP FED'!$A$1:$N$49</definedName>
    <definedName name="ACwvu.PLA2." localSheetId="29" hidden="1">'[34]COP FED'!$A$1:$N$49</definedName>
    <definedName name="ACwvu.PLA2." localSheetId="30" hidden="1">'[34]COP FED'!$A$1:$N$49</definedName>
    <definedName name="ACwvu.PLA2." hidden="1">'[33]COP FED'!$A$1:$N$49</definedName>
    <definedName name="ad" localSheetId="1" hidden="1">{"Riqfin97",#N/A,FALSE,"Tran";"Riqfinpro",#N/A,FALSE,"Tran"}</definedName>
    <definedName name="ad" localSheetId="2" hidden="1">{"Riqfin97",#N/A,FALSE,"Tran";"Riqfinpro",#N/A,FALSE,"Tran"}</definedName>
    <definedName name="ad" localSheetId="4" hidden="1">{"Riqfin97",#N/A,FALSE,"Tran";"Riqfinpro",#N/A,FALSE,"Tran"}</definedName>
    <definedName name="ad" localSheetId="3" hidden="1">{"Riqfin97",#N/A,FALSE,"Tran";"Riqfinpro",#N/A,FALSE,"Tran"}</definedName>
    <definedName name="ad" localSheetId="23" hidden="1">{"Riqfin97",#N/A,FALSE,"Tran";"Riqfinpro",#N/A,FALSE,"Tran"}</definedName>
    <definedName name="ad" localSheetId="24" hidden="1">{"Riqfin97",#N/A,FALSE,"Tran";"Riqfinpro",#N/A,FALSE,"Tran"}</definedName>
    <definedName name="ad" localSheetId="25" hidden="1">{"Riqfin97",#N/A,FALSE,"Tran";"Riqfinpro",#N/A,FALSE,"Tran"}</definedName>
    <definedName name="ad" localSheetId="26" hidden="1">{"Riqfin97",#N/A,FALSE,"Tran";"Riqfinpro",#N/A,FALSE,"Tran"}</definedName>
    <definedName name="ad" localSheetId="27" hidden="1">{"Riqfin97",#N/A,FALSE,"Tran";"Riqfinpro",#N/A,FALSE,"Tran"}</definedName>
    <definedName name="ad" localSheetId="28" hidden="1">{"Riqfin97",#N/A,FALSE,"Tran";"Riqfinpro",#N/A,FALSE,"Tran"}</definedName>
    <definedName name="ad" localSheetId="29" hidden="1">{"Riqfin97",#N/A,FALSE,"Tran";"Riqfinpro",#N/A,FALSE,"Tran"}</definedName>
    <definedName name="ad" localSheetId="30" hidden="1">{"Riqfin97",#N/A,FALSE,"Tran";"Riqfinpro",#N/A,FALSE,"Tran"}</definedName>
    <definedName name="ad" hidden="1">{"Riqfin97",#N/A,FALSE,"Tran";"Riqfinpro",#N/A,FALSE,"Tran"}</definedName>
    <definedName name="adaD" localSheetId="1">#REF!</definedName>
    <definedName name="adaD" localSheetId="2">#REF!</definedName>
    <definedName name="adaD" localSheetId="4">#REF!</definedName>
    <definedName name="adaD" localSheetId="3">#REF!</definedName>
    <definedName name="adaD" localSheetId="23">#REF!</definedName>
    <definedName name="adaD" localSheetId="24">#REF!</definedName>
    <definedName name="adaD" localSheetId="25">#REF!</definedName>
    <definedName name="adaD" localSheetId="26">#REF!</definedName>
    <definedName name="adaD" localSheetId="27">#REF!</definedName>
    <definedName name="adaD" localSheetId="28">#REF!</definedName>
    <definedName name="adaD" localSheetId="29">#REF!</definedName>
    <definedName name="adaD" localSheetId="30">#REF!</definedName>
    <definedName name="adaD">#REF!</definedName>
    <definedName name="adrra" localSheetId="1">#REF!</definedName>
    <definedName name="adrra" localSheetId="2">#REF!</definedName>
    <definedName name="adrra" localSheetId="4">#REF!</definedName>
    <definedName name="adrra" localSheetId="3">#REF!</definedName>
    <definedName name="adrra" localSheetId="24">#REF!</definedName>
    <definedName name="adrra" localSheetId="27">#REF!</definedName>
    <definedName name="adrra" localSheetId="28">#REF!</definedName>
    <definedName name="adrra">#REF!</definedName>
    <definedName name="adsadrr" localSheetId="1" hidden="1">#REF!</definedName>
    <definedName name="adsadrr" localSheetId="2" hidden="1">#REF!</definedName>
    <definedName name="adsadrr" localSheetId="4" hidden="1">#REF!</definedName>
    <definedName name="adsadrr" localSheetId="3" hidden="1">#REF!</definedName>
    <definedName name="adsadrr" localSheetId="24" hidden="1">#REF!</definedName>
    <definedName name="adsadrr" localSheetId="27" hidden="1">#REF!</definedName>
    <definedName name="adsadrr" localSheetId="28" hidden="1">#REF!</definedName>
    <definedName name="adsadrr" hidden="1">#REF!</definedName>
    <definedName name="af" localSheetId="1" hidden="1">{"Tab1",#N/A,FALSE,"P";"Tab2",#N/A,FALSE,"P"}</definedName>
    <definedName name="af" localSheetId="2" hidden="1">{"Tab1",#N/A,FALSE,"P";"Tab2",#N/A,FALSE,"P"}</definedName>
    <definedName name="af" localSheetId="4" hidden="1">{"Tab1",#N/A,FALSE,"P";"Tab2",#N/A,FALSE,"P"}</definedName>
    <definedName name="af" localSheetId="3" hidden="1">{"Tab1",#N/A,FALSE,"P";"Tab2",#N/A,FALSE,"P"}</definedName>
    <definedName name="af" localSheetId="23" hidden="1">{"Tab1",#N/A,FALSE,"P";"Tab2",#N/A,FALSE,"P"}</definedName>
    <definedName name="af" localSheetId="24" hidden="1">{"Tab1",#N/A,FALSE,"P";"Tab2",#N/A,FALSE,"P"}</definedName>
    <definedName name="af" localSheetId="25" hidden="1">{"Tab1",#N/A,FALSE,"P";"Tab2",#N/A,FALSE,"P"}</definedName>
    <definedName name="af" localSheetId="26" hidden="1">{"Tab1",#N/A,FALSE,"P";"Tab2",#N/A,FALSE,"P"}</definedName>
    <definedName name="af" localSheetId="27" hidden="1">{"Tab1",#N/A,FALSE,"P";"Tab2",#N/A,FALSE,"P"}</definedName>
    <definedName name="af" localSheetId="28" hidden="1">{"Tab1",#N/A,FALSE,"P";"Tab2",#N/A,FALSE,"P"}</definedName>
    <definedName name="af" localSheetId="29" hidden="1">{"Tab1",#N/A,FALSE,"P";"Tab2",#N/A,FALSE,"P"}</definedName>
    <definedName name="af" localSheetId="30" hidden="1">{"Tab1",#N/A,FALSE,"P";"Tab2",#N/A,FALSE,"P"}</definedName>
    <definedName name="af" hidden="1">{"Tab1",#N/A,FALSE,"P";"Tab2",#N/A,FALSE,"P"}</definedName>
    <definedName name="aff" localSheetId="1" hidden="1">{"Tab1",#N/A,FALSE,"P";"Tab2",#N/A,FALSE,"P"}</definedName>
    <definedName name="aff" localSheetId="2" hidden="1">{"Tab1",#N/A,FALSE,"P";"Tab2",#N/A,FALSE,"P"}</definedName>
    <definedName name="aff" localSheetId="4" hidden="1">{"Tab1",#N/A,FALSE,"P";"Tab2",#N/A,FALSE,"P"}</definedName>
    <definedName name="aff" localSheetId="3" hidden="1">{"Tab1",#N/A,FALSE,"P";"Tab2",#N/A,FALSE,"P"}</definedName>
    <definedName name="aff" localSheetId="23" hidden="1">{"Tab1",#N/A,FALSE,"P";"Tab2",#N/A,FALSE,"P"}</definedName>
    <definedName name="aff" localSheetId="24" hidden="1">{"Tab1",#N/A,FALSE,"P";"Tab2",#N/A,FALSE,"P"}</definedName>
    <definedName name="aff" localSheetId="25" hidden="1">{"Tab1",#N/A,FALSE,"P";"Tab2",#N/A,FALSE,"P"}</definedName>
    <definedName name="aff" localSheetId="26" hidden="1">{"Tab1",#N/A,FALSE,"P";"Tab2",#N/A,FALSE,"P"}</definedName>
    <definedName name="aff" localSheetId="27" hidden="1">{"Tab1",#N/A,FALSE,"P";"Tab2",#N/A,FALSE,"P"}</definedName>
    <definedName name="aff" localSheetId="28" hidden="1">{"Tab1",#N/A,FALSE,"P";"Tab2",#N/A,FALSE,"P"}</definedName>
    <definedName name="aff" localSheetId="29" hidden="1">{"Tab1",#N/A,FALSE,"P";"Tab2",#N/A,FALSE,"P"}</definedName>
    <definedName name="aff" localSheetId="30" hidden="1">{"Tab1",#N/A,FALSE,"P";"Tab2",#N/A,FALSE,"P"}</definedName>
    <definedName name="aff" hidden="1">{"Tab1",#N/A,FALSE,"P";"Tab2",#N/A,FALSE,"P"}</definedName>
    <definedName name="ag" localSheetId="1" hidden="1">{"Tab1",#N/A,FALSE,"P";"Tab2",#N/A,FALSE,"P"}</definedName>
    <definedName name="ag" localSheetId="2" hidden="1">{"Tab1",#N/A,FALSE,"P";"Tab2",#N/A,FALSE,"P"}</definedName>
    <definedName name="ag" localSheetId="4" hidden="1">{"Tab1",#N/A,FALSE,"P";"Tab2",#N/A,FALSE,"P"}</definedName>
    <definedName name="ag" localSheetId="3" hidden="1">{"Tab1",#N/A,FALSE,"P";"Tab2",#N/A,FALSE,"P"}</definedName>
    <definedName name="ag" localSheetId="23" hidden="1">{"Tab1",#N/A,FALSE,"P";"Tab2",#N/A,FALSE,"P"}</definedName>
    <definedName name="ag" localSheetId="24" hidden="1">{"Tab1",#N/A,FALSE,"P";"Tab2",#N/A,FALSE,"P"}</definedName>
    <definedName name="ag" localSheetId="25" hidden="1">{"Tab1",#N/A,FALSE,"P";"Tab2",#N/A,FALSE,"P"}</definedName>
    <definedName name="ag" localSheetId="26" hidden="1">{"Tab1",#N/A,FALSE,"P";"Tab2",#N/A,FALSE,"P"}</definedName>
    <definedName name="ag" localSheetId="27" hidden="1">{"Tab1",#N/A,FALSE,"P";"Tab2",#N/A,FALSE,"P"}</definedName>
    <definedName name="ag" localSheetId="28" hidden="1">{"Tab1",#N/A,FALSE,"P";"Tab2",#N/A,FALSE,"P"}</definedName>
    <definedName name="ag" localSheetId="29" hidden="1">{"Tab1",#N/A,FALSE,"P";"Tab2",#N/A,FALSE,"P"}</definedName>
    <definedName name="ag" localSheetId="30" hidden="1">{"Tab1",#N/A,FALSE,"P";"Tab2",#N/A,FALSE,"P"}</definedName>
    <definedName name="ag" hidden="1">{"Tab1",#N/A,FALSE,"P";"Tab2",#N/A,FALSE,"P"}</definedName>
    <definedName name="ah" localSheetId="1" hidden="1">{"Riqfin97",#N/A,FALSE,"Tran";"Riqfinpro",#N/A,FALSE,"Tran"}</definedName>
    <definedName name="ah" localSheetId="2" hidden="1">{"Riqfin97",#N/A,FALSE,"Tran";"Riqfinpro",#N/A,FALSE,"Tran"}</definedName>
    <definedName name="ah" localSheetId="4" hidden="1">{"Riqfin97",#N/A,FALSE,"Tran";"Riqfinpro",#N/A,FALSE,"Tran"}</definedName>
    <definedName name="ah" localSheetId="3" hidden="1">{"Riqfin97",#N/A,FALSE,"Tran";"Riqfinpro",#N/A,FALSE,"Tran"}</definedName>
    <definedName name="ah" localSheetId="23" hidden="1">{"Riqfin97",#N/A,FALSE,"Tran";"Riqfinpro",#N/A,FALSE,"Tran"}</definedName>
    <definedName name="ah" localSheetId="24" hidden="1">{"Riqfin97",#N/A,FALSE,"Tran";"Riqfinpro",#N/A,FALSE,"Tran"}</definedName>
    <definedName name="ah" localSheetId="25" hidden="1">{"Riqfin97",#N/A,FALSE,"Tran";"Riqfinpro",#N/A,FALSE,"Tran"}</definedName>
    <definedName name="ah" localSheetId="26" hidden="1">{"Riqfin97",#N/A,FALSE,"Tran";"Riqfinpro",#N/A,FALSE,"Tran"}</definedName>
    <definedName name="ah" localSheetId="27" hidden="1">{"Riqfin97",#N/A,FALSE,"Tran";"Riqfinpro",#N/A,FALSE,"Tran"}</definedName>
    <definedName name="ah" localSheetId="28" hidden="1">{"Riqfin97",#N/A,FALSE,"Tran";"Riqfinpro",#N/A,FALSE,"Tran"}</definedName>
    <definedName name="ah" localSheetId="29" hidden="1">{"Riqfin97",#N/A,FALSE,"Tran";"Riqfinpro",#N/A,FALSE,"Tran"}</definedName>
    <definedName name="ah" localSheetId="30" hidden="1">{"Riqfin97",#N/A,FALSE,"Tran";"Riqfinpro",#N/A,FALSE,"Tran"}</definedName>
    <definedName name="ah" hidden="1">{"Riqfin97",#N/A,FALSE,"Tran";"Riqfinpro",#N/A,FALSE,"Tran"}</definedName>
    <definedName name="aj" localSheetId="1" hidden="1">{"Riqfin97",#N/A,FALSE,"Tran";"Riqfinpro",#N/A,FALSE,"Tran"}</definedName>
    <definedName name="aj" localSheetId="2" hidden="1">{"Riqfin97",#N/A,FALSE,"Tran";"Riqfinpro",#N/A,FALSE,"Tran"}</definedName>
    <definedName name="aj" localSheetId="4" hidden="1">{"Riqfin97",#N/A,FALSE,"Tran";"Riqfinpro",#N/A,FALSE,"Tran"}</definedName>
    <definedName name="aj" localSheetId="3" hidden="1">{"Riqfin97",#N/A,FALSE,"Tran";"Riqfinpro",#N/A,FALSE,"Tran"}</definedName>
    <definedName name="aj" localSheetId="23" hidden="1">{"Riqfin97",#N/A,FALSE,"Tran";"Riqfinpro",#N/A,FALSE,"Tran"}</definedName>
    <definedName name="aj" localSheetId="24" hidden="1">{"Riqfin97",#N/A,FALSE,"Tran";"Riqfinpro",#N/A,FALSE,"Tran"}</definedName>
    <definedName name="aj" localSheetId="25" hidden="1">{"Riqfin97",#N/A,FALSE,"Tran";"Riqfinpro",#N/A,FALSE,"Tran"}</definedName>
    <definedName name="aj" localSheetId="26" hidden="1">{"Riqfin97",#N/A,FALSE,"Tran";"Riqfinpro",#N/A,FALSE,"Tran"}</definedName>
    <definedName name="aj" localSheetId="27" hidden="1">{"Riqfin97",#N/A,FALSE,"Tran";"Riqfinpro",#N/A,FALSE,"Tran"}</definedName>
    <definedName name="aj" localSheetId="28" hidden="1">{"Riqfin97",#N/A,FALSE,"Tran";"Riqfinpro",#N/A,FALSE,"Tran"}</definedName>
    <definedName name="aj" localSheetId="29" hidden="1">{"Riqfin97",#N/A,FALSE,"Tran";"Riqfinpro",#N/A,FALSE,"Tran"}</definedName>
    <definedName name="aj" localSheetId="30" hidden="1">{"Riqfin97",#N/A,FALSE,"Tran";"Riqfinpro",#N/A,FALSE,"Tran"}</definedName>
    <definedName name="aj" hidden="1">{"Riqfin97",#N/A,FALSE,"Tran";"Riqfinpro",#N/A,FALSE,"Tran"}</definedName>
    <definedName name="al" localSheetId="1" hidden="1">{"Riqfin97",#N/A,FALSE,"Tran";"Riqfinpro",#N/A,FALSE,"Tran"}</definedName>
    <definedName name="al" localSheetId="2" hidden="1">{"Riqfin97",#N/A,FALSE,"Tran";"Riqfinpro",#N/A,FALSE,"Tran"}</definedName>
    <definedName name="al" localSheetId="4" hidden="1">{"Riqfin97",#N/A,FALSE,"Tran";"Riqfinpro",#N/A,FALSE,"Tran"}</definedName>
    <definedName name="al" localSheetId="3" hidden="1">{"Riqfin97",#N/A,FALSE,"Tran";"Riqfinpro",#N/A,FALSE,"Tran"}</definedName>
    <definedName name="al" localSheetId="23" hidden="1">{"Riqfin97",#N/A,FALSE,"Tran";"Riqfinpro",#N/A,FALSE,"Tran"}</definedName>
    <definedName name="al" localSheetId="24" hidden="1">{"Riqfin97",#N/A,FALSE,"Tran";"Riqfinpro",#N/A,FALSE,"Tran"}</definedName>
    <definedName name="al" localSheetId="25" hidden="1">{"Riqfin97",#N/A,FALSE,"Tran";"Riqfinpro",#N/A,FALSE,"Tran"}</definedName>
    <definedName name="al" localSheetId="26" hidden="1">{"Riqfin97",#N/A,FALSE,"Tran";"Riqfinpro",#N/A,FALSE,"Tran"}</definedName>
    <definedName name="al" localSheetId="27" hidden="1">{"Riqfin97",#N/A,FALSE,"Tran";"Riqfinpro",#N/A,FALSE,"Tran"}</definedName>
    <definedName name="al" localSheetId="28" hidden="1">{"Riqfin97",#N/A,FALSE,"Tran";"Riqfinpro",#N/A,FALSE,"Tran"}</definedName>
    <definedName name="al" localSheetId="29" hidden="1">{"Riqfin97",#N/A,FALSE,"Tran";"Riqfinpro",#N/A,FALSE,"Tran"}</definedName>
    <definedName name="al" localSheetId="30" hidden="1">{"Riqfin97",#N/A,FALSE,"Tran";"Riqfinpro",#N/A,FALSE,"Tran"}</definedName>
    <definedName name="al" hidden="1">{"Riqfin97",#N/A,FALSE,"Tran";"Riqfinpro",#N/A,FALSE,"Tran"}</definedName>
    <definedName name="alj" localSheetId="1" hidden="1">{"Riqfin97",#N/A,FALSE,"Tran";"Riqfinpro",#N/A,FALSE,"Tran"}</definedName>
    <definedName name="alj" localSheetId="2" hidden="1">{"Riqfin97",#N/A,FALSE,"Tran";"Riqfinpro",#N/A,FALSE,"Tran"}</definedName>
    <definedName name="alj" localSheetId="4" hidden="1">{"Riqfin97",#N/A,FALSE,"Tran";"Riqfinpro",#N/A,FALSE,"Tran"}</definedName>
    <definedName name="alj" localSheetId="3" hidden="1">{"Riqfin97",#N/A,FALSE,"Tran";"Riqfinpro",#N/A,FALSE,"Tran"}</definedName>
    <definedName name="alj" localSheetId="23" hidden="1">{"Riqfin97",#N/A,FALSE,"Tran";"Riqfinpro",#N/A,FALSE,"Tran"}</definedName>
    <definedName name="alj" localSheetId="24" hidden="1">{"Riqfin97",#N/A,FALSE,"Tran";"Riqfinpro",#N/A,FALSE,"Tran"}</definedName>
    <definedName name="alj" localSheetId="25" hidden="1">{"Riqfin97",#N/A,FALSE,"Tran";"Riqfinpro",#N/A,FALSE,"Tran"}</definedName>
    <definedName name="alj" localSheetId="26" hidden="1">{"Riqfin97",#N/A,FALSE,"Tran";"Riqfinpro",#N/A,FALSE,"Tran"}</definedName>
    <definedName name="alj" localSheetId="27" hidden="1">{"Riqfin97",#N/A,FALSE,"Tran";"Riqfinpro",#N/A,FALSE,"Tran"}</definedName>
    <definedName name="alj" localSheetId="28" hidden="1">{"Riqfin97",#N/A,FALSE,"Tran";"Riqfinpro",#N/A,FALSE,"Tran"}</definedName>
    <definedName name="alj" localSheetId="29" hidden="1">{"Riqfin97",#N/A,FALSE,"Tran";"Riqfinpro",#N/A,FALSE,"Tran"}</definedName>
    <definedName name="alj" localSheetId="30" hidden="1">{"Riqfin97",#N/A,FALSE,"Tran";"Riqfinpro",#N/A,FALSE,"Tran"}</definedName>
    <definedName name="alj" hidden="1">{"Riqfin97",#N/A,FALSE,"Tran";"Riqfinpro",#N/A,FALSE,"Tran"}</definedName>
    <definedName name="ALLBIRR" localSheetId="1">#REF!</definedName>
    <definedName name="ALLBIRR" localSheetId="2">#REF!</definedName>
    <definedName name="ALLBIRR" localSheetId="4">#REF!</definedName>
    <definedName name="ALLBIRR" localSheetId="3">#REF!</definedName>
    <definedName name="ALLBIRR" localSheetId="23">#REF!</definedName>
    <definedName name="ALLBIRR" localSheetId="24">#REF!</definedName>
    <definedName name="ALLBIRR" localSheetId="25">#REF!</definedName>
    <definedName name="ALLBIRR" localSheetId="26">#REF!</definedName>
    <definedName name="ALLBIRR" localSheetId="27">#REF!</definedName>
    <definedName name="ALLBIRR" localSheetId="28">#REF!</definedName>
    <definedName name="ALLBIRR" localSheetId="29">#REF!</definedName>
    <definedName name="ALLBIRR" localSheetId="30">#REF!</definedName>
    <definedName name="ALLBIRR">#REF!</definedName>
    <definedName name="AllData" localSheetId="1">#REF!</definedName>
    <definedName name="AllData" localSheetId="2">#REF!</definedName>
    <definedName name="AllData" localSheetId="4">#REF!</definedName>
    <definedName name="AllData" localSheetId="3">#REF!</definedName>
    <definedName name="AllData" localSheetId="24">#REF!</definedName>
    <definedName name="AllData" localSheetId="27">#REF!</definedName>
    <definedName name="AllData" localSheetId="28">#REF!</definedName>
    <definedName name="AllData">#REF!</definedName>
    <definedName name="ALLSDR" localSheetId="1">#REF!</definedName>
    <definedName name="ALLSDR" localSheetId="2">#REF!</definedName>
    <definedName name="ALLSDR" localSheetId="4">#REF!</definedName>
    <definedName name="ALLSDR" localSheetId="3">#REF!</definedName>
    <definedName name="ALLSDR" localSheetId="24">#REF!</definedName>
    <definedName name="ALLSDR" localSheetId="27">#REF!</definedName>
    <definedName name="ALLSDR" localSheetId="28">#REF!</definedName>
    <definedName name="ALLSDR">#REF!</definedName>
    <definedName name="alpha" localSheetId="25">'[35]Int rate table spreads'!$C$7</definedName>
    <definedName name="alpha" localSheetId="26">'[35]Int rate table spreads'!$C$7</definedName>
    <definedName name="alpha" localSheetId="27">'[35]Int rate table spreads'!$C$7</definedName>
    <definedName name="alpha" localSheetId="28">'[35]Int rate table spreads'!$C$7</definedName>
    <definedName name="alpha" localSheetId="29">'[35]Int rate table spreads'!$C$7</definedName>
    <definedName name="alpha" localSheetId="30">'[35]Int rate table spreads'!$C$7</definedName>
    <definedName name="alpha">'[36]Int rate table spreads'!$C$7</definedName>
    <definedName name="AMORTI" localSheetId="1">#REF!</definedName>
    <definedName name="AMORTI" localSheetId="2">#REF!</definedName>
    <definedName name="AMORTI" localSheetId="4">#REF!</definedName>
    <definedName name="AMORTI" localSheetId="3">#REF!</definedName>
    <definedName name="AMORTI" localSheetId="23">#REF!</definedName>
    <definedName name="AMORTI" localSheetId="24">#REF!</definedName>
    <definedName name="AMORTI" localSheetId="25">#REF!</definedName>
    <definedName name="AMORTI" localSheetId="26">#REF!</definedName>
    <definedName name="AMORTI" localSheetId="27">#REF!</definedName>
    <definedName name="AMORTI" localSheetId="28">#REF!</definedName>
    <definedName name="AMORTI" localSheetId="29">#REF!</definedName>
    <definedName name="AMORTI" localSheetId="30">#REF!</definedName>
    <definedName name="AMORTI">#REF!</definedName>
    <definedName name="apigraphs">#N/A</definedName>
    <definedName name="appendix" localSheetId="25">[25]QNEWLOR!$J$3:$AU$7,[25]QNEWLOR!$J$21:$AU$77,[25]QNEWLOR!$J$91:$AU$149</definedName>
    <definedName name="appendix" localSheetId="26">[25]QNEWLOR!$J$3:$AU$7,[25]QNEWLOR!$J$21:$AU$77,[25]QNEWLOR!$J$91:$AU$149</definedName>
    <definedName name="appendix" localSheetId="27">[25]QNEWLOR!$J$3:$AU$7,[25]QNEWLOR!$J$21:$AU$77,[25]QNEWLOR!$J$91:$AU$149</definedName>
    <definedName name="appendix" localSheetId="28">[25]QNEWLOR!$J$3:$AU$7,[25]QNEWLOR!$J$21:$AU$77,[25]QNEWLOR!$J$91:$AU$149</definedName>
    <definedName name="appendix" localSheetId="29">[25]QNEWLOR!$J$3:$AU$7,[25]QNEWLOR!$J$21:$AU$77,[25]QNEWLOR!$J$91:$AU$149</definedName>
    <definedName name="appendix" localSheetId="30">[25]QNEWLOR!$J$3:$AU$7,[25]QNEWLOR!$J$21:$AU$77,[25]QNEWLOR!$J$91:$AU$149</definedName>
    <definedName name="appendix">[24]QNEWLOR!$J$3:$AU$7,[24]QNEWLOR!$J$21:$AU$77,[24]QNEWLOR!$J$91:$AU$149</definedName>
    <definedName name="_xlnm.Print_Area" localSheetId="25">[81]MONTHLY!$A$2:$U$25,[81]MONTHLY!$A$29:$U$66,[81]MONTHLY!$A$71:$U$124,[81]MONTHLY!$A$127:$U$180,[81]MONTHLY!$A$183:$U$238,[81]MONTHLY!$A$244:$U$287,[81]MONTHLY!$A$291:$U$330</definedName>
    <definedName name="_xlnm.Print_Area" localSheetId="26">[81]MONTHLY!$A$2:$U$25,[81]MONTHLY!$A$29:$U$66,[81]MONTHLY!$A$71:$U$124,[81]MONTHLY!$A$127:$U$180,[81]MONTHLY!$A$183:$U$238,[81]MONTHLY!$A$244:$U$287,[81]MONTHLY!$A$291:$U$330</definedName>
    <definedName name="_xlnm.Print_Area" localSheetId="27">[81]MONTHLY!$A$2:$U$25,[81]MONTHLY!$A$29:$U$66,[81]MONTHLY!$A$71:$U$124,[81]MONTHLY!$A$127:$U$180,[81]MONTHLY!$A$183:$U$238,[81]MONTHLY!$A$244:$U$287,[81]MONTHLY!$A$291:$U$330</definedName>
    <definedName name="_xlnm.Print_Area" localSheetId="28">[81]MONTHLY!$A$2:$U$25,[81]MONTHLY!$A$29:$U$66,[81]MONTHLY!$A$71:$U$124,[81]MONTHLY!$A$127:$U$180,[81]MONTHLY!$A$183:$U$238,[81]MONTHLY!$A$244:$U$287,[81]MONTHLY!$A$291:$U$330</definedName>
    <definedName name="_xlnm.Print_Area" localSheetId="29">[81]MONTHLY!$A$2:$U$25,[81]MONTHLY!$A$29:$U$66,[81]MONTHLY!$A$71:$U$124,[81]MONTHLY!$A$127:$U$180,[81]MONTHLY!$A$183:$U$238,[81]MONTHLY!$A$244:$U$287,[81]MONTHLY!$A$291:$U$330</definedName>
    <definedName name="_xlnm.Print_Area" localSheetId="30">[81]MONTHLY!$A$2:$U$25,[81]MONTHLY!$A$29:$U$66,[81]MONTHLY!$A$71:$U$124,[81]MONTHLY!$A$127:$U$180,[81]MONTHLY!$A$183:$U$238,[81]MONTHLY!$A$244:$U$287,[81]MONTHLY!$A$291:$U$330</definedName>
    <definedName name="_xlnm.Print_Area">[82]MONTHLY!$A$2:$U$25,[82]MONTHLY!$A$29:$U$66,[82]MONTHLY!$A$71:$U$124,[82]MONTHLY!$A$127:$U$180,[82]MONTHLY!$A$183:$U$238,[82]MONTHLY!$A$244:$U$287,[82]MONTHLY!$A$291:$U$330</definedName>
    <definedName name="as" localSheetId="1" hidden="1">'[37]Fax a enviar'!#REF!</definedName>
    <definedName name="as" localSheetId="2" hidden="1">'[37]Fax a enviar'!#REF!</definedName>
    <definedName name="as" localSheetId="4" hidden="1">'[37]Fax a enviar'!#REF!</definedName>
    <definedName name="as" localSheetId="3" hidden="1">'[37]Fax a enviar'!#REF!</definedName>
    <definedName name="as" localSheetId="23" hidden="1">'[37]Fax a enviar'!#REF!</definedName>
    <definedName name="as" localSheetId="24" hidden="1">'[37]Fax a enviar'!#REF!</definedName>
    <definedName name="as" localSheetId="25" hidden="1">'[38]Fax a enviar'!#REF!</definedName>
    <definedName name="as" localSheetId="26" hidden="1">'[38]Fax a enviar'!#REF!</definedName>
    <definedName name="as" localSheetId="27" hidden="1">'[38]Fax a enviar'!#REF!</definedName>
    <definedName name="as" localSheetId="28" hidden="1">'[38]Fax a enviar'!#REF!</definedName>
    <definedName name="as" localSheetId="29" hidden="1">'[38]Fax a enviar'!#REF!</definedName>
    <definedName name="as" localSheetId="30" hidden="1">'[38]Fax a enviar'!#REF!</definedName>
    <definedName name="as" hidden="1">'[37]Fax a enviar'!#REF!</definedName>
    <definedName name="ASAU" localSheetId="1">#REF!</definedName>
    <definedName name="ASAU" localSheetId="2">#REF!</definedName>
    <definedName name="ASAU" localSheetId="4">#REF!</definedName>
    <definedName name="ASAU" localSheetId="3">#REF!</definedName>
    <definedName name="ASAU" localSheetId="23">#REF!</definedName>
    <definedName name="ASAU" localSheetId="24">#REF!</definedName>
    <definedName name="ASAU" localSheetId="25">#REF!</definedName>
    <definedName name="ASAU" localSheetId="26">#REF!</definedName>
    <definedName name="ASAU" localSheetId="27">#REF!</definedName>
    <definedName name="ASAU" localSheetId="28">#REF!</definedName>
    <definedName name="ASAU">#REF!</definedName>
    <definedName name="ASAU1" localSheetId="1">#REF!</definedName>
    <definedName name="ASAU1" localSheetId="2">#REF!</definedName>
    <definedName name="ASAU1" localSheetId="4">#REF!</definedName>
    <definedName name="ASAU1" localSheetId="3">#REF!</definedName>
    <definedName name="ASAU1" localSheetId="24">#REF!</definedName>
    <definedName name="ASAU1" localSheetId="27">#REF!</definedName>
    <definedName name="ASAU1" localSheetId="28">#REF!</definedName>
    <definedName name="ASAU1">#REF!</definedName>
    <definedName name="asd" localSheetId="1">#REF!</definedName>
    <definedName name="asd" localSheetId="2">#REF!</definedName>
    <definedName name="asd" localSheetId="4">#REF!</definedName>
    <definedName name="asd" localSheetId="3">#REF!</definedName>
    <definedName name="asd" localSheetId="24">#REF!</definedName>
    <definedName name="asd" localSheetId="27">#REF!</definedName>
    <definedName name="asd" localSheetId="28">#REF!</definedName>
    <definedName name="asd">#REF!</definedName>
    <definedName name="asdrae" localSheetId="24" hidden="1">#REF!</definedName>
    <definedName name="asdrae" localSheetId="27" hidden="1">#REF!</definedName>
    <definedName name="asdrae" localSheetId="28" hidden="1">#REF!</definedName>
    <definedName name="asdrae" hidden="1">#REF!</definedName>
    <definedName name="asdrra" localSheetId="24">#REF!</definedName>
    <definedName name="asdrra" localSheetId="27">#REF!</definedName>
    <definedName name="asdrra" localSheetId="28">#REF!</definedName>
    <definedName name="asdrra">#REF!</definedName>
    <definedName name="ase" localSheetId="24">#REF!</definedName>
    <definedName name="ase" localSheetId="27">#REF!</definedName>
    <definedName name="ase" localSheetId="28">#REF!</definedName>
    <definedName name="ase">#REF!</definedName>
    <definedName name="aser" localSheetId="24">#REF!</definedName>
    <definedName name="aser" localSheetId="27">#REF!</definedName>
    <definedName name="aser" localSheetId="28">#REF!</definedName>
    <definedName name="aser">#REF!</definedName>
    <definedName name="asraa" localSheetId="24">#REF!</definedName>
    <definedName name="asraa" localSheetId="27">#REF!</definedName>
    <definedName name="asraa" localSheetId="28">#REF!</definedName>
    <definedName name="asraa">#REF!</definedName>
    <definedName name="asrraa44" localSheetId="24">#REF!</definedName>
    <definedName name="asrraa44" localSheetId="27">#REF!</definedName>
    <definedName name="asrraa44" localSheetId="28">#REF!</definedName>
    <definedName name="asrraa44">#REF!</definedName>
    <definedName name="ass">#N/A</definedName>
    <definedName name="ASSUM" localSheetId="1">#REF!</definedName>
    <definedName name="ASSUM" localSheetId="2">#REF!</definedName>
    <definedName name="ASSUM" localSheetId="4">#REF!</definedName>
    <definedName name="ASSUM" localSheetId="3">#REF!</definedName>
    <definedName name="ASSUM" localSheetId="23">#REF!</definedName>
    <definedName name="ASSUM" localSheetId="24">#REF!</definedName>
    <definedName name="ASSUM" localSheetId="25">#REF!</definedName>
    <definedName name="ASSUM" localSheetId="26">#REF!</definedName>
    <definedName name="ASSUM" localSheetId="27">#REF!</definedName>
    <definedName name="ASSUM" localSheetId="28">#REF!</definedName>
    <definedName name="ASSUM" localSheetId="29">#REF!</definedName>
    <definedName name="ASSUM" localSheetId="30">#REF!</definedName>
    <definedName name="ASSUM">#REF!</definedName>
    <definedName name="atlantic" localSheetId="25">[39]nonopec!$D$424:$D$433</definedName>
    <definedName name="atlantic" localSheetId="26">[39]nonopec!$D$424:$D$433</definedName>
    <definedName name="atlantic" localSheetId="27">[39]nonopec!$D$424:$D$433</definedName>
    <definedName name="atlantic" localSheetId="28">[39]nonopec!$D$424:$D$433</definedName>
    <definedName name="atlantic" localSheetId="29">[39]nonopec!$D$424:$D$433</definedName>
    <definedName name="atlantic" localSheetId="30">[39]nonopec!$D$424:$D$433</definedName>
    <definedName name="atlantic">[40]nonopec!$D$424:$D$433</definedName>
    <definedName name="AUS" localSheetId="1">#REF!</definedName>
    <definedName name="AUS" localSheetId="2">#REF!</definedName>
    <definedName name="AUS" localSheetId="4">#REF!</definedName>
    <definedName name="AUS" localSheetId="3">#REF!</definedName>
    <definedName name="AUS" localSheetId="23">#REF!</definedName>
    <definedName name="AUS" localSheetId="24">#REF!</definedName>
    <definedName name="AUS" localSheetId="25">#REF!</definedName>
    <definedName name="AUS" localSheetId="26">#REF!</definedName>
    <definedName name="AUS" localSheetId="27">#REF!</definedName>
    <definedName name="AUS" localSheetId="28">#REF!</definedName>
    <definedName name="AUS">#REF!</definedName>
    <definedName name="Average_Daily_Depreciation" localSheetId="25">'[41]Inter-Bank'!$G$5</definedName>
    <definedName name="Average_Daily_Depreciation" localSheetId="26">'[41]Inter-Bank'!$G$5</definedName>
    <definedName name="Average_Daily_Depreciation" localSheetId="27">'[41]Inter-Bank'!$G$5</definedName>
    <definedName name="Average_Daily_Depreciation" localSheetId="28">'[41]Inter-Bank'!$G$5</definedName>
    <definedName name="Average_Daily_Depreciation" localSheetId="29">'[41]Inter-Bank'!$G$5</definedName>
    <definedName name="Average_Daily_Depreciation" localSheetId="30">'[41]Inter-Bank'!$G$5</definedName>
    <definedName name="Average_Daily_Depreciation">'[42]Inter-Bank'!$G$5</definedName>
    <definedName name="Average_Weekly_Depreciation" localSheetId="25">'[41]Inter-Bank'!$K$5</definedName>
    <definedName name="Average_Weekly_Depreciation" localSheetId="26">'[41]Inter-Bank'!$K$5</definedName>
    <definedName name="Average_Weekly_Depreciation" localSheetId="27">'[41]Inter-Bank'!$K$5</definedName>
    <definedName name="Average_Weekly_Depreciation" localSheetId="28">'[41]Inter-Bank'!$K$5</definedName>
    <definedName name="Average_Weekly_Depreciation" localSheetId="29">'[41]Inter-Bank'!$K$5</definedName>
    <definedName name="Average_Weekly_Depreciation" localSheetId="30">'[41]Inter-Bank'!$K$5</definedName>
    <definedName name="Average_Weekly_Depreciation">'[42]Inter-Bank'!$K$5</definedName>
    <definedName name="Average_Weekly_Inter_Bank_Exchange_Rate" localSheetId="25">'[41]Inter-Bank'!$H$5</definedName>
    <definedName name="Average_Weekly_Inter_Bank_Exchange_Rate" localSheetId="26">'[41]Inter-Bank'!$H$5</definedName>
    <definedName name="Average_Weekly_Inter_Bank_Exchange_Rate" localSheetId="27">'[41]Inter-Bank'!$H$5</definedName>
    <definedName name="Average_Weekly_Inter_Bank_Exchange_Rate" localSheetId="28">'[41]Inter-Bank'!$H$5</definedName>
    <definedName name="Average_Weekly_Inter_Bank_Exchange_Rate" localSheetId="29">'[41]Inter-Bank'!$H$5</definedName>
    <definedName name="Average_Weekly_Inter_Bank_Exchange_Rate" localSheetId="30">'[41]Inter-Bank'!$H$5</definedName>
    <definedName name="Average_Weekly_Inter_Bank_Exchange_Rate">'[42]Inter-Bank'!$H$5</definedName>
    <definedName name="AVISO" localSheetId="1">#REF!</definedName>
    <definedName name="AVISO" localSheetId="2">#REF!</definedName>
    <definedName name="AVISO" localSheetId="4">#REF!</definedName>
    <definedName name="AVISO" localSheetId="3">#REF!</definedName>
    <definedName name="AVISO" localSheetId="23">#REF!</definedName>
    <definedName name="AVISO" localSheetId="24">#REF!</definedName>
    <definedName name="AVISO" localSheetId="25">#REF!</definedName>
    <definedName name="AVISO" localSheetId="26">#REF!</definedName>
    <definedName name="AVISO" localSheetId="27">#REF!</definedName>
    <definedName name="AVISO" localSheetId="28">#REF!</definedName>
    <definedName name="AVISO">#REF!</definedName>
    <definedName name="B" localSheetId="1">#REF!</definedName>
    <definedName name="B" localSheetId="2">#REF!</definedName>
    <definedName name="B" localSheetId="4">#REF!</definedName>
    <definedName name="B" localSheetId="3">#REF!</definedName>
    <definedName name="B" localSheetId="24">#REF!</definedName>
    <definedName name="B" localSheetId="27">#REF!</definedName>
    <definedName name="B" localSheetId="28">#REF!</definedName>
    <definedName name="B">#REF!</definedName>
    <definedName name="bALANCE" localSheetId="1" hidden="1">{"Minpmon",#N/A,FALSE,"Monthinput"}</definedName>
    <definedName name="bALANCE" localSheetId="2" hidden="1">{"Minpmon",#N/A,FALSE,"Monthinput"}</definedName>
    <definedName name="bALANCE" localSheetId="4" hidden="1">{"Minpmon",#N/A,FALSE,"Monthinput"}</definedName>
    <definedName name="bALANCE" localSheetId="3" hidden="1">{"Minpmon",#N/A,FALSE,"Monthinput"}</definedName>
    <definedName name="bALANCE" localSheetId="23" hidden="1">{"Minpmon",#N/A,FALSE,"Monthinput"}</definedName>
    <definedName name="bALANCE" localSheetId="24" hidden="1">{"Minpmon",#N/A,FALSE,"Monthinput"}</definedName>
    <definedName name="bALANCE" localSheetId="25" hidden="1">{"Minpmon",#N/A,FALSE,"Monthinput"}</definedName>
    <definedName name="bALANCE" localSheetId="26" hidden="1">{"Minpmon",#N/A,FALSE,"Monthinput"}</definedName>
    <definedName name="bALANCE" localSheetId="27" hidden="1">{"Minpmon",#N/A,FALSE,"Monthinput"}</definedName>
    <definedName name="bALANCE" localSheetId="28" hidden="1">{"Minpmon",#N/A,FALSE,"Monthinput"}</definedName>
    <definedName name="bALANCE" localSheetId="29" hidden="1">{"Minpmon",#N/A,FALSE,"Monthinput"}</definedName>
    <definedName name="bALANCE" localSheetId="30" hidden="1">{"Minpmon",#N/A,FALSE,"Monthinput"}</definedName>
    <definedName name="bALANCE" hidden="1">{"Minpmon",#N/A,FALSE,"Monthinput"}</definedName>
    <definedName name="BANCOS" localSheetId="1">#REF!</definedName>
    <definedName name="BANCOS" localSheetId="2">#REF!</definedName>
    <definedName name="BANCOS" localSheetId="4">#REF!</definedName>
    <definedName name="BANCOS" localSheetId="3">#REF!</definedName>
    <definedName name="BANCOS" localSheetId="23">#REF!</definedName>
    <definedName name="BANCOS" localSheetId="24">#REF!</definedName>
    <definedName name="BANCOS" localSheetId="25">#REF!</definedName>
    <definedName name="BANCOS" localSheetId="26">#REF!</definedName>
    <definedName name="BANCOS" localSheetId="27">#REF!</definedName>
    <definedName name="BANCOS" localSheetId="28">#REF!</definedName>
    <definedName name="BANCOS" localSheetId="29">#REF!</definedName>
    <definedName name="BANCOS" localSheetId="30">#REF!</definedName>
    <definedName name="BANCOS">#REF!</definedName>
    <definedName name="bb" localSheetId="1" hidden="1">{"Riqfin97",#N/A,FALSE,"Tran";"Riqfinpro",#N/A,FALSE,"Tran"}</definedName>
    <definedName name="bb" localSheetId="2" hidden="1">{"Riqfin97",#N/A,FALSE,"Tran";"Riqfinpro",#N/A,FALSE,"Tran"}</definedName>
    <definedName name="bb" localSheetId="4" hidden="1">{"Riqfin97",#N/A,FALSE,"Tran";"Riqfinpro",#N/A,FALSE,"Tran"}</definedName>
    <definedName name="bb" localSheetId="3" hidden="1">{"Riqfin97",#N/A,FALSE,"Tran";"Riqfinpro",#N/A,FALSE,"Tran"}</definedName>
    <definedName name="bb" localSheetId="23" hidden="1">{"Riqfin97",#N/A,FALSE,"Tran";"Riqfinpro",#N/A,FALSE,"Tran"}</definedName>
    <definedName name="bb" localSheetId="24" hidden="1">{"Riqfin97",#N/A,FALSE,"Tran";"Riqfinpro",#N/A,FALSE,"Tran"}</definedName>
    <definedName name="bb" localSheetId="25" hidden="1">{"Riqfin97",#N/A,FALSE,"Tran";"Riqfinpro",#N/A,FALSE,"Tran"}</definedName>
    <definedName name="bb" localSheetId="26" hidden="1">{"Riqfin97",#N/A,FALSE,"Tran";"Riqfinpro",#N/A,FALSE,"Tran"}</definedName>
    <definedName name="bb" localSheetId="27" hidden="1">{"Riqfin97",#N/A,FALSE,"Tran";"Riqfinpro",#N/A,FALSE,"Tran"}</definedName>
    <definedName name="bb" localSheetId="28" hidden="1">{"Riqfin97",#N/A,FALSE,"Tran";"Riqfinpro",#N/A,FALSE,"Tran"}</definedName>
    <definedName name="bb" localSheetId="29" hidden="1">{"Riqfin97",#N/A,FALSE,"Tran";"Riqfinpro",#N/A,FALSE,"Tran"}</definedName>
    <definedName name="bb" localSheetId="30" hidden="1">{"Riqfin97",#N/A,FALSE,"Tran";"Riqfinpro",#N/A,FALSE,"Tran"}</definedName>
    <definedName name="bb" hidden="1">{"Riqfin97",#N/A,FALSE,"Tran";"Riqfinpro",#N/A,FALSE,"Tran"}</definedName>
    <definedName name="bbbb" localSheetId="1" hidden="1">{"Minpmon",#N/A,FALSE,"Monthinput"}</definedName>
    <definedName name="bbbb" localSheetId="2" hidden="1">{"Minpmon",#N/A,FALSE,"Monthinput"}</definedName>
    <definedName name="bbbb" localSheetId="4" hidden="1">{"Minpmon",#N/A,FALSE,"Monthinput"}</definedName>
    <definedName name="bbbb" localSheetId="3" hidden="1">{"Minpmon",#N/A,FALSE,"Monthinput"}</definedName>
    <definedName name="bbbb" localSheetId="23" hidden="1">{"Minpmon",#N/A,FALSE,"Monthinput"}</definedName>
    <definedName name="bbbb" localSheetId="24" hidden="1">{"Minpmon",#N/A,FALSE,"Monthinput"}</definedName>
    <definedName name="bbbb" localSheetId="25" hidden="1">{"Minpmon",#N/A,FALSE,"Monthinput"}</definedName>
    <definedName name="bbbb" localSheetId="26" hidden="1">{"Minpmon",#N/A,FALSE,"Monthinput"}</definedName>
    <definedName name="bbbb" localSheetId="27" hidden="1">{"Minpmon",#N/A,FALSE,"Monthinput"}</definedName>
    <definedName name="bbbb" localSheetId="28" hidden="1">{"Minpmon",#N/A,FALSE,"Monthinput"}</definedName>
    <definedName name="bbbb" localSheetId="29" hidden="1">{"Minpmon",#N/A,FALSE,"Monthinput"}</definedName>
    <definedName name="bbbb" localSheetId="30" hidden="1">{"Minpmon",#N/A,FALSE,"Monthinput"}</definedName>
    <definedName name="bbbb" hidden="1">{"Minpmon",#N/A,FALSE,"Monthinput"}</definedName>
    <definedName name="bbbbbbbbbbbbb" localSheetId="1" hidden="1">{"Tab1",#N/A,FALSE,"P";"Tab2",#N/A,FALSE,"P"}</definedName>
    <definedName name="bbbbbbbbbbbbb" localSheetId="2" hidden="1">{"Tab1",#N/A,FALSE,"P";"Tab2",#N/A,FALSE,"P"}</definedName>
    <definedName name="bbbbbbbbbbbbb" localSheetId="4" hidden="1">{"Tab1",#N/A,FALSE,"P";"Tab2",#N/A,FALSE,"P"}</definedName>
    <definedName name="bbbbbbbbbbbbb" localSheetId="3" hidden="1">{"Tab1",#N/A,FALSE,"P";"Tab2",#N/A,FALSE,"P"}</definedName>
    <definedName name="bbbbbbbbbbbbb" localSheetId="23" hidden="1">{"Tab1",#N/A,FALSE,"P";"Tab2",#N/A,FALSE,"P"}</definedName>
    <definedName name="bbbbbbbbbbbbb" localSheetId="24" hidden="1">{"Tab1",#N/A,FALSE,"P";"Tab2",#N/A,FALSE,"P"}</definedName>
    <definedName name="bbbbbbbbbbbbb" localSheetId="25" hidden="1">{"Tab1",#N/A,FALSE,"P";"Tab2",#N/A,FALSE,"P"}</definedName>
    <definedName name="bbbbbbbbbbbbb" localSheetId="26" hidden="1">{"Tab1",#N/A,FALSE,"P";"Tab2",#N/A,FALSE,"P"}</definedName>
    <definedName name="bbbbbbbbbbbbb" localSheetId="27" hidden="1">{"Tab1",#N/A,FALSE,"P";"Tab2",#N/A,FALSE,"P"}</definedName>
    <definedName name="bbbbbbbbbbbbb" localSheetId="28" hidden="1">{"Tab1",#N/A,FALSE,"P";"Tab2",#N/A,FALSE,"P"}</definedName>
    <definedName name="bbbbbbbbbbbbb" localSheetId="29" hidden="1">{"Tab1",#N/A,FALSE,"P";"Tab2",#N/A,FALSE,"P"}</definedName>
    <definedName name="bbbbbbbbbbbbb" localSheetId="30" hidden="1">{"Tab1",#N/A,FALSE,"P";"Tab2",#N/A,FALSE,"P"}</definedName>
    <definedName name="bbbbbbbbbbbbb" hidden="1">{"Tab1",#N/A,FALSE,"P";"Tab2",#N/A,FALSE,"P"}</definedName>
    <definedName name="BC" localSheetId="1">#REF!</definedName>
    <definedName name="BC" localSheetId="2">#REF!</definedName>
    <definedName name="BC" localSheetId="4">#REF!</definedName>
    <definedName name="BC" localSheetId="3">#REF!</definedName>
    <definedName name="BC" localSheetId="23">#REF!</definedName>
    <definedName name="BC" localSheetId="24">#REF!</definedName>
    <definedName name="BC" localSheetId="25">#REF!</definedName>
    <definedName name="BC" localSheetId="26">#REF!</definedName>
    <definedName name="BC" localSheetId="27">#REF!</definedName>
    <definedName name="BC" localSheetId="28">#REF!</definedName>
    <definedName name="BC" localSheetId="29">#REF!</definedName>
    <definedName name="BC" localSheetId="30">#REF!</definedName>
    <definedName name="BC">#REF!</definedName>
    <definedName name="bla" localSheetId="1" hidden="1">#REF!</definedName>
    <definedName name="bla" localSheetId="2" hidden="1">#REF!</definedName>
    <definedName name="bla" localSheetId="4" hidden="1">#REF!</definedName>
    <definedName name="bla" localSheetId="3" hidden="1">#REF!</definedName>
    <definedName name="bla" localSheetId="24" hidden="1">#REF!</definedName>
    <definedName name="bla" localSheetId="27" hidden="1">#REF!</definedName>
    <definedName name="bla" localSheetId="28" hidden="1">#REF!</definedName>
    <definedName name="bla" hidden="1">#REF!</definedName>
    <definedName name="BLPH1" localSheetId="25" hidden="1">'[43]Ex rate bloom'!$A$4</definedName>
    <definedName name="BLPH1" localSheetId="26" hidden="1">'[43]Ex rate bloom'!$A$4</definedName>
    <definedName name="BLPH1" localSheetId="27" hidden="1">'[43]Ex rate bloom'!$A$4</definedName>
    <definedName name="BLPH1" localSheetId="28" hidden="1">'[43]Ex rate bloom'!$A$4</definedName>
    <definedName name="BLPH1" localSheetId="29" hidden="1">'[43]Ex rate bloom'!$A$4</definedName>
    <definedName name="BLPH1" localSheetId="30" hidden="1">'[43]Ex rate bloom'!$A$4</definedName>
    <definedName name="BLPH1" hidden="1">'[44]Ex rate bloom'!$A$4</definedName>
    <definedName name="BLPH2" localSheetId="25" hidden="1">'[43]Ex rate bloom'!$D$4</definedName>
    <definedName name="BLPH2" localSheetId="26" hidden="1">'[43]Ex rate bloom'!$D$4</definedName>
    <definedName name="BLPH2" localSheetId="27" hidden="1">'[43]Ex rate bloom'!$D$4</definedName>
    <definedName name="BLPH2" localSheetId="28" hidden="1">'[43]Ex rate bloom'!$D$4</definedName>
    <definedName name="BLPH2" localSheetId="29" hidden="1">'[43]Ex rate bloom'!$D$4</definedName>
    <definedName name="BLPH2" localSheetId="30" hidden="1">'[43]Ex rate bloom'!$D$4</definedName>
    <definedName name="BLPH2" hidden="1">'[44]Ex rate bloom'!$D$4</definedName>
    <definedName name="BLPH3" localSheetId="25" hidden="1">'[43]Ex rate bloom'!$G$4</definedName>
    <definedName name="BLPH3" localSheetId="26" hidden="1">'[43]Ex rate bloom'!$G$4</definedName>
    <definedName name="BLPH3" localSheetId="27" hidden="1">'[43]Ex rate bloom'!$G$4</definedName>
    <definedName name="BLPH3" localSheetId="28" hidden="1">'[43]Ex rate bloom'!$G$4</definedName>
    <definedName name="BLPH3" localSheetId="29" hidden="1">'[43]Ex rate bloom'!$G$4</definedName>
    <definedName name="BLPH3" localSheetId="30" hidden="1">'[43]Ex rate bloom'!$G$4</definedName>
    <definedName name="BLPH3" hidden="1">'[44]Ex rate bloom'!$G$4</definedName>
    <definedName name="BLPH4" localSheetId="25" hidden="1">'[43]Ex rate bloom'!$J$4</definedName>
    <definedName name="BLPH4" localSheetId="26" hidden="1">'[43]Ex rate bloom'!$J$4</definedName>
    <definedName name="BLPH4" localSheetId="27" hidden="1">'[43]Ex rate bloom'!$J$4</definedName>
    <definedName name="BLPH4" localSheetId="28" hidden="1">'[43]Ex rate bloom'!$J$4</definedName>
    <definedName name="BLPH4" localSheetId="29" hidden="1">'[43]Ex rate bloom'!$J$4</definedName>
    <definedName name="BLPH4" localSheetId="30" hidden="1">'[43]Ex rate bloom'!$J$4</definedName>
    <definedName name="BLPH4" hidden="1">'[44]Ex rate bloom'!$J$4</definedName>
    <definedName name="BLPH5" localSheetId="25" hidden="1">'[43]Ex rate bloom'!$M$4</definedName>
    <definedName name="BLPH5" localSheetId="26" hidden="1">'[43]Ex rate bloom'!$M$4</definedName>
    <definedName name="BLPH5" localSheetId="27" hidden="1">'[43]Ex rate bloom'!$M$4</definedName>
    <definedName name="BLPH5" localSheetId="28" hidden="1">'[43]Ex rate bloom'!$M$4</definedName>
    <definedName name="BLPH5" localSheetId="29" hidden="1">'[43]Ex rate bloom'!$M$4</definedName>
    <definedName name="BLPH5" localSheetId="30" hidden="1">'[43]Ex rate bloom'!$M$4</definedName>
    <definedName name="BLPH5" hidden="1">'[44]Ex rate bloom'!$M$4</definedName>
    <definedName name="BLPH6" localSheetId="25" hidden="1">'[43]Ex rate bloom'!$P$4</definedName>
    <definedName name="BLPH6" localSheetId="26" hidden="1">'[43]Ex rate bloom'!$P$4</definedName>
    <definedName name="BLPH6" localSheetId="27" hidden="1">'[43]Ex rate bloom'!$P$4</definedName>
    <definedName name="BLPH6" localSheetId="28" hidden="1">'[43]Ex rate bloom'!$P$4</definedName>
    <definedName name="BLPH6" localSheetId="29" hidden="1">'[43]Ex rate bloom'!$P$4</definedName>
    <definedName name="BLPH6" localSheetId="30" hidden="1">'[43]Ex rate bloom'!$P$4</definedName>
    <definedName name="BLPH6" hidden="1">'[44]Ex rate bloom'!$P$4</definedName>
    <definedName name="BLPH7" localSheetId="25" hidden="1">'[43]Ex rate bloom'!$S$4</definedName>
    <definedName name="BLPH7" localSheetId="26" hidden="1">'[43]Ex rate bloom'!$S$4</definedName>
    <definedName name="BLPH7" localSheetId="27" hidden="1">'[43]Ex rate bloom'!$S$4</definedName>
    <definedName name="BLPH7" localSheetId="28" hidden="1">'[43]Ex rate bloom'!$S$4</definedName>
    <definedName name="BLPH7" localSheetId="29" hidden="1">'[43]Ex rate bloom'!$S$4</definedName>
    <definedName name="BLPH7" localSheetId="30" hidden="1">'[43]Ex rate bloom'!$S$4</definedName>
    <definedName name="BLPH7" hidden="1">'[44]Ex rate bloom'!$S$4</definedName>
    <definedName name="BLPH8" localSheetId="25" hidden="1">'[43]Ex rate bloom'!$V$4</definedName>
    <definedName name="BLPH8" localSheetId="26" hidden="1">'[43]Ex rate bloom'!$V$4</definedName>
    <definedName name="BLPH8" localSheetId="27" hidden="1">'[43]Ex rate bloom'!$V$4</definedName>
    <definedName name="BLPH8" localSheetId="28" hidden="1">'[43]Ex rate bloom'!$V$4</definedName>
    <definedName name="BLPH8" localSheetId="29" hidden="1">'[43]Ex rate bloom'!$V$4</definedName>
    <definedName name="BLPH8" localSheetId="30" hidden="1">'[43]Ex rate bloom'!$V$4</definedName>
    <definedName name="BLPH8" hidden="1">'[44]Ex rate bloom'!$V$4</definedName>
    <definedName name="BOG" localSheetId="1">#REF!</definedName>
    <definedName name="BOG" localSheetId="2">#REF!</definedName>
    <definedName name="BOG" localSheetId="4">#REF!</definedName>
    <definedName name="BOG" localSheetId="3">#REF!</definedName>
    <definedName name="BOG" localSheetId="23">#REF!</definedName>
    <definedName name="BOG" localSheetId="24">#REF!</definedName>
    <definedName name="BOG" localSheetId="25">#REF!</definedName>
    <definedName name="BOG" localSheetId="26">#REF!</definedName>
    <definedName name="BOG" localSheetId="27">#REF!</definedName>
    <definedName name="BOG" localSheetId="28">#REF!</definedName>
    <definedName name="BOG">#REF!</definedName>
    <definedName name="BS" localSheetId="1">#REF!</definedName>
    <definedName name="BS" localSheetId="2">#REF!</definedName>
    <definedName name="BS" localSheetId="4">#REF!</definedName>
    <definedName name="BS" localSheetId="3">#REF!</definedName>
    <definedName name="BS" localSheetId="24">#REF!</definedName>
    <definedName name="BS" localSheetId="27">#REF!</definedName>
    <definedName name="BS" localSheetId="28">#REF!</definedName>
    <definedName name="BS">#REF!</definedName>
    <definedName name="BS1A" localSheetId="1">#REF!</definedName>
    <definedName name="BS1A" localSheetId="2">#REF!</definedName>
    <definedName name="BS1A" localSheetId="4">#REF!</definedName>
    <definedName name="BS1A" localSheetId="3">#REF!</definedName>
    <definedName name="BS1A" localSheetId="24">#REF!</definedName>
    <definedName name="BS1A" localSheetId="27">#REF!</definedName>
    <definedName name="BS1A" localSheetId="28">#REF!</definedName>
    <definedName name="BS1A">#REF!</definedName>
    <definedName name="Budget" localSheetId="24">#REF!</definedName>
    <definedName name="Budget" localSheetId="27">#REF!</definedName>
    <definedName name="Budget" localSheetId="28">#REF!</definedName>
    <definedName name="Budget">#REF!</definedName>
    <definedName name="Button_13">"CLAGA2000_Consolidado_2001_List"</definedName>
    <definedName name="C_" localSheetId="1">#REF!</definedName>
    <definedName name="C_" localSheetId="2">#REF!</definedName>
    <definedName name="C_" localSheetId="4">#REF!</definedName>
    <definedName name="C_" localSheetId="3">#REF!</definedName>
    <definedName name="C_" localSheetId="23">#REF!</definedName>
    <definedName name="C_" localSheetId="24">#REF!</definedName>
    <definedName name="C_" localSheetId="25">#REF!</definedName>
    <definedName name="C_" localSheetId="26">#REF!</definedName>
    <definedName name="C_" localSheetId="27">#REF!</definedName>
    <definedName name="C_" localSheetId="28">#REF!</definedName>
    <definedName name="C_" localSheetId="29">#REF!</definedName>
    <definedName name="C_" localSheetId="30">#REF!</definedName>
    <definedName name="C_">#REF!</definedName>
    <definedName name="C_1" localSheetId="23">OFFSET(#REF!,0,0,COUNT(#REF!),1)</definedName>
    <definedName name="C_1" localSheetId="24">OFFSET(#REF!,0,0,COUNT(#REF!),1)</definedName>
    <definedName name="C_1">OFFSET(#REF!,0,0,COUNT(#REF!),1)</definedName>
    <definedName name="C_2" localSheetId="24">OFFSET(#REF!,0,0,COUNT(#REF!),1)</definedName>
    <definedName name="C_2">OFFSET(#REF!,0,0,COUNT(#REF!),1)</definedName>
    <definedName name="CAD" localSheetId="1">#REF!</definedName>
    <definedName name="CAD" localSheetId="2">#REF!</definedName>
    <definedName name="CAD" localSheetId="4">#REF!</definedName>
    <definedName name="CAD" localSheetId="3">#REF!</definedName>
    <definedName name="CAD" localSheetId="23">#REF!</definedName>
    <definedName name="CAD" localSheetId="24">#REF!</definedName>
    <definedName name="CAD" localSheetId="27">#REF!</definedName>
    <definedName name="CAD" localSheetId="28">#REF!</definedName>
    <definedName name="CAD">#REF!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vg" localSheetId="23">OFFSET(#REF!,0,0,COUNT(#REF!),1)</definedName>
    <definedName name="Cavg" localSheetId="24">OFFSET(#REF!,0,0,COUNT(#REF!),1)</definedName>
    <definedName name="Cavg">OFFSET(#REF!,0,0,COUNT(#REF!),1)</definedName>
    <definedName name="cc" localSheetId="1" hidden="1">{"Riqfin97",#N/A,FALSE,"Tran";"Riqfinpro",#N/A,FALSE,"Tran"}</definedName>
    <definedName name="cc" localSheetId="2" hidden="1">{"Riqfin97",#N/A,FALSE,"Tran";"Riqfinpro",#N/A,FALSE,"Tran"}</definedName>
    <definedName name="cc" localSheetId="4" hidden="1">{"Riqfin97",#N/A,FALSE,"Tran";"Riqfinpro",#N/A,FALSE,"Tran"}</definedName>
    <definedName name="cc" localSheetId="3" hidden="1">{"Riqfin97",#N/A,FALSE,"Tran";"Riqfinpro",#N/A,FALSE,"Tran"}</definedName>
    <definedName name="cc" localSheetId="23" hidden="1">{"Riqfin97",#N/A,FALSE,"Tran";"Riqfinpro",#N/A,FALSE,"Tran"}</definedName>
    <definedName name="cc" localSheetId="24" hidden="1">{"Riqfin97",#N/A,FALSE,"Tran";"Riqfinpro",#N/A,FALSE,"Tran"}</definedName>
    <definedName name="cc" localSheetId="25" hidden="1">{"Riqfin97",#N/A,FALSE,"Tran";"Riqfinpro",#N/A,FALSE,"Tran"}</definedName>
    <definedName name="cc" localSheetId="26" hidden="1">{"Riqfin97",#N/A,FALSE,"Tran";"Riqfinpro",#N/A,FALSE,"Tran"}</definedName>
    <definedName name="cc" localSheetId="27" hidden="1">{"Riqfin97",#N/A,FALSE,"Tran";"Riqfinpro",#N/A,FALSE,"Tran"}</definedName>
    <definedName name="cc" localSheetId="28" hidden="1">{"Riqfin97",#N/A,FALSE,"Tran";"Riqfinpro",#N/A,FALSE,"Tran"}</definedName>
    <definedName name="cc" localSheetId="29" hidden="1">{"Riqfin97",#N/A,FALSE,"Tran";"Riqfinpro",#N/A,FALSE,"Tran"}</definedName>
    <definedName name="cc" localSheetId="30" hidden="1">{"Riqfin97",#N/A,FALSE,"Tran";"Riqfinpro",#N/A,FALSE,"Tran"}</definedName>
    <definedName name="cc" hidden="1">{"Riqfin97",#N/A,FALSE,"Tran";"Riqfinpro",#N/A,FALSE,"Tran"}</definedName>
    <definedName name="ccc">#N/A</definedName>
    <definedName name="ccccc" localSheetId="1" hidden="1">{"Minpmon",#N/A,FALSE,"Monthinput"}</definedName>
    <definedName name="ccccc" localSheetId="2" hidden="1">{"Minpmon",#N/A,FALSE,"Monthinput"}</definedName>
    <definedName name="ccccc" localSheetId="4" hidden="1">{"Minpmon",#N/A,FALSE,"Monthinput"}</definedName>
    <definedName name="ccccc" localSheetId="3" hidden="1">{"Minpmon",#N/A,FALSE,"Monthinput"}</definedName>
    <definedName name="ccccc" localSheetId="23" hidden="1">{"Minpmon",#N/A,FALSE,"Monthinput"}</definedName>
    <definedName name="ccccc" localSheetId="24" hidden="1">{"Minpmon",#N/A,FALSE,"Monthinput"}</definedName>
    <definedName name="ccccc" localSheetId="25" hidden="1">{"Minpmon",#N/A,FALSE,"Monthinput"}</definedName>
    <definedName name="ccccc" localSheetId="26" hidden="1">{"Minpmon",#N/A,FALSE,"Monthinput"}</definedName>
    <definedName name="ccccc" localSheetId="27" hidden="1">{"Minpmon",#N/A,FALSE,"Monthinput"}</definedName>
    <definedName name="ccccc" localSheetId="28" hidden="1">{"Minpmon",#N/A,FALSE,"Monthinput"}</definedName>
    <definedName name="ccccc" localSheetId="29" hidden="1">{"Minpmon",#N/A,FALSE,"Monthinput"}</definedName>
    <definedName name="ccccc" localSheetId="30" hidden="1">{"Minpmon",#N/A,FALSE,"Monthinput"}</definedName>
    <definedName name="ccccc" hidden="1">{"Minpmon",#N/A,FALSE,"Monthinput"}</definedName>
    <definedName name="cccccccccccccc" localSheetId="1" hidden="1">{"Tab1",#N/A,FALSE,"P";"Tab2",#N/A,FALSE,"P"}</definedName>
    <definedName name="cccccccccccccc" localSheetId="2" hidden="1">{"Tab1",#N/A,FALSE,"P";"Tab2",#N/A,FALSE,"P"}</definedName>
    <definedName name="cccccccccccccc" localSheetId="4" hidden="1">{"Tab1",#N/A,FALSE,"P";"Tab2",#N/A,FALSE,"P"}</definedName>
    <definedName name="cccccccccccccc" localSheetId="3" hidden="1">{"Tab1",#N/A,FALSE,"P";"Tab2",#N/A,FALSE,"P"}</definedName>
    <definedName name="cccccccccccccc" localSheetId="23" hidden="1">{"Tab1",#N/A,FALSE,"P";"Tab2",#N/A,FALSE,"P"}</definedName>
    <definedName name="cccccccccccccc" localSheetId="24" hidden="1">{"Tab1",#N/A,FALSE,"P";"Tab2",#N/A,FALSE,"P"}</definedName>
    <definedName name="cccccccccccccc" localSheetId="25" hidden="1">{"Tab1",#N/A,FALSE,"P";"Tab2",#N/A,FALSE,"P"}</definedName>
    <definedName name="cccccccccccccc" localSheetId="26" hidden="1">{"Tab1",#N/A,FALSE,"P";"Tab2",#N/A,FALSE,"P"}</definedName>
    <definedName name="cccccccccccccc" localSheetId="27" hidden="1">{"Tab1",#N/A,FALSE,"P";"Tab2",#N/A,FALSE,"P"}</definedName>
    <definedName name="cccccccccccccc" localSheetId="28" hidden="1">{"Tab1",#N/A,FALSE,"P";"Tab2",#N/A,FALSE,"P"}</definedName>
    <definedName name="cccccccccccccc" localSheetId="29" hidden="1">{"Tab1",#N/A,FALSE,"P";"Tab2",#N/A,FALSE,"P"}</definedName>
    <definedName name="cccccccccccccc" localSheetId="30" hidden="1">{"Tab1",#N/A,FALSE,"P";"Tab2",#N/A,FALSE,"P"}</definedName>
    <definedName name="cccccccccccccc" hidden="1">{"Tab1",#N/A,FALSE,"P";"Tab2",#N/A,FALSE,"P"}</definedName>
    <definedName name="cccm" localSheetId="1" hidden="1">{"Riqfin97",#N/A,FALSE,"Tran";"Riqfinpro",#N/A,FALSE,"Tran"}</definedName>
    <definedName name="cccm" localSheetId="2" hidden="1">{"Riqfin97",#N/A,FALSE,"Tran";"Riqfinpro",#N/A,FALSE,"Tran"}</definedName>
    <definedName name="cccm" localSheetId="4" hidden="1">{"Riqfin97",#N/A,FALSE,"Tran";"Riqfinpro",#N/A,FALSE,"Tran"}</definedName>
    <definedName name="cccm" localSheetId="3" hidden="1">{"Riqfin97",#N/A,FALSE,"Tran";"Riqfinpro",#N/A,FALSE,"Tran"}</definedName>
    <definedName name="cccm" localSheetId="23" hidden="1">{"Riqfin97",#N/A,FALSE,"Tran";"Riqfinpro",#N/A,FALSE,"Tran"}</definedName>
    <definedName name="cccm" localSheetId="24" hidden="1">{"Riqfin97",#N/A,FALSE,"Tran";"Riqfinpro",#N/A,FALSE,"Tran"}</definedName>
    <definedName name="cccm" localSheetId="25" hidden="1">{"Riqfin97",#N/A,FALSE,"Tran";"Riqfinpro",#N/A,FALSE,"Tran"}</definedName>
    <definedName name="cccm" localSheetId="26" hidden="1">{"Riqfin97",#N/A,FALSE,"Tran";"Riqfinpro",#N/A,FALSE,"Tran"}</definedName>
    <definedName name="cccm" localSheetId="27" hidden="1">{"Riqfin97",#N/A,FALSE,"Tran";"Riqfinpro",#N/A,FALSE,"Tran"}</definedName>
    <definedName name="cccm" localSheetId="28" hidden="1">{"Riqfin97",#N/A,FALSE,"Tran";"Riqfinpro",#N/A,FALSE,"Tran"}</definedName>
    <definedName name="cccm" localSheetId="29" hidden="1">{"Riqfin97",#N/A,FALSE,"Tran";"Riqfinpro",#N/A,FALSE,"Tran"}</definedName>
    <definedName name="cccm" localSheetId="30" hidden="1">{"Riqfin97",#N/A,FALSE,"Tran";"Riqfinpro",#N/A,FALSE,"Tran"}</definedName>
    <definedName name="cccm" hidden="1">{"Riqfin97",#N/A,FALSE,"Tran";"Riqfinpro",#N/A,FALSE,"Tran"}</definedName>
    <definedName name="CD" localSheetId="1">#REF!</definedName>
    <definedName name="CD" localSheetId="2">#REF!</definedName>
    <definedName name="CD" localSheetId="4">#REF!</definedName>
    <definedName name="CD" localSheetId="3">#REF!</definedName>
    <definedName name="CD" localSheetId="23">#REF!</definedName>
    <definedName name="CD" localSheetId="24">#REF!</definedName>
    <definedName name="CD" localSheetId="25">#REF!</definedName>
    <definedName name="CD" localSheetId="26">#REF!</definedName>
    <definedName name="CD" localSheetId="27">#REF!</definedName>
    <definedName name="CD" localSheetId="28">#REF!</definedName>
    <definedName name="CD" localSheetId="29">#REF!</definedName>
    <definedName name="CD" localSheetId="30">#REF!</definedName>
    <definedName name="CD">#REF!</definedName>
    <definedName name="CD1A" localSheetId="1">#REF!</definedName>
    <definedName name="CD1A" localSheetId="2">#REF!</definedName>
    <definedName name="CD1A" localSheetId="4">#REF!</definedName>
    <definedName name="CD1A" localSheetId="3">#REF!</definedName>
    <definedName name="CD1A" localSheetId="24">#REF!</definedName>
    <definedName name="CD1A" localSheetId="27">#REF!</definedName>
    <definedName name="CD1A" localSheetId="28">#REF!</definedName>
    <definedName name="CD1A">#REF!</definedName>
    <definedName name="cfdfdf" localSheetId="1" hidden="1">#REF!</definedName>
    <definedName name="cfdfdf" localSheetId="2" hidden="1">#REF!</definedName>
    <definedName name="cfdfdf" localSheetId="4" hidden="1">#REF!</definedName>
    <definedName name="cfdfdf" localSheetId="3" hidden="1">#REF!</definedName>
    <definedName name="cfdfdf" localSheetId="24" hidden="1">#REF!</definedName>
    <definedName name="cfdfdf" localSheetId="27" hidden="1">#REF!</definedName>
    <definedName name="cfdfdf" localSheetId="28" hidden="1">#REF!</definedName>
    <definedName name="cfdfdf" hidden="1">#REF!</definedName>
    <definedName name="chart" localSheetId="24">#REF!</definedName>
    <definedName name="chart" localSheetId="27">#REF!</definedName>
    <definedName name="chart" localSheetId="28">#REF!</definedName>
    <definedName name="chart">#REF!</definedName>
    <definedName name="CHF" localSheetId="24">#REF!</definedName>
    <definedName name="CHF" localSheetId="27">#REF!</definedName>
    <definedName name="CHF" localSheetId="28">#REF!</definedName>
    <definedName name="CHF">#REF!</definedName>
    <definedName name="CLUB91" localSheetId="24">#REF!</definedName>
    <definedName name="CLUB91" localSheetId="27">#REF!</definedName>
    <definedName name="CLUB91" localSheetId="28">#REF!</definedName>
    <definedName name="CLUB91">#REF!</definedName>
    <definedName name="cmethapp" localSheetId="1">#REF!,#REF!,#REF!</definedName>
    <definedName name="cmethapp" localSheetId="2">#REF!,#REF!,#REF!</definedName>
    <definedName name="cmethapp" localSheetId="4">#REF!,#REF!,#REF!</definedName>
    <definedName name="cmethapp" localSheetId="3">#REF!,#REF!,#REF!</definedName>
    <definedName name="cmethapp" localSheetId="23">#REF!,#REF!,#REF!</definedName>
    <definedName name="cmethapp" localSheetId="24">#REF!,#REF!,#REF!</definedName>
    <definedName name="cmethapp" localSheetId="25">#REF!,#REF!,#REF!</definedName>
    <definedName name="cmethapp" localSheetId="26">#REF!,#REF!,#REF!</definedName>
    <definedName name="cmethapp" localSheetId="27">#REF!,#REF!,#REF!</definedName>
    <definedName name="cmethapp" localSheetId="28">#REF!,#REF!,#REF!</definedName>
    <definedName name="cmethapp" localSheetId="29">#REF!,#REF!,#REF!</definedName>
    <definedName name="cmethapp" localSheetId="30">#REF!,#REF!,#REF!</definedName>
    <definedName name="cmethapp">#REF!,#REF!,#REF!</definedName>
    <definedName name="cmethmain" localSheetId="1">#REF!</definedName>
    <definedName name="cmethmain" localSheetId="2">#REF!</definedName>
    <definedName name="cmethmain" localSheetId="4">#REF!</definedName>
    <definedName name="cmethmain" localSheetId="3">#REF!</definedName>
    <definedName name="cmethmain" localSheetId="23">#REF!</definedName>
    <definedName name="cmethmain" localSheetId="24">#REF!</definedName>
    <definedName name="cmethmain" localSheetId="25">#REF!</definedName>
    <definedName name="cmethmain" localSheetId="26">#REF!</definedName>
    <definedName name="cmethmain" localSheetId="27">#REF!</definedName>
    <definedName name="cmethmain" localSheetId="28">#REF!</definedName>
    <definedName name="cmethmain" localSheetId="29">#REF!</definedName>
    <definedName name="cmethmain" localSheetId="30">#REF!</definedName>
    <definedName name="cmethmain">#REF!</definedName>
    <definedName name="Cmin" localSheetId="23">OFFSET(#REF!,0,0,COUNT(#REF!),1)</definedName>
    <definedName name="Cmin" localSheetId="24">OFFSET(#REF!,0,0,COUNT(#REF!),1)</definedName>
    <definedName name="Cmin">OFFSET(#REF!,0,0,COUNT(#REF!),1)</definedName>
    <definedName name="CN" localSheetId="1">#REF!</definedName>
    <definedName name="CN" localSheetId="2">#REF!</definedName>
    <definedName name="CN" localSheetId="4">#REF!</definedName>
    <definedName name="CN" localSheetId="3">#REF!</definedName>
    <definedName name="CN" localSheetId="23">#REF!</definedName>
    <definedName name="CN" localSheetId="24">#REF!</definedName>
    <definedName name="CN" localSheetId="27">#REF!</definedName>
    <definedName name="CN" localSheetId="28">#REF!</definedName>
    <definedName name="CN">#REF!</definedName>
    <definedName name="CN1A" localSheetId="1">#REF!</definedName>
    <definedName name="CN1A" localSheetId="2">#REF!</definedName>
    <definedName name="CN1A" localSheetId="4">#REF!</definedName>
    <definedName name="CN1A" localSheetId="3">#REF!</definedName>
    <definedName name="CN1A" localSheetId="24">#REF!</definedName>
    <definedName name="CN1A" localSheetId="27">#REF!</definedName>
    <definedName name="CN1A" localSheetId="28">#REF!</definedName>
    <definedName name="CN1A">#REF!</definedName>
    <definedName name="CONS1" localSheetId="25">[45]MONTHLY!$BP$4:$CA$4</definedName>
    <definedName name="CONS1" localSheetId="26">[45]MONTHLY!$BP$4:$CA$4</definedName>
    <definedName name="CONS1" localSheetId="27">[45]MONTHLY!$BP$4:$CA$4</definedName>
    <definedName name="CONS1" localSheetId="28">[45]MONTHLY!$BP$4:$CA$4</definedName>
    <definedName name="CONS1" localSheetId="29">[45]MONTHLY!$BP$4:$CA$4</definedName>
    <definedName name="CONS1" localSheetId="30">[45]MONTHLY!$BP$4:$CA$4</definedName>
    <definedName name="CONS1">[46]MONTHLY!$BP$4:$CA$4</definedName>
    <definedName name="CONS2" localSheetId="25">[45]MONTHLY!$CB$4:$CM$4</definedName>
    <definedName name="CONS2" localSheetId="26">[45]MONTHLY!$CB$4:$CM$4</definedName>
    <definedName name="CONS2" localSheetId="27">[45]MONTHLY!$CB$4:$CM$4</definedName>
    <definedName name="CONS2" localSheetId="28">[45]MONTHLY!$CB$4:$CM$4</definedName>
    <definedName name="CONS2" localSheetId="29">[45]MONTHLY!$CB$4:$CM$4</definedName>
    <definedName name="CONS2" localSheetId="30">[45]MONTHLY!$CB$4:$CM$4</definedName>
    <definedName name="CONS2">[46]MONTHLY!$CB$4:$CM$4</definedName>
    <definedName name="cp" localSheetId="23" hidden="1">'[47]C Summary'!#REF!</definedName>
    <definedName name="cp" localSheetId="24" hidden="1">'[47]C Summary'!#REF!</definedName>
    <definedName name="cp" localSheetId="25" hidden="1">'[48]C Summary'!#REF!</definedName>
    <definedName name="cp" localSheetId="26" hidden="1">'[48]C Summary'!#REF!</definedName>
    <definedName name="cp" localSheetId="27" hidden="1">'[48]C Summary'!#REF!</definedName>
    <definedName name="cp" localSheetId="28" hidden="1">'[48]C Summary'!#REF!</definedName>
    <definedName name="cp" localSheetId="29" hidden="1">'[48]C Summary'!#REF!</definedName>
    <definedName name="cp" localSheetId="30" hidden="1">'[48]C Summary'!#REF!</definedName>
    <definedName name="cp" hidden="1">'[47]C Summary'!#REF!</definedName>
    <definedName name="Crng" localSheetId="23">OFFSET(#REF!,0,0,COUNT(#REF!),1)</definedName>
    <definedName name="Crng" localSheetId="24">OFFSET(#REF!,0,0,COUNT(#REF!),1)</definedName>
    <definedName name="Crng">OFFSET(#REF!,0,0,COUNT(#REF!),1)</definedName>
    <definedName name="Crt" localSheetId="1">#REF!</definedName>
    <definedName name="Crt" localSheetId="2">#REF!</definedName>
    <definedName name="Crt" localSheetId="4">#REF!</definedName>
    <definedName name="Crt" localSheetId="3">#REF!</definedName>
    <definedName name="Crt" localSheetId="23">#REF!</definedName>
    <definedName name="Crt" localSheetId="24">#REF!</definedName>
    <definedName name="Crt" localSheetId="25">#REF!</definedName>
    <definedName name="Crt" localSheetId="26">#REF!</definedName>
    <definedName name="Crt" localSheetId="27">#REF!</definedName>
    <definedName name="Crt" localSheetId="28">#REF!</definedName>
    <definedName name="Crt">#REF!</definedName>
    <definedName name="CRUDE1" localSheetId="25">[45]MONTHLY!$B$437:$Z$444</definedName>
    <definedName name="CRUDE1" localSheetId="26">[45]MONTHLY!$B$437:$Z$444</definedName>
    <definedName name="CRUDE1" localSheetId="27">[45]MONTHLY!$B$437:$Z$444</definedName>
    <definedName name="CRUDE1" localSheetId="28">[45]MONTHLY!$B$437:$Z$444</definedName>
    <definedName name="CRUDE1" localSheetId="29">[45]MONTHLY!$B$437:$Z$444</definedName>
    <definedName name="CRUDE1" localSheetId="30">[45]MONTHLY!$B$437:$Z$444</definedName>
    <definedName name="CRUDE1">[46]MONTHLY!$B$437:$Z$444</definedName>
    <definedName name="CRUDE2" localSheetId="25">[45]MONTHLY!$B$451:$Z$458</definedName>
    <definedName name="CRUDE2" localSheetId="26">[45]MONTHLY!$B$451:$Z$458</definedName>
    <definedName name="CRUDE2" localSheetId="27">[45]MONTHLY!$B$451:$Z$458</definedName>
    <definedName name="CRUDE2" localSheetId="28">[45]MONTHLY!$B$451:$Z$458</definedName>
    <definedName name="CRUDE2" localSheetId="29">[45]MONTHLY!$B$451:$Z$458</definedName>
    <definedName name="CRUDE2" localSheetId="30">[45]MONTHLY!$B$451:$Z$458</definedName>
    <definedName name="CRUDE2">[46]MONTHLY!$B$451:$Z$458</definedName>
    <definedName name="CRUDE3" localSheetId="25">[45]MONTHLY!$B$465:$Z$472</definedName>
    <definedName name="CRUDE3" localSheetId="26">[45]MONTHLY!$B$465:$Z$472</definedName>
    <definedName name="CRUDE3" localSheetId="27">[45]MONTHLY!$B$465:$Z$472</definedName>
    <definedName name="CRUDE3" localSheetId="28">[45]MONTHLY!$B$465:$Z$472</definedName>
    <definedName name="CRUDE3" localSheetId="29">[45]MONTHLY!$B$465:$Z$472</definedName>
    <definedName name="CRUDE3" localSheetId="30">[45]MONTHLY!$B$465:$Z$472</definedName>
    <definedName name="CRUDE3">[46]MONTHLY!$B$465:$Z$472</definedName>
    <definedName name="CRUZ" localSheetId="1">#REF!</definedName>
    <definedName name="CRUZ" localSheetId="2">#REF!</definedName>
    <definedName name="CRUZ" localSheetId="4">#REF!</definedName>
    <definedName name="CRUZ" localSheetId="3">#REF!</definedName>
    <definedName name="CRUZ" localSheetId="23">#REF!</definedName>
    <definedName name="CRUZ" localSheetId="24">#REF!</definedName>
    <definedName name="CRUZ" localSheetId="25">#REF!</definedName>
    <definedName name="CRUZ" localSheetId="26">#REF!</definedName>
    <definedName name="CRUZ" localSheetId="27">#REF!</definedName>
    <definedName name="CRUZ" localSheetId="28">#REF!</definedName>
    <definedName name="CRUZ">#REF!</definedName>
    <definedName name="CRUZ1" localSheetId="1">#REF!</definedName>
    <definedName name="CRUZ1" localSheetId="2">#REF!</definedName>
    <definedName name="CRUZ1" localSheetId="4">#REF!</definedName>
    <definedName name="CRUZ1" localSheetId="3">#REF!</definedName>
    <definedName name="CRUZ1" localSheetId="24">#REF!</definedName>
    <definedName name="CRUZ1" localSheetId="27">#REF!</definedName>
    <definedName name="CRUZ1" localSheetId="28">#REF!</definedName>
    <definedName name="CRUZ1">#REF!</definedName>
    <definedName name="CS" localSheetId="1">#REF!</definedName>
    <definedName name="CS" localSheetId="2">#REF!</definedName>
    <definedName name="CS" localSheetId="4">#REF!</definedName>
    <definedName name="CS" localSheetId="3">#REF!</definedName>
    <definedName name="CS" localSheetId="24">#REF!</definedName>
    <definedName name="CS" localSheetId="27">#REF!</definedName>
    <definedName name="CS" localSheetId="28">#REF!</definedName>
    <definedName name="CS">#REF!</definedName>
    <definedName name="CS1A" localSheetId="24">#REF!</definedName>
    <definedName name="CS1A" localSheetId="27">#REF!</definedName>
    <definedName name="CS1A" localSheetId="28">#REF!</definedName>
    <definedName name="CS1A">#REF!</definedName>
    <definedName name="CurMonth" localSheetId="24">#REF!</definedName>
    <definedName name="CurMonth" localSheetId="27">#REF!</definedName>
    <definedName name="CurMonth" localSheetId="28">#REF!</definedName>
    <definedName name="CurMonth">#REF!</definedName>
    <definedName name="Currency" localSheetId="24">#REF!</definedName>
    <definedName name="Currency" localSheetId="27">#REF!</definedName>
    <definedName name="Currency" localSheetId="28">#REF!</definedName>
    <definedName name="Currency">#REF!</definedName>
    <definedName name="cutoff">'[49]LIC cutoff'!$A$2:$B$15</definedName>
    <definedName name="d" localSheetId="23" hidden="1">'[50]Fax a enviar'!#REF!</definedName>
    <definedName name="d" localSheetId="24" hidden="1">'[50]Fax a enviar'!#REF!</definedName>
    <definedName name="d" localSheetId="25" hidden="1">'[50]Fax a enviar'!#REF!</definedName>
    <definedName name="d" localSheetId="26" hidden="1">'[50]Fax a enviar'!#REF!</definedName>
    <definedName name="d" localSheetId="27" hidden="1">'[50]Fax a enviar'!#REF!</definedName>
    <definedName name="d" localSheetId="28" hidden="1">'[50]Fax a enviar'!#REF!</definedName>
    <definedName name="d" localSheetId="29" hidden="1">'[50]Fax a enviar'!#REF!</definedName>
    <definedName name="d" localSheetId="30" hidden="1">'[50]Fax a enviar'!#REF!</definedName>
    <definedName name="d" hidden="1">'[50]Fax a enviar'!#REF!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ily_Depreciation" localSheetId="25">'[41]Inter-Bank'!$E$5</definedName>
    <definedName name="Daily_Depreciation" localSheetId="26">'[41]Inter-Bank'!$E$5</definedName>
    <definedName name="Daily_Depreciation" localSheetId="27">'[41]Inter-Bank'!$E$5</definedName>
    <definedName name="Daily_Depreciation" localSheetId="28">'[41]Inter-Bank'!$E$5</definedName>
    <definedName name="Daily_Depreciation" localSheetId="29">'[41]Inter-Bank'!$E$5</definedName>
    <definedName name="Daily_Depreciation" localSheetId="30">'[41]Inter-Bank'!$E$5</definedName>
    <definedName name="Daily_Depreciation">'[42]Inter-Bank'!$E$5</definedName>
    <definedName name="data" localSheetId="1">#REF!</definedName>
    <definedName name="data" localSheetId="2">#REF!</definedName>
    <definedName name="data" localSheetId="4">#REF!</definedName>
    <definedName name="data" localSheetId="3">#REF!</definedName>
    <definedName name="data" localSheetId="23">#REF!</definedName>
    <definedName name="data" localSheetId="24">#REF!</definedName>
    <definedName name="data" localSheetId="25">#REF!</definedName>
    <definedName name="data" localSheetId="26">#REF!</definedName>
    <definedName name="data" localSheetId="27">#REF!</definedName>
    <definedName name="data" localSheetId="28">#REF!</definedName>
    <definedName name="data">#REF!</definedName>
    <definedName name="data1" localSheetId="1">#REF!</definedName>
    <definedName name="data1" localSheetId="2">#REF!</definedName>
    <definedName name="data1" localSheetId="4">#REF!</definedName>
    <definedName name="data1" localSheetId="3">#REF!</definedName>
    <definedName name="data1" localSheetId="24">#REF!</definedName>
    <definedName name="data1" localSheetId="27">#REF!</definedName>
    <definedName name="data1" localSheetId="28">#REF!</definedName>
    <definedName name="data1">#REF!</definedName>
    <definedName name="Data2" localSheetId="1">#REF!</definedName>
    <definedName name="Data2" localSheetId="2">#REF!</definedName>
    <definedName name="Data2" localSheetId="4">#REF!</definedName>
    <definedName name="Data2" localSheetId="3">#REF!</definedName>
    <definedName name="Data2" localSheetId="24">#REF!</definedName>
    <definedName name="Data2" localSheetId="27">#REF!</definedName>
    <definedName name="Data2" localSheetId="28">#REF!</definedName>
    <definedName name="Data2">#REF!</definedName>
    <definedName name="Dataset" localSheetId="24">#REF!</definedName>
    <definedName name="Dataset" localSheetId="27">#REF!</definedName>
    <definedName name="Dataset" localSheetId="28">#REF!</definedName>
    <definedName name="Dataset">#REF!</definedName>
    <definedName name="date" localSheetId="1">[51]Tablas!$IV$1:$IV$2</definedName>
    <definedName name="date" localSheetId="2">[51]Tablas!$IV$1:$IV$2</definedName>
    <definedName name="date" localSheetId="4">[51]Tablas!$IV$1:$IV$2</definedName>
    <definedName name="date" localSheetId="3">[51]Tablas!$IV$1:$IV$2</definedName>
    <definedName name="date" localSheetId="23">[51]Tablas!$IV$1:$IV$2</definedName>
    <definedName name="date" localSheetId="24">[52]Tablas!$IV$1:$IV$2</definedName>
    <definedName name="date" localSheetId="25">[51]Tablas!$IV$1:$IV$2</definedName>
    <definedName name="date" localSheetId="26">[51]Tablas!$IV$1:$IV$2</definedName>
    <definedName name="date" localSheetId="27">[51]Tablas!$IV$1:$IV$2</definedName>
    <definedName name="date" localSheetId="28">[51]Tablas!$IV$1:$IV$2</definedName>
    <definedName name="date" localSheetId="29">[51]Tablas!$IV$1:$IV$2</definedName>
    <definedName name="date" localSheetId="30">[51]Tablas!$IV$1:$IV$2</definedName>
    <definedName name="date">[53]Tablas!$IV$1:$IV$2</definedName>
    <definedName name="dbo" localSheetId="1">#REF!</definedName>
    <definedName name="dbo" localSheetId="2">#REF!</definedName>
    <definedName name="dbo" localSheetId="4">#REF!</definedName>
    <definedName name="dbo" localSheetId="3">#REF!</definedName>
    <definedName name="dbo" localSheetId="23">#REF!</definedName>
    <definedName name="dbo" localSheetId="24">#REF!</definedName>
    <definedName name="dbo" localSheetId="25">#REF!</definedName>
    <definedName name="dbo" localSheetId="26">#REF!</definedName>
    <definedName name="dbo" localSheetId="27">#REF!</definedName>
    <definedName name="dbo" localSheetId="28">#REF!</definedName>
    <definedName name="dbo">#REF!</definedName>
    <definedName name="dd" localSheetId="1" hidden="1">{"Riqfin97",#N/A,FALSE,"Tran";"Riqfinpro",#N/A,FALSE,"Tran"}</definedName>
    <definedName name="dd" localSheetId="2" hidden="1">{"Riqfin97",#N/A,FALSE,"Tran";"Riqfinpro",#N/A,FALSE,"Tran"}</definedName>
    <definedName name="dd" localSheetId="4" hidden="1">{"Riqfin97",#N/A,FALSE,"Tran";"Riqfinpro",#N/A,FALSE,"Tran"}</definedName>
    <definedName name="dd" localSheetId="3" hidden="1">{"Riqfin97",#N/A,FALSE,"Tran";"Riqfinpro",#N/A,FALSE,"Tran"}</definedName>
    <definedName name="dd" localSheetId="23" hidden="1">{"Riqfin97",#N/A,FALSE,"Tran";"Riqfinpro",#N/A,FALSE,"Tran"}</definedName>
    <definedName name="dd" localSheetId="24" hidden="1">{"Riqfin97",#N/A,FALSE,"Tran";"Riqfinpro",#N/A,FALSE,"Tran"}</definedName>
    <definedName name="dd" localSheetId="25" hidden="1">{"Riqfin97",#N/A,FALSE,"Tran";"Riqfinpro",#N/A,FALSE,"Tran"}</definedName>
    <definedName name="dd" localSheetId="26" hidden="1">{"Riqfin97",#N/A,FALSE,"Tran";"Riqfinpro",#N/A,FALSE,"Tran"}</definedName>
    <definedName name="dd" localSheetId="27" hidden="1">{"Riqfin97",#N/A,FALSE,"Tran";"Riqfinpro",#N/A,FALSE,"Tran"}</definedName>
    <definedName name="dd" localSheetId="28" hidden="1">{"Riqfin97",#N/A,FALSE,"Tran";"Riqfinpro",#N/A,FALSE,"Tran"}</definedName>
    <definedName name="dd" localSheetId="29" hidden="1">{"Riqfin97",#N/A,FALSE,"Tran";"Riqfinpro",#N/A,FALSE,"Tran"}</definedName>
    <definedName name="dd" localSheetId="30" hidden="1">{"Riqfin97",#N/A,FALSE,"Tran";"Riqfinpro",#N/A,FALSE,"Tran"}</definedName>
    <definedName name="dd" hidden="1">{"Riqfin97",#N/A,FALSE,"Tran";"Riqfinpro",#N/A,FALSE,"Tran"}</definedName>
    <definedName name="DDD" localSheetId="1">#REF!</definedName>
    <definedName name="DDD" localSheetId="2">#REF!</definedName>
    <definedName name="DDD" localSheetId="4">#REF!</definedName>
    <definedName name="DDD" localSheetId="3">#REF!</definedName>
    <definedName name="DDD" localSheetId="23">#REF!</definedName>
    <definedName name="DDD" localSheetId="24">#REF!</definedName>
    <definedName name="DDD" localSheetId="25">#REF!</definedName>
    <definedName name="DDD" localSheetId="26">#REF!</definedName>
    <definedName name="DDD" localSheetId="27">#REF!</definedName>
    <definedName name="DDD" localSheetId="28">#REF!</definedName>
    <definedName name="DDD" localSheetId="29">#REF!</definedName>
    <definedName name="DDD" localSheetId="30">#REF!</definedName>
    <definedName name="DDD">#REF!</definedName>
    <definedName name="dddd" localSheetId="1" hidden="1">{"Minpmon",#N/A,FALSE,"Monthinput"}</definedName>
    <definedName name="dddd" localSheetId="2" hidden="1">{"Minpmon",#N/A,FALSE,"Monthinput"}</definedName>
    <definedName name="dddd" localSheetId="4" hidden="1">{"Minpmon",#N/A,FALSE,"Monthinput"}</definedName>
    <definedName name="dddd" localSheetId="3" hidden="1">{"Minpmon",#N/A,FALSE,"Monthinput"}</definedName>
    <definedName name="dddd" localSheetId="23" hidden="1">{"Minpmon",#N/A,FALSE,"Monthinput"}</definedName>
    <definedName name="dddd" localSheetId="24" hidden="1">{"Minpmon",#N/A,FALSE,"Monthinput"}</definedName>
    <definedName name="dddd" localSheetId="25" hidden="1">{"Minpmon",#N/A,FALSE,"Monthinput"}</definedName>
    <definedName name="dddd" localSheetId="26" hidden="1">{"Minpmon",#N/A,FALSE,"Monthinput"}</definedName>
    <definedName name="dddd" localSheetId="27" hidden="1">{"Minpmon",#N/A,FALSE,"Monthinput"}</definedName>
    <definedName name="dddd" localSheetId="28" hidden="1">{"Minpmon",#N/A,FALSE,"Monthinput"}</definedName>
    <definedName name="dddd" localSheetId="29" hidden="1">{"Minpmon",#N/A,FALSE,"Monthinput"}</definedName>
    <definedName name="dddd" localSheetId="30" hidden="1">{"Minpmon",#N/A,FALSE,"Monthinput"}</definedName>
    <definedName name="dddd" hidden="1">{"Minpmon",#N/A,FALSE,"Monthinput"}</definedName>
    <definedName name="dddddd" localSheetId="1" hidden="1">{"Tab1",#N/A,FALSE,"P";"Tab2",#N/A,FALSE,"P"}</definedName>
    <definedName name="dddddd" localSheetId="2" hidden="1">{"Tab1",#N/A,FALSE,"P";"Tab2",#N/A,FALSE,"P"}</definedName>
    <definedName name="dddddd" localSheetId="4" hidden="1">{"Tab1",#N/A,FALSE,"P";"Tab2",#N/A,FALSE,"P"}</definedName>
    <definedName name="dddddd" localSheetId="3" hidden="1">{"Tab1",#N/A,FALSE,"P";"Tab2",#N/A,FALSE,"P"}</definedName>
    <definedName name="dddddd" localSheetId="23" hidden="1">{"Tab1",#N/A,FALSE,"P";"Tab2",#N/A,FALSE,"P"}</definedName>
    <definedName name="dddddd" localSheetId="24" hidden="1">{"Tab1",#N/A,FALSE,"P";"Tab2",#N/A,FALSE,"P"}</definedName>
    <definedName name="dddddd" localSheetId="25" hidden="1">{"Tab1",#N/A,FALSE,"P";"Tab2",#N/A,FALSE,"P"}</definedName>
    <definedName name="dddddd" localSheetId="26" hidden="1">{"Tab1",#N/A,FALSE,"P";"Tab2",#N/A,FALSE,"P"}</definedName>
    <definedName name="dddddd" localSheetId="27" hidden="1">{"Tab1",#N/A,FALSE,"P";"Tab2",#N/A,FALSE,"P"}</definedName>
    <definedName name="dddddd" localSheetId="28" hidden="1">{"Tab1",#N/A,FALSE,"P";"Tab2",#N/A,FALSE,"P"}</definedName>
    <definedName name="dddddd" localSheetId="29" hidden="1">{"Tab1",#N/A,FALSE,"P";"Tab2",#N/A,FALSE,"P"}</definedName>
    <definedName name="dddddd" localSheetId="30" hidden="1">{"Tab1",#N/A,FALSE,"P";"Tab2",#N/A,FALSE,"P"}</definedName>
    <definedName name="dddddd" hidden="1">{"Tab1",#N/A,FALSE,"P";"Tab2",#N/A,FALSE,"P"}</definedName>
    <definedName name="ddgdg" localSheetId="1" hidden="1">#REF!</definedName>
    <definedName name="ddgdg" localSheetId="2" hidden="1">#REF!</definedName>
    <definedName name="ddgdg" localSheetId="4" hidden="1">#REF!</definedName>
    <definedName name="ddgdg" localSheetId="3" hidden="1">#REF!</definedName>
    <definedName name="ddgdg" localSheetId="23" hidden="1">#REF!</definedName>
    <definedName name="ddgdg" localSheetId="24" hidden="1">#REF!</definedName>
    <definedName name="ddgdg" localSheetId="25" hidden="1">#REF!</definedName>
    <definedName name="ddgdg" localSheetId="26" hidden="1">#REF!</definedName>
    <definedName name="ddgdg" localSheetId="27" hidden="1">#REF!</definedName>
    <definedName name="ddgdg" localSheetId="28" hidden="1">#REF!</definedName>
    <definedName name="ddgdg" localSheetId="29" hidden="1">#REF!</definedName>
    <definedName name="ddgdg" localSheetId="30" hidden="1">#REF!</definedName>
    <definedName name="ddgdg" hidden="1">#REF!</definedName>
    <definedName name="Deal_Date" localSheetId="25">'[41]Inter-Bank'!$B$5</definedName>
    <definedName name="Deal_Date" localSheetId="26">'[41]Inter-Bank'!$B$5</definedName>
    <definedName name="Deal_Date" localSheetId="27">'[41]Inter-Bank'!$B$5</definedName>
    <definedName name="Deal_Date" localSheetId="28">'[41]Inter-Bank'!$B$5</definedName>
    <definedName name="Deal_Date" localSheetId="29">'[41]Inter-Bank'!$B$5</definedName>
    <definedName name="Deal_Date" localSheetId="30">'[41]Inter-Bank'!$B$5</definedName>
    <definedName name="Deal_Date">'[42]Inter-Bank'!$B$5</definedName>
    <definedName name="DEBT" localSheetId="1">#REF!</definedName>
    <definedName name="DEBT" localSheetId="2">#REF!</definedName>
    <definedName name="DEBT" localSheetId="4">#REF!</definedName>
    <definedName name="DEBT" localSheetId="3">#REF!</definedName>
    <definedName name="DEBT" localSheetId="23">#REF!</definedName>
    <definedName name="DEBT" localSheetId="24">#REF!</definedName>
    <definedName name="DEBT" localSheetId="25">#REF!</definedName>
    <definedName name="DEBT" localSheetId="26">#REF!</definedName>
    <definedName name="DEBT" localSheetId="27">#REF!</definedName>
    <definedName name="DEBT" localSheetId="28">#REF!</definedName>
    <definedName name="DEBT">#REF!</definedName>
    <definedName name="DEG" localSheetId="1">#REF!</definedName>
    <definedName name="DEG" localSheetId="2">#REF!</definedName>
    <definedName name="DEG" localSheetId="4">#REF!</definedName>
    <definedName name="DEG" localSheetId="3">#REF!</definedName>
    <definedName name="DEG" localSheetId="24">#REF!</definedName>
    <definedName name="DEG" localSheetId="27">#REF!</definedName>
    <definedName name="DEG" localSheetId="28">#REF!</definedName>
    <definedName name="DEG">#REF!</definedName>
    <definedName name="DEMEURO" localSheetId="1">#REF!</definedName>
    <definedName name="DEMEURO" localSheetId="2">#REF!</definedName>
    <definedName name="DEMEURO" localSheetId="4">#REF!</definedName>
    <definedName name="DEMEURO" localSheetId="3">#REF!</definedName>
    <definedName name="DEMEURO" localSheetId="24">#REF!</definedName>
    <definedName name="DEMEURO" localSheetId="27">#REF!</definedName>
    <definedName name="DEMEURO" localSheetId="28">#REF!</definedName>
    <definedName name="DEMEURO">#REF!</definedName>
    <definedName name="der" localSheetId="1" hidden="1">{"Tab1",#N/A,FALSE,"P";"Tab2",#N/A,FALSE,"P"}</definedName>
    <definedName name="der" localSheetId="2" hidden="1">{"Tab1",#N/A,FALSE,"P";"Tab2",#N/A,FALSE,"P"}</definedName>
    <definedName name="der" localSheetId="4" hidden="1">{"Tab1",#N/A,FALSE,"P";"Tab2",#N/A,FALSE,"P"}</definedName>
    <definedName name="der" localSheetId="3" hidden="1">{"Tab1",#N/A,FALSE,"P";"Tab2",#N/A,FALSE,"P"}</definedName>
    <definedName name="der" localSheetId="23" hidden="1">{"Tab1",#N/A,FALSE,"P";"Tab2",#N/A,FALSE,"P"}</definedName>
    <definedName name="der" localSheetId="24" hidden="1">{"Tab1",#N/A,FALSE,"P";"Tab2",#N/A,FALSE,"P"}</definedName>
    <definedName name="der" localSheetId="25" hidden="1">{"Tab1",#N/A,FALSE,"P";"Tab2",#N/A,FALSE,"P"}</definedName>
    <definedName name="der" localSheetId="26" hidden="1">{"Tab1",#N/A,FALSE,"P";"Tab2",#N/A,FALSE,"P"}</definedName>
    <definedName name="der" localSheetId="27" hidden="1">{"Tab1",#N/A,FALSE,"P";"Tab2",#N/A,FALSE,"P"}</definedName>
    <definedName name="der" localSheetId="28" hidden="1">{"Tab1",#N/A,FALSE,"P";"Tab2",#N/A,FALSE,"P"}</definedName>
    <definedName name="der" localSheetId="29" hidden="1">{"Tab1",#N/A,FALSE,"P";"Tab2",#N/A,FALSE,"P"}</definedName>
    <definedName name="der" localSheetId="30" hidden="1">{"Tab1",#N/A,FALSE,"P";"Tab2",#N/A,FALSE,"P"}</definedName>
    <definedName name="der" hidden="1">{"Tab1",#N/A,FALSE,"P";"Tab2",#N/A,FALSE,"P"}</definedName>
    <definedName name="dfdf" hidden="1">'[50]Fax a enviar'!#REF!</definedName>
    <definedName name="dfdfsd" hidden="1">'[54]Fax a enviar'!#REF!</definedName>
    <definedName name="dfdgfdfd" localSheetId="25" hidden="1">'[55]Fax a enviar'!#REF!</definedName>
    <definedName name="dfdgfdfd" localSheetId="26" hidden="1">'[55]Fax a enviar'!#REF!</definedName>
    <definedName name="dfdgfdfd" localSheetId="27" hidden="1">'[55]Fax a enviar'!#REF!</definedName>
    <definedName name="dfdgfdfd" localSheetId="28" hidden="1">'[55]Fax a enviar'!#REF!</definedName>
    <definedName name="dfdgfdfd" localSheetId="29" hidden="1">'[55]Fax a enviar'!#REF!</definedName>
    <definedName name="dfdgfdfd" localSheetId="30" hidden="1">'[55]Fax a enviar'!#REF!</definedName>
    <definedName name="dfdgfdfd" hidden="1">'[56]Fax a enviar'!#REF!</definedName>
    <definedName name="dfdgfdsfsd" localSheetId="1" hidden="1">#REF!</definedName>
    <definedName name="dfdgfdsfsd" localSheetId="2" hidden="1">#REF!</definedName>
    <definedName name="dfdgfdsfsd" localSheetId="4" hidden="1">#REF!</definedName>
    <definedName name="dfdgfdsfsd" localSheetId="3" hidden="1">#REF!</definedName>
    <definedName name="dfdgfdsfsd" localSheetId="23" hidden="1">#REF!</definedName>
    <definedName name="dfdgfdsfsd" localSheetId="24" hidden="1">#REF!</definedName>
    <definedName name="dfdgfdsfsd" localSheetId="25" hidden="1">#REF!</definedName>
    <definedName name="dfdgfdsfsd" localSheetId="26" hidden="1">#REF!</definedName>
    <definedName name="dfdgfdsfsd" localSheetId="27" hidden="1">#REF!</definedName>
    <definedName name="dfdgfdsfsd" localSheetId="28" hidden="1">#REF!</definedName>
    <definedName name="dfdgfdsfsd" hidden="1">#REF!</definedName>
    <definedName name="dfgd" localSheetId="1">#REF!</definedName>
    <definedName name="dfgd" localSheetId="2">#REF!</definedName>
    <definedName name="dfgd" localSheetId="4">#REF!</definedName>
    <definedName name="dfgd" localSheetId="3">#REF!</definedName>
    <definedName name="dfgd" localSheetId="24">#REF!</definedName>
    <definedName name="dfgd" localSheetId="27">#REF!</definedName>
    <definedName name="dfgd" localSheetId="28">#REF!</definedName>
    <definedName name="dfgd">#REF!</definedName>
    <definedName name="dgdgd" localSheetId="1" hidden="1">#REF!</definedName>
    <definedName name="dgdgd" localSheetId="2" hidden="1">#REF!</definedName>
    <definedName name="dgdgd" localSheetId="4" hidden="1">#REF!</definedName>
    <definedName name="dgdgd" localSheetId="3" hidden="1">#REF!</definedName>
    <definedName name="dgdgd" localSheetId="24" hidden="1">#REF!</definedName>
    <definedName name="dgdgd" localSheetId="27" hidden="1">#REF!</definedName>
    <definedName name="dgdgd" localSheetId="28" hidden="1">#REF!</definedName>
    <definedName name="dgdgd" hidden="1">#REF!</definedName>
    <definedName name="DIVISOR" localSheetId="24">#REF!</definedName>
    <definedName name="DIVISOR" localSheetId="27">#REF!</definedName>
    <definedName name="DIVISOR" localSheetId="28">#REF!</definedName>
    <definedName name="DIVISOR">#REF!</definedName>
    <definedName name="DIVISOR1" localSheetId="24">#REF!</definedName>
    <definedName name="DIVISOR1" localSheetId="27">#REF!</definedName>
    <definedName name="DIVISOR1" localSheetId="28">#REF!</definedName>
    <definedName name="DIVISOR1">#REF!</definedName>
    <definedName name="DKK" localSheetId="24">#REF!</definedName>
    <definedName name="DKK" localSheetId="27">#REF!</definedName>
    <definedName name="DKK" localSheetId="28">#REF!</definedName>
    <definedName name="DKK">#REF!</definedName>
    <definedName name="DKR" localSheetId="24">#REF!</definedName>
    <definedName name="DKR" localSheetId="27">#REF!</definedName>
    <definedName name="DKR" localSheetId="28">#REF!</definedName>
    <definedName name="DKR">#REF!</definedName>
    <definedName name="DM" localSheetId="24">#REF!</definedName>
    <definedName name="DM" localSheetId="27">#REF!</definedName>
    <definedName name="DM" localSheetId="28">#REF!</definedName>
    <definedName name="DM">#REF!</definedName>
    <definedName name="DM1A" localSheetId="24">#REF!</definedName>
    <definedName name="DM1A" localSheetId="27">#REF!</definedName>
    <definedName name="DM1A" localSheetId="28">#REF!</definedName>
    <definedName name="DM1A">#REF!</definedName>
    <definedName name="DR" localSheetId="24">#REF!</definedName>
    <definedName name="DR" localSheetId="27">#REF!</definedName>
    <definedName name="DR" localSheetId="28">#REF!</definedName>
    <definedName name="DR">#REF!</definedName>
    <definedName name="DR1A" localSheetId="24">#REF!</definedName>
    <definedName name="DR1A" localSheetId="27">#REF!</definedName>
    <definedName name="DR1A" localSheetId="28">#REF!</definedName>
    <definedName name="DR1A">#REF!</definedName>
    <definedName name="drd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s" hidden="1">'[50]Fax a enviar'!#REF!</definedName>
    <definedName name="dsds" hidden="1">'[50]Fax a enviar'!#REF!</definedName>
    <definedName name="DY" localSheetId="1">#REF!</definedName>
    <definedName name="DY" localSheetId="2">#REF!</definedName>
    <definedName name="DY" localSheetId="4">#REF!</definedName>
    <definedName name="DY" localSheetId="3">#REF!</definedName>
    <definedName name="DY" localSheetId="23">#REF!</definedName>
    <definedName name="DY" localSheetId="24">#REF!</definedName>
    <definedName name="DY" localSheetId="25">#REF!</definedName>
    <definedName name="DY" localSheetId="26">#REF!</definedName>
    <definedName name="DY" localSheetId="27">#REF!</definedName>
    <definedName name="DY" localSheetId="28">#REF!</definedName>
    <definedName name="DY">#REF!</definedName>
    <definedName name="DY1A" localSheetId="1">#REF!</definedName>
    <definedName name="DY1A" localSheetId="2">#REF!</definedName>
    <definedName name="DY1A" localSheetId="4">#REF!</definedName>
    <definedName name="DY1A" localSheetId="3">#REF!</definedName>
    <definedName name="DY1A" localSheetId="24">#REF!</definedName>
    <definedName name="DY1A" localSheetId="27">#REF!</definedName>
    <definedName name="DY1A" localSheetId="28">#REF!</definedName>
    <definedName name="DY1A">#REF!</definedName>
    <definedName name="E" localSheetId="1">#REF!</definedName>
    <definedName name="E" localSheetId="2">#REF!</definedName>
    <definedName name="E" localSheetId="4">#REF!</definedName>
    <definedName name="E" localSheetId="3">#REF!</definedName>
    <definedName name="E" localSheetId="24">#REF!</definedName>
    <definedName name="E" localSheetId="27">#REF!</definedName>
    <definedName name="E" localSheetId="28">#REF!</definedName>
    <definedName name="E">#REF!</definedName>
    <definedName name="ECU" localSheetId="24">#REF!</definedName>
    <definedName name="ECU" localSheetId="27">#REF!</definedName>
    <definedName name="ECU" localSheetId="28">#REF!</definedName>
    <definedName name="ECU">#REF!</definedName>
    <definedName name="edr" localSheetId="1" hidden="1">{"Riqfin97",#N/A,FALSE,"Tran";"Riqfinpro",#N/A,FALSE,"Tran"}</definedName>
    <definedName name="edr" localSheetId="2" hidden="1">{"Riqfin97",#N/A,FALSE,"Tran";"Riqfinpro",#N/A,FALSE,"Tran"}</definedName>
    <definedName name="edr" localSheetId="4" hidden="1">{"Riqfin97",#N/A,FALSE,"Tran";"Riqfinpro",#N/A,FALSE,"Tran"}</definedName>
    <definedName name="edr" localSheetId="3" hidden="1">{"Riqfin97",#N/A,FALSE,"Tran";"Riqfinpro",#N/A,FALSE,"Tran"}</definedName>
    <definedName name="edr" localSheetId="23" hidden="1">{"Riqfin97",#N/A,FALSE,"Tran";"Riqfinpro",#N/A,FALSE,"Tran"}</definedName>
    <definedName name="edr" localSheetId="24" hidden="1">{"Riqfin97",#N/A,FALSE,"Tran";"Riqfinpro",#N/A,FALSE,"Tran"}</definedName>
    <definedName name="edr" localSheetId="25" hidden="1">{"Riqfin97",#N/A,FALSE,"Tran";"Riqfinpro",#N/A,FALSE,"Tran"}</definedName>
    <definedName name="edr" localSheetId="26" hidden="1">{"Riqfin97",#N/A,FALSE,"Tran";"Riqfinpro",#N/A,FALSE,"Tran"}</definedName>
    <definedName name="edr" localSheetId="27" hidden="1">{"Riqfin97",#N/A,FALSE,"Tran";"Riqfinpro",#N/A,FALSE,"Tran"}</definedName>
    <definedName name="edr" localSheetId="28" hidden="1">{"Riqfin97",#N/A,FALSE,"Tran";"Riqfinpro",#N/A,FALSE,"Tran"}</definedName>
    <definedName name="edr" localSheetId="29" hidden="1">{"Riqfin97",#N/A,FALSE,"Tran";"Riqfinpro",#N/A,FALSE,"Tran"}</definedName>
    <definedName name="edr" localSheetId="30" hidden="1">{"Riqfin97",#N/A,FALSE,"Tran";"Riqfinpro",#N/A,FALSE,"Tran"}</definedName>
    <definedName name="edr" hidden="1">{"Riqfin97",#N/A,FALSE,"Tran";"Riqfinpro",#N/A,FALSE,"Tran"}</definedName>
    <definedName name="ee" localSheetId="1" hidden="1">{"Tab1",#N/A,FALSE,"P";"Tab2",#N/A,FALSE,"P"}</definedName>
    <definedName name="ee" localSheetId="2" hidden="1">{"Tab1",#N/A,FALSE,"P";"Tab2",#N/A,FALSE,"P"}</definedName>
    <definedName name="ee" localSheetId="4" hidden="1">{"Tab1",#N/A,FALSE,"P";"Tab2",#N/A,FALSE,"P"}</definedName>
    <definedName name="ee" localSheetId="3" hidden="1">{"Tab1",#N/A,FALSE,"P";"Tab2",#N/A,FALSE,"P"}</definedName>
    <definedName name="ee" localSheetId="23" hidden="1">{"Tab1",#N/A,FALSE,"P";"Tab2",#N/A,FALSE,"P"}</definedName>
    <definedName name="ee" localSheetId="24" hidden="1">{"Tab1",#N/A,FALSE,"P";"Tab2",#N/A,FALSE,"P"}</definedName>
    <definedName name="ee" localSheetId="25" hidden="1">{"Tab1",#N/A,FALSE,"P";"Tab2",#N/A,FALSE,"P"}</definedName>
    <definedName name="ee" localSheetId="26" hidden="1">{"Tab1",#N/A,FALSE,"P";"Tab2",#N/A,FALSE,"P"}</definedName>
    <definedName name="ee" localSheetId="27" hidden="1">{"Tab1",#N/A,FALSE,"P";"Tab2",#N/A,FALSE,"P"}</definedName>
    <definedName name="ee" localSheetId="28" hidden="1">{"Tab1",#N/A,FALSE,"P";"Tab2",#N/A,FALSE,"P"}</definedName>
    <definedName name="ee" localSheetId="29" hidden="1">{"Tab1",#N/A,FALSE,"P";"Tab2",#N/A,FALSE,"P"}</definedName>
    <definedName name="ee" localSheetId="30" hidden="1">{"Tab1",#N/A,FALSE,"P";"Tab2",#N/A,FALSE,"P"}</definedName>
    <definedName name="ee" hidden="1">{"Tab1",#N/A,FALSE,"P";"Tab2",#N/A,FALSE,"P"}</definedName>
    <definedName name="eee" localSheetId="1" hidden="1">{"Tab1",#N/A,FALSE,"P";"Tab2",#N/A,FALSE,"P"}</definedName>
    <definedName name="eee" localSheetId="2" hidden="1">{"Tab1",#N/A,FALSE,"P";"Tab2",#N/A,FALSE,"P"}</definedName>
    <definedName name="eee" localSheetId="4" hidden="1">{"Tab1",#N/A,FALSE,"P";"Tab2",#N/A,FALSE,"P"}</definedName>
    <definedName name="eee" localSheetId="3" hidden="1">{"Tab1",#N/A,FALSE,"P";"Tab2",#N/A,FALSE,"P"}</definedName>
    <definedName name="eee" localSheetId="23" hidden="1">{"Tab1",#N/A,FALSE,"P";"Tab2",#N/A,FALSE,"P"}</definedName>
    <definedName name="eee" localSheetId="24" hidden="1">{"Tab1",#N/A,FALSE,"P";"Tab2",#N/A,FALSE,"P"}</definedName>
    <definedName name="eee" localSheetId="25" hidden="1">{"Tab1",#N/A,FALSE,"P";"Tab2",#N/A,FALSE,"P"}</definedName>
    <definedName name="eee" localSheetId="26" hidden="1">{"Tab1",#N/A,FALSE,"P";"Tab2",#N/A,FALSE,"P"}</definedName>
    <definedName name="eee" localSheetId="27" hidden="1">{"Tab1",#N/A,FALSE,"P";"Tab2",#N/A,FALSE,"P"}</definedName>
    <definedName name="eee" localSheetId="28" hidden="1">{"Tab1",#N/A,FALSE,"P";"Tab2",#N/A,FALSE,"P"}</definedName>
    <definedName name="eee" localSheetId="29" hidden="1">{"Tab1",#N/A,FALSE,"P";"Tab2",#N/A,FALSE,"P"}</definedName>
    <definedName name="eee" localSheetId="30" hidden="1">{"Tab1",#N/A,FALSE,"P";"Tab2",#N/A,FALSE,"P"}</definedName>
    <definedName name="eee" hidden="1">{"Tab1",#N/A,FALSE,"P";"Tab2",#N/A,FALSE,"P"}</definedName>
    <definedName name="eeee" localSheetId="1" hidden="1">{"Riqfin97",#N/A,FALSE,"Tran";"Riqfinpro",#N/A,FALSE,"Tran"}</definedName>
    <definedName name="eeee" localSheetId="2" hidden="1">{"Riqfin97",#N/A,FALSE,"Tran";"Riqfinpro",#N/A,FALSE,"Tran"}</definedName>
    <definedName name="eeee" localSheetId="4" hidden="1">{"Riqfin97",#N/A,FALSE,"Tran";"Riqfinpro",#N/A,FALSE,"Tran"}</definedName>
    <definedName name="eeee" localSheetId="3" hidden="1">{"Riqfin97",#N/A,FALSE,"Tran";"Riqfinpro",#N/A,FALSE,"Tran"}</definedName>
    <definedName name="eeee" localSheetId="23" hidden="1">{"Riqfin97",#N/A,FALSE,"Tran";"Riqfinpro",#N/A,FALSE,"Tran"}</definedName>
    <definedName name="eeee" localSheetId="24" hidden="1">{"Riqfin97",#N/A,FALSE,"Tran";"Riqfinpro",#N/A,FALSE,"Tran"}</definedName>
    <definedName name="eeee" localSheetId="25" hidden="1">{"Riqfin97",#N/A,FALSE,"Tran";"Riqfinpro",#N/A,FALSE,"Tran"}</definedName>
    <definedName name="eeee" localSheetId="26" hidden="1">{"Riqfin97",#N/A,FALSE,"Tran";"Riqfinpro",#N/A,FALSE,"Tran"}</definedName>
    <definedName name="eeee" localSheetId="27" hidden="1">{"Riqfin97",#N/A,FALSE,"Tran";"Riqfinpro",#N/A,FALSE,"Tran"}</definedName>
    <definedName name="eeee" localSheetId="28" hidden="1">{"Riqfin97",#N/A,FALSE,"Tran";"Riqfinpro",#N/A,FALSE,"Tran"}</definedName>
    <definedName name="eeee" localSheetId="29" hidden="1">{"Riqfin97",#N/A,FALSE,"Tran";"Riqfinpro",#N/A,FALSE,"Tran"}</definedName>
    <definedName name="eeee" localSheetId="30" hidden="1">{"Riqfin97",#N/A,FALSE,"Tran";"Riqfinpro",#N/A,FALSE,"Tran"}</definedName>
    <definedName name="eeee" hidden="1">{"Riqfin97",#N/A,FALSE,"Tran";"Riqfinpro",#N/A,FALSE,"Tran"}</definedName>
    <definedName name="eeeee" localSheetId="1" hidden="1">{"Riqfin97",#N/A,FALSE,"Tran";"Riqfinpro",#N/A,FALSE,"Tran"}</definedName>
    <definedName name="eeeee" localSheetId="2" hidden="1">{"Riqfin97",#N/A,FALSE,"Tran";"Riqfinpro",#N/A,FALSE,"Tran"}</definedName>
    <definedName name="eeeee" localSheetId="4" hidden="1">{"Riqfin97",#N/A,FALSE,"Tran";"Riqfinpro",#N/A,FALSE,"Tran"}</definedName>
    <definedName name="eeeee" localSheetId="3" hidden="1">{"Riqfin97",#N/A,FALSE,"Tran";"Riqfinpro",#N/A,FALSE,"Tran"}</definedName>
    <definedName name="eeeee" localSheetId="23" hidden="1">{"Riqfin97",#N/A,FALSE,"Tran";"Riqfinpro",#N/A,FALSE,"Tran"}</definedName>
    <definedName name="eeeee" localSheetId="24" hidden="1">{"Riqfin97",#N/A,FALSE,"Tran";"Riqfinpro",#N/A,FALSE,"Tran"}</definedName>
    <definedName name="eeeee" localSheetId="25" hidden="1">{"Riqfin97",#N/A,FALSE,"Tran";"Riqfinpro",#N/A,FALSE,"Tran"}</definedName>
    <definedName name="eeeee" localSheetId="26" hidden="1">{"Riqfin97",#N/A,FALSE,"Tran";"Riqfinpro",#N/A,FALSE,"Tran"}</definedName>
    <definedName name="eeeee" localSheetId="27" hidden="1">{"Riqfin97",#N/A,FALSE,"Tran";"Riqfinpro",#N/A,FALSE,"Tran"}</definedName>
    <definedName name="eeeee" localSheetId="28" hidden="1">{"Riqfin97",#N/A,FALSE,"Tran";"Riqfinpro",#N/A,FALSE,"Tran"}</definedName>
    <definedName name="eeeee" localSheetId="29" hidden="1">{"Riqfin97",#N/A,FALSE,"Tran";"Riqfinpro",#N/A,FALSE,"Tran"}</definedName>
    <definedName name="eeeee" localSheetId="30" hidden="1">{"Riqfin97",#N/A,FALSE,"Tran";"Riqfinpro",#N/A,FALSE,"Tran"}</definedName>
    <definedName name="eeeee" hidden="1">{"Riqfin97",#N/A,FALSE,"Tran";"Riqfinpro",#N/A,FALSE,"Tran"}</definedName>
    <definedName name="eeeeeee" localSheetId="1" hidden="1">{"Riqfin97",#N/A,FALSE,"Tran";"Riqfinpro",#N/A,FALSE,"Tran"}</definedName>
    <definedName name="eeeeeee" localSheetId="2" hidden="1">{"Riqfin97",#N/A,FALSE,"Tran";"Riqfinpro",#N/A,FALSE,"Tran"}</definedName>
    <definedName name="eeeeeee" localSheetId="4" hidden="1">{"Riqfin97",#N/A,FALSE,"Tran";"Riqfinpro",#N/A,FALSE,"Tran"}</definedName>
    <definedName name="eeeeeee" localSheetId="3" hidden="1">{"Riqfin97",#N/A,FALSE,"Tran";"Riqfinpro",#N/A,FALSE,"Tran"}</definedName>
    <definedName name="eeeeeee" localSheetId="23" hidden="1">{"Riqfin97",#N/A,FALSE,"Tran";"Riqfinpro",#N/A,FALSE,"Tran"}</definedName>
    <definedName name="eeeeeee" localSheetId="24" hidden="1">{"Riqfin97",#N/A,FALSE,"Tran";"Riqfinpro",#N/A,FALSE,"Tran"}</definedName>
    <definedName name="eeeeeee" localSheetId="25" hidden="1">{"Riqfin97",#N/A,FALSE,"Tran";"Riqfinpro",#N/A,FALSE,"Tran"}</definedName>
    <definedName name="eeeeeee" localSheetId="26" hidden="1">{"Riqfin97",#N/A,FALSE,"Tran";"Riqfinpro",#N/A,FALSE,"Tran"}</definedName>
    <definedName name="eeeeeee" localSheetId="27" hidden="1">{"Riqfin97",#N/A,FALSE,"Tran";"Riqfinpro",#N/A,FALSE,"Tran"}</definedName>
    <definedName name="eeeeeee" localSheetId="28" hidden="1">{"Riqfin97",#N/A,FALSE,"Tran";"Riqfinpro",#N/A,FALSE,"Tran"}</definedName>
    <definedName name="eeeeeee" localSheetId="29" hidden="1">{"Riqfin97",#N/A,FALSE,"Tran";"Riqfinpro",#N/A,FALSE,"Tran"}</definedName>
    <definedName name="eeeeeee" localSheetId="30" hidden="1">{"Riqfin97",#N/A,FALSE,"Tran";"Riqfinpro",#N/A,FALSE,"Tran"}</definedName>
    <definedName name="eeeeeee" hidden="1">{"Riqfin97",#N/A,FALSE,"Tran";"Riqfinpro",#N/A,FALSE,"Tran"}</definedName>
    <definedName name="eeeeeeeeee" localSheetId="1" hidden="1">#REF!</definedName>
    <definedName name="eeeeeeeeee" localSheetId="2" hidden="1">#REF!</definedName>
    <definedName name="eeeeeeeeee" localSheetId="4" hidden="1">#REF!</definedName>
    <definedName name="eeeeeeeeee" localSheetId="3" hidden="1">#REF!</definedName>
    <definedName name="eeeeeeeeee" localSheetId="23" hidden="1">#REF!</definedName>
    <definedName name="eeeeeeeeee" localSheetId="24" hidden="1">#REF!</definedName>
    <definedName name="eeeeeeeeee" localSheetId="25" hidden="1">#REF!</definedName>
    <definedName name="eeeeeeeeee" localSheetId="26" hidden="1">#REF!</definedName>
    <definedName name="eeeeeeeeee" localSheetId="27" hidden="1">#REF!</definedName>
    <definedName name="eeeeeeeeee" localSheetId="28" hidden="1">#REF!</definedName>
    <definedName name="eeeeeeeeee" localSheetId="29" hidden="1">#REF!</definedName>
    <definedName name="eeeeeeeeee" localSheetId="30" hidden="1">#REF!</definedName>
    <definedName name="eeeeeeeeee" hidden="1">#REF!</definedName>
    <definedName name="efdgd" localSheetId="1" hidden="1">'[57]Fax a enviar'!#REF!</definedName>
    <definedName name="efdgd" localSheetId="2" hidden="1">'[57]Fax a enviar'!#REF!</definedName>
    <definedName name="efdgd" localSheetId="4" hidden="1">'[57]Fax a enviar'!#REF!</definedName>
    <definedName name="efdgd" localSheetId="3" hidden="1">'[57]Fax a enviar'!#REF!</definedName>
    <definedName name="efdgd" localSheetId="23" hidden="1">'[57]Fax a enviar'!#REF!</definedName>
    <definedName name="efdgd" localSheetId="24" hidden="1">'[57]Fax a enviar'!#REF!</definedName>
    <definedName name="efdgd" localSheetId="25" hidden="1">'[58]Fax a enviar'!#REF!</definedName>
    <definedName name="efdgd" localSheetId="26" hidden="1">'[58]Fax a enviar'!#REF!</definedName>
    <definedName name="efdgd" localSheetId="27" hidden="1">'[58]Fax a enviar'!#REF!</definedName>
    <definedName name="efdgd" localSheetId="28" hidden="1">'[58]Fax a enviar'!#REF!</definedName>
    <definedName name="efdgd" localSheetId="29" hidden="1">'[58]Fax a enviar'!#REF!</definedName>
    <definedName name="efdgd" localSheetId="30" hidden="1">'[58]Fax a enviar'!#REF!</definedName>
    <definedName name="efdgd" hidden="1">'[57]Fax a enviar'!#REF!</definedName>
    <definedName name="efefte" localSheetId="1" hidden="1">'[57]Fax a enviar'!#REF!</definedName>
    <definedName name="efefte" localSheetId="2" hidden="1">'[57]Fax a enviar'!#REF!</definedName>
    <definedName name="efefte" localSheetId="4" hidden="1">'[57]Fax a enviar'!#REF!</definedName>
    <definedName name="efefte" localSheetId="3" hidden="1">'[57]Fax a enviar'!#REF!</definedName>
    <definedName name="efefte" localSheetId="23" hidden="1">'[57]Fax a enviar'!#REF!</definedName>
    <definedName name="efefte" localSheetId="24" hidden="1">'[57]Fax a enviar'!#REF!</definedName>
    <definedName name="efefte" localSheetId="25" hidden="1">'[58]Fax a enviar'!#REF!</definedName>
    <definedName name="efefte" localSheetId="26" hidden="1">'[58]Fax a enviar'!#REF!</definedName>
    <definedName name="efefte" localSheetId="27" hidden="1">'[58]Fax a enviar'!#REF!</definedName>
    <definedName name="efefte" localSheetId="28" hidden="1">'[58]Fax a enviar'!#REF!</definedName>
    <definedName name="efefte" localSheetId="29" hidden="1">'[58]Fax a enviar'!#REF!</definedName>
    <definedName name="efefte" localSheetId="30" hidden="1">'[58]Fax a enviar'!#REF!</definedName>
    <definedName name="efefte" hidden="1">'[57]Fax a enviar'!#REF!</definedName>
    <definedName name="efsdfsd" localSheetId="1" hidden="1">#REF!</definedName>
    <definedName name="efsdfsd" localSheetId="2" hidden="1">#REF!</definedName>
    <definedName name="efsdfsd" localSheetId="4" hidden="1">#REF!</definedName>
    <definedName name="efsdfsd" localSheetId="3" hidden="1">#REF!</definedName>
    <definedName name="efsdfsd" localSheetId="23" hidden="1">#REF!</definedName>
    <definedName name="efsdfsd" localSheetId="24" hidden="1">#REF!</definedName>
    <definedName name="efsdfsd" localSheetId="25" hidden="1">#REF!</definedName>
    <definedName name="efsdfsd" localSheetId="26" hidden="1">#REF!</definedName>
    <definedName name="efsdfsd" localSheetId="27" hidden="1">#REF!</definedName>
    <definedName name="efsdfsd" localSheetId="28" hidden="1">#REF!</definedName>
    <definedName name="efsdfsd" hidden="1">#REF!</definedName>
    <definedName name="eka" localSheetId="1">#REF!</definedName>
    <definedName name="eka" localSheetId="2">#REF!</definedName>
    <definedName name="eka" localSheetId="4">#REF!</definedName>
    <definedName name="eka" localSheetId="3">#REF!</definedName>
    <definedName name="eka" localSheetId="24">#REF!</definedName>
    <definedName name="eka" localSheetId="27">#REF!</definedName>
    <definedName name="eka" localSheetId="28">#REF!</definedName>
    <definedName name="eka">#REF!</definedName>
    <definedName name="enri" localSheetId="1">#REF!</definedName>
    <definedName name="enri" localSheetId="2">#REF!</definedName>
    <definedName name="enri" localSheetId="4">#REF!</definedName>
    <definedName name="enri" localSheetId="3">#REF!</definedName>
    <definedName name="enri">#REF!</definedName>
    <definedName name="erererer" localSheetId="1" hidden="1">'[50]Fax a enviar'!#REF!</definedName>
    <definedName name="erererer" localSheetId="2" hidden="1">'[50]Fax a enviar'!#REF!</definedName>
    <definedName name="erererer" localSheetId="4" hidden="1">'[50]Fax a enviar'!#REF!</definedName>
    <definedName name="erererer" localSheetId="3" hidden="1">'[50]Fax a enviar'!#REF!</definedName>
    <definedName name="erererer" localSheetId="24" hidden="1">'[50]Fax a enviar'!#REF!</definedName>
    <definedName name="erererer" localSheetId="27" hidden="1">'[50]Fax a enviar'!#REF!</definedName>
    <definedName name="erererer" localSheetId="28" hidden="1">'[50]Fax a enviar'!#REF!</definedName>
    <definedName name="erererer" hidden="1">'[50]Fax a enviar'!#REF!</definedName>
    <definedName name="ererwrw" localSheetId="1" hidden="1">'[56]Fax a enviar'!#REF!</definedName>
    <definedName name="ererwrw" localSheetId="2" hidden="1">'[56]Fax a enviar'!#REF!</definedName>
    <definedName name="ererwrw" localSheetId="4" hidden="1">'[56]Fax a enviar'!#REF!</definedName>
    <definedName name="ererwrw" localSheetId="3" hidden="1">'[56]Fax a enviar'!#REF!</definedName>
    <definedName name="ererwrw" localSheetId="24" hidden="1">'[56]Fax a enviar'!#REF!</definedName>
    <definedName name="ererwrw" localSheetId="25" hidden="1">'[55]Fax a enviar'!#REF!</definedName>
    <definedName name="ererwrw" localSheetId="26" hidden="1">'[55]Fax a enviar'!#REF!</definedName>
    <definedName name="ererwrw" localSheetId="27" hidden="1">'[55]Fax a enviar'!#REF!</definedName>
    <definedName name="ererwrw" localSheetId="28" hidden="1">'[55]Fax a enviar'!#REF!</definedName>
    <definedName name="ererwrw" localSheetId="29" hidden="1">'[55]Fax a enviar'!#REF!</definedName>
    <definedName name="ererwrw" localSheetId="30" hidden="1">'[55]Fax a enviar'!#REF!</definedName>
    <definedName name="ererwrw" hidden="1">'[56]Fax a enviar'!#REF!</definedName>
    <definedName name="ergferger" localSheetId="1" hidden="1">{"Main Economic Indicators",#N/A,FALSE,"C"}</definedName>
    <definedName name="ergferger" localSheetId="2" hidden="1">{"Main Economic Indicators",#N/A,FALSE,"C"}</definedName>
    <definedName name="ergferger" localSheetId="4" hidden="1">{"Main Economic Indicators",#N/A,FALSE,"C"}</definedName>
    <definedName name="ergferger" localSheetId="3" hidden="1">{"Main Economic Indicators",#N/A,FALSE,"C"}</definedName>
    <definedName name="ergferger" localSheetId="23" hidden="1">{"Main Economic Indicators",#N/A,FALSE,"C"}</definedName>
    <definedName name="ergferger" localSheetId="24" hidden="1">{"Main Economic Indicators",#N/A,FALSE,"C"}</definedName>
    <definedName name="ergferger" localSheetId="25" hidden="1">{"Main Economic Indicators",#N/A,FALSE,"C"}</definedName>
    <definedName name="ergferger" localSheetId="26" hidden="1">{"Main Economic Indicators",#N/A,FALSE,"C"}</definedName>
    <definedName name="ergferger" localSheetId="27" hidden="1">{"Main Economic Indicators",#N/A,FALSE,"C"}</definedName>
    <definedName name="ergferger" localSheetId="28" hidden="1">{"Main Economic Indicators",#N/A,FALSE,"C"}</definedName>
    <definedName name="ergferger" localSheetId="29" hidden="1">{"Main Economic Indicators",#N/A,FALSE,"C"}</definedName>
    <definedName name="ergferger" localSheetId="30" hidden="1">{"Main Economic Indicators",#N/A,FALSE,"C"}</definedName>
    <definedName name="ergferger" hidden="1">{"Main Economic Indicators",#N/A,FALSE,"C"}</definedName>
    <definedName name="ergferger1" localSheetId="1" hidden="1">{"Main Economic Indicators",#N/A,FALSE,"C"}</definedName>
    <definedName name="ergferger1" localSheetId="2" hidden="1">{"Main Economic Indicators",#N/A,FALSE,"C"}</definedName>
    <definedName name="ergferger1" localSheetId="4" hidden="1">{"Main Economic Indicators",#N/A,FALSE,"C"}</definedName>
    <definedName name="ergferger1" localSheetId="3" hidden="1">{"Main Economic Indicators",#N/A,FALSE,"C"}</definedName>
    <definedName name="ergferger1" localSheetId="23" hidden="1">{"Main Economic Indicators",#N/A,FALSE,"C"}</definedName>
    <definedName name="ergferger1" localSheetId="24" hidden="1">{"Main Economic Indicators",#N/A,FALSE,"C"}</definedName>
    <definedName name="ergferger1" localSheetId="25" hidden="1">{"Main Economic Indicators",#N/A,FALSE,"C"}</definedName>
    <definedName name="ergferger1" localSheetId="26" hidden="1">{"Main Economic Indicators",#N/A,FALSE,"C"}</definedName>
    <definedName name="ergferger1" localSheetId="27" hidden="1">{"Main Economic Indicators",#N/A,FALSE,"C"}</definedName>
    <definedName name="ergferger1" localSheetId="28" hidden="1">{"Main Economic Indicators",#N/A,FALSE,"C"}</definedName>
    <definedName name="ergferger1" localSheetId="29" hidden="1">{"Main Economic Indicators",#N/A,FALSE,"C"}</definedName>
    <definedName name="ergferger1" localSheetId="30" hidden="1">{"Main Economic Indicators",#N/A,FALSE,"C"}</definedName>
    <definedName name="ergferger1" hidden="1">{"Main Economic Indicators",#N/A,FALSE,"C"}</definedName>
    <definedName name="ert" localSheetId="1" hidden="1">{"Minpmon",#N/A,FALSE,"Monthinput"}</definedName>
    <definedName name="ert" localSheetId="2" hidden="1">{"Minpmon",#N/A,FALSE,"Monthinput"}</definedName>
    <definedName name="ert" localSheetId="4" hidden="1">{"Minpmon",#N/A,FALSE,"Monthinput"}</definedName>
    <definedName name="ert" localSheetId="3" hidden="1">{"Minpmon",#N/A,FALSE,"Monthinput"}</definedName>
    <definedName name="ert" localSheetId="23" hidden="1">{"Minpmon",#N/A,FALSE,"Monthinput"}</definedName>
    <definedName name="ert" localSheetId="24" hidden="1">{"Minpmon",#N/A,FALSE,"Monthinput"}</definedName>
    <definedName name="ert" localSheetId="25" hidden="1">{"Minpmon",#N/A,FALSE,"Monthinput"}</definedName>
    <definedName name="ert" localSheetId="26" hidden="1">{"Minpmon",#N/A,FALSE,"Monthinput"}</definedName>
    <definedName name="ert" localSheetId="27" hidden="1">{"Minpmon",#N/A,FALSE,"Monthinput"}</definedName>
    <definedName name="ert" localSheetId="28" hidden="1">{"Minpmon",#N/A,FALSE,"Monthinput"}</definedName>
    <definedName name="ert" localSheetId="29" hidden="1">{"Minpmon",#N/A,FALSE,"Monthinput"}</definedName>
    <definedName name="ert" localSheetId="30" hidden="1">{"Minpmon",#N/A,FALSE,"Monthinput"}</definedName>
    <definedName name="ert" hidden="1">{"Minpmon",#N/A,FALSE,"Monthinput"}</definedName>
    <definedName name="ESC" localSheetId="1">#REF!</definedName>
    <definedName name="ESC" localSheetId="2">#REF!</definedName>
    <definedName name="ESC" localSheetId="4">#REF!</definedName>
    <definedName name="ESC" localSheetId="3">#REF!</definedName>
    <definedName name="ESC" localSheetId="23">#REF!</definedName>
    <definedName name="ESC" localSheetId="24">#REF!</definedName>
    <definedName name="ESC" localSheetId="25">#REF!</definedName>
    <definedName name="ESC" localSheetId="26">#REF!</definedName>
    <definedName name="ESC" localSheetId="27">#REF!</definedName>
    <definedName name="ESC" localSheetId="28">#REF!</definedName>
    <definedName name="ESC" localSheetId="29">#REF!</definedName>
    <definedName name="ESC" localSheetId="30">#REF!</definedName>
    <definedName name="ESC">#REF!</definedName>
    <definedName name="ESTRUCTURA" localSheetId="1" hidden="1">[6]C!#REF!</definedName>
    <definedName name="ESTRUCTURA" localSheetId="2" hidden="1">[6]C!#REF!</definedName>
    <definedName name="ESTRUCTURA" localSheetId="4" hidden="1">[6]C!#REF!</definedName>
    <definedName name="ESTRUCTURA" localSheetId="3" hidden="1">[6]C!#REF!</definedName>
    <definedName name="ESTRUCTURA" localSheetId="23" hidden="1">[6]C!#REF!</definedName>
    <definedName name="ESTRUCTURA" localSheetId="24" hidden="1">[6]C!#REF!</definedName>
    <definedName name="ESTRUCTURA" localSheetId="25" hidden="1">[6]C!#REF!</definedName>
    <definedName name="ESTRUCTURA" localSheetId="26" hidden="1">[6]C!#REF!</definedName>
    <definedName name="ESTRUCTURA" localSheetId="27" hidden="1">[6]C!#REF!</definedName>
    <definedName name="ESTRUCTURA" localSheetId="28" hidden="1">[6]C!#REF!</definedName>
    <definedName name="ESTRUCTURA" localSheetId="29" hidden="1">[6]C!#REF!</definedName>
    <definedName name="ESTRUCTURA" localSheetId="30" hidden="1">[6]C!#REF!</definedName>
    <definedName name="ESTRUCTURA" hidden="1">[6]C!#REF!</definedName>
    <definedName name="etewte" localSheetId="1" hidden="1">#REF!</definedName>
    <definedName name="etewte" localSheetId="2" hidden="1">#REF!</definedName>
    <definedName name="etewte" localSheetId="4" hidden="1">#REF!</definedName>
    <definedName name="etewte" localSheetId="3" hidden="1">#REF!</definedName>
    <definedName name="etewte" localSheetId="23" hidden="1">#REF!</definedName>
    <definedName name="etewte" localSheetId="24" hidden="1">#REF!</definedName>
    <definedName name="etewte" localSheetId="25" hidden="1">#REF!</definedName>
    <definedName name="etewte" localSheetId="26" hidden="1">#REF!</definedName>
    <definedName name="etewte" localSheetId="27" hidden="1">#REF!</definedName>
    <definedName name="etewte" localSheetId="28" hidden="1">#REF!</definedName>
    <definedName name="etewte" hidden="1">#REF!</definedName>
    <definedName name="etwt" localSheetId="1" hidden="1">#REF!</definedName>
    <definedName name="etwt" localSheetId="2" hidden="1">#REF!</definedName>
    <definedName name="etwt" localSheetId="4" hidden="1">#REF!</definedName>
    <definedName name="etwt" localSheetId="3" hidden="1">#REF!</definedName>
    <definedName name="etwt" localSheetId="24" hidden="1">#REF!</definedName>
    <definedName name="etwt" localSheetId="27" hidden="1">#REF!</definedName>
    <definedName name="etwt" localSheetId="28" hidden="1">#REF!</definedName>
    <definedName name="etwt" hidden="1">#REF!</definedName>
    <definedName name="EURCRUDE87" localSheetId="1">#REF!</definedName>
    <definedName name="EURCRUDE87" localSheetId="2">#REF!</definedName>
    <definedName name="EURCRUDE87" localSheetId="4">#REF!</definedName>
    <definedName name="EURCRUDE87" localSheetId="3">#REF!</definedName>
    <definedName name="EURCRUDE87" localSheetId="24">#REF!</definedName>
    <definedName name="EURCRUDE87" localSheetId="27">#REF!</definedName>
    <definedName name="EURCRUDE87" localSheetId="28">#REF!</definedName>
    <definedName name="EURCRUDE87">#REF!</definedName>
    <definedName name="EURCRUDE88" localSheetId="24">#REF!</definedName>
    <definedName name="EURCRUDE88" localSheetId="27">#REF!</definedName>
    <definedName name="EURCRUDE88" localSheetId="28">#REF!</definedName>
    <definedName name="EURCRUDE88">#REF!</definedName>
    <definedName name="EURO" localSheetId="24">#REF!</definedName>
    <definedName name="EURO" localSheetId="27">#REF!</definedName>
    <definedName name="EURO" localSheetId="28">#REF!</definedName>
    <definedName name="EURO">#REF!</definedName>
    <definedName name="EURO1" localSheetId="24">#REF!</definedName>
    <definedName name="EURO1" localSheetId="27">#REF!</definedName>
    <definedName name="EURO1" localSheetId="28">#REF!</definedName>
    <definedName name="EURO1">#REF!</definedName>
    <definedName name="EURPROD87" localSheetId="24">#REF!</definedName>
    <definedName name="EURPROD87" localSheetId="27">#REF!</definedName>
    <definedName name="EURPROD87" localSheetId="28">#REF!</definedName>
    <definedName name="EURPROD87">#REF!</definedName>
    <definedName name="EURPROD88" localSheetId="24">#REF!</definedName>
    <definedName name="EURPROD88" localSheetId="27">#REF!</definedName>
    <definedName name="EURPROD88" localSheetId="28">#REF!</definedName>
    <definedName name="EURPROD88">#REF!</definedName>
    <definedName name="EURTOT87" localSheetId="24">#REF!</definedName>
    <definedName name="EURTOT87" localSheetId="27">#REF!</definedName>
    <definedName name="EURTOT87" localSheetId="28">#REF!</definedName>
    <definedName name="EURTOT87">#REF!</definedName>
    <definedName name="EURTOT88" localSheetId="24">#REF!</definedName>
    <definedName name="EURTOT88" localSheetId="27">#REF!</definedName>
    <definedName name="EURTOT88" localSheetId="28">#REF!</definedName>
    <definedName name="EURTOT88">#REF!</definedName>
    <definedName name="eustocks">#N/A</definedName>
    <definedName name="ex">[59]Sheet1!$N$2:$Q$26</definedName>
    <definedName name="FAL" localSheetId="1">#REF!</definedName>
    <definedName name="FAL" localSheetId="2">#REF!</definedName>
    <definedName name="FAL" localSheetId="4">#REF!</definedName>
    <definedName name="FAL" localSheetId="3">#REF!</definedName>
    <definedName name="FAL" localSheetId="23">#REF!</definedName>
    <definedName name="FAL" localSheetId="24">#REF!</definedName>
    <definedName name="FAL" localSheetId="25">#REF!</definedName>
    <definedName name="FAL" localSheetId="26">#REF!</definedName>
    <definedName name="FAL" localSheetId="27">#REF!</definedName>
    <definedName name="FAL" localSheetId="28">#REF!</definedName>
    <definedName name="FAL">#REF!</definedName>
    <definedName name="FB" localSheetId="1">#REF!</definedName>
    <definedName name="FB" localSheetId="2">#REF!</definedName>
    <definedName name="FB" localSheetId="4">#REF!</definedName>
    <definedName name="FB" localSheetId="3">#REF!</definedName>
    <definedName name="FB" localSheetId="24">#REF!</definedName>
    <definedName name="FB" localSheetId="27">#REF!</definedName>
    <definedName name="FB" localSheetId="28">#REF!</definedName>
    <definedName name="FB">#REF!</definedName>
    <definedName name="FB1A" localSheetId="1">#REF!</definedName>
    <definedName name="FB1A" localSheetId="2">#REF!</definedName>
    <definedName name="FB1A" localSheetId="4">#REF!</definedName>
    <definedName name="FB1A" localSheetId="3">#REF!</definedName>
    <definedName name="FB1A" localSheetId="24">#REF!</definedName>
    <definedName name="FB1A" localSheetId="27">#REF!</definedName>
    <definedName name="FB1A" localSheetId="28">#REF!</definedName>
    <definedName name="FB1A">#REF!</definedName>
    <definedName name="fdfd" localSheetId="1" hidden="1">'[27]Fax a enviar'!#REF!</definedName>
    <definedName name="fdfd" localSheetId="2" hidden="1">'[27]Fax a enviar'!#REF!</definedName>
    <definedName name="fdfd" localSheetId="4" hidden="1">'[27]Fax a enviar'!#REF!</definedName>
    <definedName name="fdfd" localSheetId="3" hidden="1">'[27]Fax a enviar'!#REF!</definedName>
    <definedName name="fdfd" localSheetId="24" hidden="1">'[27]Fax a enviar'!#REF!</definedName>
    <definedName name="fdfd" localSheetId="25" hidden="1">'[26]Fax a enviar'!#REF!</definedName>
    <definedName name="fdfd" localSheetId="26" hidden="1">'[26]Fax a enviar'!#REF!</definedName>
    <definedName name="fdfd" localSheetId="27" hidden="1">'[26]Fax a enviar'!#REF!</definedName>
    <definedName name="fdfd" localSheetId="28" hidden="1">'[26]Fax a enviar'!#REF!</definedName>
    <definedName name="fdfd" localSheetId="29" hidden="1">'[26]Fax a enviar'!#REF!</definedName>
    <definedName name="fdfd" localSheetId="30" hidden="1">'[26]Fax a enviar'!#REF!</definedName>
    <definedName name="fdfd" hidden="1">'[27]Fax a enviar'!#REF!</definedName>
    <definedName name="fdfdd" localSheetId="1" hidden="1">#REF!</definedName>
    <definedName name="fdfdd" localSheetId="2" hidden="1">#REF!</definedName>
    <definedName name="fdfdd" localSheetId="4" hidden="1">#REF!</definedName>
    <definedName name="fdfdd" localSheetId="3" hidden="1">#REF!</definedName>
    <definedName name="fdfdd" localSheetId="23" hidden="1">#REF!</definedName>
    <definedName name="fdfdd" localSheetId="24" hidden="1">#REF!</definedName>
    <definedName name="fdfdd" localSheetId="25" hidden="1">#REF!</definedName>
    <definedName name="fdfdd" localSheetId="26" hidden="1">#REF!</definedName>
    <definedName name="fdfdd" localSheetId="27" hidden="1">#REF!</definedName>
    <definedName name="fdfdd" localSheetId="28" hidden="1">#REF!</definedName>
    <definedName name="fdfdd" localSheetId="29" hidden="1">#REF!</definedName>
    <definedName name="fdfdd" localSheetId="30" hidden="1">#REF!</definedName>
    <definedName name="fdfdd" hidden="1">#REF!</definedName>
    <definedName name="fdfddf" localSheetId="1" hidden="1">#REF!</definedName>
    <definedName name="fdfddf" localSheetId="2" hidden="1">#REF!</definedName>
    <definedName name="fdfddf" localSheetId="4" hidden="1">#REF!</definedName>
    <definedName name="fdfddf" localSheetId="3" hidden="1">#REF!</definedName>
    <definedName name="fdfddf" localSheetId="24" hidden="1">#REF!</definedName>
    <definedName name="fdfddf" localSheetId="27" hidden="1">#REF!</definedName>
    <definedName name="fdfddf" localSheetId="28" hidden="1">#REF!</definedName>
    <definedName name="fdfddf" hidden="1">#REF!</definedName>
    <definedName name="fdfdf" localSheetId="1" hidden="1">'[27]Fax a enviar'!#REF!</definedName>
    <definedName name="fdfdf" localSheetId="2" hidden="1">'[27]Fax a enviar'!#REF!</definedName>
    <definedName name="fdfdf" localSheetId="4" hidden="1">'[27]Fax a enviar'!#REF!</definedName>
    <definedName name="fdfdf" localSheetId="3" hidden="1">'[27]Fax a enviar'!#REF!</definedName>
    <definedName name="fdfdf" localSheetId="24" hidden="1">'[27]Fax a enviar'!#REF!</definedName>
    <definedName name="fdfdf" localSheetId="25" hidden="1">'[26]Fax a enviar'!#REF!</definedName>
    <definedName name="fdfdf" localSheetId="26" hidden="1">'[26]Fax a enviar'!#REF!</definedName>
    <definedName name="fdfdf" localSheetId="27" hidden="1">'[26]Fax a enviar'!#REF!</definedName>
    <definedName name="fdfdf" localSheetId="28" hidden="1">'[26]Fax a enviar'!#REF!</definedName>
    <definedName name="fdfdf" localSheetId="29" hidden="1">'[26]Fax a enviar'!#REF!</definedName>
    <definedName name="fdfdf" localSheetId="30" hidden="1">'[26]Fax a enviar'!#REF!</definedName>
    <definedName name="fdfdf" hidden="1">'[27]Fax a enviar'!#REF!</definedName>
    <definedName name="fdfds" localSheetId="1" hidden="1">#REF!</definedName>
    <definedName name="fdfds" localSheetId="2" hidden="1">#REF!</definedName>
    <definedName name="fdfds" localSheetId="4" hidden="1">#REF!</definedName>
    <definedName name="fdfds" localSheetId="3" hidden="1">#REF!</definedName>
    <definedName name="fdfds" localSheetId="23" hidden="1">#REF!</definedName>
    <definedName name="fdfds" localSheetId="24" hidden="1">#REF!</definedName>
    <definedName name="fdfds" localSheetId="25" hidden="1">#REF!</definedName>
    <definedName name="fdfds" localSheetId="26" hidden="1">#REF!</definedName>
    <definedName name="fdfds" localSheetId="27" hidden="1">#REF!</definedName>
    <definedName name="fdfds" localSheetId="28" hidden="1">#REF!</definedName>
    <definedName name="fdfds" localSheetId="29" hidden="1">#REF!</definedName>
    <definedName name="fdfds" localSheetId="30" hidden="1">#REF!</definedName>
    <definedName name="fdfds" hidden="1">#REF!</definedName>
    <definedName name="fdfdsafsdf" localSheetId="1" hidden="1">'[54]Fax a enviar'!#REF!</definedName>
    <definedName name="fdfdsafsdf" localSheetId="2" hidden="1">'[54]Fax a enviar'!#REF!</definedName>
    <definedName name="fdfdsafsdf" localSheetId="4" hidden="1">'[54]Fax a enviar'!#REF!</definedName>
    <definedName name="fdfdsafsdf" localSheetId="3" hidden="1">'[54]Fax a enviar'!#REF!</definedName>
    <definedName name="fdfdsafsdf" localSheetId="23" hidden="1">'[54]Fax a enviar'!#REF!</definedName>
    <definedName name="fdfdsafsdf" localSheetId="24" hidden="1">'[54]Fax a enviar'!#REF!</definedName>
    <definedName name="fdfdsafsdf" localSheetId="25" hidden="1">'[54]Fax a enviar'!#REF!</definedName>
    <definedName name="fdfdsafsdf" localSheetId="26" hidden="1">'[54]Fax a enviar'!#REF!</definedName>
    <definedName name="fdfdsafsdf" localSheetId="27" hidden="1">'[54]Fax a enviar'!#REF!</definedName>
    <definedName name="fdfdsafsdf" localSheetId="28" hidden="1">'[54]Fax a enviar'!#REF!</definedName>
    <definedName name="fdfdsafsdf" localSheetId="29" hidden="1">'[54]Fax a enviar'!#REF!</definedName>
    <definedName name="fdfdsafsdf" localSheetId="30" hidden="1">'[54]Fax a enviar'!#REF!</definedName>
    <definedName name="fdfdsafsdf" hidden="1">'[54]Fax a enviar'!#REF!</definedName>
    <definedName name="fdfdsf" localSheetId="1" hidden="1">#REF!</definedName>
    <definedName name="fdfdsf" localSheetId="2" hidden="1">#REF!</definedName>
    <definedName name="fdfdsf" localSheetId="4" hidden="1">#REF!</definedName>
    <definedName name="fdfdsf" localSheetId="3" hidden="1">#REF!</definedName>
    <definedName name="fdfdsf" localSheetId="23" hidden="1">#REF!</definedName>
    <definedName name="fdfdsf" localSheetId="24" hidden="1">#REF!</definedName>
    <definedName name="fdfdsf" localSheetId="25" hidden="1">#REF!</definedName>
    <definedName name="fdfdsf" localSheetId="26" hidden="1">#REF!</definedName>
    <definedName name="fdfdsf" localSheetId="27" hidden="1">#REF!</definedName>
    <definedName name="fdfdsf" localSheetId="28" hidden="1">#REF!</definedName>
    <definedName name="fdfdsf" hidden="1">#REF!</definedName>
    <definedName name="fdfsd" localSheetId="1" hidden="1">'[37]Fax a enviar'!#REF!</definedName>
    <definedName name="fdfsd" localSheetId="2" hidden="1">'[37]Fax a enviar'!#REF!</definedName>
    <definedName name="fdfsd" localSheetId="4" hidden="1">'[37]Fax a enviar'!#REF!</definedName>
    <definedName name="fdfsd" localSheetId="3" hidden="1">'[37]Fax a enviar'!#REF!</definedName>
    <definedName name="fdfsd" localSheetId="23" hidden="1">'[37]Fax a enviar'!#REF!</definedName>
    <definedName name="fdfsd" localSheetId="24" hidden="1">'[37]Fax a enviar'!#REF!</definedName>
    <definedName name="fdfsd" localSheetId="25" hidden="1">'[38]Fax a enviar'!#REF!</definedName>
    <definedName name="fdfsd" localSheetId="26" hidden="1">'[38]Fax a enviar'!#REF!</definedName>
    <definedName name="fdfsd" localSheetId="27" hidden="1">'[38]Fax a enviar'!#REF!</definedName>
    <definedName name="fdfsd" localSheetId="28" hidden="1">'[38]Fax a enviar'!#REF!</definedName>
    <definedName name="fdfsd" localSheetId="29" hidden="1">'[38]Fax a enviar'!#REF!</definedName>
    <definedName name="fdfsd" localSheetId="30" hidden="1">'[38]Fax a enviar'!#REF!</definedName>
    <definedName name="fdfsd" hidden="1">'[37]Fax a enviar'!#REF!</definedName>
    <definedName name="fed" localSheetId="1" hidden="1">{"Riqfin97",#N/A,FALSE,"Tran";"Riqfinpro",#N/A,FALSE,"Tran"}</definedName>
    <definedName name="fed" localSheetId="2" hidden="1">{"Riqfin97",#N/A,FALSE,"Tran";"Riqfinpro",#N/A,FALSE,"Tran"}</definedName>
    <definedName name="fed" localSheetId="4" hidden="1">{"Riqfin97",#N/A,FALSE,"Tran";"Riqfinpro",#N/A,FALSE,"Tran"}</definedName>
    <definedName name="fed" localSheetId="3" hidden="1">{"Riqfin97",#N/A,FALSE,"Tran";"Riqfinpro",#N/A,FALSE,"Tran"}</definedName>
    <definedName name="fed" localSheetId="23" hidden="1">{"Riqfin97",#N/A,FALSE,"Tran";"Riqfinpro",#N/A,FALSE,"Tran"}</definedName>
    <definedName name="fed" localSheetId="24" hidden="1">{"Riqfin97",#N/A,FALSE,"Tran";"Riqfinpro",#N/A,FALSE,"Tran"}</definedName>
    <definedName name="fed" localSheetId="25" hidden="1">{"Riqfin97",#N/A,FALSE,"Tran";"Riqfinpro",#N/A,FALSE,"Tran"}</definedName>
    <definedName name="fed" localSheetId="26" hidden="1">{"Riqfin97",#N/A,FALSE,"Tran";"Riqfinpro",#N/A,FALSE,"Tran"}</definedName>
    <definedName name="fed" localSheetId="27" hidden="1">{"Riqfin97",#N/A,FALSE,"Tran";"Riqfinpro",#N/A,FALSE,"Tran"}</definedName>
    <definedName name="fed" localSheetId="28" hidden="1">{"Riqfin97",#N/A,FALSE,"Tran";"Riqfinpro",#N/A,FALSE,"Tran"}</definedName>
    <definedName name="fed" localSheetId="29" hidden="1">{"Riqfin97",#N/A,FALSE,"Tran";"Riqfinpro",#N/A,FALSE,"Tran"}</definedName>
    <definedName name="fed" localSheetId="30" hidden="1">{"Riqfin97",#N/A,FALSE,"Tran";"Riqfinpro",#N/A,FALSE,"Tran"}</definedName>
    <definedName name="fed" hidden="1">{"Riqfin97",#N/A,FALSE,"Tran";"Riqfinpro",#N/A,FALSE,"Tran"}</definedName>
    <definedName name="feere" hidden="1">'[50]Fax a enviar'!#REF!</definedName>
    <definedName name="fef" hidden="1">'[50]Fax a enviar'!#REF!</definedName>
    <definedName name="fer" localSheetId="1" hidden="1">{"Riqfin97",#N/A,FALSE,"Tran";"Riqfinpro",#N/A,FALSE,"Tran"}</definedName>
    <definedName name="fer" localSheetId="2" hidden="1">{"Riqfin97",#N/A,FALSE,"Tran";"Riqfinpro",#N/A,FALSE,"Tran"}</definedName>
    <definedName name="fer" localSheetId="4" hidden="1">{"Riqfin97",#N/A,FALSE,"Tran";"Riqfinpro",#N/A,FALSE,"Tran"}</definedName>
    <definedName name="fer" localSheetId="3" hidden="1">{"Riqfin97",#N/A,FALSE,"Tran";"Riqfinpro",#N/A,FALSE,"Tran"}</definedName>
    <definedName name="fer" localSheetId="23" hidden="1">{"Riqfin97",#N/A,FALSE,"Tran";"Riqfinpro",#N/A,FALSE,"Tran"}</definedName>
    <definedName name="fer" localSheetId="24" hidden="1">{"Riqfin97",#N/A,FALSE,"Tran";"Riqfinpro",#N/A,FALSE,"Tran"}</definedName>
    <definedName name="fer" localSheetId="25" hidden="1">{"Riqfin97",#N/A,FALSE,"Tran";"Riqfinpro",#N/A,FALSE,"Tran"}</definedName>
    <definedName name="fer" localSheetId="26" hidden="1">{"Riqfin97",#N/A,FALSE,"Tran";"Riqfinpro",#N/A,FALSE,"Tran"}</definedName>
    <definedName name="fer" localSheetId="27" hidden="1">{"Riqfin97",#N/A,FALSE,"Tran";"Riqfinpro",#N/A,FALSE,"Tran"}</definedName>
    <definedName name="fer" localSheetId="28" hidden="1">{"Riqfin97",#N/A,FALSE,"Tran";"Riqfinpro",#N/A,FALSE,"Tran"}</definedName>
    <definedName name="fer" localSheetId="29" hidden="1">{"Riqfin97",#N/A,FALSE,"Tran";"Riqfinpro",#N/A,FALSE,"Tran"}</definedName>
    <definedName name="fer" localSheetId="30" hidden="1">{"Riqfin97",#N/A,FALSE,"Tran";"Riqfinpro",#N/A,FALSE,"Tran"}</definedName>
    <definedName name="fer" hidden="1">{"Riqfin97",#N/A,FALSE,"Tran";"Riqfinpro",#N/A,FALSE,"Tran"}</definedName>
    <definedName name="FF" localSheetId="1">#REF!</definedName>
    <definedName name="FF" localSheetId="2">#REF!</definedName>
    <definedName name="FF" localSheetId="4">#REF!</definedName>
    <definedName name="FF" localSheetId="3">#REF!</definedName>
    <definedName name="FF" localSheetId="23">#REF!</definedName>
    <definedName name="FF" localSheetId="24">#REF!</definedName>
    <definedName name="FF" localSheetId="25">#REF!</definedName>
    <definedName name="FF" localSheetId="26">#REF!</definedName>
    <definedName name="FF" localSheetId="27">#REF!</definedName>
    <definedName name="FF" localSheetId="28">#REF!</definedName>
    <definedName name="FF" localSheetId="29">#REF!</definedName>
    <definedName name="FF" localSheetId="30">#REF!</definedName>
    <definedName name="FF">#REF!</definedName>
    <definedName name="FF1A" localSheetId="1">#REF!</definedName>
    <definedName name="FF1A" localSheetId="2">#REF!</definedName>
    <definedName name="FF1A" localSheetId="4">#REF!</definedName>
    <definedName name="FF1A" localSheetId="3">#REF!</definedName>
    <definedName name="FF1A" localSheetId="24">#REF!</definedName>
    <definedName name="FF1A" localSheetId="27">#REF!</definedName>
    <definedName name="FF1A" localSheetId="28">#REF!</definedName>
    <definedName name="FF1A">#REF!</definedName>
    <definedName name="fff" localSheetId="1" hidden="1">#REF!</definedName>
    <definedName name="fff" localSheetId="2" hidden="1">#REF!</definedName>
    <definedName name="fff" localSheetId="4" hidden="1">#REF!</definedName>
    <definedName name="fff" localSheetId="3" hidden="1">#REF!</definedName>
    <definedName name="fff" localSheetId="24" hidden="1">#REF!</definedName>
    <definedName name="fff" localSheetId="27" hidden="1">#REF!</definedName>
    <definedName name="fff" localSheetId="28" hidden="1">#REF!</definedName>
    <definedName name="fff" hidden="1">#REF!</definedName>
    <definedName name="ffff" localSheetId="1" hidden="1">{"Riqfin97",#N/A,FALSE,"Tran";"Riqfinpro",#N/A,FALSE,"Tran"}</definedName>
    <definedName name="ffff" localSheetId="2" hidden="1">{"Riqfin97",#N/A,FALSE,"Tran";"Riqfinpro",#N/A,FALSE,"Tran"}</definedName>
    <definedName name="ffff" localSheetId="4" hidden="1">{"Riqfin97",#N/A,FALSE,"Tran";"Riqfinpro",#N/A,FALSE,"Tran"}</definedName>
    <definedName name="ffff" localSheetId="3" hidden="1">{"Riqfin97",#N/A,FALSE,"Tran";"Riqfinpro",#N/A,FALSE,"Tran"}</definedName>
    <definedName name="ffff" localSheetId="23" hidden="1">{"Riqfin97",#N/A,FALSE,"Tran";"Riqfinpro",#N/A,FALSE,"Tran"}</definedName>
    <definedName name="ffff" localSheetId="24" hidden="1">{"Riqfin97",#N/A,FALSE,"Tran";"Riqfinpro",#N/A,FALSE,"Tran"}</definedName>
    <definedName name="ffff" localSheetId="25" hidden="1">{"Riqfin97",#N/A,FALSE,"Tran";"Riqfinpro",#N/A,FALSE,"Tran"}</definedName>
    <definedName name="ffff" localSheetId="26" hidden="1">{"Riqfin97",#N/A,FALSE,"Tran";"Riqfinpro",#N/A,FALSE,"Tran"}</definedName>
    <definedName name="ffff" localSheetId="27" hidden="1">{"Riqfin97",#N/A,FALSE,"Tran";"Riqfinpro",#N/A,FALSE,"Tran"}</definedName>
    <definedName name="ffff" localSheetId="28" hidden="1">{"Riqfin97",#N/A,FALSE,"Tran";"Riqfinpro",#N/A,FALSE,"Tran"}</definedName>
    <definedName name="ffff" localSheetId="29" hidden="1">{"Riqfin97",#N/A,FALSE,"Tran";"Riqfinpro",#N/A,FALSE,"Tran"}</definedName>
    <definedName name="ffff" localSheetId="30" hidden="1">{"Riqfin97",#N/A,FALSE,"Tran";"Riqfinpro",#N/A,FALSE,"Tran"}</definedName>
    <definedName name="ffff" hidden="1">{"Riqfin97",#N/A,FALSE,"Tran";"Riqfinpro",#N/A,FALSE,"Tran"}</definedName>
    <definedName name="fffff" localSheetId="1">#REF!</definedName>
    <definedName name="fffff" localSheetId="2">#REF!</definedName>
    <definedName name="fffff" localSheetId="4">#REF!</definedName>
    <definedName name="fffff" localSheetId="3">#REF!</definedName>
    <definedName name="fffff" localSheetId="23">#REF!</definedName>
    <definedName name="fffff" localSheetId="24">#REF!</definedName>
    <definedName name="fffff" localSheetId="25">#REF!</definedName>
    <definedName name="fffff" localSheetId="26">#REF!</definedName>
    <definedName name="fffff" localSheetId="27">#REF!</definedName>
    <definedName name="fffff" localSheetId="28">#REF!</definedName>
    <definedName name="fffff" localSheetId="29">#REF!</definedName>
    <definedName name="fffff" localSheetId="30">#REF!</definedName>
    <definedName name="fffff">#REF!</definedName>
    <definedName name="ffffff" localSheetId="1" hidden="1">#REF!</definedName>
    <definedName name="ffffff" localSheetId="2" hidden="1">#REF!</definedName>
    <definedName name="ffffff" localSheetId="4" hidden="1">#REF!</definedName>
    <definedName name="ffffff" localSheetId="3" hidden="1">#REF!</definedName>
    <definedName name="ffffff" localSheetId="24" hidden="1">#REF!</definedName>
    <definedName name="ffffff" localSheetId="27" hidden="1">#REF!</definedName>
    <definedName name="ffffff" localSheetId="28" hidden="1">#REF!</definedName>
    <definedName name="ffffff" hidden="1">#REF!</definedName>
    <definedName name="fffffff" localSheetId="1" hidden="1">{"Minpmon",#N/A,FALSE,"Monthinput"}</definedName>
    <definedName name="fffffff" localSheetId="2" hidden="1">{"Minpmon",#N/A,FALSE,"Monthinput"}</definedName>
    <definedName name="fffffff" localSheetId="4" hidden="1">{"Minpmon",#N/A,FALSE,"Monthinput"}</definedName>
    <definedName name="fffffff" localSheetId="3" hidden="1">{"Minpmon",#N/A,FALSE,"Monthinput"}</definedName>
    <definedName name="fffffff" localSheetId="23" hidden="1">{"Minpmon",#N/A,FALSE,"Monthinput"}</definedName>
    <definedName name="fffffff" localSheetId="24" hidden="1">{"Minpmon",#N/A,FALSE,"Monthinput"}</definedName>
    <definedName name="fffffff" localSheetId="25" hidden="1">{"Minpmon",#N/A,FALSE,"Monthinput"}</definedName>
    <definedName name="fffffff" localSheetId="26" hidden="1">{"Minpmon",#N/A,FALSE,"Monthinput"}</definedName>
    <definedName name="fffffff" localSheetId="27" hidden="1">{"Minpmon",#N/A,FALSE,"Monthinput"}</definedName>
    <definedName name="fffffff" localSheetId="28" hidden="1">{"Minpmon",#N/A,FALSE,"Monthinput"}</definedName>
    <definedName name="fffffff" localSheetId="29" hidden="1">{"Minpmon",#N/A,FALSE,"Monthinput"}</definedName>
    <definedName name="fffffff" localSheetId="30" hidden="1">{"Minpmon",#N/A,FALSE,"Monthinput"}</definedName>
    <definedName name="fffffff" hidden="1">{"Minpmon",#N/A,FALSE,"Monthinput"}</definedName>
    <definedName name="fffffffff" hidden="1">'[50]Fax a enviar'!#REF!</definedName>
    <definedName name="ffffffffffffff" localSheetId="1" hidden="1">{"Riqfin97",#N/A,FALSE,"Tran";"Riqfinpro",#N/A,FALSE,"Tran"}</definedName>
    <definedName name="ffffffffffffff" localSheetId="2" hidden="1">{"Riqfin97",#N/A,FALSE,"Tran";"Riqfinpro",#N/A,FALSE,"Tran"}</definedName>
    <definedName name="ffffffffffffff" localSheetId="4" hidden="1">{"Riqfin97",#N/A,FALSE,"Tran";"Riqfinpro",#N/A,FALSE,"Tran"}</definedName>
    <definedName name="ffffffffffffff" localSheetId="3" hidden="1">{"Riqfin97",#N/A,FALSE,"Tran";"Riqfinpro",#N/A,FALSE,"Tran"}</definedName>
    <definedName name="ffffffffffffff" localSheetId="23" hidden="1">{"Riqfin97",#N/A,FALSE,"Tran";"Riqfinpro",#N/A,FALSE,"Tran"}</definedName>
    <definedName name="ffffffffffffff" localSheetId="24" hidden="1">{"Riqfin97",#N/A,FALSE,"Tran";"Riqfinpro",#N/A,FALSE,"Tran"}</definedName>
    <definedName name="ffffffffffffff" localSheetId="25" hidden="1">{"Riqfin97",#N/A,FALSE,"Tran";"Riqfinpro",#N/A,FALSE,"Tran"}</definedName>
    <definedName name="ffffffffffffff" localSheetId="26" hidden="1">{"Riqfin97",#N/A,FALSE,"Tran";"Riqfinpro",#N/A,FALSE,"Tran"}</definedName>
    <definedName name="ffffffffffffff" localSheetId="27" hidden="1">{"Riqfin97",#N/A,FALSE,"Tran";"Riqfinpro",#N/A,FALSE,"Tran"}</definedName>
    <definedName name="ffffffffffffff" localSheetId="28" hidden="1">{"Riqfin97",#N/A,FALSE,"Tran";"Riqfinpro",#N/A,FALSE,"Tran"}</definedName>
    <definedName name="ffffffffffffff" localSheetId="29" hidden="1">{"Riqfin97",#N/A,FALSE,"Tran";"Riqfinpro",#N/A,FALSE,"Tran"}</definedName>
    <definedName name="ffffffffffffff" localSheetId="30" hidden="1">{"Riqfin97",#N/A,FALSE,"Tran";"Riqfinpro",#N/A,FALSE,"Tran"}</definedName>
    <definedName name="ffffffffffffff" hidden="1">{"Riqfin97",#N/A,FALSE,"Tran";"Riqfinpro",#N/A,FALSE,"Tran"}</definedName>
    <definedName name="fgf" localSheetId="1" hidden="1">{"Riqfin97",#N/A,FALSE,"Tran";"Riqfinpro",#N/A,FALSE,"Tran"}</definedName>
    <definedName name="fgf" localSheetId="2" hidden="1">{"Riqfin97",#N/A,FALSE,"Tran";"Riqfinpro",#N/A,FALSE,"Tran"}</definedName>
    <definedName name="fgf" localSheetId="4" hidden="1">{"Riqfin97",#N/A,FALSE,"Tran";"Riqfinpro",#N/A,FALSE,"Tran"}</definedName>
    <definedName name="fgf" localSheetId="3" hidden="1">{"Riqfin97",#N/A,FALSE,"Tran";"Riqfinpro",#N/A,FALSE,"Tran"}</definedName>
    <definedName name="fgf" localSheetId="23" hidden="1">{"Riqfin97",#N/A,FALSE,"Tran";"Riqfinpro",#N/A,FALSE,"Tran"}</definedName>
    <definedName name="fgf" localSheetId="24" hidden="1">{"Riqfin97",#N/A,FALSE,"Tran";"Riqfinpro",#N/A,FALSE,"Tran"}</definedName>
    <definedName name="fgf" localSheetId="25" hidden="1">{"Riqfin97",#N/A,FALSE,"Tran";"Riqfinpro",#N/A,FALSE,"Tran"}</definedName>
    <definedName name="fgf" localSheetId="26" hidden="1">{"Riqfin97",#N/A,FALSE,"Tran";"Riqfinpro",#N/A,FALSE,"Tran"}</definedName>
    <definedName name="fgf" localSheetId="27" hidden="1">{"Riqfin97",#N/A,FALSE,"Tran";"Riqfinpro",#N/A,FALSE,"Tran"}</definedName>
    <definedName name="fgf" localSheetId="28" hidden="1">{"Riqfin97",#N/A,FALSE,"Tran";"Riqfinpro",#N/A,FALSE,"Tran"}</definedName>
    <definedName name="fgf" localSheetId="29" hidden="1">{"Riqfin97",#N/A,FALSE,"Tran";"Riqfinpro",#N/A,FALSE,"Tran"}</definedName>
    <definedName name="fgf" localSheetId="30" hidden="1">{"Riqfin97",#N/A,FALSE,"Tran";"Riqfinpro",#N/A,FALSE,"Tran"}</definedName>
    <definedName name="fgf" hidden="1">{"Riqfin97",#N/A,FALSE,"Tran";"Riqfinpro",#N/A,FALSE,"Tran"}</definedName>
    <definedName name="fgfg" localSheetId="25" hidden="1">'[55]Fax a enviar'!#REF!</definedName>
    <definedName name="fgfg" localSheetId="26" hidden="1">'[55]Fax a enviar'!#REF!</definedName>
    <definedName name="fgfg" localSheetId="27" hidden="1">'[55]Fax a enviar'!#REF!</definedName>
    <definedName name="fgfg" localSheetId="28" hidden="1">'[55]Fax a enviar'!#REF!</definedName>
    <definedName name="fgfg" localSheetId="29" hidden="1">'[55]Fax a enviar'!#REF!</definedName>
    <definedName name="fgfg" localSheetId="30" hidden="1">'[55]Fax a enviar'!#REF!</definedName>
    <definedName name="fgfg" hidden="1">'[56]Fax a enviar'!#REF!</definedName>
    <definedName name="fghfghf" localSheetId="25" hidden="1">'[60]Fax a enviar'!#REF!</definedName>
    <definedName name="fghfghf" localSheetId="26" hidden="1">'[60]Fax a enviar'!#REF!</definedName>
    <definedName name="fghfghf" localSheetId="27" hidden="1">'[60]Fax a enviar'!#REF!</definedName>
    <definedName name="fghfghf" localSheetId="28" hidden="1">'[60]Fax a enviar'!#REF!</definedName>
    <definedName name="fghfghf" localSheetId="29" hidden="1">'[60]Fax a enviar'!#REF!</definedName>
    <definedName name="fghfghf" localSheetId="30" hidden="1">'[60]Fax a enviar'!#REF!</definedName>
    <definedName name="fghfghf" hidden="1">'[61]Fax a enviar'!#REF!</definedName>
    <definedName name="fhnfdj" hidden="1">'[50]Fax a enviar'!#REF!</definedName>
    <definedName name="Fig.1" localSheetId="1">#REF!</definedName>
    <definedName name="Fig.1" localSheetId="2">#REF!</definedName>
    <definedName name="Fig.1" localSheetId="4">#REF!</definedName>
    <definedName name="Fig.1" localSheetId="3">#REF!</definedName>
    <definedName name="Fig.1" localSheetId="23">#REF!</definedName>
    <definedName name="Fig.1" localSheetId="24">#REF!</definedName>
    <definedName name="Fig.1" localSheetId="25">#REF!</definedName>
    <definedName name="Fig.1" localSheetId="26">#REF!</definedName>
    <definedName name="Fig.1" localSheetId="27">#REF!</definedName>
    <definedName name="Fig.1" localSheetId="28">#REF!</definedName>
    <definedName name="Fig.1">#REF!</definedName>
    <definedName name="FigTitle" localSheetId="1">#REF!</definedName>
    <definedName name="FigTitle" localSheetId="2">#REF!</definedName>
    <definedName name="FigTitle" localSheetId="4">#REF!</definedName>
    <definedName name="FigTitle" localSheetId="3">#REF!</definedName>
    <definedName name="FigTitle" localSheetId="24">#REF!</definedName>
    <definedName name="FigTitle" localSheetId="27">#REF!</definedName>
    <definedName name="FigTitle" localSheetId="28">#REF!</definedName>
    <definedName name="FigTitle">#REF!</definedName>
    <definedName name="Figure.3" localSheetId="1">#REF!</definedName>
    <definedName name="Figure.3" localSheetId="2">#REF!</definedName>
    <definedName name="Figure.3" localSheetId="4">#REF!</definedName>
    <definedName name="Figure.3" localSheetId="3">#REF!</definedName>
    <definedName name="Figure.3" localSheetId="24">#REF!</definedName>
    <definedName name="Figure.3" localSheetId="27">#REF!</definedName>
    <definedName name="Figure.3" localSheetId="28">#REF!</definedName>
    <definedName name="Figure.3">#REF!</definedName>
    <definedName name="Financing" localSheetId="1" hidden="1">{"Tab1",#N/A,FALSE,"P";"Tab2",#N/A,FALSE,"P"}</definedName>
    <definedName name="Financing" localSheetId="2" hidden="1">{"Tab1",#N/A,FALSE,"P";"Tab2",#N/A,FALSE,"P"}</definedName>
    <definedName name="Financing" localSheetId="4" hidden="1">{"Tab1",#N/A,FALSE,"P";"Tab2",#N/A,FALSE,"P"}</definedName>
    <definedName name="Financing" localSheetId="3" hidden="1">{"Tab1",#N/A,FALSE,"P";"Tab2",#N/A,FALSE,"P"}</definedName>
    <definedName name="Financing" localSheetId="23" hidden="1">{"Tab1",#N/A,FALSE,"P";"Tab2",#N/A,FALSE,"P"}</definedName>
    <definedName name="Financing" localSheetId="24" hidden="1">{"Tab1",#N/A,FALSE,"P";"Tab2",#N/A,FALSE,"P"}</definedName>
    <definedName name="Financing" localSheetId="25" hidden="1">{"Tab1",#N/A,FALSE,"P";"Tab2",#N/A,FALSE,"P"}</definedName>
    <definedName name="Financing" localSheetId="26" hidden="1">{"Tab1",#N/A,FALSE,"P";"Tab2",#N/A,FALSE,"P"}</definedName>
    <definedName name="Financing" localSheetId="27" hidden="1">{"Tab1",#N/A,FALSE,"P";"Tab2",#N/A,FALSE,"P"}</definedName>
    <definedName name="Financing" localSheetId="28" hidden="1">{"Tab1",#N/A,FALSE,"P";"Tab2",#N/A,FALSE,"P"}</definedName>
    <definedName name="Financing" localSheetId="29" hidden="1">{"Tab1",#N/A,FALSE,"P";"Tab2",#N/A,FALSE,"P"}</definedName>
    <definedName name="Financing" localSheetId="30" hidden="1">{"Tab1",#N/A,FALSE,"P";"Tab2",#N/A,FALSE,"P"}</definedName>
    <definedName name="Financing" hidden="1">{"Tab1",#N/A,FALSE,"P";"Tab2",#N/A,FALSE,"P"}</definedName>
    <definedName name="Fisca" localSheetId="1">#REF!</definedName>
    <definedName name="Fisca" localSheetId="2">#REF!</definedName>
    <definedName name="Fisca" localSheetId="4">#REF!</definedName>
    <definedName name="Fisca" localSheetId="3">#REF!</definedName>
    <definedName name="Fisca" localSheetId="23">#REF!</definedName>
    <definedName name="Fisca" localSheetId="24">#REF!</definedName>
    <definedName name="Fisca" localSheetId="25">#REF!</definedName>
    <definedName name="Fisca" localSheetId="26">#REF!</definedName>
    <definedName name="Fisca" localSheetId="27">#REF!</definedName>
    <definedName name="Fisca" localSheetId="28">#REF!</definedName>
    <definedName name="Fisca" localSheetId="29">#REF!</definedName>
    <definedName name="Fisca" localSheetId="30">#REF!</definedName>
    <definedName name="Fisca">#REF!</definedName>
    <definedName name="FMK" localSheetId="1">#REF!</definedName>
    <definedName name="FMK" localSheetId="2">#REF!</definedName>
    <definedName name="FMK" localSheetId="4">#REF!</definedName>
    <definedName name="FMK" localSheetId="3">#REF!</definedName>
    <definedName name="FMK" localSheetId="24">#REF!</definedName>
    <definedName name="FMK" localSheetId="27">#REF!</definedName>
    <definedName name="FMK" localSheetId="28">#REF!</definedName>
    <definedName name="FMK">#REF!</definedName>
    <definedName name="FORMATO">#N/A</definedName>
    <definedName name="fre" localSheetId="1" hidden="1">{"Tab1",#N/A,FALSE,"P";"Tab2",#N/A,FALSE,"P"}</definedName>
    <definedName name="fre" localSheetId="2" hidden="1">{"Tab1",#N/A,FALSE,"P";"Tab2",#N/A,FALSE,"P"}</definedName>
    <definedName name="fre" localSheetId="4" hidden="1">{"Tab1",#N/A,FALSE,"P";"Tab2",#N/A,FALSE,"P"}</definedName>
    <definedName name="fre" localSheetId="3" hidden="1">{"Tab1",#N/A,FALSE,"P";"Tab2",#N/A,FALSE,"P"}</definedName>
    <definedName name="fre" localSheetId="23" hidden="1">{"Tab1",#N/A,FALSE,"P";"Tab2",#N/A,FALSE,"P"}</definedName>
    <definedName name="fre" localSheetId="24" hidden="1">{"Tab1",#N/A,FALSE,"P";"Tab2",#N/A,FALSE,"P"}</definedName>
    <definedName name="fre" localSheetId="25" hidden="1">{"Tab1",#N/A,FALSE,"P";"Tab2",#N/A,FALSE,"P"}</definedName>
    <definedName name="fre" localSheetId="26" hidden="1">{"Tab1",#N/A,FALSE,"P";"Tab2",#N/A,FALSE,"P"}</definedName>
    <definedName name="fre" localSheetId="27" hidden="1">{"Tab1",#N/A,FALSE,"P";"Tab2",#N/A,FALSE,"P"}</definedName>
    <definedName name="fre" localSheetId="28" hidden="1">{"Tab1",#N/A,FALSE,"P";"Tab2",#N/A,FALSE,"P"}</definedName>
    <definedName name="fre" localSheetId="29" hidden="1">{"Tab1",#N/A,FALSE,"P";"Tab2",#N/A,FALSE,"P"}</definedName>
    <definedName name="fre" localSheetId="30" hidden="1">{"Tab1",#N/A,FALSE,"P";"Tab2",#N/A,FALSE,"P"}</definedName>
    <definedName name="fre" hidden="1">{"Tab1",#N/A,FALSE,"P";"Tab2",#N/A,FALSE,"P"}</definedName>
    <definedName name="FRFEURO" localSheetId="1">#REF!</definedName>
    <definedName name="FRFEURO" localSheetId="2">#REF!</definedName>
    <definedName name="FRFEURO" localSheetId="4">#REF!</definedName>
    <definedName name="FRFEURO" localSheetId="3">#REF!</definedName>
    <definedName name="FRFEURO" localSheetId="23">#REF!</definedName>
    <definedName name="FRFEURO" localSheetId="24">#REF!</definedName>
    <definedName name="FRFEURO" localSheetId="25">#REF!</definedName>
    <definedName name="FRFEURO" localSheetId="26">#REF!</definedName>
    <definedName name="FRFEURO" localSheetId="27">#REF!</definedName>
    <definedName name="FRFEURO" localSheetId="28">#REF!</definedName>
    <definedName name="FRFEURO" localSheetId="29">#REF!</definedName>
    <definedName name="FRFEURO" localSheetId="30">#REF!</definedName>
    <definedName name="FRFEURO">#REF!</definedName>
    <definedName name="FS" localSheetId="1">#REF!</definedName>
    <definedName name="FS" localSheetId="2">#REF!</definedName>
    <definedName name="FS" localSheetId="4">#REF!</definedName>
    <definedName name="FS" localSheetId="3">#REF!</definedName>
    <definedName name="FS" localSheetId="24">#REF!</definedName>
    <definedName name="FS" localSheetId="27">#REF!</definedName>
    <definedName name="FS" localSheetId="28">#REF!</definedName>
    <definedName name="FS">#REF!</definedName>
    <definedName name="FS1A" localSheetId="1">#REF!</definedName>
    <definedName name="FS1A" localSheetId="2">#REF!</definedName>
    <definedName name="FS1A" localSheetId="4">#REF!</definedName>
    <definedName name="FS1A" localSheetId="3">#REF!</definedName>
    <definedName name="FS1A" localSheetId="24">#REF!</definedName>
    <definedName name="FS1A" localSheetId="27">#REF!</definedName>
    <definedName name="FS1A" localSheetId="28">#REF!</definedName>
    <definedName name="FS1A">#REF!</definedName>
    <definedName name="fsdfsd" localSheetId="1" hidden="1">[62]C!#REF!</definedName>
    <definedName name="fsdfsd" localSheetId="2" hidden="1">[62]C!#REF!</definedName>
    <definedName name="fsdfsd" localSheetId="4" hidden="1">[62]C!#REF!</definedName>
    <definedName name="fsdfsd" localSheetId="3" hidden="1">[62]C!#REF!</definedName>
    <definedName name="fsdfsd" localSheetId="24" hidden="1">[62]C!#REF!</definedName>
    <definedName name="fsdfsd" localSheetId="27" hidden="1">[62]C!#REF!</definedName>
    <definedName name="fsdfsd" localSheetId="28" hidden="1">[62]C!#REF!</definedName>
    <definedName name="fsdfsd" hidden="1">[62]C!#REF!</definedName>
    <definedName name="fsdsdfa" localSheetId="1" hidden="1">'[54]Fax a enviar'!#REF!</definedName>
    <definedName name="fsdsdfa" localSheetId="2" hidden="1">'[54]Fax a enviar'!#REF!</definedName>
    <definedName name="fsdsdfa" localSheetId="4" hidden="1">'[54]Fax a enviar'!#REF!</definedName>
    <definedName name="fsdsdfa" localSheetId="3" hidden="1">'[54]Fax a enviar'!#REF!</definedName>
    <definedName name="fsdsdfa" localSheetId="24" hidden="1">'[54]Fax a enviar'!#REF!</definedName>
    <definedName name="fsdsdfa" localSheetId="27" hidden="1">'[54]Fax a enviar'!#REF!</definedName>
    <definedName name="fsdsdfa" localSheetId="28" hidden="1">'[54]Fax a enviar'!#REF!</definedName>
    <definedName name="fsdsdfa" hidden="1">'[54]Fax a enviar'!#REF!</definedName>
    <definedName name="FT" localSheetId="1">#REF!</definedName>
    <definedName name="FT" localSheetId="2">#REF!</definedName>
    <definedName name="FT" localSheetId="4">#REF!</definedName>
    <definedName name="FT" localSheetId="3">#REF!</definedName>
    <definedName name="FT" localSheetId="23">#REF!</definedName>
    <definedName name="FT" localSheetId="24">#REF!</definedName>
    <definedName name="FT" localSheetId="25">#REF!</definedName>
    <definedName name="FT" localSheetId="26">#REF!</definedName>
    <definedName name="FT" localSheetId="27">#REF!</definedName>
    <definedName name="FT" localSheetId="28">#REF!</definedName>
    <definedName name="FT">#REF!</definedName>
    <definedName name="FT1A" localSheetId="1">#REF!</definedName>
    <definedName name="FT1A" localSheetId="2">#REF!</definedName>
    <definedName name="FT1A" localSheetId="4">#REF!</definedName>
    <definedName name="FT1A" localSheetId="3">#REF!</definedName>
    <definedName name="FT1A" localSheetId="24">#REF!</definedName>
    <definedName name="FT1A" localSheetId="27">#REF!</definedName>
    <definedName name="FT1A" localSheetId="28">#REF!</definedName>
    <definedName name="FT1A">#REF!</definedName>
    <definedName name="ftr" localSheetId="1" hidden="1">{"Riqfin97",#N/A,FALSE,"Tran";"Riqfinpro",#N/A,FALSE,"Tran"}</definedName>
    <definedName name="ftr" localSheetId="2" hidden="1">{"Riqfin97",#N/A,FALSE,"Tran";"Riqfinpro",#N/A,FALSE,"Tran"}</definedName>
    <definedName name="ftr" localSheetId="4" hidden="1">{"Riqfin97",#N/A,FALSE,"Tran";"Riqfinpro",#N/A,FALSE,"Tran"}</definedName>
    <definedName name="ftr" localSheetId="3" hidden="1">{"Riqfin97",#N/A,FALSE,"Tran";"Riqfinpro",#N/A,FALSE,"Tran"}</definedName>
    <definedName name="ftr" localSheetId="23" hidden="1">{"Riqfin97",#N/A,FALSE,"Tran";"Riqfinpro",#N/A,FALSE,"Tran"}</definedName>
    <definedName name="ftr" localSheetId="24" hidden="1">{"Riqfin97",#N/A,FALSE,"Tran";"Riqfinpro",#N/A,FALSE,"Tran"}</definedName>
    <definedName name="ftr" localSheetId="25" hidden="1">{"Riqfin97",#N/A,FALSE,"Tran";"Riqfinpro",#N/A,FALSE,"Tran"}</definedName>
    <definedName name="ftr" localSheetId="26" hidden="1">{"Riqfin97",#N/A,FALSE,"Tran";"Riqfinpro",#N/A,FALSE,"Tran"}</definedName>
    <definedName name="ftr" localSheetId="27" hidden="1">{"Riqfin97",#N/A,FALSE,"Tran";"Riqfinpro",#N/A,FALSE,"Tran"}</definedName>
    <definedName name="ftr" localSheetId="28" hidden="1">{"Riqfin97",#N/A,FALSE,"Tran";"Riqfinpro",#N/A,FALSE,"Tran"}</definedName>
    <definedName name="ftr" localSheetId="29" hidden="1">{"Riqfin97",#N/A,FALSE,"Tran";"Riqfinpro",#N/A,FALSE,"Tran"}</definedName>
    <definedName name="ftr" localSheetId="30" hidden="1">{"Riqfin97",#N/A,FALSE,"Tran";"Riqfinpro",#N/A,FALSE,"Tran"}</definedName>
    <definedName name="ftr" hidden="1">{"Riqfin97",#N/A,FALSE,"Tran";"Riqfinpro",#N/A,FALSE,"Tran"}</definedName>
    <definedName name="fty" localSheetId="1" hidden="1">{"Riqfin97",#N/A,FALSE,"Tran";"Riqfinpro",#N/A,FALSE,"Tran"}</definedName>
    <definedName name="fty" localSheetId="2" hidden="1">{"Riqfin97",#N/A,FALSE,"Tran";"Riqfinpro",#N/A,FALSE,"Tran"}</definedName>
    <definedName name="fty" localSheetId="4" hidden="1">{"Riqfin97",#N/A,FALSE,"Tran";"Riqfinpro",#N/A,FALSE,"Tran"}</definedName>
    <definedName name="fty" localSheetId="3" hidden="1">{"Riqfin97",#N/A,FALSE,"Tran";"Riqfinpro",#N/A,FALSE,"Tran"}</definedName>
    <definedName name="fty" localSheetId="23" hidden="1">{"Riqfin97",#N/A,FALSE,"Tran";"Riqfinpro",#N/A,FALSE,"Tran"}</definedName>
    <definedName name="fty" localSheetId="24" hidden="1">{"Riqfin97",#N/A,FALSE,"Tran";"Riqfinpro",#N/A,FALSE,"Tran"}</definedName>
    <definedName name="fty" localSheetId="25" hidden="1">{"Riqfin97",#N/A,FALSE,"Tran";"Riqfinpro",#N/A,FALSE,"Tran"}</definedName>
    <definedName name="fty" localSheetId="26" hidden="1">{"Riqfin97",#N/A,FALSE,"Tran";"Riqfinpro",#N/A,FALSE,"Tran"}</definedName>
    <definedName name="fty" localSheetId="27" hidden="1">{"Riqfin97",#N/A,FALSE,"Tran";"Riqfinpro",#N/A,FALSE,"Tran"}</definedName>
    <definedName name="fty" localSheetId="28" hidden="1">{"Riqfin97",#N/A,FALSE,"Tran";"Riqfinpro",#N/A,FALSE,"Tran"}</definedName>
    <definedName name="fty" localSheetId="29" hidden="1">{"Riqfin97",#N/A,FALSE,"Tran";"Riqfinpro",#N/A,FALSE,"Tran"}</definedName>
    <definedName name="fty" localSheetId="30" hidden="1">{"Riqfin97",#N/A,FALSE,"Tran";"Riqfinpro",#N/A,FALSE,"Tran"}</definedName>
    <definedName name="fty" hidden="1">{"Riqfin97",#N/A,FALSE,"Tran";"Riqfinpro",#N/A,FALSE,"Tran"}</definedName>
    <definedName name="FUENTE" localSheetId="1">#REF!</definedName>
    <definedName name="FUENTE" localSheetId="2">#REF!</definedName>
    <definedName name="FUENTE" localSheetId="4">#REF!</definedName>
    <definedName name="FUENTE" localSheetId="3">#REF!</definedName>
    <definedName name="FUENTE" localSheetId="23">#REF!</definedName>
    <definedName name="FUENTE" localSheetId="24">#REF!</definedName>
    <definedName name="FUENTE" localSheetId="25">#REF!</definedName>
    <definedName name="FUENTE" localSheetId="26">#REF!</definedName>
    <definedName name="FUENTE" localSheetId="27">#REF!</definedName>
    <definedName name="FUENTE" localSheetId="28">#REF!</definedName>
    <definedName name="FUENTE" localSheetId="29">#REF!</definedName>
    <definedName name="FUENTE" localSheetId="30">#REF!</definedName>
    <definedName name="FUENTE">#REF!</definedName>
    <definedName name="fuente1" localSheetId="1">#REF!</definedName>
    <definedName name="fuente1" localSheetId="2">#REF!</definedName>
    <definedName name="fuente1" localSheetId="4">#REF!</definedName>
    <definedName name="fuente1" localSheetId="3">#REF!</definedName>
    <definedName name="fuente1" localSheetId="24">#REF!</definedName>
    <definedName name="fuente1" localSheetId="27">#REF!</definedName>
    <definedName name="fuente1" localSheetId="28">#REF!</definedName>
    <definedName name="fuente1">#REF!</definedName>
    <definedName name="fx" localSheetId="1">#REF!</definedName>
    <definedName name="fx" localSheetId="2">#REF!</definedName>
    <definedName name="fx" localSheetId="4">#REF!</definedName>
    <definedName name="fx" localSheetId="3">#REF!</definedName>
    <definedName name="fx" localSheetId="24">#REF!</definedName>
    <definedName name="fx" localSheetId="27">#REF!</definedName>
    <definedName name="fx" localSheetId="28">#REF!</definedName>
    <definedName name="fx">#REF!</definedName>
    <definedName name="G" localSheetId="1" hidden="1">{"Main Economic Indicators",#N/A,FALSE,"C"}</definedName>
    <definedName name="G" localSheetId="2" hidden="1">{"Main Economic Indicators",#N/A,FALSE,"C"}</definedName>
    <definedName name="G" localSheetId="4" hidden="1">{"Main Economic Indicators",#N/A,FALSE,"C"}</definedName>
    <definedName name="G" localSheetId="3" hidden="1">{"Main Economic Indicators",#N/A,FALSE,"C"}</definedName>
    <definedName name="G" localSheetId="23" hidden="1">{"Main Economic Indicators",#N/A,FALSE,"C"}</definedName>
    <definedName name="G" localSheetId="24" hidden="1">{"Main Economic Indicators",#N/A,FALSE,"C"}</definedName>
    <definedName name="G" localSheetId="25" hidden="1">{"Main Economic Indicators",#N/A,FALSE,"C"}</definedName>
    <definedName name="G" localSheetId="26" hidden="1">{"Main Economic Indicators",#N/A,FALSE,"C"}</definedName>
    <definedName name="G" localSheetId="27" hidden="1">{"Main Economic Indicators",#N/A,FALSE,"C"}</definedName>
    <definedName name="G" localSheetId="28" hidden="1">{"Main Economic Indicators",#N/A,FALSE,"C"}</definedName>
    <definedName name="G" localSheetId="29" hidden="1">{"Main Economic Indicators",#N/A,FALSE,"C"}</definedName>
    <definedName name="G" localSheetId="30" hidden="1">{"Main Economic Indicators",#N/A,FALSE,"C"}</definedName>
    <definedName name="G" hidden="1">{"Main Economic Indicators",#N/A,FALSE,"C"}</definedName>
    <definedName name="GBP" localSheetId="1">#REF!</definedName>
    <definedName name="GBP" localSheetId="2">#REF!</definedName>
    <definedName name="GBP" localSheetId="4">#REF!</definedName>
    <definedName name="GBP" localSheetId="3">#REF!</definedName>
    <definedName name="GBP" localSheetId="23">#REF!</definedName>
    <definedName name="GBP" localSheetId="24">#REF!</definedName>
    <definedName name="GBP" localSheetId="25">#REF!</definedName>
    <definedName name="GBP" localSheetId="26">#REF!</definedName>
    <definedName name="GBP" localSheetId="27">#REF!</definedName>
    <definedName name="GBP" localSheetId="28">#REF!</definedName>
    <definedName name="GBP" localSheetId="29">#REF!</definedName>
    <definedName name="GBP" localSheetId="30">#REF!</definedName>
    <definedName name="GBP">#REF!</definedName>
    <definedName name="gdg" localSheetId="1" hidden="1">'[50]Fax a enviar'!#REF!</definedName>
    <definedName name="gdg" localSheetId="2" hidden="1">'[50]Fax a enviar'!#REF!</definedName>
    <definedName name="gdg" localSheetId="4" hidden="1">'[50]Fax a enviar'!#REF!</definedName>
    <definedName name="gdg" localSheetId="3" hidden="1">'[50]Fax a enviar'!#REF!</definedName>
    <definedName name="gdg" localSheetId="23" hidden="1">'[50]Fax a enviar'!#REF!</definedName>
    <definedName name="gdg" localSheetId="24" hidden="1">'[50]Fax a enviar'!#REF!</definedName>
    <definedName name="gdg" localSheetId="25" hidden="1">'[50]Fax a enviar'!#REF!</definedName>
    <definedName name="gdg" localSheetId="26" hidden="1">'[50]Fax a enviar'!#REF!</definedName>
    <definedName name="gdg" localSheetId="27" hidden="1">'[50]Fax a enviar'!#REF!</definedName>
    <definedName name="gdg" localSheetId="28" hidden="1">'[50]Fax a enviar'!#REF!</definedName>
    <definedName name="gdg" localSheetId="29" hidden="1">'[50]Fax a enviar'!#REF!</definedName>
    <definedName name="gdg" localSheetId="30" hidden="1">'[50]Fax a enviar'!#REF!</definedName>
    <definedName name="gdg" hidden="1">'[50]Fax a enviar'!#REF!</definedName>
    <definedName name="gdgd" localSheetId="24" hidden="1">'[57]Fax a enviar'!#REF!</definedName>
    <definedName name="gdgd" localSheetId="25" hidden="1">'[58]Fax a enviar'!#REF!</definedName>
    <definedName name="gdgd" localSheetId="26" hidden="1">'[58]Fax a enviar'!#REF!</definedName>
    <definedName name="gdgd" localSheetId="27" hidden="1">'[58]Fax a enviar'!#REF!</definedName>
    <definedName name="gdgd" localSheetId="28" hidden="1">'[58]Fax a enviar'!#REF!</definedName>
    <definedName name="gdgd" localSheetId="29" hidden="1">'[58]Fax a enviar'!#REF!</definedName>
    <definedName name="gdgd" localSheetId="30" hidden="1">'[58]Fax a enviar'!#REF!</definedName>
    <definedName name="gdgd" hidden="1">'[57]Fax a enviar'!#REF!</definedName>
    <definedName name="gdp">[63]GDP_WEO!$A$3:$AB$188</definedName>
    <definedName name="gdpall">[63]GDP!$B$2:$AD$134</definedName>
    <definedName name="gdppc">[63]GDPpc_WEO!$A$3:$AC$188</definedName>
    <definedName name="ggfrfff" localSheetId="1" hidden="1">#REF!</definedName>
    <definedName name="ggfrfff" localSheetId="2" hidden="1">#REF!</definedName>
    <definedName name="ggfrfff" localSheetId="4" hidden="1">#REF!</definedName>
    <definedName name="ggfrfff" localSheetId="3" hidden="1">#REF!</definedName>
    <definedName name="ggfrfff" localSheetId="23" hidden="1">#REF!</definedName>
    <definedName name="ggfrfff" localSheetId="24" hidden="1">#REF!</definedName>
    <definedName name="ggfrfff" localSheetId="25" hidden="1">#REF!</definedName>
    <definedName name="ggfrfff" localSheetId="26" hidden="1">#REF!</definedName>
    <definedName name="ggfrfff" localSheetId="27" hidden="1">#REF!</definedName>
    <definedName name="ggfrfff" localSheetId="28" hidden="1">#REF!</definedName>
    <definedName name="ggfrfff" hidden="1">#REF!</definedName>
    <definedName name="ggg" localSheetId="1" hidden="1">{"Riqfin97",#N/A,FALSE,"Tran";"Riqfinpro",#N/A,FALSE,"Tran"}</definedName>
    <definedName name="ggg" localSheetId="2" hidden="1">{"Riqfin97",#N/A,FALSE,"Tran";"Riqfinpro",#N/A,FALSE,"Tran"}</definedName>
    <definedName name="ggg" localSheetId="4" hidden="1">{"Riqfin97",#N/A,FALSE,"Tran";"Riqfinpro",#N/A,FALSE,"Tran"}</definedName>
    <definedName name="ggg" localSheetId="3" hidden="1">{"Riqfin97",#N/A,FALSE,"Tran";"Riqfinpro",#N/A,FALSE,"Tran"}</definedName>
    <definedName name="ggg" localSheetId="23" hidden="1">{"Riqfin97",#N/A,FALSE,"Tran";"Riqfinpro",#N/A,FALSE,"Tran"}</definedName>
    <definedName name="ggg" localSheetId="24" hidden="1">{"Riqfin97",#N/A,FALSE,"Tran";"Riqfinpro",#N/A,FALSE,"Tran"}</definedName>
    <definedName name="ggg" localSheetId="25" hidden="1">{"Riqfin97",#N/A,FALSE,"Tran";"Riqfinpro",#N/A,FALSE,"Tran"}</definedName>
    <definedName name="ggg" localSheetId="26" hidden="1">{"Riqfin97",#N/A,FALSE,"Tran";"Riqfinpro",#N/A,FALSE,"Tran"}</definedName>
    <definedName name="ggg" localSheetId="27" hidden="1">{"Riqfin97",#N/A,FALSE,"Tran";"Riqfinpro",#N/A,FALSE,"Tran"}</definedName>
    <definedName name="ggg" localSheetId="28" hidden="1">{"Riqfin97",#N/A,FALSE,"Tran";"Riqfinpro",#N/A,FALSE,"Tran"}</definedName>
    <definedName name="ggg" localSheetId="29" hidden="1">{"Riqfin97",#N/A,FALSE,"Tran";"Riqfinpro",#N/A,FALSE,"Tran"}</definedName>
    <definedName name="ggg" localSheetId="30" hidden="1">{"Riqfin97",#N/A,FALSE,"Tran";"Riqfinpro",#N/A,FALSE,"Tran"}</definedName>
    <definedName name="ggg" hidden="1">{"Riqfin97",#N/A,FALSE,"Tran";"Riqfinpro",#N/A,FALSE,"Tran"}</definedName>
    <definedName name="gggg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localSheetId="25" hidden="1">'[64]J(Priv.Cap)'!#REF!</definedName>
    <definedName name="ggggg" localSheetId="26" hidden="1">'[64]J(Priv.Cap)'!#REF!</definedName>
    <definedName name="ggggg" localSheetId="27" hidden="1">'[64]J(Priv.Cap)'!#REF!</definedName>
    <definedName name="ggggg" localSheetId="28" hidden="1">'[64]J(Priv.Cap)'!#REF!</definedName>
    <definedName name="ggggg" localSheetId="29" hidden="1">'[64]J(Priv.Cap)'!#REF!</definedName>
    <definedName name="ggggg" localSheetId="30" hidden="1">'[64]J(Priv.Cap)'!#REF!</definedName>
    <definedName name="ggggg" hidden="1">'[65]J(Priv.Cap)'!#REF!</definedName>
    <definedName name="ggggggggggggggg" localSheetId="1" hidden="1">#REF!</definedName>
    <definedName name="ggggggggggggggg" localSheetId="2" hidden="1">#REF!</definedName>
    <definedName name="ggggggggggggggg" localSheetId="4" hidden="1">#REF!</definedName>
    <definedName name="ggggggggggggggg" localSheetId="3" hidden="1">#REF!</definedName>
    <definedName name="ggggggggggggggg" localSheetId="23" hidden="1">#REF!</definedName>
    <definedName name="ggggggggggggggg" localSheetId="24" hidden="1">#REF!</definedName>
    <definedName name="ggggggggggggggg" localSheetId="25" hidden="1">#REF!</definedName>
    <definedName name="ggggggggggggggg" localSheetId="26" hidden="1">#REF!</definedName>
    <definedName name="ggggggggggggggg" localSheetId="27" hidden="1">#REF!</definedName>
    <definedName name="ggggggggggggggg" localSheetId="28" hidden="1">#REF!</definedName>
    <definedName name="ggggggggggggggg" hidden="1">#REF!</definedName>
    <definedName name="ght" localSheetId="1" hidden="1">{"Tab1",#N/A,FALSE,"P";"Tab2",#N/A,FALSE,"P"}</definedName>
    <definedName name="ght" localSheetId="2" hidden="1">{"Tab1",#N/A,FALSE,"P";"Tab2",#N/A,FALSE,"P"}</definedName>
    <definedName name="ght" localSheetId="4" hidden="1">{"Tab1",#N/A,FALSE,"P";"Tab2",#N/A,FALSE,"P"}</definedName>
    <definedName name="ght" localSheetId="3" hidden="1">{"Tab1",#N/A,FALSE,"P";"Tab2",#N/A,FALSE,"P"}</definedName>
    <definedName name="ght" localSheetId="23" hidden="1">{"Tab1",#N/A,FALSE,"P";"Tab2",#N/A,FALSE,"P"}</definedName>
    <definedName name="ght" localSheetId="24" hidden="1">{"Tab1",#N/A,FALSE,"P";"Tab2",#N/A,FALSE,"P"}</definedName>
    <definedName name="ght" localSheetId="25" hidden="1">{"Tab1",#N/A,FALSE,"P";"Tab2",#N/A,FALSE,"P"}</definedName>
    <definedName name="ght" localSheetId="26" hidden="1">{"Tab1",#N/A,FALSE,"P";"Tab2",#N/A,FALSE,"P"}</definedName>
    <definedName name="ght" localSheetId="27" hidden="1">{"Tab1",#N/A,FALSE,"P";"Tab2",#N/A,FALSE,"P"}</definedName>
    <definedName name="ght" localSheetId="28" hidden="1">{"Tab1",#N/A,FALSE,"P";"Tab2",#N/A,FALSE,"P"}</definedName>
    <definedName name="ght" localSheetId="29" hidden="1">{"Tab1",#N/A,FALSE,"P";"Tab2",#N/A,FALSE,"P"}</definedName>
    <definedName name="ght" localSheetId="30" hidden="1">{"Tab1",#N/A,FALSE,"P";"Tab2",#N/A,FALSE,"P"}</definedName>
    <definedName name="ght" hidden="1">{"Tab1",#N/A,FALSE,"P";"Tab2",#N/A,FALSE,"P"}</definedName>
    <definedName name="gni">[49]GNIpc!$A$1:$R$235</definedName>
    <definedName name="goafrica" localSheetId="2">[66]!goafrica</definedName>
    <definedName name="goafrica" localSheetId="25">[67]!goafrica</definedName>
    <definedName name="goafrica" localSheetId="26">[67]!goafrica</definedName>
    <definedName name="goafrica" localSheetId="27">[67]!goafrica</definedName>
    <definedName name="goafrica" localSheetId="28">[67]!goafrica</definedName>
    <definedName name="goafrica" localSheetId="29">[67]!goafrica</definedName>
    <definedName name="goafrica" localSheetId="30">[67]!goafrica</definedName>
    <definedName name="goafrica">[66]!goafrica</definedName>
    <definedName name="goasia" localSheetId="2">[66]!goasia</definedName>
    <definedName name="goasia" localSheetId="25">[67]!goasia</definedName>
    <definedName name="goasia" localSheetId="26">[67]!goasia</definedName>
    <definedName name="goasia" localSheetId="27">[67]!goasia</definedName>
    <definedName name="goasia" localSheetId="28">[67]!goasia</definedName>
    <definedName name="goasia" localSheetId="29">[67]!goasia</definedName>
    <definedName name="goasia" localSheetId="30">[67]!goasia</definedName>
    <definedName name="goasia">[66]!goasia</definedName>
    <definedName name="GOB" localSheetId="1">#REF!</definedName>
    <definedName name="GOB" localSheetId="2">#REF!</definedName>
    <definedName name="GOB" localSheetId="4">#REF!</definedName>
    <definedName name="GOB" localSheetId="3">#REF!</definedName>
    <definedName name="GOB" localSheetId="23">#REF!</definedName>
    <definedName name="GOB" localSheetId="24">#REF!</definedName>
    <definedName name="GOB" localSheetId="25">#REF!</definedName>
    <definedName name="GOB" localSheetId="26">#REF!</definedName>
    <definedName name="GOB" localSheetId="27">#REF!</definedName>
    <definedName name="GOB" localSheetId="28">#REF!</definedName>
    <definedName name="GOB">#REF!</definedName>
    <definedName name="goeeup" localSheetId="2">[66]!goeeup</definedName>
    <definedName name="goeeup" localSheetId="25">[67]!goeeup</definedName>
    <definedName name="goeeup" localSheetId="26">[67]!goeeup</definedName>
    <definedName name="goeeup" localSheetId="27">[67]!goeeup</definedName>
    <definedName name="goeeup" localSheetId="28">[67]!goeeup</definedName>
    <definedName name="goeeup" localSheetId="29">[67]!goeeup</definedName>
    <definedName name="goeeup" localSheetId="30">[67]!goeeup</definedName>
    <definedName name="goeeup">[66]!goeeup</definedName>
    <definedName name="goeurope" localSheetId="2">[66]!goeurope</definedName>
    <definedName name="goeurope" localSheetId="25">[67]!goeurope</definedName>
    <definedName name="goeurope" localSheetId="26">[67]!goeurope</definedName>
    <definedName name="goeurope" localSheetId="27">[67]!goeurope</definedName>
    <definedName name="goeurope" localSheetId="28">[67]!goeurope</definedName>
    <definedName name="goeurope" localSheetId="29">[67]!goeurope</definedName>
    <definedName name="goeurope" localSheetId="30">[67]!goeurope</definedName>
    <definedName name="goeurope">[66]!goeurope</definedName>
    <definedName name="golamerica" localSheetId="2">[66]!golamerica</definedName>
    <definedName name="golamerica" localSheetId="25">[67]!golamerica</definedName>
    <definedName name="golamerica" localSheetId="26">[67]!golamerica</definedName>
    <definedName name="golamerica" localSheetId="27">[67]!golamerica</definedName>
    <definedName name="golamerica" localSheetId="28">[67]!golamerica</definedName>
    <definedName name="golamerica" localSheetId="29">[67]!golamerica</definedName>
    <definedName name="golamerica" localSheetId="30">[67]!golamerica</definedName>
    <definedName name="golamerica">[66]!golamerica</definedName>
    <definedName name="gomeast" localSheetId="2">[66]!gomeast</definedName>
    <definedName name="gomeast" localSheetId="25">[67]!gomeast</definedName>
    <definedName name="gomeast" localSheetId="26">[67]!gomeast</definedName>
    <definedName name="gomeast" localSheetId="27">[67]!gomeast</definedName>
    <definedName name="gomeast" localSheetId="28">[67]!gomeast</definedName>
    <definedName name="gomeast" localSheetId="29">[67]!gomeast</definedName>
    <definedName name="gomeast" localSheetId="30">[67]!gomeast</definedName>
    <definedName name="gomeast">[66]!gomeast</definedName>
    <definedName name="gooecd" localSheetId="2">[66]!gooecd</definedName>
    <definedName name="gooecd" localSheetId="25">[67]!gooecd</definedName>
    <definedName name="gooecd" localSheetId="26">[67]!gooecd</definedName>
    <definedName name="gooecd" localSheetId="27">[67]!gooecd</definedName>
    <definedName name="gooecd" localSheetId="28">[67]!gooecd</definedName>
    <definedName name="gooecd" localSheetId="29">[67]!gooecd</definedName>
    <definedName name="gooecd" localSheetId="30">[67]!gooecd</definedName>
    <definedName name="gooecd">[66]!gooecd</definedName>
    <definedName name="goopec" localSheetId="2">[66]!goopec</definedName>
    <definedName name="goopec" localSheetId="25">[67]!goopec</definedName>
    <definedName name="goopec" localSheetId="26">[67]!goopec</definedName>
    <definedName name="goopec" localSheetId="27">[67]!goopec</definedName>
    <definedName name="goopec" localSheetId="28">[67]!goopec</definedName>
    <definedName name="goopec" localSheetId="29">[67]!goopec</definedName>
    <definedName name="goopec" localSheetId="30">[67]!goopec</definedName>
    <definedName name="goopec">[66]!goopec</definedName>
    <definedName name="gosummary" localSheetId="2">[66]!gosummary</definedName>
    <definedName name="gosummary" localSheetId="25">[67]!gosummary</definedName>
    <definedName name="gosummary" localSheetId="26">[67]!gosummary</definedName>
    <definedName name="gosummary" localSheetId="27">[67]!gosummary</definedName>
    <definedName name="gosummary" localSheetId="28">[67]!gosummary</definedName>
    <definedName name="gosummary" localSheetId="29">[67]!gosummary</definedName>
    <definedName name="gosummary" localSheetId="30">[67]!gosummary</definedName>
    <definedName name="gosummary">[66]!gosummary</definedName>
    <definedName name="gre" localSheetId="1" hidden="1">{"Riqfin97",#N/A,FALSE,"Tran";"Riqfinpro",#N/A,FALSE,"Tran"}</definedName>
    <definedName name="gre" localSheetId="2" hidden="1">{"Riqfin97",#N/A,FALSE,"Tran";"Riqfinpro",#N/A,FALSE,"Tran"}</definedName>
    <definedName name="gre" localSheetId="4" hidden="1">{"Riqfin97",#N/A,FALSE,"Tran";"Riqfinpro",#N/A,FALSE,"Tran"}</definedName>
    <definedName name="gre" localSheetId="3" hidden="1">{"Riqfin97",#N/A,FALSE,"Tran";"Riqfinpro",#N/A,FALSE,"Tran"}</definedName>
    <definedName name="gre" localSheetId="23" hidden="1">{"Riqfin97",#N/A,FALSE,"Tran";"Riqfinpro",#N/A,FALSE,"Tran"}</definedName>
    <definedName name="gre" localSheetId="24" hidden="1">{"Riqfin97",#N/A,FALSE,"Tran";"Riqfinpro",#N/A,FALSE,"Tran"}</definedName>
    <definedName name="gre" localSheetId="25" hidden="1">{"Riqfin97",#N/A,FALSE,"Tran";"Riqfinpro",#N/A,FALSE,"Tran"}</definedName>
    <definedName name="gre" localSheetId="26" hidden="1">{"Riqfin97",#N/A,FALSE,"Tran";"Riqfinpro",#N/A,FALSE,"Tran"}</definedName>
    <definedName name="gre" localSheetId="27" hidden="1">{"Riqfin97",#N/A,FALSE,"Tran";"Riqfinpro",#N/A,FALSE,"Tran"}</definedName>
    <definedName name="gre" localSheetId="28" hidden="1">{"Riqfin97",#N/A,FALSE,"Tran";"Riqfinpro",#N/A,FALSE,"Tran"}</definedName>
    <definedName name="gre" localSheetId="29" hidden="1">{"Riqfin97",#N/A,FALSE,"Tran";"Riqfinpro",#N/A,FALSE,"Tran"}</definedName>
    <definedName name="gre" localSheetId="30" hidden="1">{"Riqfin97",#N/A,FALSE,"Tran";"Riqfinpro",#N/A,FALSE,"Tran"}</definedName>
    <definedName name="gre" hidden="1">{"Riqfin97",#N/A,FALSE,"Tran";"Riqfinpro",#N/A,FALSE,"Tran"}</definedName>
    <definedName name="grtrt" localSheetId="25" hidden="1">'[55]Fax a enviar'!#REF!</definedName>
    <definedName name="grtrt" localSheetId="26" hidden="1">'[55]Fax a enviar'!#REF!</definedName>
    <definedName name="grtrt" localSheetId="27" hidden="1">'[55]Fax a enviar'!#REF!</definedName>
    <definedName name="grtrt" localSheetId="28" hidden="1">'[55]Fax a enviar'!#REF!</definedName>
    <definedName name="grtrt" localSheetId="29" hidden="1">'[55]Fax a enviar'!#REF!</definedName>
    <definedName name="grtrt" localSheetId="30" hidden="1">'[55]Fax a enviar'!#REF!</definedName>
    <definedName name="grtrt" hidden="1">'[56]Fax a enviar'!#REF!</definedName>
    <definedName name="gtryrtyr" localSheetId="1" hidden="1">#REF!</definedName>
    <definedName name="gtryrtyr" localSheetId="2" hidden="1">#REF!</definedName>
    <definedName name="gtryrtyr" localSheetId="4" hidden="1">#REF!</definedName>
    <definedName name="gtryrtyr" localSheetId="3" hidden="1">#REF!</definedName>
    <definedName name="gtryrtyr" localSheetId="23" hidden="1">#REF!</definedName>
    <definedName name="gtryrtyr" localSheetId="24" hidden="1">#REF!</definedName>
    <definedName name="gtryrtyr" localSheetId="25" hidden="1">#REF!</definedName>
    <definedName name="gtryrtyr" localSheetId="26" hidden="1">#REF!</definedName>
    <definedName name="gtryrtyr" localSheetId="27" hidden="1">#REF!</definedName>
    <definedName name="gtryrtyr" localSheetId="28" hidden="1">#REF!</definedName>
    <definedName name="gtryrtyr" hidden="1">#REF!</definedName>
    <definedName name="GUIL" localSheetId="1">#REF!</definedName>
    <definedName name="GUIL" localSheetId="2">#REF!</definedName>
    <definedName name="GUIL" localSheetId="4">#REF!</definedName>
    <definedName name="GUIL" localSheetId="3">#REF!</definedName>
    <definedName name="GUIL" localSheetId="24">#REF!</definedName>
    <definedName name="GUIL" localSheetId="27">#REF!</definedName>
    <definedName name="GUIL" localSheetId="28">#REF!</definedName>
    <definedName name="GUIL">#REF!</definedName>
    <definedName name="GUIL1" localSheetId="1">#REF!</definedName>
    <definedName name="GUIL1" localSheetId="2">#REF!</definedName>
    <definedName name="GUIL1" localSheetId="4">#REF!</definedName>
    <definedName name="GUIL1" localSheetId="3">#REF!</definedName>
    <definedName name="GUIL1" localSheetId="24">#REF!</definedName>
    <definedName name="GUIL1" localSheetId="27">#REF!</definedName>
    <definedName name="GUIL1" localSheetId="28">#REF!</definedName>
    <definedName name="GUIL1">#REF!</definedName>
    <definedName name="gyu" localSheetId="1" hidden="1">{"Tab1",#N/A,FALSE,"P";"Tab2",#N/A,FALSE,"P"}</definedName>
    <definedName name="gyu" localSheetId="2" hidden="1">{"Tab1",#N/A,FALSE,"P";"Tab2",#N/A,FALSE,"P"}</definedName>
    <definedName name="gyu" localSheetId="4" hidden="1">{"Tab1",#N/A,FALSE,"P";"Tab2",#N/A,FALSE,"P"}</definedName>
    <definedName name="gyu" localSheetId="3" hidden="1">{"Tab1",#N/A,FALSE,"P";"Tab2",#N/A,FALSE,"P"}</definedName>
    <definedName name="gyu" localSheetId="23" hidden="1">{"Tab1",#N/A,FALSE,"P";"Tab2",#N/A,FALSE,"P"}</definedName>
    <definedName name="gyu" localSheetId="24" hidden="1">{"Tab1",#N/A,FALSE,"P";"Tab2",#N/A,FALSE,"P"}</definedName>
    <definedName name="gyu" localSheetId="25" hidden="1">{"Tab1",#N/A,FALSE,"P";"Tab2",#N/A,FALSE,"P"}</definedName>
    <definedName name="gyu" localSheetId="26" hidden="1">{"Tab1",#N/A,FALSE,"P";"Tab2",#N/A,FALSE,"P"}</definedName>
    <definedName name="gyu" localSheetId="27" hidden="1">{"Tab1",#N/A,FALSE,"P";"Tab2",#N/A,FALSE,"P"}</definedName>
    <definedName name="gyu" localSheetId="28" hidden="1">{"Tab1",#N/A,FALSE,"P";"Tab2",#N/A,FALSE,"P"}</definedName>
    <definedName name="gyu" localSheetId="29" hidden="1">{"Tab1",#N/A,FALSE,"P";"Tab2",#N/A,FALSE,"P"}</definedName>
    <definedName name="gyu" localSheetId="30" hidden="1">{"Tab1",#N/A,FALSE,"P";"Tab2",#N/A,FALSE,"P"}</definedName>
    <definedName name="gyu" hidden="1">{"Tab1",#N/A,FALSE,"P";"Tab2",#N/A,FALSE,"P"}</definedName>
    <definedName name="h" localSheetId="1" hidden="1">#REF!</definedName>
    <definedName name="h" localSheetId="2" hidden="1">#REF!</definedName>
    <definedName name="h" localSheetId="4" hidden="1">#REF!</definedName>
    <definedName name="h" localSheetId="3" hidden="1">#REF!</definedName>
    <definedName name="h" localSheetId="23" hidden="1">#REF!</definedName>
    <definedName name="h" localSheetId="24" hidden="1">#REF!</definedName>
    <definedName name="h" localSheetId="25" hidden="1">#REF!</definedName>
    <definedName name="h" localSheetId="26" hidden="1">#REF!</definedName>
    <definedName name="h" localSheetId="27" hidden="1">#REF!</definedName>
    <definedName name="h" localSheetId="28" hidden="1">#REF!</definedName>
    <definedName name="h" localSheetId="29" hidden="1">#REF!</definedName>
    <definedName name="h" localSheetId="30" hidden="1">#REF!</definedName>
    <definedName name="h" hidden="1">#REF!</definedName>
    <definedName name="hfhf" localSheetId="1">#REF!</definedName>
    <definedName name="hfhf" localSheetId="2">#REF!</definedName>
    <definedName name="hfhf" localSheetId="4">#REF!</definedName>
    <definedName name="hfhf" localSheetId="3">#REF!</definedName>
    <definedName name="hfhf" localSheetId="23">#REF!</definedName>
    <definedName name="hfhf" localSheetId="24">#REF!</definedName>
    <definedName name="hfhf">#REF!</definedName>
    <definedName name="hfhfhf" localSheetId="1" hidden="1">'[50]Fax a enviar'!#REF!</definedName>
    <definedName name="hfhfhf" localSheetId="2" hidden="1">'[50]Fax a enviar'!#REF!</definedName>
    <definedName name="hfhfhf" localSheetId="4" hidden="1">'[50]Fax a enviar'!#REF!</definedName>
    <definedName name="hfhfhf" localSheetId="3" hidden="1">'[50]Fax a enviar'!#REF!</definedName>
    <definedName name="hfhfhf" localSheetId="23" hidden="1">'[50]Fax a enviar'!#REF!</definedName>
    <definedName name="hfhfhf" localSheetId="24" hidden="1">'[50]Fax a enviar'!#REF!</definedName>
    <definedName name="hfhfhf" localSheetId="27" hidden="1">'[50]Fax a enviar'!#REF!</definedName>
    <definedName name="hfhfhf" localSheetId="28" hidden="1">'[50]Fax a enviar'!#REF!</definedName>
    <definedName name="hfhfhf" hidden="1">'[50]Fax a enviar'!#REF!</definedName>
    <definedName name="hhh" localSheetId="1" hidden="1">'[68]J(Priv.Cap)'!#REF!</definedName>
    <definedName name="hhh" localSheetId="2" hidden="1">'[68]J(Priv.Cap)'!#REF!</definedName>
    <definedName name="hhh" localSheetId="4" hidden="1">'[68]J(Priv.Cap)'!#REF!</definedName>
    <definedName name="hhh" localSheetId="3" hidden="1">'[68]J(Priv.Cap)'!#REF!</definedName>
    <definedName name="hhh" localSheetId="23" hidden="1">'[68]J(Priv.Cap)'!#REF!</definedName>
    <definedName name="hhh" localSheetId="24" hidden="1">'[68]J(Priv.Cap)'!#REF!</definedName>
    <definedName name="hhh" localSheetId="25" hidden="1">'[69]J(Priv.Cap)'!#REF!</definedName>
    <definedName name="hhh" localSheetId="26" hidden="1">'[69]J(Priv.Cap)'!#REF!</definedName>
    <definedName name="hhh" localSheetId="27" hidden="1">'[69]J(Priv.Cap)'!#REF!</definedName>
    <definedName name="hhh" localSheetId="28" hidden="1">'[69]J(Priv.Cap)'!#REF!</definedName>
    <definedName name="hhh" localSheetId="29" hidden="1">'[69]J(Priv.Cap)'!#REF!</definedName>
    <definedName name="hhh" localSheetId="30" hidden="1">'[69]J(Priv.Cap)'!#REF!</definedName>
    <definedName name="hhh" hidden="1">'[68]J(Priv.Cap)'!#REF!</definedName>
    <definedName name="HHHH" localSheetId="1" hidden="1">#REF!</definedName>
    <definedName name="HHHH" localSheetId="2" hidden="1">#REF!</definedName>
    <definedName name="HHHH" localSheetId="4" hidden="1">#REF!</definedName>
    <definedName name="HHHH" localSheetId="3" hidden="1">#REF!</definedName>
    <definedName name="HHHH" localSheetId="23" hidden="1">#REF!</definedName>
    <definedName name="HHHH" localSheetId="24" hidden="1">#REF!</definedName>
    <definedName name="HHHH" localSheetId="25" hidden="1">#REF!</definedName>
    <definedName name="HHHH" localSheetId="26" hidden="1">#REF!</definedName>
    <definedName name="HHHH" localSheetId="27" hidden="1">#REF!</definedName>
    <definedName name="HHHH" localSheetId="28" hidden="1">#REF!</definedName>
    <definedName name="HHHH" hidden="1">#REF!</definedName>
    <definedName name="hhhhh" localSheetId="1" hidden="1">{"Tab1",#N/A,FALSE,"P";"Tab2",#N/A,FALSE,"P"}</definedName>
    <definedName name="hhhhh" localSheetId="2" hidden="1">{"Tab1",#N/A,FALSE,"P";"Tab2",#N/A,FALSE,"P"}</definedName>
    <definedName name="hhhhh" localSheetId="4" hidden="1">{"Tab1",#N/A,FALSE,"P";"Tab2",#N/A,FALSE,"P"}</definedName>
    <definedName name="hhhhh" localSheetId="3" hidden="1">{"Tab1",#N/A,FALSE,"P";"Tab2",#N/A,FALSE,"P"}</definedName>
    <definedName name="hhhhh" localSheetId="23" hidden="1">{"Tab1",#N/A,FALSE,"P";"Tab2",#N/A,FALSE,"P"}</definedName>
    <definedName name="hhhhh" localSheetId="24" hidden="1">{"Tab1",#N/A,FALSE,"P";"Tab2",#N/A,FALSE,"P"}</definedName>
    <definedName name="hhhhh" localSheetId="25" hidden="1">{"Tab1",#N/A,FALSE,"P";"Tab2",#N/A,FALSE,"P"}</definedName>
    <definedName name="hhhhh" localSheetId="26" hidden="1">{"Tab1",#N/A,FALSE,"P";"Tab2",#N/A,FALSE,"P"}</definedName>
    <definedName name="hhhhh" localSheetId="27" hidden="1">{"Tab1",#N/A,FALSE,"P";"Tab2",#N/A,FALSE,"P"}</definedName>
    <definedName name="hhhhh" localSheetId="28" hidden="1">{"Tab1",#N/A,FALSE,"P";"Tab2",#N/A,FALSE,"P"}</definedName>
    <definedName name="hhhhh" localSheetId="29" hidden="1">{"Tab1",#N/A,FALSE,"P";"Tab2",#N/A,FALSE,"P"}</definedName>
    <definedName name="hhhhh" localSheetId="30" hidden="1">{"Tab1",#N/A,FALSE,"P";"Tab2",#N/A,FALSE,"P"}</definedName>
    <definedName name="hhhhh" hidden="1">{"Tab1",#N/A,FALSE,"P";"Tab2",#N/A,FALSE,"P"}</definedName>
    <definedName name="hhhhhh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est_Inter_Bank_Rate" localSheetId="25">'[41]Inter-Bank'!$L$5</definedName>
    <definedName name="Highest_Inter_Bank_Rate" localSheetId="26">'[41]Inter-Bank'!$L$5</definedName>
    <definedName name="Highest_Inter_Bank_Rate" localSheetId="27">'[41]Inter-Bank'!$L$5</definedName>
    <definedName name="Highest_Inter_Bank_Rate" localSheetId="28">'[41]Inter-Bank'!$L$5</definedName>
    <definedName name="Highest_Inter_Bank_Rate" localSheetId="29">'[41]Inter-Bank'!$L$5</definedName>
    <definedName name="Highest_Inter_Bank_Rate" localSheetId="30">'[41]Inter-Bank'!$L$5</definedName>
    <definedName name="Highest_Inter_Bank_Rate">'[42]Inter-Bank'!$L$5</definedName>
    <definedName name="hio" localSheetId="1" hidden="1">{"Tab1",#N/A,FALSE,"P";"Tab2",#N/A,FALSE,"P"}</definedName>
    <definedName name="hio" localSheetId="2" hidden="1">{"Tab1",#N/A,FALSE,"P";"Tab2",#N/A,FALSE,"P"}</definedName>
    <definedName name="hio" localSheetId="4" hidden="1">{"Tab1",#N/A,FALSE,"P";"Tab2",#N/A,FALSE,"P"}</definedName>
    <definedName name="hio" localSheetId="3" hidden="1">{"Tab1",#N/A,FALSE,"P";"Tab2",#N/A,FALSE,"P"}</definedName>
    <definedName name="hio" localSheetId="23" hidden="1">{"Tab1",#N/A,FALSE,"P";"Tab2",#N/A,FALSE,"P"}</definedName>
    <definedName name="hio" localSheetId="24" hidden="1">{"Tab1",#N/A,FALSE,"P";"Tab2",#N/A,FALSE,"P"}</definedName>
    <definedName name="hio" localSheetId="25" hidden="1">{"Tab1",#N/A,FALSE,"P";"Tab2",#N/A,FALSE,"P"}</definedName>
    <definedName name="hio" localSheetId="26" hidden="1">{"Tab1",#N/A,FALSE,"P";"Tab2",#N/A,FALSE,"P"}</definedName>
    <definedName name="hio" localSheetId="27" hidden="1">{"Tab1",#N/A,FALSE,"P";"Tab2",#N/A,FALSE,"P"}</definedName>
    <definedName name="hio" localSheetId="28" hidden="1">{"Tab1",#N/A,FALSE,"P";"Tab2",#N/A,FALSE,"P"}</definedName>
    <definedName name="hio" localSheetId="29" hidden="1">{"Tab1",#N/A,FALSE,"P";"Tab2",#N/A,FALSE,"P"}</definedName>
    <definedName name="hio" localSheetId="30" hidden="1">{"Tab1",#N/A,FALSE,"P";"Tab2",#N/A,FALSE,"P"}</definedName>
    <definedName name="hio" hidden="1">{"Tab1",#N/A,FALSE,"P";"Tab2",#N/A,FALSE,"P"}</definedName>
    <definedName name="hjkhgkky" localSheetId="25" hidden="1">'[55]Fax a enviar'!#REF!</definedName>
    <definedName name="hjkhgkky" localSheetId="26" hidden="1">'[55]Fax a enviar'!#REF!</definedName>
    <definedName name="hjkhgkky" localSheetId="27" hidden="1">'[55]Fax a enviar'!#REF!</definedName>
    <definedName name="hjkhgkky" localSheetId="28" hidden="1">'[55]Fax a enviar'!#REF!</definedName>
    <definedName name="hjkhgkky" localSheetId="29" hidden="1">'[55]Fax a enviar'!#REF!</definedName>
    <definedName name="hjkhgkky" localSheetId="30" hidden="1">'[55]Fax a enviar'!#REF!</definedName>
    <definedName name="hjkhgkky" hidden="1">'[56]Fax a enviar'!#REF!</definedName>
    <definedName name="hkh" localSheetId="1" hidden="1">#REF!</definedName>
    <definedName name="hkh" localSheetId="2" hidden="1">#REF!</definedName>
    <definedName name="hkh" localSheetId="4" hidden="1">#REF!</definedName>
    <definedName name="hkh" localSheetId="3" hidden="1">#REF!</definedName>
    <definedName name="hkh" localSheetId="23" hidden="1">#REF!</definedName>
    <definedName name="hkh" localSheetId="24" hidden="1">#REF!</definedName>
    <definedName name="hkh" localSheetId="25" hidden="1">#REF!</definedName>
    <definedName name="hkh" localSheetId="26" hidden="1">#REF!</definedName>
    <definedName name="hkh" localSheetId="27" hidden="1">#REF!</definedName>
    <definedName name="hkh" localSheetId="28" hidden="1">#REF!</definedName>
    <definedName name="hkh" hidden="1">#REF!</definedName>
    <definedName name="hkhkh" localSheetId="1" hidden="1">#REF!</definedName>
    <definedName name="hkhkh" localSheetId="2" hidden="1">#REF!</definedName>
    <definedName name="hkhkh" localSheetId="4" hidden="1">#REF!</definedName>
    <definedName name="hkhkh" localSheetId="3" hidden="1">#REF!</definedName>
    <definedName name="hkhkh" localSheetId="24" hidden="1">#REF!</definedName>
    <definedName name="hkhkh" localSheetId="27" hidden="1">#REF!</definedName>
    <definedName name="hkhkh" localSheetId="28" hidden="1">#REF!</definedName>
    <definedName name="hkhkh" hidden="1">#REF!</definedName>
    <definedName name="hola" localSheetId="1">#REF!</definedName>
    <definedName name="hola" localSheetId="2">#REF!</definedName>
    <definedName name="hola" localSheetId="4">#REF!</definedName>
    <definedName name="hola" localSheetId="3">#REF!</definedName>
    <definedName name="hola" localSheetId="24">#REF!</definedName>
    <definedName name="hola" localSheetId="27">#REF!</definedName>
    <definedName name="hola" localSheetId="28">#REF!</definedName>
    <definedName name="hola">#REF!</definedName>
    <definedName name="holalalala" localSheetId="1" hidden="1">'[27]Fax a enviar'!#REF!</definedName>
    <definedName name="holalalala" localSheetId="2" hidden="1">'[27]Fax a enviar'!#REF!</definedName>
    <definedName name="holalalala" localSheetId="4" hidden="1">'[27]Fax a enviar'!#REF!</definedName>
    <definedName name="holalalala" localSheetId="3" hidden="1">'[27]Fax a enviar'!#REF!</definedName>
    <definedName name="holalalala" localSheetId="24" hidden="1">'[27]Fax a enviar'!#REF!</definedName>
    <definedName name="holalalala" localSheetId="25" hidden="1">'[26]Fax a enviar'!#REF!</definedName>
    <definedName name="holalalala" localSheetId="26" hidden="1">'[26]Fax a enviar'!#REF!</definedName>
    <definedName name="holalalala" localSheetId="27" hidden="1">'[26]Fax a enviar'!#REF!</definedName>
    <definedName name="holalalala" localSheetId="28" hidden="1">'[26]Fax a enviar'!#REF!</definedName>
    <definedName name="holalalala" localSheetId="29" hidden="1">'[26]Fax a enviar'!#REF!</definedName>
    <definedName name="holalalala" localSheetId="30" hidden="1">'[26]Fax a enviar'!#REF!</definedName>
    <definedName name="holalalala" hidden="1">'[27]Fax a enviar'!#REF!</definedName>
    <definedName name="holallll" localSheetId="1">#REF!</definedName>
    <definedName name="holallll" localSheetId="2">#REF!</definedName>
    <definedName name="holallll" localSheetId="4">#REF!</definedName>
    <definedName name="holallll" localSheetId="3">#REF!</definedName>
    <definedName name="holallll" localSheetId="23">#REF!</definedName>
    <definedName name="holallll" localSheetId="24">#REF!</definedName>
    <definedName name="holallll" localSheetId="25">#REF!</definedName>
    <definedName name="holallll" localSheetId="26">#REF!</definedName>
    <definedName name="holallll" localSheetId="27">#REF!</definedName>
    <definedName name="holallll" localSheetId="28">#REF!</definedName>
    <definedName name="holallll" localSheetId="29">#REF!</definedName>
    <definedName name="holallll" localSheetId="30">#REF!</definedName>
    <definedName name="holallll">#REF!</definedName>
    <definedName name="hpu" localSheetId="1" hidden="1">{"Tab1",#N/A,FALSE,"P";"Tab2",#N/A,FALSE,"P"}</definedName>
    <definedName name="hpu" localSheetId="2" hidden="1">{"Tab1",#N/A,FALSE,"P";"Tab2",#N/A,FALSE,"P"}</definedName>
    <definedName name="hpu" localSheetId="4" hidden="1">{"Tab1",#N/A,FALSE,"P";"Tab2",#N/A,FALSE,"P"}</definedName>
    <definedName name="hpu" localSheetId="3" hidden="1">{"Tab1",#N/A,FALSE,"P";"Tab2",#N/A,FALSE,"P"}</definedName>
    <definedName name="hpu" localSheetId="23" hidden="1">{"Tab1",#N/A,FALSE,"P";"Tab2",#N/A,FALSE,"P"}</definedName>
    <definedName name="hpu" localSheetId="24" hidden="1">{"Tab1",#N/A,FALSE,"P";"Tab2",#N/A,FALSE,"P"}</definedName>
    <definedName name="hpu" localSheetId="25" hidden="1">{"Tab1",#N/A,FALSE,"P";"Tab2",#N/A,FALSE,"P"}</definedName>
    <definedName name="hpu" localSheetId="26" hidden="1">{"Tab1",#N/A,FALSE,"P";"Tab2",#N/A,FALSE,"P"}</definedName>
    <definedName name="hpu" localSheetId="27" hidden="1">{"Tab1",#N/A,FALSE,"P";"Tab2",#N/A,FALSE,"P"}</definedName>
    <definedName name="hpu" localSheetId="28" hidden="1">{"Tab1",#N/A,FALSE,"P";"Tab2",#N/A,FALSE,"P"}</definedName>
    <definedName name="hpu" localSheetId="29" hidden="1">{"Tab1",#N/A,FALSE,"P";"Tab2",#N/A,FALSE,"P"}</definedName>
    <definedName name="hpu" localSheetId="30" hidden="1">{"Tab1",#N/A,FALSE,"P";"Tab2",#N/A,FALSE,"P"}</definedName>
    <definedName name="hpu" hidden="1">{"Tab1",#N/A,FALSE,"P";"Tab2",#N/A,FALSE,"P"}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1" hidden="1">{"Tab1",#N/A,FALSE,"P";"Tab2",#N/A,FALSE,"P"}</definedName>
    <definedName name="hui" localSheetId="2" hidden="1">{"Tab1",#N/A,FALSE,"P";"Tab2",#N/A,FALSE,"P"}</definedName>
    <definedName name="hui" localSheetId="4" hidden="1">{"Tab1",#N/A,FALSE,"P";"Tab2",#N/A,FALSE,"P"}</definedName>
    <definedName name="hui" localSheetId="3" hidden="1">{"Tab1",#N/A,FALSE,"P";"Tab2",#N/A,FALSE,"P"}</definedName>
    <definedName name="hui" localSheetId="23" hidden="1">{"Tab1",#N/A,FALSE,"P";"Tab2",#N/A,FALSE,"P"}</definedName>
    <definedName name="hui" localSheetId="24" hidden="1">{"Tab1",#N/A,FALSE,"P";"Tab2",#N/A,FALSE,"P"}</definedName>
    <definedName name="hui" localSheetId="25" hidden="1">{"Tab1",#N/A,FALSE,"P";"Tab2",#N/A,FALSE,"P"}</definedName>
    <definedName name="hui" localSheetId="26" hidden="1">{"Tab1",#N/A,FALSE,"P";"Tab2",#N/A,FALSE,"P"}</definedName>
    <definedName name="hui" localSheetId="27" hidden="1">{"Tab1",#N/A,FALSE,"P";"Tab2",#N/A,FALSE,"P"}</definedName>
    <definedName name="hui" localSheetId="28" hidden="1">{"Tab1",#N/A,FALSE,"P";"Tab2",#N/A,FALSE,"P"}</definedName>
    <definedName name="hui" localSheetId="29" hidden="1">{"Tab1",#N/A,FALSE,"P";"Tab2",#N/A,FALSE,"P"}</definedName>
    <definedName name="hui" localSheetId="30" hidden="1">{"Tab1",#N/A,FALSE,"P";"Tab2",#N/A,FALSE,"P"}</definedName>
    <definedName name="hui" hidden="1">{"Tab1",#N/A,FALSE,"P";"Tab2",#N/A,FALSE,"P"}</definedName>
    <definedName name="huo" localSheetId="1" hidden="1">{"Tab1",#N/A,FALSE,"P";"Tab2",#N/A,FALSE,"P"}</definedName>
    <definedName name="huo" localSheetId="2" hidden="1">{"Tab1",#N/A,FALSE,"P";"Tab2",#N/A,FALSE,"P"}</definedName>
    <definedName name="huo" localSheetId="4" hidden="1">{"Tab1",#N/A,FALSE,"P";"Tab2",#N/A,FALSE,"P"}</definedName>
    <definedName name="huo" localSheetId="3" hidden="1">{"Tab1",#N/A,FALSE,"P";"Tab2",#N/A,FALSE,"P"}</definedName>
    <definedName name="huo" localSheetId="23" hidden="1">{"Tab1",#N/A,FALSE,"P";"Tab2",#N/A,FALSE,"P"}</definedName>
    <definedName name="huo" localSheetId="24" hidden="1">{"Tab1",#N/A,FALSE,"P";"Tab2",#N/A,FALSE,"P"}</definedName>
    <definedName name="huo" localSheetId="25" hidden="1">{"Tab1",#N/A,FALSE,"P";"Tab2",#N/A,FALSE,"P"}</definedName>
    <definedName name="huo" localSheetId="26" hidden="1">{"Tab1",#N/A,FALSE,"P";"Tab2",#N/A,FALSE,"P"}</definedName>
    <definedName name="huo" localSheetId="27" hidden="1">{"Tab1",#N/A,FALSE,"P";"Tab2",#N/A,FALSE,"P"}</definedName>
    <definedName name="huo" localSheetId="28" hidden="1">{"Tab1",#N/A,FALSE,"P";"Tab2",#N/A,FALSE,"P"}</definedName>
    <definedName name="huo" localSheetId="29" hidden="1">{"Tab1",#N/A,FALSE,"P";"Tab2",#N/A,FALSE,"P"}</definedName>
    <definedName name="huo" localSheetId="30" hidden="1">{"Tab1",#N/A,FALSE,"P";"Tab2",#N/A,FALSE,"P"}</definedName>
    <definedName name="huo" hidden="1">{"Tab1",#N/A,FALSE,"P";"Tab2",#N/A,FALSE,"P"}</definedName>
    <definedName name="hutyu7" localSheetId="1" hidden="1">#REF!</definedName>
    <definedName name="hutyu7" localSheetId="2" hidden="1">#REF!</definedName>
    <definedName name="hutyu7" localSheetId="4" hidden="1">#REF!</definedName>
    <definedName name="hutyu7" localSheetId="3" hidden="1">#REF!</definedName>
    <definedName name="hutyu7" localSheetId="23" hidden="1">#REF!</definedName>
    <definedName name="hutyu7" localSheetId="24" hidden="1">#REF!</definedName>
    <definedName name="hutyu7" localSheetId="25" hidden="1">#REF!</definedName>
    <definedName name="hutyu7" localSheetId="26" hidden="1">#REF!</definedName>
    <definedName name="hutyu7" localSheetId="27" hidden="1">#REF!</definedName>
    <definedName name="hutyu7" localSheetId="28" hidden="1">#REF!</definedName>
    <definedName name="hutyu7" localSheetId="29" hidden="1">#REF!</definedName>
    <definedName name="hutyu7" localSheetId="30" hidden="1">#REF!</definedName>
    <definedName name="hutyu7" hidden="1">#REF!</definedName>
    <definedName name="HVYNONO1" localSheetId="1">[40]nonopec!#REF!</definedName>
    <definedName name="HVYNONO1" localSheetId="2">[40]nonopec!#REF!</definedName>
    <definedName name="HVYNONO1" localSheetId="4">[40]nonopec!#REF!</definedName>
    <definedName name="HVYNONO1" localSheetId="3">[40]nonopec!#REF!</definedName>
    <definedName name="HVYNONO1" localSheetId="23">[40]nonopec!#REF!</definedName>
    <definedName name="HVYNONO1" localSheetId="24">[40]nonopec!#REF!</definedName>
    <definedName name="HVYNONO1" localSheetId="25">[39]nonopec!#REF!</definedName>
    <definedName name="HVYNONO1" localSheetId="26">[39]nonopec!#REF!</definedName>
    <definedName name="HVYNONO1" localSheetId="27">[39]nonopec!#REF!</definedName>
    <definedName name="HVYNONO1" localSheetId="28">[39]nonopec!#REF!</definedName>
    <definedName name="HVYNONO1" localSheetId="29">[39]nonopec!#REF!</definedName>
    <definedName name="HVYNONO1" localSheetId="30">[39]nonopec!#REF!</definedName>
    <definedName name="HVYNONO1">[40]nonopec!#REF!</definedName>
    <definedName name="HVYNONO2" localSheetId="1">[40]nonopec!#REF!</definedName>
    <definedName name="HVYNONO2" localSheetId="2">[40]nonopec!#REF!</definedName>
    <definedName name="HVYNONO2" localSheetId="4">[40]nonopec!#REF!</definedName>
    <definedName name="HVYNONO2" localSheetId="3">[40]nonopec!#REF!</definedName>
    <definedName name="HVYNONO2" localSheetId="23">[40]nonopec!#REF!</definedName>
    <definedName name="HVYNONO2" localSheetId="24">[40]nonopec!#REF!</definedName>
    <definedName name="HVYNONO2" localSheetId="25">[39]nonopec!#REF!</definedName>
    <definedName name="HVYNONO2" localSheetId="26">[39]nonopec!#REF!</definedName>
    <definedName name="HVYNONO2" localSheetId="27">[39]nonopec!#REF!</definedName>
    <definedName name="HVYNONO2" localSheetId="28">[39]nonopec!#REF!</definedName>
    <definedName name="HVYNONO2" localSheetId="29">[39]nonopec!#REF!</definedName>
    <definedName name="HVYNONO2" localSheetId="30">[39]nonopec!#REF!</definedName>
    <definedName name="HVYNONO2">[40]nonopec!#REF!</definedName>
    <definedName name="HVYNONOPEC" localSheetId="1">[40]nonopec!#REF!</definedName>
    <definedName name="HVYNONOPEC" localSheetId="2">[40]nonopec!#REF!</definedName>
    <definedName name="HVYNONOPEC" localSheetId="4">[40]nonopec!#REF!</definedName>
    <definedName name="HVYNONOPEC" localSheetId="3">[40]nonopec!#REF!</definedName>
    <definedName name="HVYNONOPEC" localSheetId="25">[39]nonopec!#REF!</definedName>
    <definedName name="HVYNONOPEC" localSheetId="26">[39]nonopec!#REF!</definedName>
    <definedName name="HVYNONOPEC" localSheetId="27">[39]nonopec!#REF!</definedName>
    <definedName name="HVYNONOPEC" localSheetId="28">[39]nonopec!#REF!</definedName>
    <definedName name="HVYNONOPEC" localSheetId="29">[39]nonopec!#REF!</definedName>
    <definedName name="HVYNONOPEC" localSheetId="30">[39]nonopec!#REF!</definedName>
    <definedName name="HVYNONOPEC">[40]nonopec!#REF!</definedName>
    <definedName name="HVYOECD" localSheetId="25">[39]nonopec!#REF!</definedName>
    <definedName name="HVYOECD" localSheetId="26">[39]nonopec!#REF!</definedName>
    <definedName name="HVYOECD" localSheetId="27">[39]nonopec!#REF!</definedName>
    <definedName name="HVYOECD" localSheetId="28">[39]nonopec!#REF!</definedName>
    <definedName name="HVYOECD" localSheetId="29">[39]nonopec!#REF!</definedName>
    <definedName name="HVYOECD" localSheetId="30">[39]nonopec!#REF!</definedName>
    <definedName name="HVYOECD">[40]nonopec!#REF!</definedName>
    <definedName name="HVYOPEC" localSheetId="25">[39]nonopec!#REF!</definedName>
    <definedName name="HVYOPEC" localSheetId="26">[39]nonopec!#REF!</definedName>
    <definedName name="HVYOPEC" localSheetId="27">[39]nonopec!#REF!</definedName>
    <definedName name="HVYOPEC" localSheetId="28">[39]nonopec!#REF!</definedName>
    <definedName name="HVYOPEC" localSheetId="29">[39]nonopec!#REF!</definedName>
    <definedName name="HVYOPEC" localSheetId="30">[39]nonopec!#REF!</definedName>
    <definedName name="HVYOPEC">[40]nonopec!#REF!</definedName>
    <definedName name="HVYSUMM" localSheetId="25">[39]nonopec!#REF!</definedName>
    <definedName name="HVYSUMM" localSheetId="26">[39]nonopec!#REF!</definedName>
    <definedName name="HVYSUMM" localSheetId="27">[39]nonopec!#REF!</definedName>
    <definedName name="HVYSUMM" localSheetId="28">[39]nonopec!#REF!</definedName>
    <definedName name="HVYSUMM" localSheetId="29">[39]nonopec!#REF!</definedName>
    <definedName name="HVYSUMM" localSheetId="30">[39]nonopec!#REF!</definedName>
    <definedName name="HVYSUMM">[40]nonopec!#REF!</definedName>
    <definedName name="IDB" localSheetId="1">#REF!</definedName>
    <definedName name="IDB" localSheetId="2">#REF!</definedName>
    <definedName name="IDB" localSheetId="4">#REF!</definedName>
    <definedName name="IDB" localSheetId="3">#REF!</definedName>
    <definedName name="IDB" localSheetId="23">#REF!</definedName>
    <definedName name="IDB" localSheetId="24">#REF!</definedName>
    <definedName name="IDB" localSheetId="25">#REF!</definedName>
    <definedName name="IDB" localSheetId="26">#REF!</definedName>
    <definedName name="IDB" localSheetId="27">#REF!</definedName>
    <definedName name="IDB" localSheetId="28">#REF!</definedName>
    <definedName name="IDB">#REF!</definedName>
    <definedName name="ii" localSheetId="1" hidden="1">{"Tab1",#N/A,FALSE,"P";"Tab2",#N/A,FALSE,"P"}</definedName>
    <definedName name="ii" localSheetId="2" hidden="1">{"Tab1",#N/A,FALSE,"P";"Tab2",#N/A,FALSE,"P"}</definedName>
    <definedName name="ii" localSheetId="4" hidden="1">{"Tab1",#N/A,FALSE,"P";"Tab2",#N/A,FALSE,"P"}</definedName>
    <definedName name="ii" localSheetId="3" hidden="1">{"Tab1",#N/A,FALSE,"P";"Tab2",#N/A,FALSE,"P"}</definedName>
    <definedName name="ii" localSheetId="23" hidden="1">{"Tab1",#N/A,FALSE,"P";"Tab2",#N/A,FALSE,"P"}</definedName>
    <definedName name="ii" localSheetId="24" hidden="1">{"Tab1",#N/A,FALSE,"P";"Tab2",#N/A,FALSE,"P"}</definedName>
    <definedName name="ii" localSheetId="25" hidden="1">{"Tab1",#N/A,FALSE,"P";"Tab2",#N/A,FALSE,"P"}</definedName>
    <definedName name="ii" localSheetId="26" hidden="1">{"Tab1",#N/A,FALSE,"P";"Tab2",#N/A,FALSE,"P"}</definedName>
    <definedName name="ii" localSheetId="27" hidden="1">{"Tab1",#N/A,FALSE,"P";"Tab2",#N/A,FALSE,"P"}</definedName>
    <definedName name="ii" localSheetId="28" hidden="1">{"Tab1",#N/A,FALSE,"P";"Tab2",#N/A,FALSE,"P"}</definedName>
    <definedName name="ii" localSheetId="29" hidden="1">{"Tab1",#N/A,FALSE,"P";"Tab2",#N/A,FALSE,"P"}</definedName>
    <definedName name="ii" localSheetId="30" hidden="1">{"Tab1",#N/A,FALSE,"P";"Tab2",#N/A,FALSE,"P"}</definedName>
    <definedName name="ii" hidden="1">{"Tab1",#N/A,FALSE,"P";"Tab2",#N/A,FALSE,"P"}</definedName>
    <definedName name="iii" localSheetId="1" hidden="1">{"Riqfin97",#N/A,FALSE,"Tran";"Riqfinpro",#N/A,FALSE,"Tran"}</definedName>
    <definedName name="iii" localSheetId="2" hidden="1">{"Riqfin97",#N/A,FALSE,"Tran";"Riqfinpro",#N/A,FALSE,"Tran"}</definedName>
    <definedName name="iii" localSheetId="4" hidden="1">{"Riqfin97",#N/A,FALSE,"Tran";"Riqfinpro",#N/A,FALSE,"Tran"}</definedName>
    <definedName name="iii" localSheetId="3" hidden="1">{"Riqfin97",#N/A,FALSE,"Tran";"Riqfinpro",#N/A,FALSE,"Tran"}</definedName>
    <definedName name="iii" localSheetId="23" hidden="1">{"Riqfin97",#N/A,FALSE,"Tran";"Riqfinpro",#N/A,FALSE,"Tran"}</definedName>
    <definedName name="iii" localSheetId="24" hidden="1">{"Riqfin97",#N/A,FALSE,"Tran";"Riqfinpro",#N/A,FALSE,"Tran"}</definedName>
    <definedName name="iii" localSheetId="25" hidden="1">{"Riqfin97",#N/A,FALSE,"Tran";"Riqfinpro",#N/A,FALSE,"Tran"}</definedName>
    <definedName name="iii" localSheetId="26" hidden="1">{"Riqfin97",#N/A,FALSE,"Tran";"Riqfinpro",#N/A,FALSE,"Tran"}</definedName>
    <definedName name="iii" localSheetId="27" hidden="1">{"Riqfin97",#N/A,FALSE,"Tran";"Riqfinpro",#N/A,FALSE,"Tran"}</definedName>
    <definedName name="iii" localSheetId="28" hidden="1">{"Riqfin97",#N/A,FALSE,"Tran";"Riqfinpro",#N/A,FALSE,"Tran"}</definedName>
    <definedName name="iii" localSheetId="29" hidden="1">{"Riqfin97",#N/A,FALSE,"Tran";"Riqfinpro",#N/A,FALSE,"Tran"}</definedName>
    <definedName name="iii" localSheetId="30" hidden="1">{"Riqfin97",#N/A,FALSE,"Tran";"Riqfinpro",#N/A,FALSE,"Tran"}</definedName>
    <definedName name="iii" hidden="1">{"Riqfin97",#N/A,FALSE,"Tran";"Riqfinpro",#N/A,FALSE,"Tran"}</definedName>
    <definedName name="iiiiiiiiiii" localSheetId="1" hidden="1">#REF!</definedName>
    <definedName name="iiiiiiiiiii" localSheetId="2" hidden="1">#REF!</definedName>
    <definedName name="iiiiiiiiiii" localSheetId="4" hidden="1">#REF!</definedName>
    <definedName name="iiiiiiiiiii" localSheetId="3" hidden="1">#REF!</definedName>
    <definedName name="iiiiiiiiiii" localSheetId="23" hidden="1">#REF!</definedName>
    <definedName name="iiiiiiiiiii" localSheetId="24" hidden="1">#REF!</definedName>
    <definedName name="iiiiiiiiiii" localSheetId="25" hidden="1">#REF!</definedName>
    <definedName name="iiiiiiiiiii" localSheetId="26" hidden="1">#REF!</definedName>
    <definedName name="iiiiiiiiiii" localSheetId="27" hidden="1">#REF!</definedName>
    <definedName name="iiiiiiiiiii" localSheetId="28" hidden="1">#REF!</definedName>
    <definedName name="iiiiiiiiiii" localSheetId="29" hidden="1">#REF!</definedName>
    <definedName name="iiiiiiiiiii" localSheetId="30" hidden="1">#REF!</definedName>
    <definedName name="iiiiiiiiiii" hidden="1">#REF!</definedName>
    <definedName name="iiiiiiiiiiii" localSheetId="1" hidden="1">'[50]Fax a enviar'!#REF!</definedName>
    <definedName name="iiiiiiiiiiii" localSheetId="2" hidden="1">'[50]Fax a enviar'!#REF!</definedName>
    <definedName name="iiiiiiiiiiii" localSheetId="4" hidden="1">'[50]Fax a enviar'!#REF!</definedName>
    <definedName name="iiiiiiiiiiii" localSheetId="3" hidden="1">'[50]Fax a enviar'!#REF!</definedName>
    <definedName name="iiiiiiiiiiii" localSheetId="23" hidden="1">'[50]Fax a enviar'!#REF!</definedName>
    <definedName name="iiiiiiiiiiii" localSheetId="24" hidden="1">'[50]Fax a enviar'!#REF!</definedName>
    <definedName name="iiiiiiiiiiii" localSheetId="25" hidden="1">'[50]Fax a enviar'!#REF!</definedName>
    <definedName name="iiiiiiiiiiii" localSheetId="26" hidden="1">'[50]Fax a enviar'!#REF!</definedName>
    <definedName name="iiiiiiiiiiii" localSheetId="27" hidden="1">'[50]Fax a enviar'!#REF!</definedName>
    <definedName name="iiiiiiiiiiii" localSheetId="28" hidden="1">'[50]Fax a enviar'!#REF!</definedName>
    <definedName name="iiiiiiiiiiii" localSheetId="29" hidden="1">'[50]Fax a enviar'!#REF!</definedName>
    <definedName name="iiiiiiiiiiii" localSheetId="30" hidden="1">'[50]Fax a enviar'!#REF!</definedName>
    <definedName name="iiiiiiiiiiii" hidden="1">'[50]Fax a enviar'!#REF!</definedName>
    <definedName name="iiiiiiiiiiiiiiiii" localSheetId="1" hidden="1">'[50]Fax a enviar'!#REF!</definedName>
    <definedName name="iiiiiiiiiiiiiiiii" localSheetId="2" hidden="1">'[50]Fax a enviar'!#REF!</definedName>
    <definedName name="iiiiiiiiiiiiiiiii" localSheetId="4" hidden="1">'[50]Fax a enviar'!#REF!</definedName>
    <definedName name="iiiiiiiiiiiiiiiii" localSheetId="3" hidden="1">'[50]Fax a enviar'!#REF!</definedName>
    <definedName name="iiiiiiiiiiiiiiiii" localSheetId="23" hidden="1">'[50]Fax a enviar'!#REF!</definedName>
    <definedName name="iiiiiiiiiiiiiiiii" localSheetId="24" hidden="1">'[50]Fax a enviar'!#REF!</definedName>
    <definedName name="iiiiiiiiiiiiiiiii" localSheetId="27" hidden="1">'[50]Fax a enviar'!#REF!</definedName>
    <definedName name="iiiiiiiiiiiiiiiii" localSheetId="28" hidden="1">'[50]Fax a enviar'!#REF!</definedName>
    <definedName name="iiiiiiiiiiiiiiiii" hidden="1">'[50]Fax a enviar'!#REF!</definedName>
    <definedName name="iiiiiiiiiiiiiiiiiiiiiiiiii" localSheetId="1" hidden="1">#REF!</definedName>
    <definedName name="iiiiiiiiiiiiiiiiiiiiiiiiii" localSheetId="2" hidden="1">#REF!</definedName>
    <definedName name="iiiiiiiiiiiiiiiiiiiiiiiiii" localSheetId="4" hidden="1">#REF!</definedName>
    <definedName name="iiiiiiiiiiiiiiiiiiiiiiiiii" localSheetId="3" hidden="1">#REF!</definedName>
    <definedName name="iiiiiiiiiiiiiiiiiiiiiiiiii" localSheetId="23" hidden="1">#REF!</definedName>
    <definedName name="iiiiiiiiiiiiiiiiiiiiiiiiii" localSheetId="24" hidden="1">#REF!</definedName>
    <definedName name="iiiiiiiiiiiiiiiiiiiiiiiiii" localSheetId="25" hidden="1">#REF!</definedName>
    <definedName name="iiiiiiiiiiiiiiiiiiiiiiiiii" localSheetId="26" hidden="1">#REF!</definedName>
    <definedName name="iiiiiiiiiiiiiiiiiiiiiiiiii" localSheetId="27" hidden="1">#REF!</definedName>
    <definedName name="iiiiiiiiiiiiiiiiiiiiiiiiii" localSheetId="28" hidden="1">#REF!</definedName>
    <definedName name="iiiiiiiiiiiiiiiiiiiiiiiiii" hidden="1">#REF!</definedName>
    <definedName name="iiiooo" localSheetId="1">#REF!</definedName>
    <definedName name="iiiooo" localSheetId="2">#REF!</definedName>
    <definedName name="iiiooo" localSheetId="4">#REF!</definedName>
    <definedName name="iiiooo" localSheetId="3">#REF!</definedName>
    <definedName name="iiiooo" localSheetId="24">#REF!</definedName>
    <definedName name="iiiooo" localSheetId="27">#REF!</definedName>
    <definedName name="iiiooo" localSheetId="28">#REF!</definedName>
    <definedName name="iiiooo">#REF!</definedName>
    <definedName name="IKR" localSheetId="1">#REF!</definedName>
    <definedName name="IKR" localSheetId="2">#REF!</definedName>
    <definedName name="IKR" localSheetId="4">#REF!</definedName>
    <definedName name="IKR" localSheetId="3">#REF!</definedName>
    <definedName name="IKR" localSheetId="24">#REF!</definedName>
    <definedName name="IKR" localSheetId="27">#REF!</definedName>
    <definedName name="IKR" localSheetId="28">#REF!</definedName>
    <definedName name="IKR">#REF!</definedName>
    <definedName name="ilo" localSheetId="1" hidden="1">{"Riqfin97",#N/A,FALSE,"Tran";"Riqfinpro",#N/A,FALSE,"Tran"}</definedName>
    <definedName name="ilo" localSheetId="2" hidden="1">{"Riqfin97",#N/A,FALSE,"Tran";"Riqfinpro",#N/A,FALSE,"Tran"}</definedName>
    <definedName name="ilo" localSheetId="4" hidden="1">{"Riqfin97",#N/A,FALSE,"Tran";"Riqfinpro",#N/A,FALSE,"Tran"}</definedName>
    <definedName name="ilo" localSheetId="3" hidden="1">{"Riqfin97",#N/A,FALSE,"Tran";"Riqfinpro",#N/A,FALSE,"Tran"}</definedName>
    <definedName name="ilo" localSheetId="23" hidden="1">{"Riqfin97",#N/A,FALSE,"Tran";"Riqfinpro",#N/A,FALSE,"Tran"}</definedName>
    <definedName name="ilo" localSheetId="24" hidden="1">{"Riqfin97",#N/A,FALSE,"Tran";"Riqfinpro",#N/A,FALSE,"Tran"}</definedName>
    <definedName name="ilo" localSheetId="25" hidden="1">{"Riqfin97",#N/A,FALSE,"Tran";"Riqfinpro",#N/A,FALSE,"Tran"}</definedName>
    <definedName name="ilo" localSheetId="26" hidden="1">{"Riqfin97",#N/A,FALSE,"Tran";"Riqfinpro",#N/A,FALSE,"Tran"}</definedName>
    <definedName name="ilo" localSheetId="27" hidden="1">{"Riqfin97",#N/A,FALSE,"Tran";"Riqfinpro",#N/A,FALSE,"Tran"}</definedName>
    <definedName name="ilo" localSheetId="28" hidden="1">{"Riqfin97",#N/A,FALSE,"Tran";"Riqfinpro",#N/A,FALSE,"Tran"}</definedName>
    <definedName name="ilo" localSheetId="29" hidden="1">{"Riqfin97",#N/A,FALSE,"Tran";"Riqfinpro",#N/A,FALSE,"Tran"}</definedName>
    <definedName name="ilo" localSheetId="30" hidden="1">{"Riqfin97",#N/A,FALSE,"Tran";"Riqfinpro",#N/A,FALSE,"Tran"}</definedName>
    <definedName name="ilo" hidden="1">{"Riqfin97",#N/A,FALSE,"Tran";"Riqfinpro",#N/A,FALSE,"Tran"}</definedName>
    <definedName name="ilu" localSheetId="1" hidden="1">{"Riqfin97",#N/A,FALSE,"Tran";"Riqfinpro",#N/A,FALSE,"Tran"}</definedName>
    <definedName name="ilu" localSheetId="2" hidden="1">{"Riqfin97",#N/A,FALSE,"Tran";"Riqfinpro",#N/A,FALSE,"Tran"}</definedName>
    <definedName name="ilu" localSheetId="4" hidden="1">{"Riqfin97",#N/A,FALSE,"Tran";"Riqfinpro",#N/A,FALSE,"Tran"}</definedName>
    <definedName name="ilu" localSheetId="3" hidden="1">{"Riqfin97",#N/A,FALSE,"Tran";"Riqfinpro",#N/A,FALSE,"Tran"}</definedName>
    <definedName name="ilu" localSheetId="23" hidden="1">{"Riqfin97",#N/A,FALSE,"Tran";"Riqfinpro",#N/A,FALSE,"Tran"}</definedName>
    <definedName name="ilu" localSheetId="24" hidden="1">{"Riqfin97",#N/A,FALSE,"Tran";"Riqfinpro",#N/A,FALSE,"Tran"}</definedName>
    <definedName name="ilu" localSheetId="25" hidden="1">{"Riqfin97",#N/A,FALSE,"Tran";"Riqfinpro",#N/A,FALSE,"Tran"}</definedName>
    <definedName name="ilu" localSheetId="26" hidden="1">{"Riqfin97",#N/A,FALSE,"Tran";"Riqfinpro",#N/A,FALSE,"Tran"}</definedName>
    <definedName name="ilu" localSheetId="27" hidden="1">{"Riqfin97",#N/A,FALSE,"Tran";"Riqfinpro",#N/A,FALSE,"Tran"}</definedName>
    <definedName name="ilu" localSheetId="28" hidden="1">{"Riqfin97",#N/A,FALSE,"Tran";"Riqfinpro",#N/A,FALSE,"Tran"}</definedName>
    <definedName name="ilu" localSheetId="29" hidden="1">{"Riqfin97",#N/A,FALSE,"Tran";"Riqfinpro",#N/A,FALSE,"Tran"}</definedName>
    <definedName name="ilu" localSheetId="30" hidden="1">{"Riqfin97",#N/A,FALSE,"Tran";"Riqfinpro",#N/A,FALSE,"Tran"}</definedName>
    <definedName name="ilu" hidden="1">{"Riqfin97",#N/A,FALSE,"Tran";"Riqfinpro",#N/A,FALSE,"Tran"}</definedName>
    <definedName name="Importaciones" localSheetId="25" hidden="1">'[16]Base Original'!#REF!</definedName>
    <definedName name="Importaciones" localSheetId="26" hidden="1">'[16]Base Original'!#REF!</definedName>
    <definedName name="Importaciones" localSheetId="27" hidden="1">'[16]Base Original'!#REF!</definedName>
    <definedName name="Importaciones" localSheetId="28" hidden="1">'[16]Base Original'!#REF!</definedName>
    <definedName name="Importaciones" localSheetId="29" hidden="1">'[16]Base Original'!#REF!</definedName>
    <definedName name="Importaciones" localSheetId="30" hidden="1">'[16]Base Original'!#REF!</definedName>
    <definedName name="Importaciones" hidden="1">'[15]Base Original'!#REF!</definedName>
    <definedName name="INIT" localSheetId="1">#REF!</definedName>
    <definedName name="INIT" localSheetId="2">#REF!</definedName>
    <definedName name="INIT" localSheetId="4">#REF!</definedName>
    <definedName name="INIT" localSheetId="3">#REF!</definedName>
    <definedName name="INIT" localSheetId="23">#REF!</definedName>
    <definedName name="INIT" localSheetId="24">#REF!</definedName>
    <definedName name="INIT" localSheetId="25">#REF!</definedName>
    <definedName name="INIT" localSheetId="26">#REF!</definedName>
    <definedName name="INIT" localSheetId="27">#REF!</definedName>
    <definedName name="INIT" localSheetId="28">#REF!</definedName>
    <definedName name="INIT" localSheetId="29">#REF!</definedName>
    <definedName name="INIT" localSheetId="30">#REF!</definedName>
    <definedName name="INIT">#REF!</definedName>
    <definedName name="INTERES" localSheetId="1">#REF!</definedName>
    <definedName name="INTERES" localSheetId="2">#REF!</definedName>
    <definedName name="INTERES" localSheetId="4">#REF!</definedName>
    <definedName name="INTERES" localSheetId="3">#REF!</definedName>
    <definedName name="INTERES" localSheetId="24">#REF!</definedName>
    <definedName name="INTERES" localSheetId="27">#REF!</definedName>
    <definedName name="INTERES" localSheetId="28">#REF!</definedName>
    <definedName name="INTERES">#REF!</definedName>
    <definedName name="INTEREST" localSheetId="1">#REF!</definedName>
    <definedName name="INTEREST" localSheetId="2">#REF!</definedName>
    <definedName name="INTEREST" localSheetId="4">#REF!</definedName>
    <definedName name="INTEREST" localSheetId="3">#REF!</definedName>
    <definedName name="INTEREST" localSheetId="24">#REF!</definedName>
    <definedName name="INTEREST" localSheetId="27">#REF!</definedName>
    <definedName name="INTEREST" localSheetId="28">#REF!</definedName>
    <definedName name="INTEREST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LS" localSheetId="1">#REF!</definedName>
    <definedName name="IRLS" localSheetId="2">#REF!</definedName>
    <definedName name="IRLS" localSheetId="4">#REF!</definedName>
    <definedName name="IRLS" localSheetId="3">#REF!</definedName>
    <definedName name="IRLS" localSheetId="23">#REF!</definedName>
    <definedName name="IRLS" localSheetId="24">#REF!</definedName>
    <definedName name="IRLS" localSheetId="25">#REF!</definedName>
    <definedName name="IRLS" localSheetId="26">#REF!</definedName>
    <definedName name="IRLS" localSheetId="27">#REF!</definedName>
    <definedName name="IRLS" localSheetId="28">#REF!</definedName>
    <definedName name="IRLS" localSheetId="29">#REF!</definedName>
    <definedName name="IRLS" localSheetId="30">#REF!</definedName>
    <definedName name="IRLS">#REF!</definedName>
    <definedName name="IRLS1" localSheetId="1">#REF!</definedName>
    <definedName name="IRLS1" localSheetId="2">#REF!</definedName>
    <definedName name="IRLS1" localSheetId="4">#REF!</definedName>
    <definedName name="IRLS1" localSheetId="3">#REF!</definedName>
    <definedName name="IRLS1" localSheetId="24">#REF!</definedName>
    <definedName name="IRLS1" localSheetId="27">#REF!</definedName>
    <definedName name="IRLS1" localSheetId="28">#REF!</definedName>
    <definedName name="IRLS1">#REF!</definedName>
    <definedName name="IRP" localSheetId="1">#REF!</definedName>
    <definedName name="IRP" localSheetId="2">#REF!</definedName>
    <definedName name="IRP" localSheetId="4">#REF!</definedName>
    <definedName name="IRP" localSheetId="3">#REF!</definedName>
    <definedName name="IRP" localSheetId="24">#REF!</definedName>
    <definedName name="IRP" localSheetId="27">#REF!</definedName>
    <definedName name="IRP" localSheetId="28">#REF!</definedName>
    <definedName name="IRP">#REF!</definedName>
    <definedName name="iuf.kugj">#N/A</definedName>
    <definedName name="iyiyiy" localSheetId="1" hidden="1">#REF!</definedName>
    <definedName name="iyiyiy" localSheetId="2" hidden="1">#REF!</definedName>
    <definedName name="iyiyiy" localSheetId="4" hidden="1">#REF!</definedName>
    <definedName name="iyiyiy" localSheetId="3" hidden="1">#REF!</definedName>
    <definedName name="iyiyiy" localSheetId="23" hidden="1">#REF!</definedName>
    <definedName name="iyiyiy" localSheetId="24" hidden="1">#REF!</definedName>
    <definedName name="iyiyiy" localSheetId="25" hidden="1">#REF!</definedName>
    <definedName name="iyiyiy" localSheetId="26" hidden="1">#REF!</definedName>
    <definedName name="iyiyiy" localSheetId="27" hidden="1">#REF!</definedName>
    <definedName name="iyiyiy" localSheetId="28" hidden="1">#REF!</definedName>
    <definedName name="iyiyiy" localSheetId="29" hidden="1">#REF!</definedName>
    <definedName name="iyiyiy" localSheetId="30" hidden="1">#REF!</definedName>
    <definedName name="iyiyiy" hidden="1">#REF!</definedName>
    <definedName name="JA" localSheetId="1">#REF!</definedName>
    <definedName name="JA" localSheetId="2">#REF!</definedName>
    <definedName name="JA" localSheetId="4">#REF!</definedName>
    <definedName name="JA" localSheetId="3">#REF!</definedName>
    <definedName name="JA" localSheetId="24">#REF!</definedName>
    <definedName name="JA" localSheetId="27">#REF!</definedName>
    <definedName name="JA" localSheetId="28">#REF!</definedName>
    <definedName name="JA">#REF!</definedName>
    <definedName name="jagu4" localSheetId="1">#REF!</definedName>
    <definedName name="jagu4" localSheetId="2">#REF!</definedName>
    <definedName name="jagu4" localSheetId="4">#REF!</definedName>
    <definedName name="jagu4" localSheetId="3">#REF!</definedName>
    <definedName name="jagu4" localSheetId="24">#REF!</definedName>
    <definedName name="jagu4" localSheetId="27">#REF!</definedName>
    <definedName name="jagu4" localSheetId="28">#REF!</definedName>
    <definedName name="jagu4">#REF!</definedName>
    <definedName name="JAPCRUDE87" localSheetId="24">#REF!</definedName>
    <definedName name="JAPCRUDE87" localSheetId="27">#REF!</definedName>
    <definedName name="JAPCRUDE87" localSheetId="28">#REF!</definedName>
    <definedName name="JAPCRUDE87">#REF!</definedName>
    <definedName name="JAPCRUDE88" localSheetId="24">#REF!</definedName>
    <definedName name="JAPCRUDE88" localSheetId="27">#REF!</definedName>
    <definedName name="JAPCRUDE88" localSheetId="28">#REF!</definedName>
    <definedName name="JAPCRUDE88">#REF!</definedName>
    <definedName name="JAPPROD87" localSheetId="24">#REF!</definedName>
    <definedName name="JAPPROD87" localSheetId="27">#REF!</definedName>
    <definedName name="JAPPROD87" localSheetId="28">#REF!</definedName>
    <definedName name="JAPPROD87">#REF!</definedName>
    <definedName name="JAPPROD88" localSheetId="24">#REF!</definedName>
    <definedName name="JAPPROD88" localSheetId="27">#REF!</definedName>
    <definedName name="JAPPROD88" localSheetId="28">#REF!</definedName>
    <definedName name="JAPPROD88">#REF!</definedName>
    <definedName name="JAPTOT87" localSheetId="24">#REF!</definedName>
    <definedName name="JAPTOT87" localSheetId="27">#REF!</definedName>
    <definedName name="JAPTOT87" localSheetId="28">#REF!</definedName>
    <definedName name="JAPTOT87">#REF!</definedName>
    <definedName name="JAPTOT88" localSheetId="24">#REF!</definedName>
    <definedName name="JAPTOT88" localSheetId="27">#REF!</definedName>
    <definedName name="JAPTOT88" localSheetId="28">#REF!</definedName>
    <definedName name="JAPTOT88">#REF!</definedName>
    <definedName name="JJ" localSheetId="24">#REF!</definedName>
    <definedName name="JJ" localSheetId="27">#REF!</definedName>
    <definedName name="JJ" localSheetId="28">#REF!</definedName>
    <definedName name="JJ">#REF!</definedName>
    <definedName name="jjj" localSheetId="1" hidden="1">'[37]Fax a enviar'!#REF!</definedName>
    <definedName name="jjj" localSheetId="2" hidden="1">'[37]Fax a enviar'!#REF!</definedName>
    <definedName name="jjj" localSheetId="4" hidden="1">'[37]Fax a enviar'!#REF!</definedName>
    <definedName name="jjj" localSheetId="3" hidden="1">'[37]Fax a enviar'!#REF!</definedName>
    <definedName name="jjj" localSheetId="23" hidden="1">'[37]Fax a enviar'!#REF!</definedName>
    <definedName name="jjj" localSheetId="24" hidden="1">'[37]Fax a enviar'!#REF!</definedName>
    <definedName name="jjj" localSheetId="25" hidden="1">'[38]Fax a enviar'!#REF!</definedName>
    <definedName name="jjj" localSheetId="26" hidden="1">'[38]Fax a enviar'!#REF!</definedName>
    <definedName name="jjj" localSheetId="27" hidden="1">'[38]Fax a enviar'!#REF!</definedName>
    <definedName name="jjj" localSheetId="28" hidden="1">'[38]Fax a enviar'!#REF!</definedName>
    <definedName name="jjj" localSheetId="29" hidden="1">'[38]Fax a enviar'!#REF!</definedName>
    <definedName name="jjj" localSheetId="30" hidden="1">'[38]Fax a enviar'!#REF!</definedName>
    <definedName name="jjj" hidden="1">'[37]Fax a enviar'!#REF!</definedName>
    <definedName name="jjjj" localSheetId="1" hidden="1">{"Tab1",#N/A,FALSE,"P";"Tab2",#N/A,FALSE,"P"}</definedName>
    <definedName name="jjjj" localSheetId="2" hidden="1">{"Tab1",#N/A,FALSE,"P";"Tab2",#N/A,FALSE,"P"}</definedName>
    <definedName name="jjjj" localSheetId="4" hidden="1">{"Tab1",#N/A,FALSE,"P";"Tab2",#N/A,FALSE,"P"}</definedName>
    <definedName name="jjjj" localSheetId="3" hidden="1">{"Tab1",#N/A,FALSE,"P";"Tab2",#N/A,FALSE,"P"}</definedName>
    <definedName name="jjjj" localSheetId="23" hidden="1">{"Tab1",#N/A,FALSE,"P";"Tab2",#N/A,FALSE,"P"}</definedName>
    <definedName name="jjjj" localSheetId="24" hidden="1">{"Tab1",#N/A,FALSE,"P";"Tab2",#N/A,FALSE,"P"}</definedName>
    <definedName name="jjjj" localSheetId="25" hidden="1">{"Tab1",#N/A,FALSE,"P";"Tab2",#N/A,FALSE,"P"}</definedName>
    <definedName name="jjjj" localSheetId="26" hidden="1">{"Tab1",#N/A,FALSE,"P";"Tab2",#N/A,FALSE,"P"}</definedName>
    <definedName name="jjjj" localSheetId="27" hidden="1">{"Tab1",#N/A,FALSE,"P";"Tab2",#N/A,FALSE,"P"}</definedName>
    <definedName name="jjjj" localSheetId="28" hidden="1">{"Tab1",#N/A,FALSE,"P";"Tab2",#N/A,FALSE,"P"}</definedName>
    <definedName name="jjjj" localSheetId="29" hidden="1">{"Tab1",#N/A,FALSE,"P";"Tab2",#N/A,FALSE,"P"}</definedName>
    <definedName name="jjjj" localSheetId="30" hidden="1">{"Tab1",#N/A,FALSE,"P";"Tab2",#N/A,FALSE,"P"}</definedName>
    <definedName name="jjjj" hidden="1">{"Tab1",#N/A,FALSE,"P";"Tab2",#N/A,FALSE,"P"}</definedName>
    <definedName name="jjjjjj" localSheetId="25" hidden="1">'[64]J(Priv.Cap)'!#REF!</definedName>
    <definedName name="jjjjjj" localSheetId="26" hidden="1">'[64]J(Priv.Cap)'!#REF!</definedName>
    <definedName name="jjjjjj" localSheetId="27" hidden="1">'[64]J(Priv.Cap)'!#REF!</definedName>
    <definedName name="jjjjjj" localSheetId="28" hidden="1">'[64]J(Priv.Cap)'!#REF!</definedName>
    <definedName name="jjjjjj" localSheetId="29" hidden="1">'[64]J(Priv.Cap)'!#REF!</definedName>
    <definedName name="jjjjjj" localSheetId="30" hidden="1">'[64]J(Priv.Cap)'!#REF!</definedName>
    <definedName name="jjjjjj" hidden="1">'[65]J(Priv.Cap)'!#REF!</definedName>
    <definedName name="JJJJJJJJJJ" localSheetId="1" hidden="1">#REF!</definedName>
    <definedName name="JJJJJJJJJJ" localSheetId="2" hidden="1">#REF!</definedName>
    <definedName name="JJJJJJJJJJ" localSheetId="4" hidden="1">#REF!</definedName>
    <definedName name="JJJJJJJJJJ" localSheetId="3" hidden="1">#REF!</definedName>
    <definedName name="JJJJJJJJJJ" localSheetId="23" hidden="1">#REF!</definedName>
    <definedName name="JJJJJJJJJJ" localSheetId="24" hidden="1">#REF!</definedName>
    <definedName name="JJJJJJJJJJ" localSheetId="25" hidden="1">#REF!</definedName>
    <definedName name="JJJJJJJJJJ" localSheetId="26" hidden="1">#REF!</definedName>
    <definedName name="JJJJJJJJJJ" localSheetId="27" hidden="1">#REF!</definedName>
    <definedName name="JJJJJJJJJJ" localSheetId="28" hidden="1">#REF!</definedName>
    <definedName name="JJJJJJJJJJ" hidden="1">#REF!</definedName>
    <definedName name="jjjjjjjjjjjjjjjjjj" localSheetId="1" hidden="1">{"Tab1",#N/A,FALSE,"P";"Tab2",#N/A,FALSE,"P"}</definedName>
    <definedName name="jjjjjjjjjjjjjjjjjj" localSheetId="2" hidden="1">{"Tab1",#N/A,FALSE,"P";"Tab2",#N/A,FALSE,"P"}</definedName>
    <definedName name="jjjjjjjjjjjjjjjjjj" localSheetId="4" hidden="1">{"Tab1",#N/A,FALSE,"P";"Tab2",#N/A,FALSE,"P"}</definedName>
    <definedName name="jjjjjjjjjjjjjjjjjj" localSheetId="3" hidden="1">{"Tab1",#N/A,FALSE,"P";"Tab2",#N/A,FALSE,"P"}</definedName>
    <definedName name="jjjjjjjjjjjjjjjjjj" localSheetId="23" hidden="1">{"Tab1",#N/A,FALSE,"P";"Tab2",#N/A,FALSE,"P"}</definedName>
    <definedName name="jjjjjjjjjjjjjjjjjj" localSheetId="24" hidden="1">{"Tab1",#N/A,FALSE,"P";"Tab2",#N/A,FALSE,"P"}</definedName>
    <definedName name="jjjjjjjjjjjjjjjjjj" localSheetId="25" hidden="1">{"Tab1",#N/A,FALSE,"P";"Tab2",#N/A,FALSE,"P"}</definedName>
    <definedName name="jjjjjjjjjjjjjjjjjj" localSheetId="26" hidden="1">{"Tab1",#N/A,FALSE,"P";"Tab2",#N/A,FALSE,"P"}</definedName>
    <definedName name="jjjjjjjjjjjjjjjjjj" localSheetId="27" hidden="1">{"Tab1",#N/A,FALSE,"P";"Tab2",#N/A,FALSE,"P"}</definedName>
    <definedName name="jjjjjjjjjjjjjjjjjj" localSheetId="28" hidden="1">{"Tab1",#N/A,FALSE,"P";"Tab2",#N/A,FALSE,"P"}</definedName>
    <definedName name="jjjjjjjjjjjjjjjjjj" localSheetId="29" hidden="1">{"Tab1",#N/A,FALSE,"P";"Tab2",#N/A,FALSE,"P"}</definedName>
    <definedName name="jjjjjjjjjjjjjjjjjj" localSheetId="30" hidden="1">{"Tab1",#N/A,FALSE,"P";"Tab2",#N/A,FALSE,"P"}</definedName>
    <definedName name="jjjjjjjjjjjjjjjjjj" hidden="1">{"Tab1",#N/A,FALSE,"P";"Tab2",#N/A,FALSE,"P"}</definedName>
    <definedName name="jkk" localSheetId="1" hidden="1">{#N/A,#N/A,FALSE,"NFPS GDP"}</definedName>
    <definedName name="jkk" localSheetId="2" hidden="1">{#N/A,#N/A,FALSE,"NFPS GDP"}</definedName>
    <definedName name="jkk" localSheetId="4" hidden="1">{#N/A,#N/A,FALSE,"NFPS GDP"}</definedName>
    <definedName name="jkk" localSheetId="3" hidden="1">{#N/A,#N/A,FALSE,"NFPS GDP"}</definedName>
    <definedName name="jkk" localSheetId="23" hidden="1">{#N/A,#N/A,FALSE,"NFPS GDP"}</definedName>
    <definedName name="jkk" localSheetId="24" hidden="1">{#N/A,#N/A,FALSE,"NFPS GDP"}</definedName>
    <definedName name="jkk" localSheetId="25" hidden="1">{#N/A,#N/A,FALSE,"NFPS GDP"}</definedName>
    <definedName name="jkk" localSheetId="26" hidden="1">{#N/A,#N/A,FALSE,"NFPS GDP"}</definedName>
    <definedName name="jkk" localSheetId="27" hidden="1">{#N/A,#N/A,FALSE,"NFPS GDP"}</definedName>
    <definedName name="jkk" localSheetId="28" hidden="1">{#N/A,#N/A,FALSE,"NFPS GDP"}</definedName>
    <definedName name="jkk" localSheetId="29" hidden="1">{#N/A,#N/A,FALSE,"NFPS GDP"}</definedName>
    <definedName name="jkk" localSheetId="30" hidden="1">{#N/A,#N/A,FALSE,"NFPS GDP"}</definedName>
    <definedName name="jkk" hidden="1">{#N/A,#N/A,FALSE,"NFPS GDP"}</definedName>
    <definedName name="JPY" localSheetId="1">#REF!</definedName>
    <definedName name="JPY" localSheetId="2">#REF!</definedName>
    <definedName name="JPY" localSheetId="4">#REF!</definedName>
    <definedName name="JPY" localSheetId="3">#REF!</definedName>
    <definedName name="JPY" localSheetId="23">#REF!</definedName>
    <definedName name="JPY" localSheetId="24">#REF!</definedName>
    <definedName name="JPY" localSheetId="25">#REF!</definedName>
    <definedName name="JPY" localSheetId="26">#REF!</definedName>
    <definedName name="JPY" localSheetId="27">#REF!</definedName>
    <definedName name="JPY" localSheetId="28">#REF!</definedName>
    <definedName name="JPY" localSheetId="29">#REF!</definedName>
    <definedName name="JPY" localSheetId="30">#REF!</definedName>
    <definedName name="JPY">#REF!</definedName>
    <definedName name="jui" localSheetId="1" hidden="1">{"Riqfin97",#N/A,FALSE,"Tran";"Riqfinpro",#N/A,FALSE,"Tran"}</definedName>
    <definedName name="jui" localSheetId="2" hidden="1">{"Riqfin97",#N/A,FALSE,"Tran";"Riqfinpro",#N/A,FALSE,"Tran"}</definedName>
    <definedName name="jui" localSheetId="4" hidden="1">{"Riqfin97",#N/A,FALSE,"Tran";"Riqfinpro",#N/A,FALSE,"Tran"}</definedName>
    <definedName name="jui" localSheetId="3" hidden="1">{"Riqfin97",#N/A,FALSE,"Tran";"Riqfinpro",#N/A,FALSE,"Tran"}</definedName>
    <definedName name="jui" localSheetId="23" hidden="1">{"Riqfin97",#N/A,FALSE,"Tran";"Riqfinpro",#N/A,FALSE,"Tran"}</definedName>
    <definedName name="jui" localSheetId="24" hidden="1">{"Riqfin97",#N/A,FALSE,"Tran";"Riqfinpro",#N/A,FALSE,"Tran"}</definedName>
    <definedName name="jui" localSheetId="25" hidden="1">{"Riqfin97",#N/A,FALSE,"Tran";"Riqfinpro",#N/A,FALSE,"Tran"}</definedName>
    <definedName name="jui" localSheetId="26" hidden="1">{"Riqfin97",#N/A,FALSE,"Tran";"Riqfinpro",#N/A,FALSE,"Tran"}</definedName>
    <definedName name="jui" localSheetId="27" hidden="1">{"Riqfin97",#N/A,FALSE,"Tran";"Riqfinpro",#N/A,FALSE,"Tran"}</definedName>
    <definedName name="jui" localSheetId="28" hidden="1">{"Riqfin97",#N/A,FALSE,"Tran";"Riqfinpro",#N/A,FALSE,"Tran"}</definedName>
    <definedName name="jui" localSheetId="29" hidden="1">{"Riqfin97",#N/A,FALSE,"Tran";"Riqfinpro",#N/A,FALSE,"Tran"}</definedName>
    <definedName name="jui" localSheetId="30" hidden="1">{"Riqfin97",#N/A,FALSE,"Tran";"Riqfinpro",#N/A,FALSE,"Tran"}</definedName>
    <definedName name="jui" hidden="1">{"Riqfin97",#N/A,FALSE,"Tran";"Riqfinpro",#N/A,FALSE,"Tran"}</definedName>
    <definedName name="jutjugyj" localSheetId="1" hidden="1">#REF!</definedName>
    <definedName name="jutjugyj" localSheetId="2" hidden="1">#REF!</definedName>
    <definedName name="jutjugyj" localSheetId="4" hidden="1">#REF!</definedName>
    <definedName name="jutjugyj" localSheetId="3" hidden="1">#REF!</definedName>
    <definedName name="jutjugyj" localSheetId="23" hidden="1">#REF!</definedName>
    <definedName name="jutjugyj" localSheetId="24" hidden="1">#REF!</definedName>
    <definedName name="jutjugyj" localSheetId="25" hidden="1">#REF!</definedName>
    <definedName name="jutjugyj" localSheetId="26" hidden="1">#REF!</definedName>
    <definedName name="jutjugyj" localSheetId="27" hidden="1">#REF!</definedName>
    <definedName name="jutjugyj" localSheetId="28" hidden="1">#REF!</definedName>
    <definedName name="jutjugyj" localSheetId="29" hidden="1">#REF!</definedName>
    <definedName name="jutjugyj" localSheetId="30" hidden="1">#REF!</definedName>
    <definedName name="jutjugyj" hidden="1">#REF!</definedName>
    <definedName name="juy" localSheetId="1" hidden="1">{"Tab1",#N/A,FALSE,"P";"Tab2",#N/A,FALSE,"P"}</definedName>
    <definedName name="juy" localSheetId="2" hidden="1">{"Tab1",#N/A,FALSE,"P";"Tab2",#N/A,FALSE,"P"}</definedName>
    <definedName name="juy" localSheetId="4" hidden="1">{"Tab1",#N/A,FALSE,"P";"Tab2",#N/A,FALSE,"P"}</definedName>
    <definedName name="juy" localSheetId="3" hidden="1">{"Tab1",#N/A,FALSE,"P";"Tab2",#N/A,FALSE,"P"}</definedName>
    <definedName name="juy" localSheetId="23" hidden="1">{"Tab1",#N/A,FALSE,"P";"Tab2",#N/A,FALSE,"P"}</definedName>
    <definedName name="juy" localSheetId="24" hidden="1">{"Tab1",#N/A,FALSE,"P";"Tab2",#N/A,FALSE,"P"}</definedName>
    <definedName name="juy" localSheetId="25" hidden="1">{"Tab1",#N/A,FALSE,"P";"Tab2",#N/A,FALSE,"P"}</definedName>
    <definedName name="juy" localSheetId="26" hidden="1">{"Tab1",#N/A,FALSE,"P";"Tab2",#N/A,FALSE,"P"}</definedName>
    <definedName name="juy" localSheetId="27" hidden="1">{"Tab1",#N/A,FALSE,"P";"Tab2",#N/A,FALSE,"P"}</definedName>
    <definedName name="juy" localSheetId="28" hidden="1">{"Tab1",#N/A,FALSE,"P";"Tab2",#N/A,FALSE,"P"}</definedName>
    <definedName name="juy" localSheetId="29" hidden="1">{"Tab1",#N/A,FALSE,"P";"Tab2",#N/A,FALSE,"P"}</definedName>
    <definedName name="juy" localSheetId="30" hidden="1">{"Tab1",#N/A,FALSE,"P";"Tab2",#N/A,FALSE,"P"}</definedName>
    <definedName name="juy" hidden="1">{"Tab1",#N/A,FALSE,"P";"Tab2",#N/A,FALSE,"P"}</definedName>
    <definedName name="k" localSheetId="1" hidden="1">{"Main Economic Indicators",#N/A,FALSE,"C"}</definedName>
    <definedName name="k" localSheetId="2" hidden="1">{"Main Economic Indicators",#N/A,FALSE,"C"}</definedName>
    <definedName name="k" localSheetId="4" hidden="1">{"Main Economic Indicators",#N/A,FALSE,"C"}</definedName>
    <definedName name="k" localSheetId="3" hidden="1">{"Main Economic Indicators",#N/A,FALSE,"C"}</definedName>
    <definedName name="k" localSheetId="23" hidden="1">{"Main Economic Indicators",#N/A,FALSE,"C"}</definedName>
    <definedName name="k" localSheetId="24" hidden="1">{"Main Economic Indicators",#N/A,FALSE,"C"}</definedName>
    <definedName name="k" localSheetId="25" hidden="1">{"Main Economic Indicators",#N/A,FALSE,"C"}</definedName>
    <definedName name="k" localSheetId="26" hidden="1">{"Main Economic Indicators",#N/A,FALSE,"C"}</definedName>
    <definedName name="k" localSheetId="27" hidden="1">{"Main Economic Indicators",#N/A,FALSE,"C"}</definedName>
    <definedName name="k" localSheetId="28" hidden="1">{"Main Economic Indicators",#N/A,FALSE,"C"}</definedName>
    <definedName name="k" localSheetId="29" hidden="1">{"Main Economic Indicators",#N/A,FALSE,"C"}</definedName>
    <definedName name="k" localSheetId="30" hidden="1">{"Main Economic Indicators",#N/A,FALSE,"C"}</definedName>
    <definedName name="k" hidden="1">{"Main Economic Indicators",#N/A,FALSE,"C"}</definedName>
    <definedName name="KD" localSheetId="1">#REF!</definedName>
    <definedName name="KD" localSheetId="2">#REF!</definedName>
    <definedName name="KD" localSheetId="4">#REF!</definedName>
    <definedName name="KD" localSheetId="3">#REF!</definedName>
    <definedName name="KD" localSheetId="23">#REF!</definedName>
    <definedName name="KD" localSheetId="24">#REF!</definedName>
    <definedName name="KD" localSheetId="25">#REF!</definedName>
    <definedName name="KD" localSheetId="26">#REF!</definedName>
    <definedName name="KD" localSheetId="27">#REF!</definedName>
    <definedName name="KD" localSheetId="28">#REF!</definedName>
    <definedName name="KD" localSheetId="29">#REF!</definedName>
    <definedName name="KD" localSheetId="30">#REF!</definedName>
    <definedName name="KD">#REF!</definedName>
    <definedName name="KD1A" localSheetId="1">#REF!</definedName>
    <definedName name="KD1A" localSheetId="2">#REF!</definedName>
    <definedName name="KD1A" localSheetId="4">#REF!</definedName>
    <definedName name="KD1A" localSheetId="3">#REF!</definedName>
    <definedName name="KD1A" localSheetId="24">#REF!</definedName>
    <definedName name="KD1A" localSheetId="27">#REF!</definedName>
    <definedName name="KD1A" localSheetId="28">#REF!</definedName>
    <definedName name="KD1A">#REF!</definedName>
    <definedName name="khkh" localSheetId="1" hidden="1">'[50]Fax a enviar'!#REF!</definedName>
    <definedName name="khkh" localSheetId="2" hidden="1">'[50]Fax a enviar'!#REF!</definedName>
    <definedName name="khkh" localSheetId="4" hidden="1">'[50]Fax a enviar'!#REF!</definedName>
    <definedName name="khkh" localSheetId="3" hidden="1">'[50]Fax a enviar'!#REF!</definedName>
    <definedName name="khkh" localSheetId="24" hidden="1">'[50]Fax a enviar'!#REF!</definedName>
    <definedName name="khkh" localSheetId="27" hidden="1">'[50]Fax a enviar'!#REF!</definedName>
    <definedName name="khkh" localSheetId="28" hidden="1">'[50]Fax a enviar'!#REF!</definedName>
    <definedName name="khkh" hidden="1">'[50]Fax a enviar'!#REF!</definedName>
    <definedName name="kiiiiii" localSheetId="1" hidden="1">#REF!</definedName>
    <definedName name="kiiiiii" localSheetId="2" hidden="1">#REF!</definedName>
    <definedName name="kiiiiii" localSheetId="4" hidden="1">#REF!</definedName>
    <definedName name="kiiiiii" localSheetId="3" hidden="1">#REF!</definedName>
    <definedName name="kiiiiii" localSheetId="23" hidden="1">#REF!</definedName>
    <definedName name="kiiiiii" localSheetId="24" hidden="1">#REF!</definedName>
    <definedName name="kiiiiii" localSheetId="25" hidden="1">#REF!</definedName>
    <definedName name="kiiiiii" localSheetId="26" hidden="1">#REF!</definedName>
    <definedName name="kiiiiii" localSheetId="27" hidden="1">#REF!</definedName>
    <definedName name="kiiiiii" localSheetId="28" hidden="1">#REF!</definedName>
    <definedName name="kiiiiii" hidden="1">#REF!</definedName>
    <definedName name="kim" localSheetId="1">#REF!</definedName>
    <definedName name="kim" localSheetId="2">#REF!</definedName>
    <definedName name="kim" localSheetId="4">#REF!</definedName>
    <definedName name="kim" localSheetId="3">#REF!</definedName>
    <definedName name="kim" localSheetId="24">#REF!</definedName>
    <definedName name="kim" localSheetId="27">#REF!</definedName>
    <definedName name="kim" localSheetId="28">#REF!</definedName>
    <definedName name="kim">#REF!</definedName>
    <definedName name="kio" localSheetId="1" hidden="1">{"Tab1",#N/A,FALSE,"P";"Tab2",#N/A,FALSE,"P"}</definedName>
    <definedName name="kio" localSheetId="2" hidden="1">{"Tab1",#N/A,FALSE,"P";"Tab2",#N/A,FALSE,"P"}</definedName>
    <definedName name="kio" localSheetId="4" hidden="1">{"Tab1",#N/A,FALSE,"P";"Tab2",#N/A,FALSE,"P"}</definedName>
    <definedName name="kio" localSheetId="3" hidden="1">{"Tab1",#N/A,FALSE,"P";"Tab2",#N/A,FALSE,"P"}</definedName>
    <definedName name="kio" localSheetId="23" hidden="1">{"Tab1",#N/A,FALSE,"P";"Tab2",#N/A,FALSE,"P"}</definedName>
    <definedName name="kio" localSheetId="24" hidden="1">{"Tab1",#N/A,FALSE,"P";"Tab2",#N/A,FALSE,"P"}</definedName>
    <definedName name="kio" localSheetId="25" hidden="1">{"Tab1",#N/A,FALSE,"P";"Tab2",#N/A,FALSE,"P"}</definedName>
    <definedName name="kio" localSheetId="26" hidden="1">{"Tab1",#N/A,FALSE,"P";"Tab2",#N/A,FALSE,"P"}</definedName>
    <definedName name="kio" localSheetId="27" hidden="1">{"Tab1",#N/A,FALSE,"P";"Tab2",#N/A,FALSE,"P"}</definedName>
    <definedName name="kio" localSheetId="28" hidden="1">{"Tab1",#N/A,FALSE,"P";"Tab2",#N/A,FALSE,"P"}</definedName>
    <definedName name="kio" localSheetId="29" hidden="1">{"Tab1",#N/A,FALSE,"P";"Tab2",#N/A,FALSE,"P"}</definedName>
    <definedName name="kio" localSheetId="30" hidden="1">{"Tab1",#N/A,FALSE,"P";"Tab2",#N/A,FALSE,"P"}</definedName>
    <definedName name="kio" hidden="1">{"Tab1",#N/A,FALSE,"P";"Tab2",#N/A,FALSE,"P"}</definedName>
    <definedName name="kiu" localSheetId="1" hidden="1">{"Riqfin97",#N/A,FALSE,"Tran";"Riqfinpro",#N/A,FALSE,"Tran"}</definedName>
    <definedName name="kiu" localSheetId="2" hidden="1">{"Riqfin97",#N/A,FALSE,"Tran";"Riqfinpro",#N/A,FALSE,"Tran"}</definedName>
    <definedName name="kiu" localSheetId="4" hidden="1">{"Riqfin97",#N/A,FALSE,"Tran";"Riqfinpro",#N/A,FALSE,"Tran"}</definedName>
    <definedName name="kiu" localSheetId="3" hidden="1">{"Riqfin97",#N/A,FALSE,"Tran";"Riqfinpro",#N/A,FALSE,"Tran"}</definedName>
    <definedName name="kiu" localSheetId="23" hidden="1">{"Riqfin97",#N/A,FALSE,"Tran";"Riqfinpro",#N/A,FALSE,"Tran"}</definedName>
    <definedName name="kiu" localSheetId="24" hidden="1">{"Riqfin97",#N/A,FALSE,"Tran";"Riqfinpro",#N/A,FALSE,"Tran"}</definedName>
    <definedName name="kiu" localSheetId="25" hidden="1">{"Riqfin97",#N/A,FALSE,"Tran";"Riqfinpro",#N/A,FALSE,"Tran"}</definedName>
    <definedName name="kiu" localSheetId="26" hidden="1">{"Riqfin97",#N/A,FALSE,"Tran";"Riqfinpro",#N/A,FALSE,"Tran"}</definedName>
    <definedName name="kiu" localSheetId="27" hidden="1">{"Riqfin97",#N/A,FALSE,"Tran";"Riqfinpro",#N/A,FALSE,"Tran"}</definedName>
    <definedName name="kiu" localSheetId="28" hidden="1">{"Riqfin97",#N/A,FALSE,"Tran";"Riqfinpro",#N/A,FALSE,"Tran"}</definedName>
    <definedName name="kiu" localSheetId="29" hidden="1">{"Riqfin97",#N/A,FALSE,"Tran";"Riqfinpro",#N/A,FALSE,"Tran"}</definedName>
    <definedName name="kiu" localSheetId="30" hidden="1">{"Riqfin97",#N/A,FALSE,"Tran";"Riqfinpro",#N/A,FALSE,"Tran"}</definedName>
    <definedName name="kiu" hidden="1">{"Riqfin97",#N/A,FALSE,"Tran";"Riqfinpro",#N/A,FALSE,"Tran"}</definedName>
    <definedName name="kjkj" hidden="1">'[50]Fax a enviar'!#REF!</definedName>
    <definedName name="kk" localSheetId="1" hidden="1">{"Tab1",#N/A,FALSE,"P";"Tab2",#N/A,FALSE,"P"}</definedName>
    <definedName name="kk" localSheetId="2" hidden="1">{"Tab1",#N/A,FALSE,"P";"Tab2",#N/A,FALSE,"P"}</definedName>
    <definedName name="kk" localSheetId="4" hidden="1">{"Tab1",#N/A,FALSE,"P";"Tab2",#N/A,FALSE,"P"}</definedName>
    <definedName name="kk" localSheetId="3" hidden="1">{"Tab1",#N/A,FALSE,"P";"Tab2",#N/A,FALSE,"P"}</definedName>
    <definedName name="kk" localSheetId="23" hidden="1">{"Tab1",#N/A,FALSE,"P";"Tab2",#N/A,FALSE,"P"}</definedName>
    <definedName name="kk" localSheetId="24" hidden="1">{"Tab1",#N/A,FALSE,"P";"Tab2",#N/A,FALSE,"P"}</definedName>
    <definedName name="kk" localSheetId="25" hidden="1">{"Tab1",#N/A,FALSE,"P";"Tab2",#N/A,FALSE,"P"}</definedName>
    <definedName name="kk" localSheetId="26" hidden="1">{"Tab1",#N/A,FALSE,"P";"Tab2",#N/A,FALSE,"P"}</definedName>
    <definedName name="kk" localSheetId="27" hidden="1">{"Tab1",#N/A,FALSE,"P";"Tab2",#N/A,FALSE,"P"}</definedName>
    <definedName name="kk" localSheetId="28" hidden="1">{"Tab1",#N/A,FALSE,"P";"Tab2",#N/A,FALSE,"P"}</definedName>
    <definedName name="kk" localSheetId="29" hidden="1">{"Tab1",#N/A,FALSE,"P";"Tab2",#N/A,FALSE,"P"}</definedName>
    <definedName name="kk" localSheetId="30" hidden="1">{"Tab1",#N/A,FALSE,"P";"Tab2",#N/A,FALSE,"P"}</definedName>
    <definedName name="kk" hidden="1">{"Tab1",#N/A,FALSE,"P";"Tab2",#N/A,FALSE,"P"}</definedName>
    <definedName name="kkk" localSheetId="1" hidden="1">{"Tab1",#N/A,FALSE,"P";"Tab2",#N/A,FALSE,"P"}</definedName>
    <definedName name="kkk" localSheetId="2" hidden="1">{"Tab1",#N/A,FALSE,"P";"Tab2",#N/A,FALSE,"P"}</definedName>
    <definedName name="kkk" localSheetId="4" hidden="1">{"Tab1",#N/A,FALSE,"P";"Tab2",#N/A,FALSE,"P"}</definedName>
    <definedName name="kkk" localSheetId="3" hidden="1">{"Tab1",#N/A,FALSE,"P";"Tab2",#N/A,FALSE,"P"}</definedName>
    <definedName name="kkk" localSheetId="23" hidden="1">{"Tab1",#N/A,FALSE,"P";"Tab2",#N/A,FALSE,"P"}</definedName>
    <definedName name="kkk" localSheetId="24" hidden="1">{"Tab1",#N/A,FALSE,"P";"Tab2",#N/A,FALSE,"P"}</definedName>
    <definedName name="kkk" localSheetId="25" hidden="1">{"Tab1",#N/A,FALSE,"P";"Tab2",#N/A,FALSE,"P"}</definedName>
    <definedName name="kkk" localSheetId="26" hidden="1">{"Tab1",#N/A,FALSE,"P";"Tab2",#N/A,FALSE,"P"}</definedName>
    <definedName name="kkk" localSheetId="27" hidden="1">{"Tab1",#N/A,FALSE,"P";"Tab2",#N/A,FALSE,"P"}</definedName>
    <definedName name="kkk" localSheetId="28" hidden="1">{"Tab1",#N/A,FALSE,"P";"Tab2",#N/A,FALSE,"P"}</definedName>
    <definedName name="kkk" localSheetId="29" hidden="1">{"Tab1",#N/A,FALSE,"P";"Tab2",#N/A,FALSE,"P"}</definedName>
    <definedName name="kkk" localSheetId="30" hidden="1">{"Tab1",#N/A,FALSE,"P";"Tab2",#N/A,FALSE,"P"}</definedName>
    <definedName name="kkk" hidden="1">{"Tab1",#N/A,FALSE,"P";"Tab2",#N/A,FALSE,"P"}</definedName>
    <definedName name="kkkk" localSheetId="25" hidden="1">[70]M!#REF!</definedName>
    <definedName name="kkkk" localSheetId="26" hidden="1">[70]M!#REF!</definedName>
    <definedName name="kkkk" localSheetId="27" hidden="1">[70]M!#REF!</definedName>
    <definedName name="kkkk" localSheetId="28" hidden="1">[70]M!#REF!</definedName>
    <definedName name="kkkk" localSheetId="29" hidden="1">[70]M!#REF!</definedName>
    <definedName name="kkkk" localSheetId="30" hidden="1">[70]M!#REF!</definedName>
    <definedName name="kkkk" hidden="1">[71]M!#REF!</definedName>
    <definedName name="kkkkk" hidden="1">'[72]J(Priv.Cap)'!#REF!</definedName>
    <definedName name="kkkkkkkk" localSheetId="1" hidden="1">{"Riqfin97",#N/A,FALSE,"Tran";"Riqfinpro",#N/A,FALSE,"Tran"}</definedName>
    <definedName name="kkkkkkkk" localSheetId="2" hidden="1">{"Riqfin97",#N/A,FALSE,"Tran";"Riqfinpro",#N/A,FALSE,"Tran"}</definedName>
    <definedName name="kkkkkkkk" localSheetId="4" hidden="1">{"Riqfin97",#N/A,FALSE,"Tran";"Riqfinpro",#N/A,FALSE,"Tran"}</definedName>
    <definedName name="kkkkkkkk" localSheetId="3" hidden="1">{"Riqfin97",#N/A,FALSE,"Tran";"Riqfinpro",#N/A,FALSE,"Tran"}</definedName>
    <definedName name="kkkkkkkk" localSheetId="23" hidden="1">{"Riqfin97",#N/A,FALSE,"Tran";"Riqfinpro",#N/A,FALSE,"Tran"}</definedName>
    <definedName name="kkkkkkkk" localSheetId="24" hidden="1">{"Riqfin97",#N/A,FALSE,"Tran";"Riqfinpro",#N/A,FALSE,"Tran"}</definedName>
    <definedName name="kkkkkkkk" localSheetId="25" hidden="1">{"Riqfin97",#N/A,FALSE,"Tran";"Riqfinpro",#N/A,FALSE,"Tran"}</definedName>
    <definedName name="kkkkkkkk" localSheetId="26" hidden="1">{"Riqfin97",#N/A,FALSE,"Tran";"Riqfinpro",#N/A,FALSE,"Tran"}</definedName>
    <definedName name="kkkkkkkk" localSheetId="27" hidden="1">{"Riqfin97",#N/A,FALSE,"Tran";"Riqfinpro",#N/A,FALSE,"Tran"}</definedName>
    <definedName name="kkkkkkkk" localSheetId="28" hidden="1">{"Riqfin97",#N/A,FALSE,"Tran";"Riqfinpro",#N/A,FALSE,"Tran"}</definedName>
    <definedName name="kkkkkkkk" localSheetId="29" hidden="1">{"Riqfin97",#N/A,FALSE,"Tran";"Riqfinpro",#N/A,FALSE,"Tran"}</definedName>
    <definedName name="kkkkkkkk" localSheetId="30" hidden="1">{"Riqfin97",#N/A,FALSE,"Tran";"Riqfinpro",#N/A,FALSE,"Tran"}</definedName>
    <definedName name="kkkkkkkk" hidden="1">{"Riqfin97",#N/A,FALSE,"Tran";"Riqfinpro",#N/A,FALSE,"Tran"}</definedName>
    <definedName name="kykiyu" hidden="1">'[50]Fax a enviar'!#REF!</definedName>
    <definedName name="LastOpenedWorkSheet" localSheetId="1">#REF!</definedName>
    <definedName name="LastOpenedWorkSheet" localSheetId="2">#REF!</definedName>
    <definedName name="LastOpenedWorkSheet" localSheetId="4">#REF!</definedName>
    <definedName name="LastOpenedWorkSheet" localSheetId="3">#REF!</definedName>
    <definedName name="LastOpenedWorkSheet" localSheetId="23">#REF!</definedName>
    <definedName name="LastOpenedWorkSheet" localSheetId="24">#REF!</definedName>
    <definedName name="LastOpenedWorkSheet" localSheetId="25">#REF!</definedName>
    <definedName name="LastOpenedWorkSheet" localSheetId="26">#REF!</definedName>
    <definedName name="LastOpenedWorkSheet" localSheetId="27">#REF!</definedName>
    <definedName name="LastOpenedWorkSheet" localSheetId="28">#REF!</definedName>
    <definedName name="LastOpenedWorkSheet">#REF!</definedName>
    <definedName name="LastRefreshed" localSheetId="1">#REF!</definedName>
    <definedName name="LastRefreshed" localSheetId="2">#REF!</definedName>
    <definedName name="LastRefreshed" localSheetId="4">#REF!</definedName>
    <definedName name="LastRefreshed" localSheetId="3">#REF!</definedName>
    <definedName name="LastRefreshed" localSheetId="24">#REF!</definedName>
    <definedName name="LastRefreshed" localSheetId="27">#REF!</definedName>
    <definedName name="LastRefreshed" localSheetId="28">#REF!</definedName>
    <definedName name="LastRefreshed">#REF!</definedName>
    <definedName name="LD" localSheetId="1">#REF!</definedName>
    <definedName name="LD" localSheetId="2">#REF!</definedName>
    <definedName name="LD" localSheetId="4">#REF!</definedName>
    <definedName name="LD" localSheetId="3">#REF!</definedName>
    <definedName name="LD" localSheetId="24">#REF!</definedName>
    <definedName name="LD" localSheetId="27">#REF!</definedName>
    <definedName name="LD" localSheetId="28">#REF!</definedName>
    <definedName name="LD">#REF!</definedName>
    <definedName name="LD1A" localSheetId="24">#REF!</definedName>
    <definedName name="LD1A" localSheetId="27">#REF!</definedName>
    <definedName name="LD1A" localSheetId="28">#REF!</definedName>
    <definedName name="LD1A">#REF!</definedName>
    <definedName name="LE" localSheetId="24">#REF!</definedName>
    <definedName name="LE" localSheetId="27">#REF!</definedName>
    <definedName name="LE" localSheetId="28">#REF!</definedName>
    <definedName name="LE">#REF!</definedName>
    <definedName name="LE1A" localSheetId="24">#REF!</definedName>
    <definedName name="LE1A" localSheetId="27">#REF!</definedName>
    <definedName name="LE1A" localSheetId="28">#REF!</definedName>
    <definedName name="LE1A">#REF!</definedName>
    <definedName name="LEAP" localSheetId="24">#REF!</definedName>
    <definedName name="LEAP" localSheetId="27">#REF!</definedName>
    <definedName name="LEAP" localSheetId="28">#REF!</definedName>
    <definedName name="LEAP">#REF!</definedName>
    <definedName name="LGTNONO1" localSheetId="25">[39]nonopec!#REF!</definedName>
    <definedName name="LGTNONO1" localSheetId="26">[39]nonopec!#REF!</definedName>
    <definedName name="LGTNONO1" localSheetId="27">[39]nonopec!#REF!</definedName>
    <definedName name="LGTNONO1" localSheetId="28">[39]nonopec!#REF!</definedName>
    <definedName name="LGTNONO1" localSheetId="29">[39]nonopec!#REF!</definedName>
    <definedName name="LGTNONO1" localSheetId="30">[39]nonopec!#REF!</definedName>
    <definedName name="LGTNONO1">[40]nonopec!#REF!</definedName>
    <definedName name="LGTNONO2" localSheetId="25">[39]nonopec!#REF!</definedName>
    <definedName name="LGTNONO2" localSheetId="26">[39]nonopec!#REF!</definedName>
    <definedName name="LGTNONO2" localSheetId="27">[39]nonopec!#REF!</definedName>
    <definedName name="LGTNONO2" localSheetId="28">[39]nonopec!#REF!</definedName>
    <definedName name="LGTNONO2" localSheetId="29">[39]nonopec!#REF!</definedName>
    <definedName name="LGTNONO2" localSheetId="30">[39]nonopec!#REF!</definedName>
    <definedName name="LGTNONO2">[40]nonopec!#REF!</definedName>
    <definedName name="LGTNONOPEC" localSheetId="25">[39]nonopec!#REF!</definedName>
    <definedName name="LGTNONOPEC" localSheetId="26">[39]nonopec!#REF!</definedName>
    <definedName name="LGTNONOPEC" localSheetId="27">[39]nonopec!#REF!</definedName>
    <definedName name="LGTNONOPEC" localSheetId="28">[39]nonopec!#REF!</definedName>
    <definedName name="LGTNONOPEC" localSheetId="29">[39]nonopec!#REF!</definedName>
    <definedName name="LGTNONOPEC" localSheetId="30">[39]nonopec!#REF!</definedName>
    <definedName name="LGTNONOPEC">[40]nonopec!#REF!</definedName>
    <definedName name="LGTNSUMM" localSheetId="25">[39]nonopec!#REF!</definedName>
    <definedName name="LGTNSUMM" localSheetId="26">[39]nonopec!#REF!</definedName>
    <definedName name="LGTNSUMM" localSheetId="27">[39]nonopec!#REF!</definedName>
    <definedName name="LGTNSUMM" localSheetId="28">[39]nonopec!#REF!</definedName>
    <definedName name="LGTNSUMM" localSheetId="29">[39]nonopec!#REF!</definedName>
    <definedName name="LGTNSUMM" localSheetId="30">[39]nonopec!#REF!</definedName>
    <definedName name="LGTNSUMM">[40]nonopec!#REF!</definedName>
    <definedName name="LGTOECD" localSheetId="25">[39]nonopec!#REF!</definedName>
    <definedName name="LGTOECD" localSheetId="26">[39]nonopec!#REF!</definedName>
    <definedName name="LGTOECD" localSheetId="27">[39]nonopec!#REF!</definedName>
    <definedName name="LGTOECD" localSheetId="28">[39]nonopec!#REF!</definedName>
    <definedName name="LGTOECD" localSheetId="29">[39]nonopec!#REF!</definedName>
    <definedName name="LGTOECD" localSheetId="30">[39]nonopec!#REF!</definedName>
    <definedName name="LGTOECD">[40]nonopec!#REF!</definedName>
    <definedName name="LGTOPEC" localSheetId="25">[39]nonopec!#REF!</definedName>
    <definedName name="LGTOPEC" localSheetId="26">[39]nonopec!#REF!</definedName>
    <definedName name="LGTOPEC" localSheetId="27">[39]nonopec!#REF!</definedName>
    <definedName name="LGTOPEC" localSheetId="28">[39]nonopec!#REF!</definedName>
    <definedName name="LGTOPEC" localSheetId="29">[39]nonopec!#REF!</definedName>
    <definedName name="LGTOPEC" localSheetId="30">[39]nonopec!#REF!</definedName>
    <definedName name="LGTOPEC">[40]nonopec!#REF!</definedName>
    <definedName name="LGTPCNT" localSheetId="25">[39]nonopec!#REF!</definedName>
    <definedName name="LGTPCNT" localSheetId="26">[39]nonopec!#REF!</definedName>
    <definedName name="LGTPCNT" localSheetId="27">[39]nonopec!#REF!</definedName>
    <definedName name="LGTPCNT" localSheetId="28">[39]nonopec!#REF!</definedName>
    <definedName name="LGTPCNT" localSheetId="29">[39]nonopec!#REF!</definedName>
    <definedName name="LGTPCNT" localSheetId="30">[39]nonopec!#REF!</definedName>
    <definedName name="LGTPCNT">[40]nonopec!#REF!</definedName>
    <definedName name="LIT" localSheetId="1">#REF!</definedName>
    <definedName name="LIT" localSheetId="2">#REF!</definedName>
    <definedName name="LIT" localSheetId="4">#REF!</definedName>
    <definedName name="LIT" localSheetId="3">#REF!</definedName>
    <definedName name="LIT" localSheetId="23">#REF!</definedName>
    <definedName name="LIT" localSheetId="24">#REF!</definedName>
    <definedName name="LIT" localSheetId="25">#REF!</definedName>
    <definedName name="LIT" localSheetId="26">#REF!</definedName>
    <definedName name="LIT" localSheetId="27">#REF!</definedName>
    <definedName name="LIT" localSheetId="28">#REF!</definedName>
    <definedName name="LIT">#REF!</definedName>
    <definedName name="LITEURO" localSheetId="1">#REF!</definedName>
    <definedName name="LITEURO" localSheetId="2">#REF!</definedName>
    <definedName name="LITEURO" localSheetId="4">#REF!</definedName>
    <definedName name="LITEURO" localSheetId="3">#REF!</definedName>
    <definedName name="LITEURO" localSheetId="24">#REF!</definedName>
    <definedName name="LITEURO" localSheetId="27">#REF!</definedName>
    <definedName name="LITEURO" localSheetId="28">#REF!</definedName>
    <definedName name="LITEURO">#REF!</definedName>
    <definedName name="ll" localSheetId="1" hidden="1">{"Tab1",#N/A,FALSE,"P";"Tab2",#N/A,FALSE,"P"}</definedName>
    <definedName name="ll" localSheetId="2" hidden="1">{"Tab1",#N/A,FALSE,"P";"Tab2",#N/A,FALSE,"P"}</definedName>
    <definedName name="ll" localSheetId="4" hidden="1">{"Tab1",#N/A,FALSE,"P";"Tab2",#N/A,FALSE,"P"}</definedName>
    <definedName name="ll" localSheetId="3" hidden="1">{"Tab1",#N/A,FALSE,"P";"Tab2",#N/A,FALSE,"P"}</definedName>
    <definedName name="ll" localSheetId="23" hidden="1">{"Tab1",#N/A,FALSE,"P";"Tab2",#N/A,FALSE,"P"}</definedName>
    <definedName name="ll" localSheetId="24" hidden="1">{"Tab1",#N/A,FALSE,"P";"Tab2",#N/A,FALSE,"P"}</definedName>
    <definedName name="ll" localSheetId="25" hidden="1">{"Tab1",#N/A,FALSE,"P";"Tab2",#N/A,FALSE,"P"}</definedName>
    <definedName name="ll" localSheetId="26" hidden="1">{"Tab1",#N/A,FALSE,"P";"Tab2",#N/A,FALSE,"P"}</definedName>
    <definedName name="ll" localSheetId="27" hidden="1">{"Tab1",#N/A,FALSE,"P";"Tab2",#N/A,FALSE,"P"}</definedName>
    <definedName name="ll" localSheetId="28" hidden="1">{"Tab1",#N/A,FALSE,"P";"Tab2",#N/A,FALSE,"P"}</definedName>
    <definedName name="ll" localSheetId="29" hidden="1">{"Tab1",#N/A,FALSE,"P";"Tab2",#N/A,FALSE,"P"}</definedName>
    <definedName name="ll" localSheetId="30" hidden="1">{"Tab1",#N/A,FALSE,"P";"Tab2",#N/A,FALSE,"P"}</definedName>
    <definedName name="ll" hidden="1">{"Tab1",#N/A,FALSE,"P";"Tab2",#N/A,FALSE,"P"}</definedName>
    <definedName name="lll" localSheetId="1" hidden="1">{"Riqfin97",#N/A,FALSE,"Tran";"Riqfinpro",#N/A,FALSE,"Tran"}</definedName>
    <definedName name="lll" localSheetId="2" hidden="1">{"Riqfin97",#N/A,FALSE,"Tran";"Riqfinpro",#N/A,FALSE,"Tran"}</definedName>
    <definedName name="lll" localSheetId="4" hidden="1">{"Riqfin97",#N/A,FALSE,"Tran";"Riqfinpro",#N/A,FALSE,"Tran"}</definedName>
    <definedName name="lll" localSheetId="3" hidden="1">{"Riqfin97",#N/A,FALSE,"Tran";"Riqfinpro",#N/A,FALSE,"Tran"}</definedName>
    <definedName name="lll" localSheetId="23" hidden="1">{"Riqfin97",#N/A,FALSE,"Tran";"Riqfinpro",#N/A,FALSE,"Tran"}</definedName>
    <definedName name="lll" localSheetId="24" hidden="1">{"Riqfin97",#N/A,FALSE,"Tran";"Riqfinpro",#N/A,FALSE,"Tran"}</definedName>
    <definedName name="lll" localSheetId="25" hidden="1">{"Riqfin97",#N/A,FALSE,"Tran";"Riqfinpro",#N/A,FALSE,"Tran"}</definedName>
    <definedName name="lll" localSheetId="26" hidden="1">{"Riqfin97",#N/A,FALSE,"Tran";"Riqfinpro",#N/A,FALSE,"Tran"}</definedName>
    <definedName name="lll" localSheetId="27" hidden="1">{"Riqfin97",#N/A,FALSE,"Tran";"Riqfinpro",#N/A,FALSE,"Tran"}</definedName>
    <definedName name="lll" localSheetId="28" hidden="1">{"Riqfin97",#N/A,FALSE,"Tran";"Riqfinpro",#N/A,FALSE,"Tran"}</definedName>
    <definedName name="lll" localSheetId="29" hidden="1">{"Riqfin97",#N/A,FALSE,"Tran";"Riqfinpro",#N/A,FALSE,"Tran"}</definedName>
    <definedName name="lll" localSheetId="30" hidden="1">{"Riqfin97",#N/A,FALSE,"Tran";"Riqfinpro",#N/A,FALSE,"Tran"}</definedName>
    <definedName name="lll" hidden="1">{"Riqfin97",#N/A,FALSE,"Tran";"Riqfinpro",#N/A,FALSE,"Tran"}</definedName>
    <definedName name="llll" localSheetId="25" hidden="1">[73]M!#REF!</definedName>
    <definedName name="llll" localSheetId="26" hidden="1">[73]M!#REF!</definedName>
    <definedName name="llll" localSheetId="27" hidden="1">[73]M!#REF!</definedName>
    <definedName name="llll" localSheetId="28" hidden="1">[73]M!#REF!</definedName>
    <definedName name="llll" localSheetId="29" hidden="1">[73]M!#REF!</definedName>
    <definedName name="llll" localSheetId="30" hidden="1">[73]M!#REF!</definedName>
    <definedName name="llll" hidden="1">[74]M!#REF!</definedName>
    <definedName name="lllll" localSheetId="1" hidden="1">{"Tab1",#N/A,FALSE,"P";"Tab2",#N/A,FALSE,"P"}</definedName>
    <definedName name="lllll" localSheetId="2" hidden="1">{"Tab1",#N/A,FALSE,"P";"Tab2",#N/A,FALSE,"P"}</definedName>
    <definedName name="lllll" localSheetId="4" hidden="1">{"Tab1",#N/A,FALSE,"P";"Tab2",#N/A,FALSE,"P"}</definedName>
    <definedName name="lllll" localSheetId="3" hidden="1">{"Tab1",#N/A,FALSE,"P";"Tab2",#N/A,FALSE,"P"}</definedName>
    <definedName name="lllll" localSheetId="23" hidden="1">{"Tab1",#N/A,FALSE,"P";"Tab2",#N/A,FALSE,"P"}</definedName>
    <definedName name="lllll" localSheetId="24" hidden="1">{"Tab1",#N/A,FALSE,"P";"Tab2",#N/A,FALSE,"P"}</definedName>
    <definedName name="lllll" localSheetId="25" hidden="1">{"Tab1",#N/A,FALSE,"P";"Tab2",#N/A,FALSE,"P"}</definedName>
    <definedName name="lllll" localSheetId="26" hidden="1">{"Tab1",#N/A,FALSE,"P";"Tab2",#N/A,FALSE,"P"}</definedName>
    <definedName name="lllll" localSheetId="27" hidden="1">{"Tab1",#N/A,FALSE,"P";"Tab2",#N/A,FALSE,"P"}</definedName>
    <definedName name="lllll" localSheetId="28" hidden="1">{"Tab1",#N/A,FALSE,"P";"Tab2",#N/A,FALSE,"P"}</definedName>
    <definedName name="lllll" localSheetId="29" hidden="1">{"Tab1",#N/A,FALSE,"P";"Tab2",#N/A,FALSE,"P"}</definedName>
    <definedName name="lllll" localSheetId="30" hidden="1">{"Tab1",#N/A,FALSE,"P";"Tab2",#N/A,FALSE,"P"}</definedName>
    <definedName name="lllll" hidden="1">{"Tab1",#N/A,FALSE,"P";"Tab2",#N/A,FALSE,"P"}</definedName>
    <definedName name="llllll" localSheetId="1" hidden="1">{"Minpmon",#N/A,FALSE,"Monthinput"}</definedName>
    <definedName name="llllll" localSheetId="2" hidden="1">{"Minpmon",#N/A,FALSE,"Monthinput"}</definedName>
    <definedName name="llllll" localSheetId="4" hidden="1">{"Minpmon",#N/A,FALSE,"Monthinput"}</definedName>
    <definedName name="llllll" localSheetId="3" hidden="1">{"Minpmon",#N/A,FALSE,"Monthinput"}</definedName>
    <definedName name="llllll" localSheetId="23" hidden="1">{"Minpmon",#N/A,FALSE,"Monthinput"}</definedName>
    <definedName name="llllll" localSheetId="24" hidden="1">{"Minpmon",#N/A,FALSE,"Monthinput"}</definedName>
    <definedName name="llllll" localSheetId="25" hidden="1">{"Minpmon",#N/A,FALSE,"Monthinput"}</definedName>
    <definedName name="llllll" localSheetId="26" hidden="1">{"Minpmon",#N/A,FALSE,"Monthinput"}</definedName>
    <definedName name="llllll" localSheetId="27" hidden="1">{"Minpmon",#N/A,FALSE,"Monthinput"}</definedName>
    <definedName name="llllll" localSheetId="28" hidden="1">{"Minpmon",#N/A,FALSE,"Monthinput"}</definedName>
    <definedName name="llllll" localSheetId="29" hidden="1">{"Minpmon",#N/A,FALSE,"Monthinput"}</definedName>
    <definedName name="llllll" localSheetId="30" hidden="1">{"Minpmon",#N/A,FALSE,"Monthinput"}</definedName>
    <definedName name="llllll" hidden="1">{"Minpmon",#N/A,FALSE,"Monthinput"}</definedName>
    <definedName name="lllllll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1" hidden="1">{"Minpmon",#N/A,FALSE,"Monthinput"}</definedName>
    <definedName name="lllllllllllllllll" localSheetId="2" hidden="1">{"Minpmon",#N/A,FALSE,"Monthinput"}</definedName>
    <definedName name="lllllllllllllllll" localSheetId="4" hidden="1">{"Minpmon",#N/A,FALSE,"Monthinput"}</definedName>
    <definedName name="lllllllllllllllll" localSheetId="3" hidden="1">{"Minpmon",#N/A,FALSE,"Monthinput"}</definedName>
    <definedName name="lllllllllllllllll" localSheetId="23" hidden="1">{"Minpmon",#N/A,FALSE,"Monthinput"}</definedName>
    <definedName name="lllllllllllllllll" localSheetId="24" hidden="1">{"Minpmon",#N/A,FALSE,"Monthinput"}</definedName>
    <definedName name="lllllllllllllllll" localSheetId="25" hidden="1">{"Minpmon",#N/A,FALSE,"Monthinput"}</definedName>
    <definedName name="lllllllllllllllll" localSheetId="26" hidden="1">{"Minpmon",#N/A,FALSE,"Monthinput"}</definedName>
    <definedName name="lllllllllllllllll" localSheetId="27" hidden="1">{"Minpmon",#N/A,FALSE,"Monthinput"}</definedName>
    <definedName name="lllllllllllllllll" localSheetId="28" hidden="1">{"Minpmon",#N/A,FALSE,"Monthinput"}</definedName>
    <definedName name="lllllllllllllllll" localSheetId="29" hidden="1">{"Minpmon",#N/A,FALSE,"Monthinput"}</definedName>
    <definedName name="lllllllllllllllll" localSheetId="30" hidden="1">{"Minpmon",#N/A,FALSE,"Monthinput"}</definedName>
    <definedName name="lllllllllllllllll" hidden="1">{"Minpmon",#N/A,FALSE,"Monthinput"}</definedName>
    <definedName name="lloo" localSheetId="1" hidden="1">#REF!</definedName>
    <definedName name="lloo" localSheetId="2" hidden="1">#REF!</definedName>
    <definedName name="lloo" localSheetId="4" hidden="1">#REF!</definedName>
    <definedName name="lloo" localSheetId="3" hidden="1">#REF!</definedName>
    <definedName name="lloo" localSheetId="23" hidden="1">#REF!</definedName>
    <definedName name="lloo" localSheetId="24" hidden="1">#REF!</definedName>
    <definedName name="lloo" localSheetId="25" hidden="1">#REF!</definedName>
    <definedName name="lloo" localSheetId="26" hidden="1">#REF!</definedName>
    <definedName name="lloo" localSheetId="27" hidden="1">#REF!</definedName>
    <definedName name="lloo" localSheetId="28" hidden="1">#REF!</definedName>
    <definedName name="lloo" localSheetId="29" hidden="1">#REF!</definedName>
    <definedName name="lloo" localSheetId="30" hidden="1">#REF!</definedName>
    <definedName name="lloo" hidden="1">#REF!</definedName>
    <definedName name="lodnjkhdnbdv" localSheetId="1">#REF!</definedName>
    <definedName name="lodnjkhdnbdv" localSheetId="2">#REF!</definedName>
    <definedName name="lodnjkhdnbdv" localSheetId="4">#REF!</definedName>
    <definedName name="lodnjkhdnbdv" localSheetId="3">#REF!</definedName>
    <definedName name="lodnjkhdnbdv" localSheetId="24">#REF!</definedName>
    <definedName name="lodnjkhdnbdv" localSheetId="27">#REF!</definedName>
    <definedName name="lodnjkhdnbdv" localSheetId="28">#REF!</definedName>
    <definedName name="lodnjkhdnbdv">#REF!</definedName>
    <definedName name="lolololo" localSheetId="1">#REF!</definedName>
    <definedName name="lolololo" localSheetId="2">#REF!</definedName>
    <definedName name="lolololo" localSheetId="4">#REF!</definedName>
    <definedName name="lolololo" localSheetId="3">#REF!</definedName>
    <definedName name="lolololo" localSheetId="24">#REF!</definedName>
    <definedName name="lolololo" localSheetId="27">#REF!</definedName>
    <definedName name="lolololo" localSheetId="28">#REF!</definedName>
    <definedName name="lolololo">#REF!</definedName>
    <definedName name="Lowest_Inter_Bank_Rate" localSheetId="25">'[41]Inter-Bank'!$M$5</definedName>
    <definedName name="Lowest_Inter_Bank_Rate" localSheetId="26">'[41]Inter-Bank'!$M$5</definedName>
    <definedName name="Lowest_Inter_Bank_Rate" localSheetId="27">'[41]Inter-Bank'!$M$5</definedName>
    <definedName name="Lowest_Inter_Bank_Rate" localSheetId="28">'[41]Inter-Bank'!$M$5</definedName>
    <definedName name="Lowest_Inter_Bank_Rate" localSheetId="29">'[41]Inter-Bank'!$M$5</definedName>
    <definedName name="Lowest_Inter_Bank_Rate" localSheetId="30">'[41]Inter-Bank'!$M$5</definedName>
    <definedName name="Lowest_Inter_Bank_Rate">'[42]Inter-Bank'!$M$5</definedName>
    <definedName name="LP" localSheetId="1">#REF!</definedName>
    <definedName name="LP" localSheetId="2">#REF!</definedName>
    <definedName name="LP" localSheetId="4">#REF!</definedName>
    <definedName name="LP" localSheetId="3">#REF!</definedName>
    <definedName name="LP" localSheetId="23">#REF!</definedName>
    <definedName name="LP" localSheetId="24">#REF!</definedName>
    <definedName name="LP" localSheetId="25">#REF!</definedName>
    <definedName name="LP" localSheetId="26">#REF!</definedName>
    <definedName name="LP" localSheetId="27">#REF!</definedName>
    <definedName name="LP" localSheetId="28">#REF!</definedName>
    <definedName name="LP">#REF!</definedName>
    <definedName name="LP1A" localSheetId="1">#REF!</definedName>
    <definedName name="LP1A" localSheetId="2">#REF!</definedName>
    <definedName name="LP1A" localSheetId="4">#REF!</definedName>
    <definedName name="LP1A" localSheetId="3">#REF!</definedName>
    <definedName name="LP1A" localSheetId="24">#REF!</definedName>
    <definedName name="LP1A" localSheetId="27">#REF!</definedName>
    <definedName name="LP1A" localSheetId="28">#REF!</definedName>
    <definedName name="LP1A">#REF!</definedName>
    <definedName name="LUXF" localSheetId="1">#REF!</definedName>
    <definedName name="LUXF" localSheetId="2">#REF!</definedName>
    <definedName name="LUXF" localSheetId="4">#REF!</definedName>
    <definedName name="LUXF" localSheetId="3">#REF!</definedName>
    <definedName name="LUXF" localSheetId="24">#REF!</definedName>
    <definedName name="LUXF" localSheetId="27">#REF!</definedName>
    <definedName name="LUXF" localSheetId="28">#REF!</definedName>
    <definedName name="LUXF">#REF!</definedName>
    <definedName name="LUXF1" localSheetId="24">#REF!</definedName>
    <definedName name="LUXF1" localSheetId="27">#REF!</definedName>
    <definedName name="LUXF1" localSheetId="28">#REF!</definedName>
    <definedName name="LUXF1">#REF!</definedName>
    <definedName name="m">#N/A</definedName>
    <definedName name="maintabs" localSheetId="25">[25]QNEWLOR!$B$3:$G$17,[25]QNEWLOR!$B$20:$G$87,[25]QNEWLOR!$B$90:$G$159</definedName>
    <definedName name="maintabs" localSheetId="26">[25]QNEWLOR!$B$3:$G$17,[25]QNEWLOR!$B$20:$G$87,[25]QNEWLOR!$B$90:$G$159</definedName>
    <definedName name="maintabs" localSheetId="27">[25]QNEWLOR!$B$3:$G$17,[25]QNEWLOR!$B$20:$G$87,[25]QNEWLOR!$B$90:$G$159</definedName>
    <definedName name="maintabs" localSheetId="28">[25]QNEWLOR!$B$3:$G$17,[25]QNEWLOR!$B$20:$G$87,[25]QNEWLOR!$B$90:$G$159</definedName>
    <definedName name="maintabs" localSheetId="29">[25]QNEWLOR!$B$3:$G$17,[25]QNEWLOR!$B$20:$G$87,[25]QNEWLOR!$B$90:$G$159</definedName>
    <definedName name="maintabs" localSheetId="30">[25]QNEWLOR!$B$3:$G$17,[25]QNEWLOR!$B$20:$G$87,[25]QNEWLOR!$B$90:$G$159</definedName>
    <definedName name="maintabs">[24]QNEWLOR!$B$3:$G$17,[24]QNEWLOR!$B$20:$G$87,[24]QNEWLOR!$B$90:$G$159</definedName>
    <definedName name="MALAX" localSheetId="1">#REF!</definedName>
    <definedName name="MALAX" localSheetId="2">#REF!</definedName>
    <definedName name="MALAX" localSheetId="4">#REF!</definedName>
    <definedName name="MALAX" localSheetId="3">#REF!</definedName>
    <definedName name="MALAX" localSheetId="23">#REF!</definedName>
    <definedName name="MALAX" localSheetId="24">#REF!</definedName>
    <definedName name="MALAX" localSheetId="25">#REF!</definedName>
    <definedName name="MALAX" localSheetId="26">#REF!</definedName>
    <definedName name="MALAX" localSheetId="27">#REF!</definedName>
    <definedName name="MALAX" localSheetId="28">#REF!</definedName>
    <definedName name="MALAX" localSheetId="29">#REF!</definedName>
    <definedName name="MALAX" localSheetId="30">#REF!</definedName>
    <definedName name="MALAX">#REF!</definedName>
    <definedName name="MALAX1" localSheetId="1">#REF!</definedName>
    <definedName name="MALAX1" localSheetId="2">#REF!</definedName>
    <definedName name="MALAX1" localSheetId="4">#REF!</definedName>
    <definedName name="MALAX1" localSheetId="3">#REF!</definedName>
    <definedName name="MALAX1" localSheetId="24">#REF!</definedName>
    <definedName name="MALAX1" localSheetId="27">#REF!</definedName>
    <definedName name="MALAX1" localSheetId="28">#REF!</definedName>
    <definedName name="MALAX1">#REF!</definedName>
    <definedName name="MEDTERM" localSheetId="1">#REF!</definedName>
    <definedName name="MEDTERM" localSheetId="2">#REF!</definedName>
    <definedName name="MEDTERM" localSheetId="4">#REF!</definedName>
    <definedName name="MEDTERM" localSheetId="3">#REF!</definedName>
    <definedName name="MEDTERM" localSheetId="24">#REF!</definedName>
    <definedName name="MEDTERM" localSheetId="27">#REF!</definedName>
    <definedName name="MEDTERM" localSheetId="28">#REF!</definedName>
    <definedName name="MEDTERM">#REF!</definedName>
    <definedName name="Meses" localSheetId="25">[75]Codigos!$A$14:$B$25</definedName>
    <definedName name="Meses" localSheetId="26">[75]Codigos!$A$14:$B$25</definedName>
    <definedName name="Meses" localSheetId="27">[75]Codigos!$A$14:$B$25</definedName>
    <definedName name="Meses" localSheetId="28">[75]Codigos!$A$14:$B$25</definedName>
    <definedName name="Meses" localSheetId="29">[75]Codigos!$A$14:$B$25</definedName>
    <definedName name="Meses" localSheetId="30">[75]Codigos!$A$14:$B$25</definedName>
    <definedName name="Meses">[76]Codigos!$A$14:$B$25</definedName>
    <definedName name="MEX" localSheetId="1">#REF!</definedName>
    <definedName name="MEX" localSheetId="2">#REF!</definedName>
    <definedName name="MEX" localSheetId="4">#REF!</definedName>
    <definedName name="MEX" localSheetId="3">#REF!</definedName>
    <definedName name="MEX" localSheetId="23">#REF!</definedName>
    <definedName name="MEX" localSheetId="24">#REF!</definedName>
    <definedName name="MEX" localSheetId="25">#REF!</definedName>
    <definedName name="MEX" localSheetId="26">#REF!</definedName>
    <definedName name="MEX" localSheetId="27">#REF!</definedName>
    <definedName name="MEX" localSheetId="28">#REF!</definedName>
    <definedName name="MEX">#REF!</definedName>
    <definedName name="Million_b_d" localSheetId="25">[39]nonopec!$D$426:$D$426</definedName>
    <definedName name="Million_b_d" localSheetId="26">[39]nonopec!$D$426:$D$426</definedName>
    <definedName name="Million_b_d" localSheetId="27">[39]nonopec!$D$426:$D$426</definedName>
    <definedName name="Million_b_d" localSheetId="28">[39]nonopec!$D$426:$D$426</definedName>
    <definedName name="Million_b_d" localSheetId="29">[39]nonopec!$D$426:$D$426</definedName>
    <definedName name="Million_b_d" localSheetId="30">[39]nonopec!$D$426:$D$426</definedName>
    <definedName name="Million_b_d">[40]nonopec!$D$426:$D$426</definedName>
    <definedName name="mmm" localSheetId="1" hidden="1">{"Riqfin97",#N/A,FALSE,"Tran";"Riqfinpro",#N/A,FALSE,"Tran"}</definedName>
    <definedName name="mmm" localSheetId="2" hidden="1">{"Riqfin97",#N/A,FALSE,"Tran";"Riqfinpro",#N/A,FALSE,"Tran"}</definedName>
    <definedName name="mmm" localSheetId="4" hidden="1">{"Riqfin97",#N/A,FALSE,"Tran";"Riqfinpro",#N/A,FALSE,"Tran"}</definedName>
    <definedName name="mmm" localSheetId="3" hidden="1">{"Riqfin97",#N/A,FALSE,"Tran";"Riqfinpro",#N/A,FALSE,"Tran"}</definedName>
    <definedName name="mmm" localSheetId="23" hidden="1">{"Riqfin97",#N/A,FALSE,"Tran";"Riqfinpro",#N/A,FALSE,"Tran"}</definedName>
    <definedName name="mmm" localSheetId="24" hidden="1">{"Riqfin97",#N/A,FALSE,"Tran";"Riqfinpro",#N/A,FALSE,"Tran"}</definedName>
    <definedName name="mmm" localSheetId="25" hidden="1">{"Riqfin97",#N/A,FALSE,"Tran";"Riqfinpro",#N/A,FALSE,"Tran"}</definedName>
    <definedName name="mmm" localSheetId="26" hidden="1">{"Riqfin97",#N/A,FALSE,"Tran";"Riqfinpro",#N/A,FALSE,"Tran"}</definedName>
    <definedName name="mmm" localSheetId="27" hidden="1">{"Riqfin97",#N/A,FALSE,"Tran";"Riqfinpro",#N/A,FALSE,"Tran"}</definedName>
    <definedName name="mmm" localSheetId="28" hidden="1">{"Riqfin97",#N/A,FALSE,"Tran";"Riqfinpro",#N/A,FALSE,"Tran"}</definedName>
    <definedName name="mmm" localSheetId="29" hidden="1">{"Riqfin97",#N/A,FALSE,"Tran";"Riqfinpro",#N/A,FALSE,"Tran"}</definedName>
    <definedName name="mmm" localSheetId="30" hidden="1">{"Riqfin97",#N/A,FALSE,"Tran";"Riqfinpro",#N/A,FALSE,"Tran"}</definedName>
    <definedName name="mmm" hidden="1">{"Riqfin97",#N/A,FALSE,"Tran";"Riqfinpro",#N/A,FALSE,"Tran"}</definedName>
    <definedName name="mmmm" localSheetId="1" hidden="1">{"Tab1",#N/A,FALSE,"P";"Tab2",#N/A,FALSE,"P"}</definedName>
    <definedName name="mmmm" localSheetId="2" hidden="1">{"Tab1",#N/A,FALSE,"P";"Tab2",#N/A,FALSE,"P"}</definedName>
    <definedName name="mmmm" localSheetId="4" hidden="1">{"Tab1",#N/A,FALSE,"P";"Tab2",#N/A,FALSE,"P"}</definedName>
    <definedName name="mmmm" localSheetId="3" hidden="1">{"Tab1",#N/A,FALSE,"P";"Tab2",#N/A,FALSE,"P"}</definedName>
    <definedName name="mmmm" localSheetId="23" hidden="1">{"Tab1",#N/A,FALSE,"P";"Tab2",#N/A,FALSE,"P"}</definedName>
    <definedName name="mmmm" localSheetId="24" hidden="1">{"Tab1",#N/A,FALSE,"P";"Tab2",#N/A,FALSE,"P"}</definedName>
    <definedName name="mmmm" localSheetId="25" hidden="1">{"Tab1",#N/A,FALSE,"P";"Tab2",#N/A,FALSE,"P"}</definedName>
    <definedName name="mmmm" localSheetId="26" hidden="1">{"Tab1",#N/A,FALSE,"P";"Tab2",#N/A,FALSE,"P"}</definedName>
    <definedName name="mmmm" localSheetId="27" hidden="1">{"Tab1",#N/A,FALSE,"P";"Tab2",#N/A,FALSE,"P"}</definedName>
    <definedName name="mmmm" localSheetId="28" hidden="1">{"Tab1",#N/A,FALSE,"P";"Tab2",#N/A,FALSE,"P"}</definedName>
    <definedName name="mmmm" localSheetId="29" hidden="1">{"Tab1",#N/A,FALSE,"P";"Tab2",#N/A,FALSE,"P"}</definedName>
    <definedName name="mmmm" localSheetId="30" hidden="1">{"Tab1",#N/A,FALSE,"P";"Tab2",#N/A,FALSE,"P"}</definedName>
    <definedName name="mmmm" hidden="1">{"Tab1",#N/A,FALSE,"P";"Tab2",#N/A,FALSE,"P"}</definedName>
    <definedName name="mmmmm" localSheetId="1" hidden="1">{"Riqfin97",#N/A,FALSE,"Tran";"Riqfinpro",#N/A,FALSE,"Tran"}</definedName>
    <definedName name="mmmmm" localSheetId="2" hidden="1">{"Riqfin97",#N/A,FALSE,"Tran";"Riqfinpro",#N/A,FALSE,"Tran"}</definedName>
    <definedName name="mmmmm" localSheetId="4" hidden="1">{"Riqfin97",#N/A,FALSE,"Tran";"Riqfinpro",#N/A,FALSE,"Tran"}</definedName>
    <definedName name="mmmmm" localSheetId="3" hidden="1">{"Riqfin97",#N/A,FALSE,"Tran";"Riqfinpro",#N/A,FALSE,"Tran"}</definedName>
    <definedName name="mmmmm" localSheetId="23" hidden="1">{"Riqfin97",#N/A,FALSE,"Tran";"Riqfinpro",#N/A,FALSE,"Tran"}</definedName>
    <definedName name="mmmmm" localSheetId="24" hidden="1">{"Riqfin97",#N/A,FALSE,"Tran";"Riqfinpro",#N/A,FALSE,"Tran"}</definedName>
    <definedName name="mmmmm" localSheetId="25" hidden="1">{"Riqfin97",#N/A,FALSE,"Tran";"Riqfinpro",#N/A,FALSE,"Tran"}</definedName>
    <definedName name="mmmmm" localSheetId="26" hidden="1">{"Riqfin97",#N/A,FALSE,"Tran";"Riqfinpro",#N/A,FALSE,"Tran"}</definedName>
    <definedName name="mmmmm" localSheetId="27" hidden="1">{"Riqfin97",#N/A,FALSE,"Tran";"Riqfinpro",#N/A,FALSE,"Tran"}</definedName>
    <definedName name="mmmmm" localSheetId="28" hidden="1">{"Riqfin97",#N/A,FALSE,"Tran";"Riqfinpro",#N/A,FALSE,"Tran"}</definedName>
    <definedName name="mmmmm" localSheetId="29" hidden="1">{"Riqfin97",#N/A,FALSE,"Tran";"Riqfinpro",#N/A,FALSE,"Tran"}</definedName>
    <definedName name="mmmmm" localSheetId="30" hidden="1">{"Riqfin97",#N/A,FALSE,"Tran";"Riqfinpro",#N/A,FALSE,"Tran"}</definedName>
    <definedName name="mmmmm" hidden="1">{"Riqfin97",#N/A,FALSE,"Tran";"Riqfinpro",#N/A,FALSE,"Tran"}</definedName>
    <definedName name="mmmmmmmmm" localSheetId="1" hidden="1">{"Riqfin97",#N/A,FALSE,"Tran";"Riqfinpro",#N/A,FALSE,"Tran"}</definedName>
    <definedName name="mmmmmmmmm" localSheetId="2" hidden="1">{"Riqfin97",#N/A,FALSE,"Tran";"Riqfinpro",#N/A,FALSE,"Tran"}</definedName>
    <definedName name="mmmmmmmmm" localSheetId="4" hidden="1">{"Riqfin97",#N/A,FALSE,"Tran";"Riqfinpro",#N/A,FALSE,"Tran"}</definedName>
    <definedName name="mmmmmmmmm" localSheetId="3" hidden="1">{"Riqfin97",#N/A,FALSE,"Tran";"Riqfinpro",#N/A,FALSE,"Tran"}</definedName>
    <definedName name="mmmmmmmmm" localSheetId="23" hidden="1">{"Riqfin97",#N/A,FALSE,"Tran";"Riqfinpro",#N/A,FALSE,"Tran"}</definedName>
    <definedName name="mmmmmmmmm" localSheetId="24" hidden="1">{"Riqfin97",#N/A,FALSE,"Tran";"Riqfinpro",#N/A,FALSE,"Tran"}</definedName>
    <definedName name="mmmmmmmmm" localSheetId="25" hidden="1">{"Riqfin97",#N/A,FALSE,"Tran";"Riqfinpro",#N/A,FALSE,"Tran"}</definedName>
    <definedName name="mmmmmmmmm" localSheetId="26" hidden="1">{"Riqfin97",#N/A,FALSE,"Tran";"Riqfinpro",#N/A,FALSE,"Tran"}</definedName>
    <definedName name="mmmmmmmmm" localSheetId="27" hidden="1">{"Riqfin97",#N/A,FALSE,"Tran";"Riqfinpro",#N/A,FALSE,"Tran"}</definedName>
    <definedName name="mmmmmmmmm" localSheetId="28" hidden="1">{"Riqfin97",#N/A,FALSE,"Tran";"Riqfinpro",#N/A,FALSE,"Tran"}</definedName>
    <definedName name="mmmmmmmmm" localSheetId="29" hidden="1">{"Riqfin97",#N/A,FALSE,"Tran";"Riqfinpro",#N/A,FALSE,"Tran"}</definedName>
    <definedName name="mmmmmmmmm" localSheetId="30" hidden="1">{"Riqfin97",#N/A,FALSE,"Tran";"Riqfinpro",#N/A,FALSE,"Tran"}</definedName>
    <definedName name="mmmmmmmmm" hidden="1">{"Riqfin97",#N/A,FALSE,"Tran";"Riqfinpro",#N/A,FALSE,"Tran"}</definedName>
    <definedName name="Month" localSheetId="1">#REF!</definedName>
    <definedName name="Month" localSheetId="2">#REF!</definedName>
    <definedName name="Month" localSheetId="4">#REF!</definedName>
    <definedName name="Month" localSheetId="3">#REF!</definedName>
    <definedName name="Month" localSheetId="23">#REF!</definedName>
    <definedName name="Month" localSheetId="24">#REF!</definedName>
    <definedName name="Month" localSheetId="25">#REF!</definedName>
    <definedName name="Month" localSheetId="26">#REF!</definedName>
    <definedName name="Month" localSheetId="27">#REF!</definedName>
    <definedName name="Month" localSheetId="28">#REF!</definedName>
    <definedName name="Month" localSheetId="29">#REF!</definedName>
    <definedName name="Month" localSheetId="30">#REF!</definedName>
    <definedName name="Month">#REF!</definedName>
    <definedName name="MonthIndex" localSheetId="1">#REF!</definedName>
    <definedName name="MonthIndex" localSheetId="2">#REF!</definedName>
    <definedName name="MonthIndex" localSheetId="4">#REF!</definedName>
    <definedName name="MonthIndex" localSheetId="3">#REF!</definedName>
    <definedName name="MonthIndex" localSheetId="24">#REF!</definedName>
    <definedName name="MonthIndex" localSheetId="27">#REF!</definedName>
    <definedName name="MonthIndex" localSheetId="28">#REF!</definedName>
    <definedName name="MonthIndex">#REF!</definedName>
    <definedName name="MONTHS" localSheetId="25">[45]MONTHLY!$BV$3:$CG$3</definedName>
    <definedName name="MONTHS" localSheetId="26">[45]MONTHLY!$BV$3:$CG$3</definedName>
    <definedName name="MONTHS" localSheetId="27">[45]MONTHLY!$BV$3:$CG$3</definedName>
    <definedName name="MONTHS" localSheetId="28">[45]MONTHLY!$BV$3:$CG$3</definedName>
    <definedName name="MONTHS" localSheetId="29">[45]MONTHLY!$BV$3:$CG$3</definedName>
    <definedName name="MONTHS" localSheetId="30">[45]MONTHLY!$BV$3:$CG$3</definedName>
    <definedName name="MONTHS">[46]MONTHLY!$BV$3:$CG$3</definedName>
    <definedName name="moodys" localSheetId="23">'[77]Credit ratings on 1st issues'!#REF!</definedName>
    <definedName name="moodys" localSheetId="24">'[77]Credit ratings on 1st issues'!#REF!</definedName>
    <definedName name="moodys" localSheetId="25">'[77]Credit ratings on 1st issues'!#REF!</definedName>
    <definedName name="moodys" localSheetId="26">'[77]Credit ratings on 1st issues'!#REF!</definedName>
    <definedName name="moodys" localSheetId="27">'[77]Credit ratings on 1st issues'!#REF!</definedName>
    <definedName name="moodys" localSheetId="28">'[77]Credit ratings on 1st issues'!#REF!</definedName>
    <definedName name="moodys" localSheetId="29">'[77]Credit ratings on 1st issues'!#REF!</definedName>
    <definedName name="moodys" localSheetId="30">'[77]Credit ratings on 1st issues'!#REF!</definedName>
    <definedName name="moodys">'[77]Credit ratings on 1st issues'!#REF!</definedName>
    <definedName name="msci">[59]Sheet1!$H$2:$K$24</definedName>
    <definedName name="mscid">[59]Sheet1!$B$2:$E$24</definedName>
    <definedName name="mscil">[59]Sheet1!$H$2:$K$24</definedName>
    <definedName name="mte" localSheetId="1" hidden="1">{"Riqfin97",#N/A,FALSE,"Tran";"Riqfinpro",#N/A,FALSE,"Tran"}</definedName>
    <definedName name="mte" localSheetId="2" hidden="1">{"Riqfin97",#N/A,FALSE,"Tran";"Riqfinpro",#N/A,FALSE,"Tran"}</definedName>
    <definedName name="mte" localSheetId="4" hidden="1">{"Riqfin97",#N/A,FALSE,"Tran";"Riqfinpro",#N/A,FALSE,"Tran"}</definedName>
    <definedName name="mte" localSheetId="3" hidden="1">{"Riqfin97",#N/A,FALSE,"Tran";"Riqfinpro",#N/A,FALSE,"Tran"}</definedName>
    <definedName name="mte" localSheetId="23" hidden="1">{"Riqfin97",#N/A,FALSE,"Tran";"Riqfinpro",#N/A,FALSE,"Tran"}</definedName>
    <definedName name="mte" localSheetId="24" hidden="1">{"Riqfin97",#N/A,FALSE,"Tran";"Riqfinpro",#N/A,FALSE,"Tran"}</definedName>
    <definedName name="mte" localSheetId="25" hidden="1">{"Riqfin97",#N/A,FALSE,"Tran";"Riqfinpro",#N/A,FALSE,"Tran"}</definedName>
    <definedName name="mte" localSheetId="26" hidden="1">{"Riqfin97",#N/A,FALSE,"Tran";"Riqfinpro",#N/A,FALSE,"Tran"}</definedName>
    <definedName name="mte" localSheetId="27" hidden="1">{"Riqfin97",#N/A,FALSE,"Tran";"Riqfinpro",#N/A,FALSE,"Tran"}</definedName>
    <definedName name="mte" localSheetId="28" hidden="1">{"Riqfin97",#N/A,FALSE,"Tran";"Riqfinpro",#N/A,FALSE,"Tran"}</definedName>
    <definedName name="mte" localSheetId="29" hidden="1">{"Riqfin97",#N/A,FALSE,"Tran";"Riqfinpro",#N/A,FALSE,"Tran"}</definedName>
    <definedName name="mte" localSheetId="30" hidden="1">{"Riqfin97",#N/A,FALSE,"Tran";"Riqfinpro",#N/A,FALSE,"Tran"}</definedName>
    <definedName name="mte" hidden="1">{"Riqfin97",#N/A,FALSE,"Tran";"Riqfinpro",#N/A,FALSE,"Tran"}</definedName>
    <definedName name="n" localSheetId="1" hidden="1">{"Minpmon",#N/A,FALSE,"Monthinput"}</definedName>
    <definedName name="n" localSheetId="2" hidden="1">{"Minpmon",#N/A,FALSE,"Monthinput"}</definedName>
    <definedName name="n" localSheetId="4" hidden="1">{"Minpmon",#N/A,FALSE,"Monthinput"}</definedName>
    <definedName name="n" localSheetId="3" hidden="1">{"Minpmon",#N/A,FALSE,"Monthinput"}</definedName>
    <definedName name="n" localSheetId="23" hidden="1">{"Minpmon",#N/A,FALSE,"Monthinput"}</definedName>
    <definedName name="n" localSheetId="24" hidden="1">{"Minpmon",#N/A,FALSE,"Monthinput"}</definedName>
    <definedName name="n" localSheetId="25" hidden="1">{"Minpmon",#N/A,FALSE,"Monthinput"}</definedName>
    <definedName name="n" localSheetId="26" hidden="1">{"Minpmon",#N/A,FALSE,"Monthinput"}</definedName>
    <definedName name="n" localSheetId="27" hidden="1">{"Minpmon",#N/A,FALSE,"Monthinput"}</definedName>
    <definedName name="n" localSheetId="28" hidden="1">{"Minpmon",#N/A,FALSE,"Monthinput"}</definedName>
    <definedName name="n" localSheetId="29" hidden="1">{"Minpmon",#N/A,FALSE,"Monthinput"}</definedName>
    <definedName name="n" localSheetId="30" hidden="1">{"Minpmon",#N/A,FALSE,"Monthinput"}</definedName>
    <definedName name="n" hidden="1">{"Minpmon",#N/A,FALSE,"Monthinput"}</definedName>
    <definedName name="new" localSheetId="1">#REF!</definedName>
    <definedName name="new" localSheetId="2">#REF!</definedName>
    <definedName name="new" localSheetId="4">#REF!</definedName>
    <definedName name="new" localSheetId="3">#REF!</definedName>
    <definedName name="new" localSheetId="23">#REF!</definedName>
    <definedName name="new" localSheetId="24">#REF!</definedName>
    <definedName name="new" localSheetId="25">#REF!</definedName>
    <definedName name="new" localSheetId="26">#REF!</definedName>
    <definedName name="new" localSheetId="27">#REF!</definedName>
    <definedName name="new" localSheetId="28">#REF!</definedName>
    <definedName name="new" localSheetId="29">#REF!</definedName>
    <definedName name="new" localSheetId="30">#REF!</definedName>
    <definedName name="new">#REF!</definedName>
    <definedName name="nmBlankCell">'[78]Table 2.1 from DDP program'!$A$2:$A$2</definedName>
    <definedName name="nmBlankRow" localSheetId="23">[79]EDT!#REF!</definedName>
    <definedName name="nmBlankRow" localSheetId="24">[79]EDT!#REF!</definedName>
    <definedName name="nmBlankRow" localSheetId="25">[79]EDT!#REF!</definedName>
    <definedName name="nmBlankRow" localSheetId="26">[79]EDT!#REF!</definedName>
    <definedName name="nmBlankRow" localSheetId="27">[79]EDT!#REF!</definedName>
    <definedName name="nmBlankRow" localSheetId="28">[79]EDT!#REF!</definedName>
    <definedName name="nmBlankRow" localSheetId="29">[79]EDT!#REF!</definedName>
    <definedName name="nmBlankRow" localSheetId="30">[79]EDT!#REF!</definedName>
    <definedName name="nmBlankRow">[79]EDT!#REF!</definedName>
    <definedName name="nmColumnHeader">[79]EDT!$3:$3</definedName>
    <definedName name="nmData">[79]EDT!$B$4:$AA$36</definedName>
    <definedName name="nmIndexTable" localSheetId="23">[79]EDT!#REF!</definedName>
    <definedName name="nmIndexTable" localSheetId="24">[79]EDT!#REF!</definedName>
    <definedName name="nmIndexTable" localSheetId="25">[79]EDT!#REF!</definedName>
    <definedName name="nmIndexTable" localSheetId="26">[79]EDT!#REF!</definedName>
    <definedName name="nmIndexTable" localSheetId="27">[79]EDT!#REF!</definedName>
    <definedName name="nmIndexTable" localSheetId="28">[79]EDT!#REF!</definedName>
    <definedName name="nmIndexTable" localSheetId="29">[79]EDT!#REF!</definedName>
    <definedName name="nmIndexTable" localSheetId="30">[79]EDT!#REF!</definedName>
    <definedName name="nmIndexTable">[79]EDT!#REF!</definedName>
    <definedName name="nmReportFooter">'[80]Table 1'!$29:$29</definedName>
    <definedName name="nmReportHeader">#N/A</definedName>
    <definedName name="nmReportNotes">'[80]Table 1'!$30:$30</definedName>
    <definedName name="nmRowHeader">[79]EDT!$A$4:$A$36</definedName>
    <definedName name="nmScale" localSheetId="23">[79]EDT!#REF!</definedName>
    <definedName name="nmScale" localSheetId="24">[79]EDT!#REF!</definedName>
    <definedName name="nmScale" localSheetId="25">[79]EDT!#REF!</definedName>
    <definedName name="nmScale" localSheetId="26">[79]EDT!#REF!</definedName>
    <definedName name="nmScale" localSheetId="27">[79]EDT!#REF!</definedName>
    <definedName name="nmScale" localSheetId="28">[79]EDT!#REF!</definedName>
    <definedName name="nmScale" localSheetId="29">[79]EDT!#REF!</definedName>
    <definedName name="nmScale" localSheetId="30">[79]EDT!#REF!</definedName>
    <definedName name="nmScale">[79]EDT!#REF!</definedName>
    <definedName name="nn" localSheetId="1" hidden="1">{"Riqfin97",#N/A,FALSE,"Tran";"Riqfinpro",#N/A,FALSE,"Tran"}</definedName>
    <definedName name="nn" localSheetId="2" hidden="1">{"Riqfin97",#N/A,FALSE,"Tran";"Riqfinpro",#N/A,FALSE,"Tran"}</definedName>
    <definedName name="nn" localSheetId="4" hidden="1">{"Riqfin97",#N/A,FALSE,"Tran";"Riqfinpro",#N/A,FALSE,"Tran"}</definedName>
    <definedName name="nn" localSheetId="3" hidden="1">{"Riqfin97",#N/A,FALSE,"Tran";"Riqfinpro",#N/A,FALSE,"Tran"}</definedName>
    <definedName name="nn" localSheetId="23" hidden="1">{"Riqfin97",#N/A,FALSE,"Tran";"Riqfinpro",#N/A,FALSE,"Tran"}</definedName>
    <definedName name="nn" localSheetId="24" hidden="1">{"Riqfin97",#N/A,FALSE,"Tran";"Riqfinpro",#N/A,FALSE,"Tran"}</definedName>
    <definedName name="nn" localSheetId="25" hidden="1">{"Riqfin97",#N/A,FALSE,"Tran";"Riqfinpro",#N/A,FALSE,"Tran"}</definedName>
    <definedName name="nn" localSheetId="26" hidden="1">{"Riqfin97",#N/A,FALSE,"Tran";"Riqfinpro",#N/A,FALSE,"Tran"}</definedName>
    <definedName name="nn" localSheetId="27" hidden="1">{"Riqfin97",#N/A,FALSE,"Tran";"Riqfinpro",#N/A,FALSE,"Tran"}</definedName>
    <definedName name="nn" localSheetId="28" hidden="1">{"Riqfin97",#N/A,FALSE,"Tran";"Riqfinpro",#N/A,FALSE,"Tran"}</definedName>
    <definedName name="nn" localSheetId="29" hidden="1">{"Riqfin97",#N/A,FALSE,"Tran";"Riqfinpro",#N/A,FALSE,"Tran"}</definedName>
    <definedName name="nn" localSheetId="30" hidden="1">{"Riqfin97",#N/A,FALSE,"Tran";"Riqfinpro",#N/A,FALSE,"Tran"}</definedName>
    <definedName name="nn" hidden="1">{"Riqfin97",#N/A,FALSE,"Tran";"Riqfinpro",#N/A,FALSE,"Tran"}</definedName>
    <definedName name="nnn" localSheetId="1" hidden="1">{"Tab1",#N/A,FALSE,"P";"Tab2",#N/A,FALSE,"P"}</definedName>
    <definedName name="nnn" localSheetId="2" hidden="1">{"Tab1",#N/A,FALSE,"P";"Tab2",#N/A,FALSE,"P"}</definedName>
    <definedName name="nnn" localSheetId="4" hidden="1">{"Tab1",#N/A,FALSE,"P";"Tab2",#N/A,FALSE,"P"}</definedName>
    <definedName name="nnn" localSheetId="3" hidden="1">{"Tab1",#N/A,FALSE,"P";"Tab2",#N/A,FALSE,"P"}</definedName>
    <definedName name="nnn" localSheetId="23" hidden="1">{"Tab1",#N/A,FALSE,"P";"Tab2",#N/A,FALSE,"P"}</definedName>
    <definedName name="nnn" localSheetId="24" hidden="1">{"Tab1",#N/A,FALSE,"P";"Tab2",#N/A,FALSE,"P"}</definedName>
    <definedName name="nnn" localSheetId="25" hidden="1">{"Tab1",#N/A,FALSE,"P";"Tab2",#N/A,FALSE,"P"}</definedName>
    <definedName name="nnn" localSheetId="26" hidden="1">{"Tab1",#N/A,FALSE,"P";"Tab2",#N/A,FALSE,"P"}</definedName>
    <definedName name="nnn" localSheetId="27" hidden="1">{"Tab1",#N/A,FALSE,"P";"Tab2",#N/A,FALSE,"P"}</definedName>
    <definedName name="nnn" localSheetId="28" hidden="1">{"Tab1",#N/A,FALSE,"P";"Tab2",#N/A,FALSE,"P"}</definedName>
    <definedName name="nnn" localSheetId="29" hidden="1">{"Tab1",#N/A,FALSE,"P";"Tab2",#N/A,FALSE,"P"}</definedName>
    <definedName name="nnn" localSheetId="30" hidden="1">{"Tab1",#N/A,FALSE,"P";"Tab2",#N/A,FALSE,"P"}</definedName>
    <definedName name="nnn" hidden="1">{"Tab1",#N/A,FALSE,"P";"Tab2",#N/A,FALSE,"P"}</definedName>
    <definedName name="nnnnnnnnnn" localSheetId="1" hidden="1">{"Minpmon",#N/A,FALSE,"Monthinput"}</definedName>
    <definedName name="nnnnnnnnnn" localSheetId="2" hidden="1">{"Minpmon",#N/A,FALSE,"Monthinput"}</definedName>
    <definedName name="nnnnnnnnnn" localSheetId="4" hidden="1">{"Minpmon",#N/A,FALSE,"Monthinput"}</definedName>
    <definedName name="nnnnnnnnnn" localSheetId="3" hidden="1">{"Minpmon",#N/A,FALSE,"Monthinput"}</definedName>
    <definedName name="nnnnnnnnnn" localSheetId="23" hidden="1">{"Minpmon",#N/A,FALSE,"Monthinput"}</definedName>
    <definedName name="nnnnnnnnnn" localSheetId="24" hidden="1">{"Minpmon",#N/A,FALSE,"Monthinput"}</definedName>
    <definedName name="nnnnnnnnnn" localSheetId="25" hidden="1">{"Minpmon",#N/A,FALSE,"Monthinput"}</definedName>
    <definedName name="nnnnnnnnnn" localSheetId="26" hidden="1">{"Minpmon",#N/A,FALSE,"Monthinput"}</definedName>
    <definedName name="nnnnnnnnnn" localSheetId="27" hidden="1">{"Minpmon",#N/A,FALSE,"Monthinput"}</definedName>
    <definedName name="nnnnnnnnnn" localSheetId="28" hidden="1">{"Minpmon",#N/A,FALSE,"Monthinput"}</definedName>
    <definedName name="nnnnnnnnnn" localSheetId="29" hidden="1">{"Minpmon",#N/A,FALSE,"Monthinput"}</definedName>
    <definedName name="nnnnnnnnnn" localSheetId="30" hidden="1">{"Minpmon",#N/A,FALSE,"Monthinput"}</definedName>
    <definedName name="nnnnnnnnnn" hidden="1">{"Minpmon",#N/A,FALSE,"Monthinput"}</definedName>
    <definedName name="nnnnnnnnnnnn" localSheetId="1" hidden="1">{"Riqfin97",#N/A,FALSE,"Tran";"Riqfinpro",#N/A,FALSE,"Tran"}</definedName>
    <definedName name="nnnnnnnnnnnn" localSheetId="2" hidden="1">{"Riqfin97",#N/A,FALSE,"Tran";"Riqfinpro",#N/A,FALSE,"Tran"}</definedName>
    <definedName name="nnnnnnnnnnnn" localSheetId="4" hidden="1">{"Riqfin97",#N/A,FALSE,"Tran";"Riqfinpro",#N/A,FALSE,"Tran"}</definedName>
    <definedName name="nnnnnnnnnnnn" localSheetId="3" hidden="1">{"Riqfin97",#N/A,FALSE,"Tran";"Riqfinpro",#N/A,FALSE,"Tran"}</definedName>
    <definedName name="nnnnnnnnnnnn" localSheetId="23" hidden="1">{"Riqfin97",#N/A,FALSE,"Tran";"Riqfinpro",#N/A,FALSE,"Tran"}</definedName>
    <definedName name="nnnnnnnnnnnn" localSheetId="24" hidden="1">{"Riqfin97",#N/A,FALSE,"Tran";"Riqfinpro",#N/A,FALSE,"Tran"}</definedName>
    <definedName name="nnnnnnnnnnnn" localSheetId="25" hidden="1">{"Riqfin97",#N/A,FALSE,"Tran";"Riqfinpro",#N/A,FALSE,"Tran"}</definedName>
    <definedName name="nnnnnnnnnnnn" localSheetId="26" hidden="1">{"Riqfin97",#N/A,FALSE,"Tran";"Riqfinpro",#N/A,FALSE,"Tran"}</definedName>
    <definedName name="nnnnnnnnnnnn" localSheetId="27" hidden="1">{"Riqfin97",#N/A,FALSE,"Tran";"Riqfinpro",#N/A,FALSE,"Tran"}</definedName>
    <definedName name="nnnnnnnnnnnn" localSheetId="28" hidden="1">{"Riqfin97",#N/A,FALSE,"Tran";"Riqfinpro",#N/A,FALSE,"Tran"}</definedName>
    <definedName name="nnnnnnnnnnnn" localSheetId="29" hidden="1">{"Riqfin97",#N/A,FALSE,"Tran";"Riqfinpro",#N/A,FALSE,"Tran"}</definedName>
    <definedName name="nnnnnnnnnnnn" localSheetId="30" hidden="1">{"Riqfin97",#N/A,FALSE,"Tran";"Riqfinpro",#N/A,FALSE,"Tran"}</definedName>
    <definedName name="nnnnnnnnnnnn" hidden="1">{"Riqfin97",#N/A,FALSE,"Tran";"Riqfinpro",#N/A,FALSE,"Tran"}</definedName>
    <definedName name="Noah" localSheetId="1">#REF!</definedName>
    <definedName name="Noah" localSheetId="2">#REF!</definedName>
    <definedName name="Noah" localSheetId="4">#REF!</definedName>
    <definedName name="Noah" localSheetId="3">#REF!</definedName>
    <definedName name="Noah" localSheetId="23">#REF!</definedName>
    <definedName name="Noah" localSheetId="24">#REF!</definedName>
    <definedName name="Noah" localSheetId="25">#REF!</definedName>
    <definedName name="Noah" localSheetId="26">#REF!</definedName>
    <definedName name="Noah" localSheetId="27">#REF!</definedName>
    <definedName name="Noah" localSheetId="28">#REF!</definedName>
    <definedName name="Noah" localSheetId="29">#REF!</definedName>
    <definedName name="Noah" localSheetId="30">#REF!</definedName>
    <definedName name="Noah">#REF!</definedName>
    <definedName name="NOCLUB" localSheetId="1">#REF!</definedName>
    <definedName name="NOCLUB" localSheetId="2">#REF!</definedName>
    <definedName name="NOCLUB" localSheetId="4">#REF!</definedName>
    <definedName name="NOCLUB" localSheetId="3">#REF!</definedName>
    <definedName name="NOCLUB" localSheetId="24">#REF!</definedName>
    <definedName name="NOCLUB" localSheetId="27">#REF!</definedName>
    <definedName name="NOCLUB" localSheetId="28">#REF!</definedName>
    <definedName name="NOCLUB">#REF!</definedName>
    <definedName name="NOK" localSheetId="1">#REF!</definedName>
    <definedName name="NOK" localSheetId="2">#REF!</definedName>
    <definedName name="NOK" localSheetId="4">#REF!</definedName>
    <definedName name="NOK" localSheetId="3">#REF!</definedName>
    <definedName name="NOK" localSheetId="24">#REF!</definedName>
    <definedName name="NOK" localSheetId="27">#REF!</definedName>
    <definedName name="NOK" localSheetId="28">#REF!</definedName>
    <definedName name="NOK">#REF!</definedName>
    <definedName name="NONLEAP" localSheetId="24">#REF!</definedName>
    <definedName name="NONLEAP" localSheetId="27">#REF!</definedName>
    <definedName name="NONLEAP" localSheetId="28">#REF!</definedName>
    <definedName name="NONLEAP">#REF!</definedName>
    <definedName name="NONOECD1" localSheetId="25">[39]nonopec!$D$29:$AD$70</definedName>
    <definedName name="NONOECD1" localSheetId="26">[39]nonopec!$D$29:$AD$70</definedName>
    <definedName name="NONOECD1" localSheetId="27">[39]nonopec!$D$29:$AD$70</definedName>
    <definedName name="NONOECD1" localSheetId="28">[39]nonopec!$D$29:$AD$70</definedName>
    <definedName name="NONOECD1" localSheetId="29">[39]nonopec!$D$29:$AD$70</definedName>
    <definedName name="NONOECD1" localSheetId="30">[39]nonopec!$D$29:$AD$70</definedName>
    <definedName name="NONOECD1">[40]nonopec!$D$29:$AD$70</definedName>
    <definedName name="NONOECD2" localSheetId="25">[39]nonopec!$D$71:$AD$135</definedName>
    <definedName name="NONOECD2" localSheetId="26">[39]nonopec!$D$71:$AD$135</definedName>
    <definedName name="NONOECD2" localSheetId="27">[39]nonopec!$D$71:$AD$135</definedName>
    <definedName name="NONOECD2" localSheetId="28">[39]nonopec!$D$71:$AD$135</definedName>
    <definedName name="NONOECD2" localSheetId="29">[39]nonopec!$D$71:$AD$135</definedName>
    <definedName name="NONOECD2" localSheetId="30">[39]nonopec!$D$71:$AD$135</definedName>
    <definedName name="NONOECD2">[40]nonopec!$D$71:$AD$135</definedName>
    <definedName name="NONOPEC" localSheetId="25">[39]nonopec!$D$136:$AD$155</definedName>
    <definedName name="NONOPEC" localSheetId="26">[39]nonopec!$D$136:$AD$155</definedName>
    <definedName name="NONOPEC" localSheetId="27">[39]nonopec!$D$136:$AD$155</definedName>
    <definedName name="NONOPEC" localSheetId="28">[39]nonopec!$D$136:$AD$155</definedName>
    <definedName name="NONOPEC" localSheetId="29">[39]nonopec!$D$136:$AD$155</definedName>
    <definedName name="NONOPEC" localSheetId="30">[39]nonopec!$D$136:$AD$155</definedName>
    <definedName name="NONOPEC">[40]nonopec!$D$136:$AD$155</definedName>
    <definedName name="NOPEC1" localSheetId="25">[45]MONTHLY!$BP$19:$CA$19</definedName>
    <definedName name="NOPEC1" localSheetId="26">[45]MONTHLY!$BP$19:$CA$19</definedName>
    <definedName name="NOPEC1" localSheetId="27">[45]MONTHLY!$BP$19:$CA$19</definedName>
    <definedName name="NOPEC1" localSheetId="28">[45]MONTHLY!$BP$19:$CA$19</definedName>
    <definedName name="NOPEC1" localSheetId="29">[45]MONTHLY!$BP$19:$CA$19</definedName>
    <definedName name="NOPEC1" localSheetId="30">[45]MONTHLY!$BP$19:$CA$19</definedName>
    <definedName name="NOPEC1">[46]MONTHLY!$BP$19:$CA$19</definedName>
    <definedName name="NOPEC2" localSheetId="25">[45]MONTHLY!$CB$19:$CM$19</definedName>
    <definedName name="NOPEC2" localSheetId="26">[45]MONTHLY!$CB$19:$CM$19</definedName>
    <definedName name="NOPEC2" localSheetId="27">[45]MONTHLY!$CB$19:$CM$19</definedName>
    <definedName name="NOPEC2" localSheetId="28">[45]MONTHLY!$CB$19:$CM$19</definedName>
    <definedName name="NOPEC2" localSheetId="29">[45]MONTHLY!$CB$19:$CM$19</definedName>
    <definedName name="NOPEC2" localSheetId="30">[45]MONTHLY!$CB$19:$CM$19</definedName>
    <definedName name="NOPEC2">[46]MONTHLY!$CB$19:$CM$19</definedName>
    <definedName name="NORM1" localSheetId="25">[45]MONTHLY!$A$5:$O$117</definedName>
    <definedName name="NORM1" localSheetId="26">[45]MONTHLY!$A$5:$O$117</definedName>
    <definedName name="NORM1" localSheetId="27">[45]MONTHLY!$A$5:$O$117</definedName>
    <definedName name="NORM1" localSheetId="28">[45]MONTHLY!$A$5:$O$117</definedName>
    <definedName name="NORM1" localSheetId="29">[45]MONTHLY!$A$5:$O$117</definedName>
    <definedName name="NORM1" localSheetId="30">[45]MONTHLY!$A$5:$O$117</definedName>
    <definedName name="NORM1">[46]MONTHLY!$A$5:$O$117</definedName>
    <definedName name="NORM2" localSheetId="25">[45]MONTHLY!$A$422:$Z$491</definedName>
    <definedName name="NORM2" localSheetId="26">[45]MONTHLY!$A$422:$Z$491</definedName>
    <definedName name="NORM2" localSheetId="27">[45]MONTHLY!$A$422:$Z$491</definedName>
    <definedName name="NORM2" localSheetId="28">[45]MONTHLY!$A$422:$Z$491</definedName>
    <definedName name="NORM2" localSheetId="29">[45]MONTHLY!$A$422:$Z$491</definedName>
    <definedName name="NORM2" localSheetId="30">[45]MONTHLY!$A$422:$Z$491</definedName>
    <definedName name="NORM2">[46]MONTHLY!$A$422:$Z$491</definedName>
    <definedName name="NORM3" localSheetId="25">[45]MONTHLY!$A$334:$Z$380</definedName>
    <definedName name="NORM3" localSheetId="26">[45]MONTHLY!$A$334:$Z$380</definedName>
    <definedName name="NORM3" localSheetId="27">[45]MONTHLY!$A$334:$Z$380</definedName>
    <definedName name="NORM3" localSheetId="28">[45]MONTHLY!$A$334:$Z$380</definedName>
    <definedName name="NORM3" localSheetId="29">[45]MONTHLY!$A$334:$Z$380</definedName>
    <definedName name="NORM3" localSheetId="30">[45]MONTHLY!$A$334:$Z$380</definedName>
    <definedName name="NORM3">[46]MONTHLY!$A$334:$Z$380</definedName>
    <definedName name="NSUMMARY" localSheetId="25">[39]nonopec!$D$157:$AD$204</definedName>
    <definedName name="NSUMMARY" localSheetId="26">[39]nonopec!$D$157:$AD$204</definedName>
    <definedName name="NSUMMARY" localSheetId="27">[39]nonopec!$D$157:$AD$204</definedName>
    <definedName name="NSUMMARY" localSheetId="28">[39]nonopec!$D$157:$AD$204</definedName>
    <definedName name="NSUMMARY" localSheetId="29">[39]nonopec!$D$157:$AD$204</definedName>
    <definedName name="NSUMMARY" localSheetId="30">[39]nonopec!$D$157:$AD$204</definedName>
    <definedName name="NSUMMARY">[40]nonopec!$D$157:$AD$204</definedName>
    <definedName name="OCTUBRE">#N/A</definedName>
    <definedName name="OECD" localSheetId="25">[39]nonopec!$D$1:$AD$28</definedName>
    <definedName name="OECD" localSheetId="26">[39]nonopec!$D$1:$AD$28</definedName>
    <definedName name="OECD" localSheetId="27">[39]nonopec!$D$1:$AD$28</definedName>
    <definedName name="OECD" localSheetId="28">[39]nonopec!$D$1:$AD$28</definedName>
    <definedName name="OECD" localSheetId="29">[39]nonopec!$D$1:$AD$28</definedName>
    <definedName name="OECD" localSheetId="30">[39]nonopec!$D$1:$AD$28</definedName>
    <definedName name="OECD">[40]nonopec!$D$1:$AD$28</definedName>
    <definedName name="oipio" localSheetId="1" hidden="1">#REF!</definedName>
    <definedName name="oipio" localSheetId="2" hidden="1">#REF!</definedName>
    <definedName name="oipio" localSheetId="4" hidden="1">#REF!</definedName>
    <definedName name="oipio" localSheetId="3" hidden="1">#REF!</definedName>
    <definedName name="oipio" localSheetId="23" hidden="1">#REF!</definedName>
    <definedName name="oipio" localSheetId="24" hidden="1">#REF!</definedName>
    <definedName name="oipio" localSheetId="25" hidden="1">#REF!</definedName>
    <definedName name="oipio" localSheetId="26" hidden="1">#REF!</definedName>
    <definedName name="oipio" localSheetId="27" hidden="1">#REF!</definedName>
    <definedName name="oipio" localSheetId="28" hidden="1">#REF!</definedName>
    <definedName name="oipio" hidden="1">#REF!</definedName>
    <definedName name="oiulfdgdgh" localSheetId="1" hidden="1">'[50]Fax a enviar'!#REF!</definedName>
    <definedName name="oiulfdgdgh" localSheetId="2" hidden="1">'[50]Fax a enviar'!#REF!</definedName>
    <definedName name="oiulfdgdgh" localSheetId="4" hidden="1">'[50]Fax a enviar'!#REF!</definedName>
    <definedName name="oiulfdgdgh" localSheetId="3" hidden="1">'[50]Fax a enviar'!#REF!</definedName>
    <definedName name="oiulfdgdgh" localSheetId="23" hidden="1">'[50]Fax a enviar'!#REF!</definedName>
    <definedName name="oiulfdgdgh" localSheetId="24" hidden="1">'[50]Fax a enviar'!#REF!</definedName>
    <definedName name="oiulfdgdgh" localSheetId="25" hidden="1">'[50]Fax a enviar'!#REF!</definedName>
    <definedName name="oiulfdgdgh" localSheetId="26" hidden="1">'[50]Fax a enviar'!#REF!</definedName>
    <definedName name="oiulfdgdgh" hidden="1">'[50]Fax a enviar'!#REF!</definedName>
    <definedName name="oo" localSheetId="1" hidden="1">{"Riqfin97",#N/A,FALSE,"Tran";"Riqfinpro",#N/A,FALSE,"Tran"}</definedName>
    <definedName name="oo" localSheetId="2" hidden="1">{"Riqfin97",#N/A,FALSE,"Tran";"Riqfinpro",#N/A,FALSE,"Tran"}</definedName>
    <definedName name="oo" localSheetId="4" hidden="1">{"Riqfin97",#N/A,FALSE,"Tran";"Riqfinpro",#N/A,FALSE,"Tran"}</definedName>
    <definedName name="oo" localSheetId="3" hidden="1">{"Riqfin97",#N/A,FALSE,"Tran";"Riqfinpro",#N/A,FALSE,"Tran"}</definedName>
    <definedName name="oo" localSheetId="23" hidden="1">{"Riqfin97",#N/A,FALSE,"Tran";"Riqfinpro",#N/A,FALSE,"Tran"}</definedName>
    <definedName name="oo" localSheetId="24" hidden="1">{"Riqfin97",#N/A,FALSE,"Tran";"Riqfinpro",#N/A,FALSE,"Tran"}</definedName>
    <definedName name="oo" localSheetId="25" hidden="1">{"Riqfin97",#N/A,FALSE,"Tran";"Riqfinpro",#N/A,FALSE,"Tran"}</definedName>
    <definedName name="oo" localSheetId="26" hidden="1">{"Riqfin97",#N/A,FALSE,"Tran";"Riqfinpro",#N/A,FALSE,"Tran"}</definedName>
    <definedName name="oo" localSheetId="27" hidden="1">{"Riqfin97",#N/A,FALSE,"Tran";"Riqfinpro",#N/A,FALSE,"Tran"}</definedName>
    <definedName name="oo" localSheetId="28" hidden="1">{"Riqfin97",#N/A,FALSE,"Tran";"Riqfinpro",#N/A,FALSE,"Tran"}</definedName>
    <definedName name="oo" localSheetId="29" hidden="1">{"Riqfin97",#N/A,FALSE,"Tran";"Riqfinpro",#N/A,FALSE,"Tran"}</definedName>
    <definedName name="oo" localSheetId="30" hidden="1">{"Riqfin97",#N/A,FALSE,"Tran";"Riqfinpro",#N/A,FALSE,"Tran"}</definedName>
    <definedName name="oo" hidden="1">{"Riqfin97",#N/A,FALSE,"Tran";"Riqfinpro",#N/A,FALSE,"Tran"}</definedName>
    <definedName name="ooo" localSheetId="1" hidden="1">{"Tab1",#N/A,FALSE,"P";"Tab2",#N/A,FALSE,"P"}</definedName>
    <definedName name="ooo" localSheetId="2" hidden="1">{"Tab1",#N/A,FALSE,"P";"Tab2",#N/A,FALSE,"P"}</definedName>
    <definedName name="ooo" localSheetId="4" hidden="1">{"Tab1",#N/A,FALSE,"P";"Tab2",#N/A,FALSE,"P"}</definedName>
    <definedName name="ooo" localSheetId="3" hidden="1">{"Tab1",#N/A,FALSE,"P";"Tab2",#N/A,FALSE,"P"}</definedName>
    <definedName name="ooo" localSheetId="23" hidden="1">{"Tab1",#N/A,FALSE,"P";"Tab2",#N/A,FALSE,"P"}</definedName>
    <definedName name="ooo" localSheetId="24" hidden="1">{"Tab1",#N/A,FALSE,"P";"Tab2",#N/A,FALSE,"P"}</definedName>
    <definedName name="ooo" localSheetId="25" hidden="1">{"Tab1",#N/A,FALSE,"P";"Tab2",#N/A,FALSE,"P"}</definedName>
    <definedName name="ooo" localSheetId="26" hidden="1">{"Tab1",#N/A,FALSE,"P";"Tab2",#N/A,FALSE,"P"}</definedName>
    <definedName name="ooo" localSheetId="27" hidden="1">{"Tab1",#N/A,FALSE,"P";"Tab2",#N/A,FALSE,"P"}</definedName>
    <definedName name="ooo" localSheetId="28" hidden="1">{"Tab1",#N/A,FALSE,"P";"Tab2",#N/A,FALSE,"P"}</definedName>
    <definedName name="ooo" localSheetId="29" hidden="1">{"Tab1",#N/A,FALSE,"P";"Tab2",#N/A,FALSE,"P"}</definedName>
    <definedName name="ooo" localSheetId="30" hidden="1">{"Tab1",#N/A,FALSE,"P";"Tab2",#N/A,FALSE,"P"}</definedName>
    <definedName name="ooo" hidden="1">{"Tab1",#N/A,FALSE,"P";"Tab2",#N/A,FALSE,"P"}</definedName>
    <definedName name="OOOKOKOKO" localSheetId="1">#REF!</definedName>
    <definedName name="OOOKOKOKO" localSheetId="2">#REF!</definedName>
    <definedName name="OOOKOKOKO" localSheetId="4">#REF!</definedName>
    <definedName name="OOOKOKOKO" localSheetId="3">#REF!</definedName>
    <definedName name="OOOKOKOKO" localSheetId="23">#REF!</definedName>
    <definedName name="OOOKOKOKO" localSheetId="24">#REF!</definedName>
    <definedName name="OOOKOKOKO" localSheetId="25">#REF!</definedName>
    <definedName name="OOOKOKOKO" localSheetId="26">#REF!</definedName>
    <definedName name="OOOKOKOKO" localSheetId="27">#REF!</definedName>
    <definedName name="OOOKOKOKO" localSheetId="28">#REF!</definedName>
    <definedName name="OOOKOKOKO" localSheetId="29">#REF!</definedName>
    <definedName name="OOOKOKOKO" localSheetId="30">#REF!</definedName>
    <definedName name="OOOKOKOKO">#REF!</definedName>
    <definedName name="oooo" localSheetId="1" hidden="1">{"Tab1",#N/A,FALSE,"P";"Tab2",#N/A,FALSE,"P"}</definedName>
    <definedName name="oooo" localSheetId="2" hidden="1">{"Tab1",#N/A,FALSE,"P";"Tab2",#N/A,FALSE,"P"}</definedName>
    <definedName name="oooo" localSheetId="4" hidden="1">{"Tab1",#N/A,FALSE,"P";"Tab2",#N/A,FALSE,"P"}</definedName>
    <definedName name="oooo" localSheetId="3" hidden="1">{"Tab1",#N/A,FALSE,"P";"Tab2",#N/A,FALSE,"P"}</definedName>
    <definedName name="oooo" localSheetId="23" hidden="1">{"Tab1",#N/A,FALSE,"P";"Tab2",#N/A,FALSE,"P"}</definedName>
    <definedName name="oooo" localSheetId="24" hidden="1">{"Tab1",#N/A,FALSE,"P";"Tab2",#N/A,FALSE,"P"}</definedName>
    <definedName name="oooo" localSheetId="25" hidden="1">{"Tab1",#N/A,FALSE,"P";"Tab2",#N/A,FALSE,"P"}</definedName>
    <definedName name="oooo" localSheetId="26" hidden="1">{"Tab1",#N/A,FALSE,"P";"Tab2",#N/A,FALSE,"P"}</definedName>
    <definedName name="oooo" localSheetId="27" hidden="1">{"Tab1",#N/A,FALSE,"P";"Tab2",#N/A,FALSE,"P"}</definedName>
    <definedName name="oooo" localSheetId="28" hidden="1">{"Tab1",#N/A,FALSE,"P";"Tab2",#N/A,FALSE,"P"}</definedName>
    <definedName name="oooo" localSheetId="29" hidden="1">{"Tab1",#N/A,FALSE,"P";"Tab2",#N/A,FALSE,"P"}</definedName>
    <definedName name="oooo" localSheetId="30" hidden="1">{"Tab1",#N/A,FALSE,"P";"Tab2",#N/A,FALSE,"P"}</definedName>
    <definedName name="oooo" hidden="1">{"Tab1",#N/A,FALSE,"P";"Tab2",#N/A,FALSE,"P"}</definedName>
    <definedName name="ooooooooo" localSheetId="1" hidden="1">#REF!</definedName>
    <definedName name="ooooooooo" localSheetId="2" hidden="1">#REF!</definedName>
    <definedName name="ooooooooo" localSheetId="4" hidden="1">#REF!</definedName>
    <definedName name="ooooooooo" localSheetId="3" hidden="1">#REF!</definedName>
    <definedName name="ooooooooo" localSheetId="23" hidden="1">#REF!</definedName>
    <definedName name="ooooooooo" localSheetId="24" hidden="1">#REF!</definedName>
    <definedName name="ooooooooo" localSheetId="25" hidden="1">#REF!</definedName>
    <definedName name="ooooooooo" localSheetId="26" hidden="1">#REF!</definedName>
    <definedName name="ooooooooo" localSheetId="27" hidden="1">#REF!</definedName>
    <definedName name="ooooooooo" localSheetId="28" hidden="1">#REF!</definedName>
    <definedName name="ooooooooo" localSheetId="29" hidden="1">#REF!</definedName>
    <definedName name="ooooooooo" localSheetId="30" hidden="1">#REF!</definedName>
    <definedName name="ooooooooo" hidden="1">#REF!</definedName>
    <definedName name="OPEC" localSheetId="25">[39]nonopec!$D$204:$AD$251</definedName>
    <definedName name="OPEC" localSheetId="26">[39]nonopec!$D$204:$AD$251</definedName>
    <definedName name="OPEC" localSheetId="27">[39]nonopec!$D$204:$AD$251</definedName>
    <definedName name="OPEC" localSheetId="28">[39]nonopec!$D$204:$AD$251</definedName>
    <definedName name="OPEC" localSheetId="29">[39]nonopec!$D$204:$AD$251</definedName>
    <definedName name="OPEC" localSheetId="30">[39]nonopec!$D$204:$AD$251</definedName>
    <definedName name="OPEC">[40]nonopec!$D$204:$AD$251</definedName>
    <definedName name="OPEC1" localSheetId="25">[45]MONTHLY!$BP$12:$CA$12</definedName>
    <definedName name="OPEC1" localSheetId="26">[45]MONTHLY!$BP$12:$CA$12</definedName>
    <definedName name="OPEC1" localSheetId="27">[45]MONTHLY!$BP$12:$CA$12</definedName>
    <definedName name="OPEC1" localSheetId="28">[45]MONTHLY!$BP$12:$CA$12</definedName>
    <definedName name="OPEC1" localSheetId="29">[45]MONTHLY!$BP$12:$CA$12</definedName>
    <definedName name="OPEC1" localSheetId="30">[45]MONTHLY!$BP$12:$CA$12</definedName>
    <definedName name="OPEC1">[46]MONTHLY!$BP$12:$CA$12</definedName>
    <definedName name="OPEC2" localSheetId="25">[45]MONTHLY!$CB$12:$CM$12</definedName>
    <definedName name="OPEC2" localSheetId="26">[45]MONTHLY!$CB$12:$CM$12</definedName>
    <definedName name="OPEC2" localSheetId="27">[45]MONTHLY!$CB$12:$CM$12</definedName>
    <definedName name="OPEC2" localSheetId="28">[45]MONTHLY!$CB$12:$CM$12</definedName>
    <definedName name="OPEC2" localSheetId="29">[45]MONTHLY!$CB$12:$CM$12</definedName>
    <definedName name="OPEC2" localSheetId="30">[45]MONTHLY!$CB$12:$CM$12</definedName>
    <definedName name="OPEC2">[46]MONTHLY!$CB$12:$CM$12</definedName>
    <definedName name="OPOPOPOPO" localSheetId="1">#REF!</definedName>
    <definedName name="OPOPOPOPO" localSheetId="2">#REF!</definedName>
    <definedName name="OPOPOPOPO" localSheetId="4">#REF!</definedName>
    <definedName name="OPOPOPOPO" localSheetId="3">#REF!</definedName>
    <definedName name="OPOPOPOPO" localSheetId="23">#REF!</definedName>
    <definedName name="OPOPOPOPO" localSheetId="24">#REF!</definedName>
    <definedName name="OPOPOPOPO" localSheetId="25">#REF!</definedName>
    <definedName name="OPOPOPOPO" localSheetId="26">#REF!</definedName>
    <definedName name="OPOPOPOPO" localSheetId="27">#REF!</definedName>
    <definedName name="OPOPOPOPO" localSheetId="28">#REF!</definedName>
    <definedName name="OPOPOPOPO">#REF!</definedName>
    <definedName name="opu" localSheetId="1" hidden="1">{"Riqfin97",#N/A,FALSE,"Tran";"Riqfinpro",#N/A,FALSE,"Tran"}</definedName>
    <definedName name="opu" localSheetId="2" hidden="1">{"Riqfin97",#N/A,FALSE,"Tran";"Riqfinpro",#N/A,FALSE,"Tran"}</definedName>
    <definedName name="opu" localSheetId="4" hidden="1">{"Riqfin97",#N/A,FALSE,"Tran";"Riqfinpro",#N/A,FALSE,"Tran"}</definedName>
    <definedName name="opu" localSheetId="3" hidden="1">{"Riqfin97",#N/A,FALSE,"Tran";"Riqfinpro",#N/A,FALSE,"Tran"}</definedName>
    <definedName name="opu" localSheetId="23" hidden="1">{"Riqfin97",#N/A,FALSE,"Tran";"Riqfinpro",#N/A,FALSE,"Tran"}</definedName>
    <definedName name="opu" localSheetId="24" hidden="1">{"Riqfin97",#N/A,FALSE,"Tran";"Riqfinpro",#N/A,FALSE,"Tran"}</definedName>
    <definedName name="opu" localSheetId="25" hidden="1">{"Riqfin97",#N/A,FALSE,"Tran";"Riqfinpro",#N/A,FALSE,"Tran"}</definedName>
    <definedName name="opu" localSheetId="26" hidden="1">{"Riqfin97",#N/A,FALSE,"Tran";"Riqfinpro",#N/A,FALSE,"Tran"}</definedName>
    <definedName name="opu" localSheetId="27" hidden="1">{"Riqfin97",#N/A,FALSE,"Tran";"Riqfinpro",#N/A,FALSE,"Tran"}</definedName>
    <definedName name="opu" localSheetId="28" hidden="1">{"Riqfin97",#N/A,FALSE,"Tran";"Riqfinpro",#N/A,FALSE,"Tran"}</definedName>
    <definedName name="opu" localSheetId="29" hidden="1">{"Riqfin97",#N/A,FALSE,"Tran";"Riqfinpro",#N/A,FALSE,"Tran"}</definedName>
    <definedName name="opu" localSheetId="30" hidden="1">{"Riqfin97",#N/A,FALSE,"Tran";"Riqfinpro",#N/A,FALSE,"Tran"}</definedName>
    <definedName name="opu" hidden="1">{"Riqfin97",#N/A,FALSE,"Tran";"Riqfinpro",#N/A,FALSE,"Tran"}</definedName>
    <definedName name="otra" localSheetId="1" hidden="1">#REF!</definedName>
    <definedName name="otra" localSheetId="2" hidden="1">#REF!</definedName>
    <definedName name="otra" localSheetId="4" hidden="1">#REF!</definedName>
    <definedName name="otra" localSheetId="3" hidden="1">#REF!</definedName>
    <definedName name="otra" localSheetId="23" hidden="1">#REF!</definedName>
    <definedName name="otra" localSheetId="24" hidden="1">#REF!</definedName>
    <definedName name="otra" localSheetId="25" hidden="1">#REF!</definedName>
    <definedName name="otra" localSheetId="26" hidden="1">#REF!</definedName>
    <definedName name="otra" localSheetId="27" hidden="1">#REF!</definedName>
    <definedName name="otra" localSheetId="28" hidden="1">#REF!</definedName>
    <definedName name="otra" localSheetId="29" hidden="1">#REF!</definedName>
    <definedName name="otra" localSheetId="30" hidden="1">#REF!</definedName>
    <definedName name="otra" hidden="1">#REF!</definedName>
    <definedName name="otro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P" localSheetId="1">#REF!</definedName>
    <definedName name="P" localSheetId="2">#REF!</definedName>
    <definedName name="P" localSheetId="4">#REF!</definedName>
    <definedName name="P" localSheetId="3">#REF!</definedName>
    <definedName name="P" localSheetId="23">#REF!</definedName>
    <definedName name="p" localSheetId="24" hidden="1">{"Riqfin97",#N/A,FALSE,"Tran";"Riqfinpro",#N/A,FALSE,"Tran"}</definedName>
    <definedName name="P" localSheetId="25">#REF!</definedName>
    <definedName name="P" localSheetId="26">#REF!</definedName>
    <definedName name="P" localSheetId="27">#REF!</definedName>
    <definedName name="P" localSheetId="28">#REF!</definedName>
    <definedName name="P" localSheetId="29">#REF!</definedName>
    <definedName name="P" localSheetId="30">#REF!</definedName>
    <definedName name="P">#REF!</definedName>
    <definedName name="P1_1" localSheetId="23">OFFSET(#REF!,0,0,COUNT(#REF!),1)</definedName>
    <definedName name="P1_1" localSheetId="24">OFFSET(#REF!,0,0,COUNT(#REF!),1)</definedName>
    <definedName name="P1_1">OFFSET(#REF!,0,0,COUNT(#REF!),1)</definedName>
    <definedName name="P1_2" localSheetId="24">OFFSET(#REF!,0,0,COUNT(#REF!),1)</definedName>
    <definedName name="P1_2">OFFSET(#REF!,0,0,COUNT(#REF!),1)</definedName>
    <definedName name="P1avg" localSheetId="24">OFFSET(#REF!,0,0,COUNT(#REF!),1)</definedName>
    <definedName name="P1avg">OFFSET(#REF!,0,0,COUNT(#REF!),1)</definedName>
    <definedName name="P1min" localSheetId="24">OFFSET(#REF!,0,0,COUNT(#REF!),1)</definedName>
    <definedName name="P1min">OFFSET(#REF!,0,0,COUNT(#REF!),1)</definedName>
    <definedName name="P1rng" localSheetId="24">OFFSET(#REF!,0,0,COUNT(#REF!),1)</definedName>
    <definedName name="P1rng">OFFSET(#REF!,0,0,COUNT(#REF!),1)</definedName>
    <definedName name="P2_1" localSheetId="24">OFFSET(#REF!,0,0,COUNT(#REF!),1)</definedName>
    <definedName name="P2_1">OFFSET(#REF!,0,0,COUNT(#REF!),1)</definedName>
    <definedName name="P2_2" localSheetId="24">OFFSET(#REF!,0,0,COUNT(#REF!),1)</definedName>
    <definedName name="P2_2">OFFSET(#REF!,0,0,COUNT(#REF!),1)</definedName>
    <definedName name="P2avg" localSheetId="24">OFFSET(#REF!,0,0,COUNT(#REF!),1)</definedName>
    <definedName name="P2avg">OFFSET(#REF!,0,0,COUNT(#REF!),1)</definedName>
    <definedName name="P2min" localSheetId="24">OFFSET(#REF!,0,0,COUNT(#REF!),1)</definedName>
    <definedName name="P2min">OFFSET(#REF!,0,0,COUNT(#REF!),1)</definedName>
    <definedName name="P2rng" localSheetId="24">OFFSET(#REF!,0,0,COUNT(#REF!),1)</definedName>
    <definedName name="P2rng">OFFSET(#REF!,0,0,COUNT(#REF!),1)</definedName>
    <definedName name="P3_1" localSheetId="24">OFFSET(#REF!,0,0,COUNT(#REF!),1)</definedName>
    <definedName name="P3_1">OFFSET(#REF!,0,0,COUNT(#REF!),1)</definedName>
    <definedName name="P3_2" localSheetId="24">OFFSET(#REF!,0,0,COUNT(#REF!),1)</definedName>
    <definedName name="P3_2">OFFSET(#REF!,0,0,COUNT(#REF!),1)</definedName>
    <definedName name="P3avg" localSheetId="24">OFFSET(#REF!,0,0,COUNT(#REF!),1)</definedName>
    <definedName name="P3avg">OFFSET(#REF!,0,0,COUNT(#REF!),1)</definedName>
    <definedName name="P3min" localSheetId="24">OFFSET(#REF!,0,0,COUNT(#REF!),1)</definedName>
    <definedName name="P3min">OFFSET(#REF!,0,0,COUNT(#REF!),1)</definedName>
    <definedName name="P3rng" localSheetId="24">OFFSET(#REF!,0,0,COUNT(#REF!),1)</definedName>
    <definedName name="P3rng">OFFSET(#REF!,0,0,COUNT(#REF!),1)</definedName>
    <definedName name="P4_1" localSheetId="24">OFFSET(#REF!,0,0,COUNT(#REF!),1)</definedName>
    <definedName name="P4_1">OFFSET(#REF!,0,0,COUNT(#REF!),1)</definedName>
    <definedName name="P4_2" localSheetId="24">OFFSET(#REF!,0,0,COUNT(#REF!),1)</definedName>
    <definedName name="P4_2">OFFSET(#REF!,0,0,COUNT(#REF!),1)</definedName>
    <definedName name="P4avg" localSheetId="24">OFFSET(#REF!,0,0,COUNT(#REF!),1)</definedName>
    <definedName name="P4avg">OFFSET(#REF!,0,0,COUNT(#REF!),1)</definedName>
    <definedName name="P4min" localSheetId="24">OFFSET(#REF!,0,0,COUNT(#REF!),1)</definedName>
    <definedName name="P4min">OFFSET(#REF!,0,0,COUNT(#REF!),1)</definedName>
    <definedName name="P4rng" localSheetId="24">OFFSET(#REF!,0,0,COUNT(#REF!),1)</definedName>
    <definedName name="P4rng">OFFSET(#REF!,0,0,COUNT(#REF!),1)</definedName>
    <definedName name="P5_1" localSheetId="24">OFFSET(#REF!,0,0,COUNT(#REF!),1)</definedName>
    <definedName name="P5_1">OFFSET(#REF!,0,0,COUNT(#REF!),1)</definedName>
    <definedName name="P5_2" localSheetId="24">OFFSET(#REF!,0,0,COUNT(#REF!),1)</definedName>
    <definedName name="P5_2">OFFSET(#REF!,0,0,COUNT(#REF!),1)</definedName>
    <definedName name="P5avg" localSheetId="24">OFFSET(#REF!,0,0,COUNT(#REF!),1)</definedName>
    <definedName name="P5avg">OFFSET(#REF!,0,0,COUNT(#REF!),1)</definedName>
    <definedName name="P5min" localSheetId="24">OFFSET(#REF!,0,0,COUNT(#REF!),1)</definedName>
    <definedName name="P5min">OFFSET(#REF!,0,0,COUNT(#REF!),1)</definedName>
    <definedName name="P5rng" localSheetId="24">OFFSET(#REF!,0,0,COUNT(#REF!),1)</definedName>
    <definedName name="P5rng">OFFSET(#REF!,0,0,COUNT(#REF!),1)</definedName>
    <definedName name="PCNTLGT" localSheetId="1">[40]nonopec!#REF!</definedName>
    <definedName name="PCNTLGT" localSheetId="2">[40]nonopec!#REF!</definedName>
    <definedName name="PCNTLGT" localSheetId="4">[40]nonopec!#REF!</definedName>
    <definedName name="PCNTLGT" localSheetId="3">[40]nonopec!#REF!</definedName>
    <definedName name="PCNTLGT" localSheetId="23">[40]nonopec!#REF!</definedName>
    <definedName name="PCNTLGT" localSheetId="24">[40]nonopec!#REF!</definedName>
    <definedName name="PCNTLGT" localSheetId="25">[39]nonopec!#REF!</definedName>
    <definedName name="PCNTLGT" localSheetId="26">[39]nonopec!#REF!</definedName>
    <definedName name="PCNTLGT" localSheetId="27">[39]nonopec!#REF!</definedName>
    <definedName name="PCNTLGT" localSheetId="28">[39]nonopec!#REF!</definedName>
    <definedName name="PCNTLGT" localSheetId="29">[39]nonopec!#REF!</definedName>
    <definedName name="PCNTLGT" localSheetId="30">[39]nonopec!#REF!</definedName>
    <definedName name="PCNTLGT">[40]nonopec!#REF!</definedName>
    <definedName name="PII" localSheetId="1" hidden="1">{"Main Economic Indicators",#N/A,FALSE,"C"}</definedName>
    <definedName name="PII" localSheetId="2" hidden="1">{"Main Economic Indicators",#N/A,FALSE,"C"}</definedName>
    <definedName name="PII" localSheetId="4" hidden="1">{"Main Economic Indicators",#N/A,FALSE,"C"}</definedName>
    <definedName name="PII" localSheetId="3" hidden="1">{"Main Economic Indicators",#N/A,FALSE,"C"}</definedName>
    <definedName name="PII" localSheetId="23" hidden="1">{"Main Economic Indicators",#N/A,FALSE,"C"}</definedName>
    <definedName name="PII" localSheetId="24" hidden="1">{"Main Economic Indicators",#N/A,FALSE,"C"}</definedName>
    <definedName name="PII" localSheetId="25" hidden="1">{"Main Economic Indicators",#N/A,FALSE,"C"}</definedName>
    <definedName name="PII" localSheetId="26" hidden="1">{"Main Economic Indicators",#N/A,FALSE,"C"}</definedName>
    <definedName name="PII" localSheetId="27" hidden="1">{"Main Economic Indicators",#N/A,FALSE,"C"}</definedName>
    <definedName name="PII" localSheetId="28" hidden="1">{"Main Economic Indicators",#N/A,FALSE,"C"}</definedName>
    <definedName name="PII" localSheetId="29" hidden="1">{"Main Economic Indicators",#N/A,FALSE,"C"}</definedName>
    <definedName name="PII" localSheetId="30" hidden="1">{"Main Economic Indicators",#N/A,FALSE,"C"}</definedName>
    <definedName name="PII" hidden="1">{"Main Economic Indicators",#N/A,FALSE,"C"}</definedName>
    <definedName name="pit" localSheetId="1" hidden="1">{"Riqfin97",#N/A,FALSE,"Tran";"Riqfinpro",#N/A,FALSE,"Tran"}</definedName>
    <definedName name="pit" localSheetId="2" hidden="1">{"Riqfin97",#N/A,FALSE,"Tran";"Riqfinpro",#N/A,FALSE,"Tran"}</definedName>
    <definedName name="pit" localSheetId="4" hidden="1">{"Riqfin97",#N/A,FALSE,"Tran";"Riqfinpro",#N/A,FALSE,"Tran"}</definedName>
    <definedName name="pit" localSheetId="3" hidden="1">{"Riqfin97",#N/A,FALSE,"Tran";"Riqfinpro",#N/A,FALSE,"Tran"}</definedName>
    <definedName name="pit" localSheetId="23" hidden="1">{"Riqfin97",#N/A,FALSE,"Tran";"Riqfinpro",#N/A,FALSE,"Tran"}</definedName>
    <definedName name="pit" localSheetId="24" hidden="1">{"Riqfin97",#N/A,FALSE,"Tran";"Riqfinpro",#N/A,FALSE,"Tran"}</definedName>
    <definedName name="pit" localSheetId="25" hidden="1">{"Riqfin97",#N/A,FALSE,"Tran";"Riqfinpro",#N/A,FALSE,"Tran"}</definedName>
    <definedName name="pit" localSheetId="26" hidden="1">{"Riqfin97",#N/A,FALSE,"Tran";"Riqfinpro",#N/A,FALSE,"Tran"}</definedName>
    <definedName name="pit" localSheetId="27" hidden="1">{"Riqfin97",#N/A,FALSE,"Tran";"Riqfinpro",#N/A,FALSE,"Tran"}</definedName>
    <definedName name="pit" localSheetId="28" hidden="1">{"Riqfin97",#N/A,FALSE,"Tran";"Riqfinpro",#N/A,FALSE,"Tran"}</definedName>
    <definedName name="pit" localSheetId="29" hidden="1">{"Riqfin97",#N/A,FALSE,"Tran";"Riqfinpro",#N/A,FALSE,"Tran"}</definedName>
    <definedName name="pit" localSheetId="30" hidden="1">{"Riqfin97",#N/A,FALSE,"Tran";"Riqfinpro",#N/A,FALSE,"Tran"}</definedName>
    <definedName name="pit" hidden="1">{"Riqfin97",#N/A,FALSE,"Tran";"Riqfinpro",#N/A,FALSE,"Tran"}</definedName>
    <definedName name="poooooooooo" hidden="1">'[50]Fax a enviar'!#REF!</definedName>
    <definedName name="POTENCIAL" localSheetId="1">#REF!</definedName>
    <definedName name="POTENCIAL" localSheetId="2">#REF!</definedName>
    <definedName name="POTENCIAL" localSheetId="4">#REF!</definedName>
    <definedName name="POTENCIAL" localSheetId="3">#REF!</definedName>
    <definedName name="POTENCIAL" localSheetId="23">#REF!</definedName>
    <definedName name="POTENCIAL" localSheetId="24">#REF!</definedName>
    <definedName name="POTENCIAL" localSheetId="25">#REF!</definedName>
    <definedName name="POTENCIAL" localSheetId="26">#REF!</definedName>
    <definedName name="POTENCIAL" localSheetId="27">#REF!</definedName>
    <definedName name="POTENCIAL" localSheetId="28">#REF!</definedName>
    <definedName name="POTENCIAL">#REF!</definedName>
    <definedName name="PP" localSheetId="1">#REF!</definedName>
    <definedName name="PP" localSheetId="2">#REF!</definedName>
    <definedName name="PP" localSheetId="4">#REF!</definedName>
    <definedName name="PP" localSheetId="3">#REF!</definedName>
    <definedName name="PP" localSheetId="24">#REF!</definedName>
    <definedName name="PP" localSheetId="27">#REF!</definedName>
    <definedName name="PP" localSheetId="28">#REF!</definedName>
    <definedName name="PP">#REF!</definedName>
    <definedName name="ppoooooooooo" localSheetId="1" hidden="1">#REF!</definedName>
    <definedName name="ppoooooooooo" localSheetId="2" hidden="1">#REF!</definedName>
    <definedName name="ppoooooooooo" localSheetId="4" hidden="1">#REF!</definedName>
    <definedName name="ppoooooooooo" localSheetId="3" hidden="1">#REF!</definedName>
    <definedName name="ppoooooooooo" localSheetId="24" hidden="1">#REF!</definedName>
    <definedName name="ppoooooooooo" localSheetId="27" hidden="1">#REF!</definedName>
    <definedName name="ppoooooooooo" localSheetId="28" hidden="1">#REF!</definedName>
    <definedName name="ppoooooooooo" hidden="1">#REF!</definedName>
    <definedName name="ppp" localSheetId="1" hidden="1">{"Riqfin97",#N/A,FALSE,"Tran";"Riqfinpro",#N/A,FALSE,"Tran"}</definedName>
    <definedName name="ppp" localSheetId="2" hidden="1">{"Riqfin97",#N/A,FALSE,"Tran";"Riqfinpro",#N/A,FALSE,"Tran"}</definedName>
    <definedName name="ppp" localSheetId="4" hidden="1">{"Riqfin97",#N/A,FALSE,"Tran";"Riqfinpro",#N/A,FALSE,"Tran"}</definedName>
    <definedName name="ppp" localSheetId="3" hidden="1">{"Riqfin97",#N/A,FALSE,"Tran";"Riqfinpro",#N/A,FALSE,"Tran"}</definedName>
    <definedName name="ppp" localSheetId="23" hidden="1">{"Riqfin97",#N/A,FALSE,"Tran";"Riqfinpro",#N/A,FALSE,"Tran"}</definedName>
    <definedName name="ppp" localSheetId="24" hidden="1">{"Riqfin97",#N/A,FALSE,"Tran";"Riqfinpro",#N/A,FALSE,"Tran"}</definedName>
    <definedName name="ppp" localSheetId="25" hidden="1">{"Riqfin97",#N/A,FALSE,"Tran";"Riqfinpro",#N/A,FALSE,"Tran"}</definedName>
    <definedName name="ppp" localSheetId="26" hidden="1">{"Riqfin97",#N/A,FALSE,"Tran";"Riqfinpro",#N/A,FALSE,"Tran"}</definedName>
    <definedName name="ppp" localSheetId="27" hidden="1">{"Riqfin97",#N/A,FALSE,"Tran";"Riqfinpro",#N/A,FALSE,"Tran"}</definedName>
    <definedName name="ppp" localSheetId="28" hidden="1">{"Riqfin97",#N/A,FALSE,"Tran";"Riqfinpro",#N/A,FALSE,"Tran"}</definedName>
    <definedName name="ppp" localSheetId="29" hidden="1">{"Riqfin97",#N/A,FALSE,"Tran";"Riqfinpro",#N/A,FALSE,"Tran"}</definedName>
    <definedName name="ppp" localSheetId="30" hidden="1">{"Riqfin97",#N/A,FALSE,"Tran";"Riqfinpro",#N/A,FALSE,"Tran"}</definedName>
    <definedName name="ppp" hidden="1">{"Riqfin97",#N/A,FALSE,"Tran";"Riqfinpro",#N/A,FALSE,"Tran"}</definedName>
    <definedName name="pppppp" localSheetId="1" hidden="1">{"Riqfin97",#N/A,FALSE,"Tran";"Riqfinpro",#N/A,FALSE,"Tran"}</definedName>
    <definedName name="pppppp" localSheetId="2" hidden="1">{"Riqfin97",#N/A,FALSE,"Tran";"Riqfinpro",#N/A,FALSE,"Tran"}</definedName>
    <definedName name="pppppp" localSheetId="4" hidden="1">{"Riqfin97",#N/A,FALSE,"Tran";"Riqfinpro",#N/A,FALSE,"Tran"}</definedName>
    <definedName name="pppppp" localSheetId="3" hidden="1">{"Riqfin97",#N/A,FALSE,"Tran";"Riqfinpro",#N/A,FALSE,"Tran"}</definedName>
    <definedName name="pppppp" localSheetId="23" hidden="1">{"Riqfin97",#N/A,FALSE,"Tran";"Riqfinpro",#N/A,FALSE,"Tran"}</definedName>
    <definedName name="pppppp" localSheetId="24" hidden="1">{"Riqfin97",#N/A,FALSE,"Tran";"Riqfinpro",#N/A,FALSE,"Tran"}</definedName>
    <definedName name="pppppp" localSheetId="25" hidden="1">{"Riqfin97",#N/A,FALSE,"Tran";"Riqfinpro",#N/A,FALSE,"Tran"}</definedName>
    <definedName name="pppppp" localSheetId="26" hidden="1">{"Riqfin97",#N/A,FALSE,"Tran";"Riqfinpro",#N/A,FALSE,"Tran"}</definedName>
    <definedName name="pppppp" localSheetId="27" hidden="1">{"Riqfin97",#N/A,FALSE,"Tran";"Riqfinpro",#N/A,FALSE,"Tran"}</definedName>
    <definedName name="pppppp" localSheetId="28" hidden="1">{"Riqfin97",#N/A,FALSE,"Tran";"Riqfinpro",#N/A,FALSE,"Tran"}</definedName>
    <definedName name="pppppp" localSheetId="29" hidden="1">{"Riqfin97",#N/A,FALSE,"Tran";"Riqfinpro",#N/A,FALSE,"Tran"}</definedName>
    <definedName name="pppppp" localSheetId="30" hidden="1">{"Riqfin97",#N/A,FALSE,"Tran";"Riqfinpro",#N/A,FALSE,"Tran"}</definedName>
    <definedName name="pppppp" hidden="1">{"Riqfin97",#N/A,FALSE,"Tran";"Riqfinpro",#N/A,FALSE,"Tran"}</definedName>
    <definedName name="pppppppppp" localSheetId="1" hidden="1">#REF!</definedName>
    <definedName name="pppppppppp" localSheetId="2" hidden="1">#REF!</definedName>
    <definedName name="pppppppppp" localSheetId="4" hidden="1">#REF!</definedName>
    <definedName name="pppppppppp" localSheetId="3" hidden="1">#REF!</definedName>
    <definedName name="pppppppppp" localSheetId="23" hidden="1">#REF!</definedName>
    <definedName name="pppppppppp" localSheetId="24" hidden="1">#REF!</definedName>
    <definedName name="pppppppppp" localSheetId="25" hidden="1">#REF!</definedName>
    <definedName name="pppppppppp" localSheetId="26" hidden="1">#REF!</definedName>
    <definedName name="pppppppppp" localSheetId="27" hidden="1">#REF!</definedName>
    <definedName name="pppppppppp" localSheetId="28" hidden="1">#REF!</definedName>
    <definedName name="pppppppppp" localSheetId="29" hidden="1">#REF!</definedName>
    <definedName name="pppppppppp" localSheetId="30" hidden="1">#REF!</definedName>
    <definedName name="pppppppppp" hidden="1">#REF!</definedName>
    <definedName name="ppppppppppppp" localSheetId="1" hidden="1">#REF!</definedName>
    <definedName name="ppppppppppppp" localSheetId="2" hidden="1">#REF!</definedName>
    <definedName name="ppppppppppppp" localSheetId="4" hidden="1">#REF!</definedName>
    <definedName name="ppppppppppppp" localSheetId="3" hidden="1">#REF!</definedName>
    <definedName name="ppppppppppppp" localSheetId="24" hidden="1">#REF!</definedName>
    <definedName name="ppppppppppppp" localSheetId="27" hidden="1">#REF!</definedName>
    <definedName name="ppppppppppppp" localSheetId="28" hidden="1">#REF!</definedName>
    <definedName name="ppppppppppppp" hidden="1">#REF!</definedName>
    <definedName name="PRES1" localSheetId="1">[40]nonopec!#REF!</definedName>
    <definedName name="PRES1" localSheetId="2">[40]nonopec!#REF!</definedName>
    <definedName name="PRES1" localSheetId="4">[40]nonopec!#REF!</definedName>
    <definedName name="PRES1" localSheetId="3">[40]nonopec!#REF!</definedName>
    <definedName name="PRES1" localSheetId="24">[40]nonopec!#REF!</definedName>
    <definedName name="PRES1" localSheetId="25">[39]nonopec!#REF!</definedName>
    <definedName name="PRES1" localSheetId="26">[39]nonopec!#REF!</definedName>
    <definedName name="PRES1" localSheetId="27">[39]nonopec!#REF!</definedName>
    <definedName name="PRES1" localSheetId="28">[39]nonopec!#REF!</definedName>
    <definedName name="PRES1" localSheetId="29">[39]nonopec!#REF!</definedName>
    <definedName name="PRES1" localSheetId="30">[39]nonopec!#REF!</definedName>
    <definedName name="PRES1">[40]nonopec!#REF!</definedName>
    <definedName name="PRES2" localSheetId="1">[40]nonopec!#REF!</definedName>
    <definedName name="PRES2" localSheetId="2">[40]nonopec!#REF!</definedName>
    <definedName name="PRES2" localSheetId="4">[40]nonopec!#REF!</definedName>
    <definedName name="PRES2" localSheetId="3">[40]nonopec!#REF!</definedName>
    <definedName name="PRES2" localSheetId="24">[40]nonopec!#REF!</definedName>
    <definedName name="PRES2" localSheetId="25">[39]nonopec!#REF!</definedName>
    <definedName name="PRES2" localSheetId="26">[39]nonopec!#REF!</definedName>
    <definedName name="PRES2" localSheetId="27">[39]nonopec!#REF!</definedName>
    <definedName name="PRES2" localSheetId="28">[39]nonopec!#REF!</definedName>
    <definedName name="PRES2" localSheetId="29">[39]nonopec!#REF!</definedName>
    <definedName name="PRES2" localSheetId="30">[39]nonopec!#REF!</definedName>
    <definedName name="PRES2">[40]nonopec!#REF!</definedName>
    <definedName name="PRES3" localSheetId="1">[40]nonopec!#REF!</definedName>
    <definedName name="PRES3" localSheetId="2">[40]nonopec!#REF!</definedName>
    <definedName name="PRES3" localSheetId="4">[40]nonopec!#REF!</definedName>
    <definedName name="PRES3" localSheetId="3">[40]nonopec!#REF!</definedName>
    <definedName name="PRES3" localSheetId="24">[40]nonopec!#REF!</definedName>
    <definedName name="PRES3" localSheetId="25">[39]nonopec!#REF!</definedName>
    <definedName name="PRES3" localSheetId="26">[39]nonopec!#REF!</definedName>
    <definedName name="PRES3" localSheetId="27">[39]nonopec!#REF!</definedName>
    <definedName name="PRES3" localSheetId="28">[39]nonopec!#REF!</definedName>
    <definedName name="PRES3" localSheetId="29">[39]nonopec!#REF!</definedName>
    <definedName name="PRES3" localSheetId="30">[39]nonopec!#REF!</definedName>
    <definedName name="PRES3">[40]nonopec!#REF!</definedName>
    <definedName name="Print_Area_MI" localSheetId="1">#REF!</definedName>
    <definedName name="Print_Area_MI" localSheetId="2">#REF!</definedName>
    <definedName name="Print_Area_MI" localSheetId="4">#REF!</definedName>
    <definedName name="Print_Area_MI" localSheetId="3">#REF!</definedName>
    <definedName name="Print_Area_MI" localSheetId="23">#REF!</definedName>
    <definedName name="Print_Area_MI" localSheetId="24">#REF!</definedName>
    <definedName name="Print_Area_MI" localSheetId="25">#REF!</definedName>
    <definedName name="Print_Area_MI" localSheetId="26">#REF!</definedName>
    <definedName name="Print_Area_MI" localSheetId="27">#REF!</definedName>
    <definedName name="Print_Area_MI" localSheetId="28">#REF!</definedName>
    <definedName name="Print_Area_MI">#REF!</definedName>
    <definedName name="Print1" localSheetId="1">#REF!</definedName>
    <definedName name="Print1" localSheetId="2">#REF!</definedName>
    <definedName name="Print1" localSheetId="4">#REF!</definedName>
    <definedName name="Print1" localSheetId="3">#REF!</definedName>
    <definedName name="Print1" localSheetId="24">#REF!</definedName>
    <definedName name="Print1" localSheetId="27">#REF!</definedName>
    <definedName name="Print1" localSheetId="28">#REF!</definedName>
    <definedName name="Print1">#REF!</definedName>
    <definedName name="Product" localSheetId="1">#REF!</definedName>
    <definedName name="Product" localSheetId="2">#REF!</definedName>
    <definedName name="Product" localSheetId="4">#REF!</definedName>
    <definedName name="Product" localSheetId="3">#REF!</definedName>
    <definedName name="Product" localSheetId="24">#REF!</definedName>
    <definedName name="Product" localSheetId="27">#REF!</definedName>
    <definedName name="Product" localSheetId="28">#REF!</definedName>
    <definedName name="Product">#REF!</definedName>
    <definedName name="PTA" localSheetId="24">#REF!</definedName>
    <definedName name="PTA" localSheetId="27">#REF!</definedName>
    <definedName name="PTA" localSheetId="28">#REF!</definedName>
    <definedName name="PTA">#REF!</definedName>
    <definedName name="PTAEURO" localSheetId="24">#REF!</definedName>
    <definedName name="PTAEURO" localSheetId="27">#REF!</definedName>
    <definedName name="PTAEURO" localSheetId="28">#REF!</definedName>
    <definedName name="PTAEURO">#REF!</definedName>
    <definedName name="qawde" localSheetId="24">#REF!</definedName>
    <definedName name="qawde" localSheetId="27">#REF!</definedName>
    <definedName name="qawde" localSheetId="28">#REF!</definedName>
    <definedName name="qawde">#REF!</definedName>
    <definedName name="qaz" localSheetId="1" hidden="1">{"Tab1",#N/A,FALSE,"P";"Tab2",#N/A,FALSE,"P"}</definedName>
    <definedName name="qaz" localSheetId="2" hidden="1">{"Tab1",#N/A,FALSE,"P";"Tab2",#N/A,FALSE,"P"}</definedName>
    <definedName name="qaz" localSheetId="4" hidden="1">{"Tab1",#N/A,FALSE,"P";"Tab2",#N/A,FALSE,"P"}</definedName>
    <definedName name="qaz" localSheetId="3" hidden="1">{"Tab1",#N/A,FALSE,"P";"Tab2",#N/A,FALSE,"P"}</definedName>
    <definedName name="qaz" localSheetId="23" hidden="1">{"Tab1",#N/A,FALSE,"P";"Tab2",#N/A,FALSE,"P"}</definedName>
    <definedName name="qaz" localSheetId="24" hidden="1">{"Tab1",#N/A,FALSE,"P";"Tab2",#N/A,FALSE,"P"}</definedName>
    <definedName name="qaz" localSheetId="25" hidden="1">{"Tab1",#N/A,FALSE,"P";"Tab2",#N/A,FALSE,"P"}</definedName>
    <definedName name="qaz" localSheetId="26" hidden="1">{"Tab1",#N/A,FALSE,"P";"Tab2",#N/A,FALSE,"P"}</definedName>
    <definedName name="qaz" localSheetId="27" hidden="1">{"Tab1",#N/A,FALSE,"P";"Tab2",#N/A,FALSE,"P"}</definedName>
    <definedName name="qaz" localSheetId="28" hidden="1">{"Tab1",#N/A,FALSE,"P";"Tab2",#N/A,FALSE,"P"}</definedName>
    <definedName name="qaz" localSheetId="29" hidden="1">{"Tab1",#N/A,FALSE,"P";"Tab2",#N/A,FALSE,"P"}</definedName>
    <definedName name="qaz" localSheetId="30" hidden="1">{"Tab1",#N/A,FALSE,"P";"Tab2",#N/A,FALSE,"P"}</definedName>
    <definedName name="qaz" hidden="1">{"Tab1",#N/A,FALSE,"P";"Tab2",#N/A,FALSE,"P"}</definedName>
    <definedName name="qer" localSheetId="1" hidden="1">{"Tab1",#N/A,FALSE,"P";"Tab2",#N/A,FALSE,"P"}</definedName>
    <definedName name="qer" localSheetId="2" hidden="1">{"Tab1",#N/A,FALSE,"P";"Tab2",#N/A,FALSE,"P"}</definedName>
    <definedName name="qer" localSheetId="4" hidden="1">{"Tab1",#N/A,FALSE,"P";"Tab2",#N/A,FALSE,"P"}</definedName>
    <definedName name="qer" localSheetId="3" hidden="1">{"Tab1",#N/A,FALSE,"P";"Tab2",#N/A,FALSE,"P"}</definedName>
    <definedName name="qer" localSheetId="23" hidden="1">{"Tab1",#N/A,FALSE,"P";"Tab2",#N/A,FALSE,"P"}</definedName>
    <definedName name="qer" localSheetId="24" hidden="1">{"Tab1",#N/A,FALSE,"P";"Tab2",#N/A,FALSE,"P"}</definedName>
    <definedName name="qer" localSheetId="25" hidden="1">{"Tab1",#N/A,FALSE,"P";"Tab2",#N/A,FALSE,"P"}</definedName>
    <definedName name="qer" localSheetId="26" hidden="1">{"Tab1",#N/A,FALSE,"P";"Tab2",#N/A,FALSE,"P"}</definedName>
    <definedName name="qer" localSheetId="27" hidden="1">{"Tab1",#N/A,FALSE,"P";"Tab2",#N/A,FALSE,"P"}</definedName>
    <definedName name="qer" localSheetId="28" hidden="1">{"Tab1",#N/A,FALSE,"P";"Tab2",#N/A,FALSE,"P"}</definedName>
    <definedName name="qer" localSheetId="29" hidden="1">{"Tab1",#N/A,FALSE,"P";"Tab2",#N/A,FALSE,"P"}</definedName>
    <definedName name="qer" localSheetId="30" hidden="1">{"Tab1",#N/A,FALSE,"P";"Tab2",#N/A,FALSE,"P"}</definedName>
    <definedName name="qer" hidden="1">{"Tab1",#N/A,FALSE,"P";"Tab2",#N/A,FALSE,"P"}</definedName>
    <definedName name="qq" localSheetId="25" hidden="1">'[69]J(Priv.Cap)'!#REF!</definedName>
    <definedName name="qq" localSheetId="26" hidden="1">'[69]J(Priv.Cap)'!#REF!</definedName>
    <definedName name="qq" localSheetId="27" hidden="1">'[69]J(Priv.Cap)'!#REF!</definedName>
    <definedName name="qq" localSheetId="28" hidden="1">'[69]J(Priv.Cap)'!#REF!</definedName>
    <definedName name="qq" localSheetId="29" hidden="1">'[69]J(Priv.Cap)'!#REF!</definedName>
    <definedName name="qq" localSheetId="30" hidden="1">'[69]J(Priv.Cap)'!#REF!</definedName>
    <definedName name="qq" hidden="1">'[68]J(Priv.Cap)'!#REF!</definedName>
    <definedName name="qqqqq" localSheetId="1" hidden="1">{"Minpmon",#N/A,FALSE,"Monthinput"}</definedName>
    <definedName name="qqqqq" localSheetId="2" hidden="1">{"Minpmon",#N/A,FALSE,"Monthinput"}</definedName>
    <definedName name="qqqqq" localSheetId="4" hidden="1">{"Minpmon",#N/A,FALSE,"Monthinput"}</definedName>
    <definedName name="qqqqq" localSheetId="3" hidden="1">{"Minpmon",#N/A,FALSE,"Monthinput"}</definedName>
    <definedName name="qqqqq" localSheetId="23" hidden="1">{"Minpmon",#N/A,FALSE,"Monthinput"}</definedName>
    <definedName name="qqqqq" localSheetId="24" hidden="1">{"Minpmon",#N/A,FALSE,"Monthinput"}</definedName>
    <definedName name="qqqqq" localSheetId="25" hidden="1">{"Minpmon",#N/A,FALSE,"Monthinput"}</definedName>
    <definedName name="qqqqq" localSheetId="26" hidden="1">{"Minpmon",#N/A,FALSE,"Monthinput"}</definedName>
    <definedName name="qqqqq" localSheetId="27" hidden="1">{"Minpmon",#N/A,FALSE,"Monthinput"}</definedName>
    <definedName name="qqqqq" localSheetId="28" hidden="1">{"Minpmon",#N/A,FALSE,"Monthinput"}</definedName>
    <definedName name="qqqqq" localSheetId="29" hidden="1">{"Minpmon",#N/A,FALSE,"Monthinput"}</definedName>
    <definedName name="qqqqq" localSheetId="30" hidden="1">{"Minpmon",#N/A,FALSE,"Monthinput"}</definedName>
    <definedName name="qqqqq" hidden="1">{"Minpmon",#N/A,FALSE,"Monthinput"}</definedName>
    <definedName name="qqqqqqqqqqqqq" localSheetId="1" hidden="1">{"Tab1",#N/A,FALSE,"P";"Tab2",#N/A,FALSE,"P"}</definedName>
    <definedName name="qqqqqqqqqqqqq" localSheetId="2" hidden="1">{"Tab1",#N/A,FALSE,"P";"Tab2",#N/A,FALSE,"P"}</definedName>
    <definedName name="qqqqqqqqqqqqq" localSheetId="4" hidden="1">{"Tab1",#N/A,FALSE,"P";"Tab2",#N/A,FALSE,"P"}</definedName>
    <definedName name="qqqqqqqqqqqqq" localSheetId="3" hidden="1">{"Tab1",#N/A,FALSE,"P";"Tab2",#N/A,FALSE,"P"}</definedName>
    <definedName name="qqqqqqqqqqqqq" localSheetId="23" hidden="1">{"Tab1",#N/A,FALSE,"P";"Tab2",#N/A,FALSE,"P"}</definedName>
    <definedName name="qqqqqqqqqqqqq" localSheetId="24" hidden="1">{"Tab1",#N/A,FALSE,"P";"Tab2",#N/A,FALSE,"P"}</definedName>
    <definedName name="qqqqqqqqqqqqq" localSheetId="25" hidden="1">{"Tab1",#N/A,FALSE,"P";"Tab2",#N/A,FALSE,"P"}</definedName>
    <definedName name="qqqqqqqqqqqqq" localSheetId="26" hidden="1">{"Tab1",#N/A,FALSE,"P";"Tab2",#N/A,FALSE,"P"}</definedName>
    <definedName name="qqqqqqqqqqqqq" localSheetId="27" hidden="1">{"Tab1",#N/A,FALSE,"P";"Tab2",#N/A,FALSE,"P"}</definedName>
    <definedName name="qqqqqqqqqqqqq" localSheetId="28" hidden="1">{"Tab1",#N/A,FALSE,"P";"Tab2",#N/A,FALSE,"P"}</definedName>
    <definedName name="qqqqqqqqqqqqq" localSheetId="29" hidden="1">{"Tab1",#N/A,FALSE,"P";"Tab2",#N/A,FALSE,"P"}</definedName>
    <definedName name="qqqqqqqqqqqqq" localSheetId="30" hidden="1">{"Tab1",#N/A,FALSE,"P";"Tab2",#N/A,FALSE,"P"}</definedName>
    <definedName name="qqqqqqqqqqqqq" hidden="1">{"Tab1",#N/A,FALSE,"P";"Tab2",#N/A,FALSE,"P"}</definedName>
    <definedName name="qrtdata2" localSheetId="25">'[83]Authnot Prelim'!#REF!</definedName>
    <definedName name="qrtdata2" localSheetId="26">'[83]Authnot Prelim'!#REF!</definedName>
    <definedName name="qrtdata2" localSheetId="27">'[83]Authnot Prelim'!#REF!</definedName>
    <definedName name="qrtdata2" localSheetId="28">'[83]Authnot Prelim'!#REF!</definedName>
    <definedName name="qrtdata2" localSheetId="29">'[83]Authnot Prelim'!#REF!</definedName>
    <definedName name="qrtdata2" localSheetId="30">'[83]Authnot Prelim'!#REF!</definedName>
    <definedName name="qrtdata2">'[84]Authnot Prelim'!#REF!</definedName>
    <definedName name="QtrData" localSheetId="25">'[83]Authnot Prelim'!#REF!</definedName>
    <definedName name="QtrData" localSheetId="26">'[83]Authnot Prelim'!#REF!</definedName>
    <definedName name="QtrData" localSheetId="27">'[83]Authnot Prelim'!#REF!</definedName>
    <definedName name="QtrData" localSheetId="28">'[83]Authnot Prelim'!#REF!</definedName>
    <definedName name="QtrData" localSheetId="29">'[83]Authnot Prelim'!#REF!</definedName>
    <definedName name="QtrData" localSheetId="30">'[83]Authnot Prelim'!#REF!</definedName>
    <definedName name="QtrData">'[84]Authnot Prelim'!#REF!</definedName>
    <definedName name="quality" localSheetId="25">[39]nonopec!$D$400:$AD$423</definedName>
    <definedName name="quality" localSheetId="26">[39]nonopec!$D$400:$AD$423</definedName>
    <definedName name="quality" localSheetId="27">[39]nonopec!$D$400:$AD$423</definedName>
    <definedName name="quality" localSheetId="28">[39]nonopec!$D$400:$AD$423</definedName>
    <definedName name="quality" localSheetId="29">[39]nonopec!$D$400:$AD$423</definedName>
    <definedName name="quality" localSheetId="30">[39]nonopec!$D$400:$AD$423</definedName>
    <definedName name="quality">[40]nonopec!$D$400:$AD$423</definedName>
    <definedName name="qw" localSheetId="1" hidden="1">{"Riqfin97",#N/A,FALSE,"Tran";"Riqfinpro",#N/A,FALSE,"Tran"}</definedName>
    <definedName name="qw" localSheetId="2" hidden="1">{"Riqfin97",#N/A,FALSE,"Tran";"Riqfinpro",#N/A,FALSE,"Tran"}</definedName>
    <definedName name="qw" localSheetId="4" hidden="1">{"Riqfin97",#N/A,FALSE,"Tran";"Riqfinpro",#N/A,FALSE,"Tran"}</definedName>
    <definedName name="qw" localSheetId="3" hidden="1">{"Riqfin97",#N/A,FALSE,"Tran";"Riqfinpro",#N/A,FALSE,"Tran"}</definedName>
    <definedName name="qw" localSheetId="23" hidden="1">{"Riqfin97",#N/A,FALSE,"Tran";"Riqfinpro",#N/A,FALSE,"Tran"}</definedName>
    <definedName name="qw" localSheetId="24" hidden="1">{"Riqfin97",#N/A,FALSE,"Tran";"Riqfinpro",#N/A,FALSE,"Tran"}</definedName>
    <definedName name="qw" localSheetId="25" hidden="1">{"Riqfin97",#N/A,FALSE,"Tran";"Riqfinpro",#N/A,FALSE,"Tran"}</definedName>
    <definedName name="qw" localSheetId="26" hidden="1">{"Riqfin97",#N/A,FALSE,"Tran";"Riqfinpro",#N/A,FALSE,"Tran"}</definedName>
    <definedName name="qw" localSheetId="27" hidden="1">{"Riqfin97",#N/A,FALSE,"Tran";"Riqfinpro",#N/A,FALSE,"Tran"}</definedName>
    <definedName name="qw" localSheetId="28" hidden="1">{"Riqfin97",#N/A,FALSE,"Tran";"Riqfinpro",#N/A,FALSE,"Tran"}</definedName>
    <definedName name="qw" localSheetId="29" hidden="1">{"Riqfin97",#N/A,FALSE,"Tran";"Riqfinpro",#N/A,FALSE,"Tran"}</definedName>
    <definedName name="qw" localSheetId="30" hidden="1">{"Riqfin97",#N/A,FALSE,"Tran";"Riqfinpro",#N/A,FALSE,"Tran"}</definedName>
    <definedName name="qw" hidden="1">{"Riqfin97",#N/A,FALSE,"Tran";"Riqfinpro",#N/A,FALSE,"Tran"}</definedName>
    <definedName name="R_" localSheetId="1">#REF!</definedName>
    <definedName name="R_" localSheetId="2">#REF!</definedName>
    <definedName name="R_" localSheetId="4">#REF!</definedName>
    <definedName name="R_" localSheetId="3">#REF!</definedName>
    <definedName name="R_" localSheetId="23">#REF!</definedName>
    <definedName name="R_" localSheetId="24">#REF!</definedName>
    <definedName name="R_" localSheetId="25">#REF!</definedName>
    <definedName name="R_" localSheetId="26">#REF!</definedName>
    <definedName name="R_" localSheetId="27">#REF!</definedName>
    <definedName name="R_" localSheetId="28">#REF!</definedName>
    <definedName name="R_" localSheetId="29">#REF!</definedName>
    <definedName name="R_" localSheetId="30">#REF!</definedName>
    <definedName name="R_">#REF!</definedName>
    <definedName name="RA" localSheetId="1">#REF!</definedName>
    <definedName name="RA" localSheetId="2">#REF!</definedName>
    <definedName name="RA" localSheetId="4">#REF!</definedName>
    <definedName name="RA" localSheetId="3">#REF!</definedName>
    <definedName name="RA" localSheetId="24">#REF!</definedName>
    <definedName name="RA" localSheetId="27">#REF!</definedName>
    <definedName name="RA" localSheetId="28">#REF!</definedName>
    <definedName name="RA">#REF!</definedName>
    <definedName name="raaesrr" localSheetId="1">#REF!</definedName>
    <definedName name="raaesrr" localSheetId="2">#REF!</definedName>
    <definedName name="raaesrr" localSheetId="4">#REF!</definedName>
    <definedName name="raaesrr" localSheetId="3">#REF!</definedName>
    <definedName name="raaesrr" localSheetId="24">#REF!</definedName>
    <definedName name="raaesrr" localSheetId="27">#REF!</definedName>
    <definedName name="raaesrr" localSheetId="28">#REF!</definedName>
    <definedName name="raaesrr">#REF!</definedName>
    <definedName name="raas" localSheetId="24">#REF!</definedName>
    <definedName name="raas" localSheetId="27">#REF!</definedName>
    <definedName name="raas" localSheetId="28">#REF!</definedName>
    <definedName name="raas">#REF!</definedName>
    <definedName name="RD" localSheetId="24">#REF!</definedName>
    <definedName name="RD" localSheetId="27">#REF!</definedName>
    <definedName name="RD" localSheetId="28">#REF!</definedName>
    <definedName name="RD">#REF!</definedName>
    <definedName name="RD1A" localSheetId="24">#REF!</definedName>
    <definedName name="RD1A" localSheetId="27">#REF!</definedName>
    <definedName name="RD1A" localSheetId="28">#REF!</definedName>
    <definedName name="RD1A">#REF!</definedName>
    <definedName name="RE" localSheetId="24">#REF!</definedName>
    <definedName name="RE" localSheetId="27">#REF!</definedName>
    <definedName name="RE" localSheetId="28">#REF!</definedName>
    <definedName name="RE">#REF!</definedName>
    <definedName name="REF" localSheetId="24">#REF!</definedName>
    <definedName name="REF" localSheetId="27">#REF!</definedName>
    <definedName name="REF" localSheetId="28">#REF!</definedName>
    <definedName name="REF">#REF!</definedName>
    <definedName name="REGREOUT" localSheetId="24" hidden="1">#REF!</definedName>
    <definedName name="REGREOUT" localSheetId="27" hidden="1">#REF!</definedName>
    <definedName name="REGREOUT" localSheetId="28" hidden="1">#REF!</definedName>
    <definedName name="REGREOUT" hidden="1">#REF!</definedName>
    <definedName name="REGREX" localSheetId="24" hidden="1">#REF!</definedName>
    <definedName name="REGREX" localSheetId="27" hidden="1">#REF!</definedName>
    <definedName name="REGREX" localSheetId="28" hidden="1">#REF!</definedName>
    <definedName name="REGREX" hidden="1">#REF!</definedName>
    <definedName name="REGREY" localSheetId="24" hidden="1">#REF!</definedName>
    <definedName name="REGREY" localSheetId="27" hidden="1">#REF!</definedName>
    <definedName name="REGREY" localSheetId="28" hidden="1">#REF!</definedName>
    <definedName name="REGREY" hidden="1">#REF!</definedName>
    <definedName name="rerer" localSheetId="24" hidden="1">#REF!</definedName>
    <definedName name="rerer" localSheetId="27" hidden="1">#REF!</definedName>
    <definedName name="rerer" localSheetId="28" hidden="1">#REF!</definedName>
    <definedName name="rerer" hidden="1">#REF!</definedName>
    <definedName name="RESUMEN">'[85]Evolución Deuda Ene-jun 2004'!#REF!</definedName>
    <definedName name="RESUMEN2" localSheetId="1">#REF!</definedName>
    <definedName name="RESUMEN2" localSheetId="2">#REF!</definedName>
    <definedName name="RESUMEN2" localSheetId="4">#REF!</definedName>
    <definedName name="RESUMEN2" localSheetId="3">#REF!</definedName>
    <definedName name="RESUMEN2" localSheetId="23">#REF!</definedName>
    <definedName name="RESUMEN2" localSheetId="24">#REF!</definedName>
    <definedName name="RESUMEN2" localSheetId="25">#REF!</definedName>
    <definedName name="RESUMEN2" localSheetId="26">#REF!</definedName>
    <definedName name="RESUMEN2" localSheetId="27">#REF!</definedName>
    <definedName name="RESUMEN2" localSheetId="28">#REF!</definedName>
    <definedName name="RESUMEN2" localSheetId="29">#REF!</definedName>
    <definedName name="RESUMEN2" localSheetId="30">#REF!</definedName>
    <definedName name="RESUMEN2">#REF!</definedName>
    <definedName name="RESUMEN3" localSheetId="1">#REF!</definedName>
    <definedName name="RESUMEN3" localSheetId="2">#REF!</definedName>
    <definedName name="RESUMEN3" localSheetId="4">#REF!</definedName>
    <definedName name="RESUMEN3" localSheetId="3">#REF!</definedName>
    <definedName name="RESUMEN3" localSheetId="24">#REF!</definedName>
    <definedName name="RESUMEN3" localSheetId="27">#REF!</definedName>
    <definedName name="RESUMEN3" localSheetId="28">#REF!</definedName>
    <definedName name="RESUMEN3">#REF!</definedName>
    <definedName name="RESUMEN4" localSheetId="1">#REF!</definedName>
    <definedName name="RESUMEN4" localSheetId="2">#REF!</definedName>
    <definedName name="RESUMEN4" localSheetId="4">#REF!</definedName>
    <definedName name="RESUMEN4" localSheetId="3">#REF!</definedName>
    <definedName name="RESUMEN4" localSheetId="24">#REF!</definedName>
    <definedName name="RESUMEN4" localSheetId="27">#REF!</definedName>
    <definedName name="RESUMEN4" localSheetId="28">#REF!</definedName>
    <definedName name="RESUMEN4">#REF!</definedName>
    <definedName name="RESUMEN5" localSheetId="24">#REF!</definedName>
    <definedName name="RESUMEN5" localSheetId="27">#REF!</definedName>
    <definedName name="RESUMEN5" localSheetId="28">#REF!</definedName>
    <definedName name="RESUMEN5">#REF!</definedName>
    <definedName name="retre" hidden="1">'[50]Fax a enviar'!#REF!</definedName>
    <definedName name="rft" localSheetId="1" hidden="1">{"Riqfin97",#N/A,FALSE,"Tran";"Riqfinpro",#N/A,FALSE,"Tran"}</definedName>
    <definedName name="rft" localSheetId="2" hidden="1">{"Riqfin97",#N/A,FALSE,"Tran";"Riqfinpro",#N/A,FALSE,"Tran"}</definedName>
    <definedName name="rft" localSheetId="4" hidden="1">{"Riqfin97",#N/A,FALSE,"Tran";"Riqfinpro",#N/A,FALSE,"Tran"}</definedName>
    <definedName name="rft" localSheetId="3" hidden="1">{"Riqfin97",#N/A,FALSE,"Tran";"Riqfinpro",#N/A,FALSE,"Tran"}</definedName>
    <definedName name="rft" localSheetId="23" hidden="1">{"Riqfin97",#N/A,FALSE,"Tran";"Riqfinpro",#N/A,FALSE,"Tran"}</definedName>
    <definedName name="rft" localSheetId="24" hidden="1">{"Riqfin97",#N/A,FALSE,"Tran";"Riqfinpro",#N/A,FALSE,"Tran"}</definedName>
    <definedName name="rft" localSheetId="25" hidden="1">{"Riqfin97",#N/A,FALSE,"Tran";"Riqfinpro",#N/A,FALSE,"Tran"}</definedName>
    <definedName name="rft" localSheetId="26" hidden="1">{"Riqfin97",#N/A,FALSE,"Tran";"Riqfinpro",#N/A,FALSE,"Tran"}</definedName>
    <definedName name="rft" localSheetId="27" hidden="1">{"Riqfin97",#N/A,FALSE,"Tran";"Riqfinpro",#N/A,FALSE,"Tran"}</definedName>
    <definedName name="rft" localSheetId="28" hidden="1">{"Riqfin97",#N/A,FALSE,"Tran";"Riqfinpro",#N/A,FALSE,"Tran"}</definedName>
    <definedName name="rft" localSheetId="29" hidden="1">{"Riqfin97",#N/A,FALSE,"Tran";"Riqfinpro",#N/A,FALSE,"Tran"}</definedName>
    <definedName name="rft" localSheetId="30" hidden="1">{"Riqfin97",#N/A,FALSE,"Tran";"Riqfinpro",#N/A,FALSE,"Tran"}</definedName>
    <definedName name="rft" hidden="1">{"Riqfin97",#N/A,FALSE,"Tran";"Riqfinpro",#N/A,FALSE,"Tran"}</definedName>
    <definedName name="rfv" localSheetId="1" hidden="1">{"Tab1",#N/A,FALSE,"P";"Tab2",#N/A,FALSE,"P"}</definedName>
    <definedName name="rfv" localSheetId="2" hidden="1">{"Tab1",#N/A,FALSE,"P";"Tab2",#N/A,FALSE,"P"}</definedName>
    <definedName name="rfv" localSheetId="4" hidden="1">{"Tab1",#N/A,FALSE,"P";"Tab2",#N/A,FALSE,"P"}</definedName>
    <definedName name="rfv" localSheetId="3" hidden="1">{"Tab1",#N/A,FALSE,"P";"Tab2",#N/A,FALSE,"P"}</definedName>
    <definedName name="rfv" localSheetId="23" hidden="1">{"Tab1",#N/A,FALSE,"P";"Tab2",#N/A,FALSE,"P"}</definedName>
    <definedName name="rfv" localSheetId="24" hidden="1">{"Tab1",#N/A,FALSE,"P";"Tab2",#N/A,FALSE,"P"}</definedName>
    <definedName name="rfv" localSheetId="25" hidden="1">{"Tab1",#N/A,FALSE,"P";"Tab2",#N/A,FALSE,"P"}</definedName>
    <definedName name="rfv" localSheetId="26" hidden="1">{"Tab1",#N/A,FALSE,"P";"Tab2",#N/A,FALSE,"P"}</definedName>
    <definedName name="rfv" localSheetId="27" hidden="1">{"Tab1",#N/A,FALSE,"P";"Tab2",#N/A,FALSE,"P"}</definedName>
    <definedName name="rfv" localSheetId="28" hidden="1">{"Tab1",#N/A,FALSE,"P";"Tab2",#N/A,FALSE,"P"}</definedName>
    <definedName name="rfv" localSheetId="29" hidden="1">{"Tab1",#N/A,FALSE,"P";"Tab2",#N/A,FALSE,"P"}</definedName>
    <definedName name="rfv" localSheetId="30" hidden="1">{"Tab1",#N/A,FALSE,"P";"Tab2",#N/A,FALSE,"P"}</definedName>
    <definedName name="rfv" hidden="1">{"Tab1",#N/A,FALSE,"P";"Tab2",#N/A,FALSE,"P"}</definedName>
    <definedName name="rgdfgd" localSheetId="1" hidden="1">#REF!</definedName>
    <definedName name="rgdfgd" localSheetId="2" hidden="1">#REF!</definedName>
    <definedName name="rgdfgd" localSheetId="4" hidden="1">#REF!</definedName>
    <definedName name="rgdfgd" localSheetId="3" hidden="1">#REF!</definedName>
    <definedName name="rgdfgd" localSheetId="23" hidden="1">#REF!</definedName>
    <definedName name="rgdfgd" localSheetId="24" hidden="1">#REF!</definedName>
    <definedName name="rgdfgd" localSheetId="25" hidden="1">#REF!</definedName>
    <definedName name="rgdfgd" localSheetId="26" hidden="1">#REF!</definedName>
    <definedName name="rgdfgd" localSheetId="27" hidden="1">#REF!</definedName>
    <definedName name="rgdfgd" localSheetId="28" hidden="1">#REF!</definedName>
    <definedName name="rgdfgd" localSheetId="29" hidden="1">#REF!</definedName>
    <definedName name="rgdfgd" localSheetId="30" hidden="1">#REF!</definedName>
    <definedName name="rgdfgd" hidden="1">#REF!</definedName>
    <definedName name="rgz\dsf">#N/A</definedName>
    <definedName name="ri" localSheetId="1" hidden="1">#REF!</definedName>
    <definedName name="ri" localSheetId="2" hidden="1">#REF!</definedName>
    <definedName name="ri" localSheetId="4" hidden="1">#REF!</definedName>
    <definedName name="ri" localSheetId="3" hidden="1">#REF!</definedName>
    <definedName name="ri" localSheetId="23" hidden="1">#REF!</definedName>
    <definedName name="ri" localSheetId="24" hidden="1">#REF!</definedName>
    <definedName name="ri" localSheetId="25" hidden="1">#REF!</definedName>
    <definedName name="ri" localSheetId="26" hidden="1">#REF!</definedName>
    <definedName name="ri" localSheetId="27" hidden="1">#REF!</definedName>
    <definedName name="ri" localSheetId="28" hidden="1">#REF!</definedName>
    <definedName name="ri" localSheetId="29" hidden="1">#REF!</definedName>
    <definedName name="ri" localSheetId="30" hidden="1">#REF!</definedName>
    <definedName name="ri" hidden="1">#REF!</definedName>
    <definedName name="ROS">#N/A</definedName>
    <definedName name="RR" localSheetId="1">#REF!</definedName>
    <definedName name="RR" localSheetId="2">#REF!</definedName>
    <definedName name="RR" localSheetId="4">#REF!</definedName>
    <definedName name="RR" localSheetId="3">#REF!</definedName>
    <definedName name="RR" localSheetId="23">#REF!</definedName>
    <definedName name="RR" localSheetId="24">#REF!</definedName>
    <definedName name="RR" localSheetId="25">#REF!</definedName>
    <definedName name="RR" localSheetId="26">#REF!</definedName>
    <definedName name="RR" localSheetId="27">#REF!</definedName>
    <definedName name="RR" localSheetId="28">#REF!</definedName>
    <definedName name="RR" localSheetId="29">#REF!</definedName>
    <definedName name="RR" localSheetId="30">#REF!</definedName>
    <definedName name="RR">#REF!</definedName>
    <definedName name="rrasrra" localSheetId="1">#REF!</definedName>
    <definedName name="rrasrra" localSheetId="2">#REF!</definedName>
    <definedName name="rrasrra" localSheetId="4">#REF!</definedName>
    <definedName name="rrasrra" localSheetId="3">#REF!</definedName>
    <definedName name="rrasrra" localSheetId="24">#REF!</definedName>
    <definedName name="rrasrra" localSheetId="27">#REF!</definedName>
    <definedName name="rrasrra" localSheetId="28">#REF!</definedName>
    <definedName name="rrasrra">#REF!</definedName>
    <definedName name="rrr" localSheetId="1" hidden="1">{"Riqfin97",#N/A,FALSE,"Tran";"Riqfinpro",#N/A,FALSE,"Tran"}</definedName>
    <definedName name="rrr" localSheetId="2" hidden="1">{"Riqfin97",#N/A,FALSE,"Tran";"Riqfinpro",#N/A,FALSE,"Tran"}</definedName>
    <definedName name="rrr" localSheetId="4" hidden="1">{"Riqfin97",#N/A,FALSE,"Tran";"Riqfinpro",#N/A,FALSE,"Tran"}</definedName>
    <definedName name="rrr" localSheetId="3" hidden="1">{"Riqfin97",#N/A,FALSE,"Tran";"Riqfinpro",#N/A,FALSE,"Tran"}</definedName>
    <definedName name="rrr" localSheetId="23" hidden="1">{"Riqfin97",#N/A,FALSE,"Tran";"Riqfinpro",#N/A,FALSE,"Tran"}</definedName>
    <definedName name="rrr" localSheetId="24" hidden="1">{"Riqfin97",#N/A,FALSE,"Tran";"Riqfinpro",#N/A,FALSE,"Tran"}</definedName>
    <definedName name="rrr" localSheetId="25" hidden="1">{"Riqfin97",#N/A,FALSE,"Tran";"Riqfinpro",#N/A,FALSE,"Tran"}</definedName>
    <definedName name="rrr" localSheetId="26" hidden="1">{"Riqfin97",#N/A,FALSE,"Tran";"Riqfinpro",#N/A,FALSE,"Tran"}</definedName>
    <definedName name="rrr" localSheetId="27" hidden="1">{"Riqfin97",#N/A,FALSE,"Tran";"Riqfinpro",#N/A,FALSE,"Tran"}</definedName>
    <definedName name="rrr" localSheetId="28" hidden="1">{"Riqfin97",#N/A,FALSE,"Tran";"Riqfinpro",#N/A,FALSE,"Tran"}</definedName>
    <definedName name="rrr" localSheetId="29" hidden="1">{"Riqfin97",#N/A,FALSE,"Tran";"Riqfinpro",#N/A,FALSE,"Tran"}</definedName>
    <definedName name="rrr" localSheetId="30" hidden="1">{"Riqfin97",#N/A,FALSE,"Tran";"Riqfinpro",#N/A,FALSE,"Tran"}</definedName>
    <definedName name="rrr" hidden="1">{"Riqfin97",#N/A,FALSE,"Tran";"Riqfinpro",#N/A,FALSE,"Tran"}</definedName>
    <definedName name="rrrr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1" hidden="1">{"Tab1",#N/A,FALSE,"P";"Tab2",#N/A,FALSE,"P"}</definedName>
    <definedName name="rrrrrr" localSheetId="2" hidden="1">{"Tab1",#N/A,FALSE,"P";"Tab2",#N/A,FALSE,"P"}</definedName>
    <definedName name="rrrrrr" localSheetId="4" hidden="1">{"Tab1",#N/A,FALSE,"P";"Tab2",#N/A,FALSE,"P"}</definedName>
    <definedName name="rrrrrr" localSheetId="3" hidden="1">{"Tab1",#N/A,FALSE,"P";"Tab2",#N/A,FALSE,"P"}</definedName>
    <definedName name="rrrrrr" localSheetId="23" hidden="1">{"Tab1",#N/A,FALSE,"P";"Tab2",#N/A,FALSE,"P"}</definedName>
    <definedName name="rrrrrr" localSheetId="24" hidden="1">{"Tab1",#N/A,FALSE,"P";"Tab2",#N/A,FALSE,"P"}</definedName>
    <definedName name="rrrrrr" localSheetId="25" hidden="1">{"Tab1",#N/A,FALSE,"P";"Tab2",#N/A,FALSE,"P"}</definedName>
    <definedName name="rrrrrr" localSheetId="26" hidden="1">{"Tab1",#N/A,FALSE,"P";"Tab2",#N/A,FALSE,"P"}</definedName>
    <definedName name="rrrrrr" localSheetId="27" hidden="1">{"Tab1",#N/A,FALSE,"P";"Tab2",#N/A,FALSE,"P"}</definedName>
    <definedName name="rrrrrr" localSheetId="28" hidden="1">{"Tab1",#N/A,FALSE,"P";"Tab2",#N/A,FALSE,"P"}</definedName>
    <definedName name="rrrrrr" localSheetId="29" hidden="1">{"Tab1",#N/A,FALSE,"P";"Tab2",#N/A,FALSE,"P"}</definedName>
    <definedName name="rrrrrr" localSheetId="30" hidden="1">{"Tab1",#N/A,FALSE,"P";"Tab2",#N/A,FALSE,"P"}</definedName>
    <definedName name="rrrrrr" hidden="1">{"Tab1",#N/A,FALSE,"P";"Tab2",#N/A,FALSE,"P"}</definedName>
    <definedName name="rrrrrrr" localSheetId="1" hidden="1">{"Tab1",#N/A,FALSE,"P";"Tab2",#N/A,FALSE,"P"}</definedName>
    <definedName name="rrrrrrr" localSheetId="2" hidden="1">{"Tab1",#N/A,FALSE,"P";"Tab2",#N/A,FALSE,"P"}</definedName>
    <definedName name="rrrrrrr" localSheetId="4" hidden="1">{"Tab1",#N/A,FALSE,"P";"Tab2",#N/A,FALSE,"P"}</definedName>
    <definedName name="rrrrrrr" localSheetId="3" hidden="1">{"Tab1",#N/A,FALSE,"P";"Tab2",#N/A,FALSE,"P"}</definedName>
    <definedName name="rrrrrrr" localSheetId="23" hidden="1">{"Tab1",#N/A,FALSE,"P";"Tab2",#N/A,FALSE,"P"}</definedName>
    <definedName name="rrrrrrr" localSheetId="24" hidden="1">{"Tab1",#N/A,FALSE,"P";"Tab2",#N/A,FALSE,"P"}</definedName>
    <definedName name="rrrrrrr" localSheetId="25" hidden="1">{"Tab1",#N/A,FALSE,"P";"Tab2",#N/A,FALSE,"P"}</definedName>
    <definedName name="rrrrrrr" localSheetId="26" hidden="1">{"Tab1",#N/A,FALSE,"P";"Tab2",#N/A,FALSE,"P"}</definedName>
    <definedName name="rrrrrrr" localSheetId="27" hidden="1">{"Tab1",#N/A,FALSE,"P";"Tab2",#N/A,FALSE,"P"}</definedName>
    <definedName name="rrrrrrr" localSheetId="28" hidden="1">{"Tab1",#N/A,FALSE,"P";"Tab2",#N/A,FALSE,"P"}</definedName>
    <definedName name="rrrrrrr" localSheetId="29" hidden="1">{"Tab1",#N/A,FALSE,"P";"Tab2",#N/A,FALSE,"P"}</definedName>
    <definedName name="rrrrrrr" localSheetId="30" hidden="1">{"Tab1",#N/A,FALSE,"P";"Tab2",#N/A,FALSE,"P"}</definedName>
    <definedName name="rrrrrrr" hidden="1">{"Tab1",#N/A,FALSE,"P";"Tab2",#N/A,FALSE,"P"}</definedName>
    <definedName name="rrrrrrrrrrrrr" localSheetId="1" hidden="1">{"Tab1",#N/A,FALSE,"P";"Tab2",#N/A,FALSE,"P"}</definedName>
    <definedName name="rrrrrrrrrrrrr" localSheetId="2" hidden="1">{"Tab1",#N/A,FALSE,"P";"Tab2",#N/A,FALSE,"P"}</definedName>
    <definedName name="rrrrrrrrrrrrr" localSheetId="4" hidden="1">{"Tab1",#N/A,FALSE,"P";"Tab2",#N/A,FALSE,"P"}</definedName>
    <definedName name="rrrrrrrrrrrrr" localSheetId="3" hidden="1">{"Tab1",#N/A,FALSE,"P";"Tab2",#N/A,FALSE,"P"}</definedName>
    <definedName name="rrrrrrrrrrrrr" localSheetId="23" hidden="1">{"Tab1",#N/A,FALSE,"P";"Tab2",#N/A,FALSE,"P"}</definedName>
    <definedName name="rrrrrrrrrrrrr" localSheetId="24" hidden="1">{"Tab1",#N/A,FALSE,"P";"Tab2",#N/A,FALSE,"P"}</definedName>
    <definedName name="rrrrrrrrrrrrr" localSheetId="25" hidden="1">{"Tab1",#N/A,FALSE,"P";"Tab2",#N/A,FALSE,"P"}</definedName>
    <definedName name="rrrrrrrrrrrrr" localSheetId="26" hidden="1">{"Tab1",#N/A,FALSE,"P";"Tab2",#N/A,FALSE,"P"}</definedName>
    <definedName name="rrrrrrrrrrrrr" localSheetId="27" hidden="1">{"Tab1",#N/A,FALSE,"P";"Tab2",#N/A,FALSE,"P"}</definedName>
    <definedName name="rrrrrrrrrrrrr" localSheetId="28" hidden="1">{"Tab1",#N/A,FALSE,"P";"Tab2",#N/A,FALSE,"P"}</definedName>
    <definedName name="rrrrrrrrrrrrr" localSheetId="29" hidden="1">{"Tab1",#N/A,FALSE,"P";"Tab2",#N/A,FALSE,"P"}</definedName>
    <definedName name="rrrrrrrrrrrrr" localSheetId="30" hidden="1">{"Tab1",#N/A,FALSE,"P";"Tab2",#N/A,FALSE,"P"}</definedName>
    <definedName name="rrrrrrrrrrrrr" hidden="1">{"Tab1",#N/A,FALSE,"P";"Tab2",#N/A,FALSE,"P"}</definedName>
    <definedName name="RS" localSheetId="1">#REF!</definedName>
    <definedName name="RS" localSheetId="2">#REF!</definedName>
    <definedName name="RS" localSheetId="4">#REF!</definedName>
    <definedName name="RS" localSheetId="3">#REF!</definedName>
    <definedName name="RS" localSheetId="23">#REF!</definedName>
    <definedName name="RS" localSheetId="24">#REF!</definedName>
    <definedName name="RS" localSheetId="25">#REF!</definedName>
    <definedName name="RS" localSheetId="26">#REF!</definedName>
    <definedName name="RS" localSheetId="27">#REF!</definedName>
    <definedName name="RS" localSheetId="28">#REF!</definedName>
    <definedName name="RS" localSheetId="29">#REF!</definedName>
    <definedName name="RS" localSheetId="30">#REF!</definedName>
    <definedName name="RS">#REF!</definedName>
    <definedName name="RS1A" localSheetId="1">#REF!</definedName>
    <definedName name="RS1A" localSheetId="2">#REF!</definedName>
    <definedName name="RS1A" localSheetId="4">#REF!</definedName>
    <definedName name="RS1A" localSheetId="3">#REF!</definedName>
    <definedName name="RS1A" localSheetId="24">#REF!</definedName>
    <definedName name="RS1A" localSheetId="27">#REF!</definedName>
    <definedName name="RS1A" localSheetId="28">#REF!</definedName>
    <definedName name="RS1A">#REF!</definedName>
    <definedName name="rt" localSheetId="1" hidden="1">{"Minpmon",#N/A,FALSE,"Monthinput"}</definedName>
    <definedName name="rt" localSheetId="2" hidden="1">{"Minpmon",#N/A,FALSE,"Monthinput"}</definedName>
    <definedName name="rt" localSheetId="4" hidden="1">{"Minpmon",#N/A,FALSE,"Monthinput"}</definedName>
    <definedName name="rt" localSheetId="3" hidden="1">{"Minpmon",#N/A,FALSE,"Monthinput"}</definedName>
    <definedName name="rt" localSheetId="23" hidden="1">{"Minpmon",#N/A,FALSE,"Monthinput"}</definedName>
    <definedName name="rt" localSheetId="24" hidden="1">{"Minpmon",#N/A,FALSE,"Monthinput"}</definedName>
    <definedName name="rt" localSheetId="25" hidden="1">{"Minpmon",#N/A,FALSE,"Monthinput"}</definedName>
    <definedName name="rt" localSheetId="26" hidden="1">{"Minpmon",#N/A,FALSE,"Monthinput"}</definedName>
    <definedName name="rt" localSheetId="27" hidden="1">{"Minpmon",#N/A,FALSE,"Monthinput"}</definedName>
    <definedName name="rt" localSheetId="28" hidden="1">{"Minpmon",#N/A,FALSE,"Monthinput"}</definedName>
    <definedName name="rt" localSheetId="29" hidden="1">{"Minpmon",#N/A,FALSE,"Monthinput"}</definedName>
    <definedName name="rt" localSheetId="30" hidden="1">{"Minpmon",#N/A,FALSE,"Monthinput"}</definedName>
    <definedName name="rt" hidden="1">{"Minpmon",#N/A,FALSE,"Monthinput"}</definedName>
    <definedName name="rte" localSheetId="1" hidden="1">{"Riqfin97",#N/A,FALSE,"Tran";"Riqfinpro",#N/A,FALSE,"Tran"}</definedName>
    <definedName name="rte" localSheetId="2" hidden="1">{"Riqfin97",#N/A,FALSE,"Tran";"Riqfinpro",#N/A,FALSE,"Tran"}</definedName>
    <definedName name="rte" localSheetId="4" hidden="1">{"Riqfin97",#N/A,FALSE,"Tran";"Riqfinpro",#N/A,FALSE,"Tran"}</definedName>
    <definedName name="rte" localSheetId="3" hidden="1">{"Riqfin97",#N/A,FALSE,"Tran";"Riqfinpro",#N/A,FALSE,"Tran"}</definedName>
    <definedName name="rte" localSheetId="23" hidden="1">{"Riqfin97",#N/A,FALSE,"Tran";"Riqfinpro",#N/A,FALSE,"Tran"}</definedName>
    <definedName name="rte" localSheetId="24" hidden="1">{"Riqfin97",#N/A,FALSE,"Tran";"Riqfinpro",#N/A,FALSE,"Tran"}</definedName>
    <definedName name="rte" localSheetId="25" hidden="1">{"Riqfin97",#N/A,FALSE,"Tran";"Riqfinpro",#N/A,FALSE,"Tran"}</definedName>
    <definedName name="rte" localSheetId="26" hidden="1">{"Riqfin97",#N/A,FALSE,"Tran";"Riqfinpro",#N/A,FALSE,"Tran"}</definedName>
    <definedName name="rte" localSheetId="27" hidden="1">{"Riqfin97",#N/A,FALSE,"Tran";"Riqfinpro",#N/A,FALSE,"Tran"}</definedName>
    <definedName name="rte" localSheetId="28" hidden="1">{"Riqfin97",#N/A,FALSE,"Tran";"Riqfinpro",#N/A,FALSE,"Tran"}</definedName>
    <definedName name="rte" localSheetId="29" hidden="1">{"Riqfin97",#N/A,FALSE,"Tran";"Riqfinpro",#N/A,FALSE,"Tran"}</definedName>
    <definedName name="rte" localSheetId="30" hidden="1">{"Riqfin97",#N/A,FALSE,"Tran";"Riqfinpro",#N/A,FALSE,"Tran"}</definedName>
    <definedName name="rte" hidden="1">{"Riqfin97",#N/A,FALSE,"Tran";"Riqfinpro",#N/A,FALSE,"Tran"}</definedName>
    <definedName name="rtre" localSheetId="1" hidden="1">{"Main Economic Indicators",#N/A,FALSE,"C"}</definedName>
    <definedName name="rtre" localSheetId="2" hidden="1">{"Main Economic Indicators",#N/A,FALSE,"C"}</definedName>
    <definedName name="rtre" localSheetId="4" hidden="1">{"Main Economic Indicators",#N/A,FALSE,"C"}</definedName>
    <definedName name="rtre" localSheetId="3" hidden="1">{"Main Economic Indicators",#N/A,FALSE,"C"}</definedName>
    <definedName name="rtre" localSheetId="23" hidden="1">{"Main Economic Indicators",#N/A,FALSE,"C"}</definedName>
    <definedName name="rtre" localSheetId="24" hidden="1">{"Main Economic Indicators",#N/A,FALSE,"C"}</definedName>
    <definedName name="rtre" localSheetId="25" hidden="1">{"Main Economic Indicators",#N/A,FALSE,"C"}</definedName>
    <definedName name="rtre" localSheetId="26" hidden="1">{"Main Economic Indicators",#N/A,FALSE,"C"}</definedName>
    <definedName name="rtre" localSheetId="27" hidden="1">{"Main Economic Indicators",#N/A,FALSE,"C"}</definedName>
    <definedName name="rtre" localSheetId="28" hidden="1">{"Main Economic Indicators",#N/A,FALSE,"C"}</definedName>
    <definedName name="rtre" localSheetId="29" hidden="1">{"Main Economic Indicators",#N/A,FALSE,"C"}</definedName>
    <definedName name="rtre" localSheetId="30" hidden="1">{"Main Economic Indicators",#N/A,FALSE,"C"}</definedName>
    <definedName name="rtre" hidden="1">{"Main Economic Indicators",#N/A,FALSE,"C"}</definedName>
    <definedName name="rtre1" localSheetId="1" hidden="1">{"Main Economic Indicators",#N/A,FALSE,"C"}</definedName>
    <definedName name="rtre1" localSheetId="2" hidden="1">{"Main Economic Indicators",#N/A,FALSE,"C"}</definedName>
    <definedName name="rtre1" localSheetId="4" hidden="1">{"Main Economic Indicators",#N/A,FALSE,"C"}</definedName>
    <definedName name="rtre1" localSheetId="3" hidden="1">{"Main Economic Indicators",#N/A,FALSE,"C"}</definedName>
    <definedName name="rtre1" localSheetId="23" hidden="1">{"Main Economic Indicators",#N/A,FALSE,"C"}</definedName>
    <definedName name="rtre1" localSheetId="24" hidden="1">{"Main Economic Indicators",#N/A,FALSE,"C"}</definedName>
    <definedName name="rtre1" localSheetId="25" hidden="1">{"Main Economic Indicators",#N/A,FALSE,"C"}</definedName>
    <definedName name="rtre1" localSheetId="26" hidden="1">{"Main Economic Indicators",#N/A,FALSE,"C"}</definedName>
    <definedName name="rtre1" localSheetId="27" hidden="1">{"Main Economic Indicators",#N/A,FALSE,"C"}</definedName>
    <definedName name="rtre1" localSheetId="28" hidden="1">{"Main Economic Indicators",#N/A,FALSE,"C"}</definedName>
    <definedName name="rtre1" localSheetId="29" hidden="1">{"Main Economic Indicators",#N/A,FALSE,"C"}</definedName>
    <definedName name="rtre1" localSheetId="30" hidden="1">{"Main Economic Indicators",#N/A,FALSE,"C"}</definedName>
    <definedName name="rtre1" hidden="1">{"Main Economic Indicators",#N/A,FALSE,"C"}</definedName>
    <definedName name="rty" localSheetId="1" hidden="1">{"Riqfin97",#N/A,FALSE,"Tran";"Riqfinpro",#N/A,FALSE,"Tran"}</definedName>
    <definedName name="rty" localSheetId="2" hidden="1">{"Riqfin97",#N/A,FALSE,"Tran";"Riqfinpro",#N/A,FALSE,"Tran"}</definedName>
    <definedName name="rty" localSheetId="4" hidden="1">{"Riqfin97",#N/A,FALSE,"Tran";"Riqfinpro",#N/A,FALSE,"Tran"}</definedName>
    <definedName name="rty" localSheetId="3" hidden="1">{"Riqfin97",#N/A,FALSE,"Tran";"Riqfinpro",#N/A,FALSE,"Tran"}</definedName>
    <definedName name="rty" localSheetId="23" hidden="1">{"Riqfin97",#N/A,FALSE,"Tran";"Riqfinpro",#N/A,FALSE,"Tran"}</definedName>
    <definedName name="rty" localSheetId="24" hidden="1">{"Riqfin97",#N/A,FALSE,"Tran";"Riqfinpro",#N/A,FALSE,"Tran"}</definedName>
    <definedName name="rty" localSheetId="25" hidden="1">{"Riqfin97",#N/A,FALSE,"Tran";"Riqfinpro",#N/A,FALSE,"Tran"}</definedName>
    <definedName name="rty" localSheetId="26" hidden="1">{"Riqfin97",#N/A,FALSE,"Tran";"Riqfinpro",#N/A,FALSE,"Tran"}</definedName>
    <definedName name="rty" localSheetId="27" hidden="1">{"Riqfin97",#N/A,FALSE,"Tran";"Riqfinpro",#N/A,FALSE,"Tran"}</definedName>
    <definedName name="rty" localSheetId="28" hidden="1">{"Riqfin97",#N/A,FALSE,"Tran";"Riqfinpro",#N/A,FALSE,"Tran"}</definedName>
    <definedName name="rty" localSheetId="29" hidden="1">{"Riqfin97",#N/A,FALSE,"Tran";"Riqfinpro",#N/A,FALSE,"Tran"}</definedName>
    <definedName name="rty" localSheetId="30" hidden="1">{"Riqfin97",#N/A,FALSE,"Tran";"Riqfinpro",#N/A,FALSE,"Tran"}</definedName>
    <definedName name="rty" hidden="1">{"Riqfin97",#N/A,FALSE,"Tran";"Riqfinpro",#N/A,FALSE,"Tran"}</definedName>
    <definedName name="RUIZ" localSheetId="1">#REF!</definedName>
    <definedName name="RUIZ" localSheetId="2">#REF!</definedName>
    <definedName name="RUIZ" localSheetId="4">#REF!</definedName>
    <definedName name="RUIZ" localSheetId="3">#REF!</definedName>
    <definedName name="RUIZ" localSheetId="23">#REF!</definedName>
    <definedName name="RUIZ" localSheetId="24">#REF!</definedName>
    <definedName name="RUIZ" localSheetId="25">#REF!</definedName>
    <definedName name="RUIZ" localSheetId="26">#REF!</definedName>
    <definedName name="RUIZ" localSheetId="27">#REF!</definedName>
    <definedName name="RUIZ" localSheetId="28">#REF!</definedName>
    <definedName name="RUIZ" localSheetId="29">#REF!</definedName>
    <definedName name="RUIZ" localSheetId="30">#REF!</definedName>
    <definedName name="RUIZ">#REF!</definedName>
    <definedName name="Rwvu.PLA2." localSheetId="1" hidden="1">'[33]COP FED'!#REF!</definedName>
    <definedName name="Rwvu.PLA2." localSheetId="2" hidden="1">'[33]COP FED'!#REF!</definedName>
    <definedName name="Rwvu.PLA2." localSheetId="4" hidden="1">'[33]COP FED'!#REF!</definedName>
    <definedName name="Rwvu.PLA2." localSheetId="3" hidden="1">'[33]COP FED'!#REF!</definedName>
    <definedName name="Rwvu.PLA2." localSheetId="23" hidden="1">'[33]COP FED'!#REF!</definedName>
    <definedName name="Rwvu.PLA2." localSheetId="24" hidden="1">'[33]COP FED'!#REF!</definedName>
    <definedName name="Rwvu.PLA2." localSheetId="25" hidden="1">'[34]COP FED'!#REF!</definedName>
    <definedName name="Rwvu.PLA2." localSheetId="26" hidden="1">'[34]COP FED'!#REF!</definedName>
    <definedName name="Rwvu.PLA2." localSheetId="27" hidden="1">'[34]COP FED'!#REF!</definedName>
    <definedName name="Rwvu.PLA2." localSheetId="28" hidden="1">'[34]COP FED'!#REF!</definedName>
    <definedName name="Rwvu.PLA2." localSheetId="29" hidden="1">'[34]COP FED'!#REF!</definedName>
    <definedName name="Rwvu.PLA2." localSheetId="30" hidden="1">'[34]COP FED'!#REF!</definedName>
    <definedName name="Rwvu.PLA2." hidden="1">'[33]COP FED'!#REF!</definedName>
    <definedName name="rx" localSheetId="1" hidden="1">#REF!</definedName>
    <definedName name="rx" localSheetId="2" hidden="1">#REF!</definedName>
    <definedName name="rx" localSheetId="4" hidden="1">#REF!</definedName>
    <definedName name="rx" localSheetId="3" hidden="1">#REF!</definedName>
    <definedName name="rx" localSheetId="23" hidden="1">#REF!</definedName>
    <definedName name="rx" localSheetId="24" hidden="1">#REF!</definedName>
    <definedName name="rx" localSheetId="25" hidden="1">#REF!</definedName>
    <definedName name="rx" localSheetId="26" hidden="1">#REF!</definedName>
    <definedName name="rx" localSheetId="27" hidden="1">#REF!</definedName>
    <definedName name="rx" localSheetId="28" hidden="1">#REF!</definedName>
    <definedName name="rx" localSheetId="29" hidden="1">#REF!</definedName>
    <definedName name="rx" localSheetId="30" hidden="1">#REF!</definedName>
    <definedName name="rx" hidden="1">#REF!</definedName>
    <definedName name="s" localSheetId="1" hidden="1">{"Tab1",#N/A,FALSE,"P";"Tab2",#N/A,FALSE,"P"}</definedName>
    <definedName name="s" localSheetId="2" hidden="1">{"Tab1",#N/A,FALSE,"P";"Tab2",#N/A,FALSE,"P"}</definedName>
    <definedName name="s" localSheetId="4" hidden="1">{"Tab1",#N/A,FALSE,"P";"Tab2",#N/A,FALSE,"P"}</definedName>
    <definedName name="s" localSheetId="3" hidden="1">{"Tab1",#N/A,FALSE,"P";"Tab2",#N/A,FALSE,"P"}</definedName>
    <definedName name="s" localSheetId="23" hidden="1">{"Tab1",#N/A,FALSE,"P";"Tab2",#N/A,FALSE,"P"}</definedName>
    <definedName name="s" localSheetId="24" hidden="1">{"Tab1",#N/A,FALSE,"P";"Tab2",#N/A,FALSE,"P"}</definedName>
    <definedName name="s" localSheetId="25" hidden="1">{"Tab1",#N/A,FALSE,"P";"Tab2",#N/A,FALSE,"P"}</definedName>
    <definedName name="s" localSheetId="26" hidden="1">{"Tab1",#N/A,FALSE,"P";"Tab2",#N/A,FALSE,"P"}</definedName>
    <definedName name="s" localSheetId="27" hidden="1">{"Tab1",#N/A,FALSE,"P";"Tab2",#N/A,FALSE,"P"}</definedName>
    <definedName name="s" localSheetId="28" hidden="1">{"Tab1",#N/A,FALSE,"P";"Tab2",#N/A,FALSE,"P"}</definedName>
    <definedName name="s" localSheetId="29" hidden="1">{"Tab1",#N/A,FALSE,"P";"Tab2",#N/A,FALSE,"P"}</definedName>
    <definedName name="s" localSheetId="30" hidden="1">{"Tab1",#N/A,FALSE,"P";"Tab2",#N/A,FALSE,"P"}</definedName>
    <definedName name="s" hidden="1">{"Tab1",#N/A,FALSE,"P";"Tab2",#N/A,FALSE,"P"}</definedName>
    <definedName name="S_" localSheetId="1">#REF!</definedName>
    <definedName name="S_" localSheetId="2">#REF!</definedName>
    <definedName name="S_" localSheetId="4">#REF!</definedName>
    <definedName name="S_" localSheetId="3">#REF!</definedName>
    <definedName name="S_" localSheetId="23">#REF!</definedName>
    <definedName name="S_" localSheetId="24">#REF!</definedName>
    <definedName name="S_" localSheetId="25">#REF!</definedName>
    <definedName name="S_" localSheetId="26">#REF!</definedName>
    <definedName name="S_" localSheetId="27">#REF!</definedName>
    <definedName name="S_" localSheetId="28">#REF!</definedName>
    <definedName name="S_" localSheetId="29">#REF!</definedName>
    <definedName name="S_" localSheetId="30">#REF!</definedName>
    <definedName name="S_">#REF!</definedName>
    <definedName name="S_1A" localSheetId="1">#REF!</definedName>
    <definedName name="S_1A" localSheetId="2">#REF!</definedName>
    <definedName name="S_1A" localSheetId="4">#REF!</definedName>
    <definedName name="S_1A" localSheetId="3">#REF!</definedName>
    <definedName name="S_1A" localSheetId="24">#REF!</definedName>
    <definedName name="S_1A" localSheetId="27">#REF!</definedName>
    <definedName name="S_1A" localSheetId="28">#REF!</definedName>
    <definedName name="S_1A">#REF!</definedName>
    <definedName name="sad" localSheetId="1" hidden="1">{"Riqfin97",#N/A,FALSE,"Tran";"Riqfinpro",#N/A,FALSE,"Tran"}</definedName>
    <definedName name="sad" localSheetId="2" hidden="1">{"Riqfin97",#N/A,FALSE,"Tran";"Riqfinpro",#N/A,FALSE,"Tran"}</definedName>
    <definedName name="sad" localSheetId="4" hidden="1">{"Riqfin97",#N/A,FALSE,"Tran";"Riqfinpro",#N/A,FALSE,"Tran"}</definedName>
    <definedName name="sad" localSheetId="3" hidden="1">{"Riqfin97",#N/A,FALSE,"Tran";"Riqfinpro",#N/A,FALSE,"Tran"}</definedName>
    <definedName name="sad" localSheetId="23" hidden="1">{"Riqfin97",#N/A,FALSE,"Tran";"Riqfinpro",#N/A,FALSE,"Tran"}</definedName>
    <definedName name="sad" localSheetId="24" hidden="1">{"Riqfin97",#N/A,FALSE,"Tran";"Riqfinpro",#N/A,FALSE,"Tran"}</definedName>
    <definedName name="sad" localSheetId="25" hidden="1">{"Riqfin97",#N/A,FALSE,"Tran";"Riqfinpro",#N/A,FALSE,"Tran"}</definedName>
    <definedName name="sad" localSheetId="26" hidden="1">{"Riqfin97",#N/A,FALSE,"Tran";"Riqfinpro",#N/A,FALSE,"Tran"}</definedName>
    <definedName name="sad" localSheetId="27" hidden="1">{"Riqfin97",#N/A,FALSE,"Tran";"Riqfinpro",#N/A,FALSE,"Tran"}</definedName>
    <definedName name="sad" localSheetId="28" hidden="1">{"Riqfin97",#N/A,FALSE,"Tran";"Riqfinpro",#N/A,FALSE,"Tran"}</definedName>
    <definedName name="sad" localSheetId="29" hidden="1">{"Riqfin97",#N/A,FALSE,"Tran";"Riqfinpro",#N/A,FALSE,"Tran"}</definedName>
    <definedName name="sad" localSheetId="30" hidden="1">{"Riqfin97",#N/A,FALSE,"Tran";"Riqfinpro",#N/A,FALSE,"Tran"}</definedName>
    <definedName name="sad" hidden="1">{"Riqfin97",#N/A,FALSE,"Tran";"Riqfinpro",#N/A,FALSE,"Tran"}</definedName>
    <definedName name="SAR" localSheetId="1">#REF!</definedName>
    <definedName name="SAR" localSheetId="2">#REF!</definedName>
    <definedName name="SAR" localSheetId="4">#REF!</definedName>
    <definedName name="SAR" localSheetId="3">#REF!</definedName>
    <definedName name="SAR" localSheetId="23">#REF!</definedName>
    <definedName name="SAR" localSheetId="24">#REF!</definedName>
    <definedName name="SAR" localSheetId="25">#REF!</definedName>
    <definedName name="SAR" localSheetId="26">#REF!</definedName>
    <definedName name="SAR" localSheetId="27">#REF!</definedName>
    <definedName name="SAR" localSheetId="28">#REF!</definedName>
    <definedName name="SAR" localSheetId="29">#REF!</definedName>
    <definedName name="SAR" localSheetId="30">#REF!</definedName>
    <definedName name="SAR">#REF!</definedName>
    <definedName name="Scale" localSheetId="1">#REF!</definedName>
    <definedName name="Scale" localSheetId="2">#REF!</definedName>
    <definedName name="Scale" localSheetId="4">#REF!</definedName>
    <definedName name="Scale" localSheetId="3">#REF!</definedName>
    <definedName name="Scale" localSheetId="24">#REF!</definedName>
    <definedName name="Scale" localSheetId="27">#REF!</definedName>
    <definedName name="Scale" localSheetId="28">#REF!</definedName>
    <definedName name="Scale">#REF!</definedName>
    <definedName name="ScaleLabel" localSheetId="1">#REF!</definedName>
    <definedName name="ScaleLabel" localSheetId="2">#REF!</definedName>
    <definedName name="ScaleLabel" localSheetId="4">#REF!</definedName>
    <definedName name="ScaleLabel" localSheetId="3">#REF!</definedName>
    <definedName name="ScaleLabel" localSheetId="24">#REF!</definedName>
    <definedName name="ScaleLabel" localSheetId="27">#REF!</definedName>
    <definedName name="ScaleLabel" localSheetId="28">#REF!</definedName>
    <definedName name="ScaleLabel">#REF!</definedName>
    <definedName name="ScaleMultiplier" localSheetId="24">#REF!</definedName>
    <definedName name="ScaleMultiplier" localSheetId="27">#REF!</definedName>
    <definedName name="ScaleMultiplier" localSheetId="28">#REF!</definedName>
    <definedName name="ScaleMultiplier">#REF!</definedName>
    <definedName name="ScaleType" localSheetId="24">#REF!</definedName>
    <definedName name="ScaleType" localSheetId="27">#REF!</definedName>
    <definedName name="ScaleType" localSheetId="28">#REF!</definedName>
    <definedName name="ScaleType">#REF!</definedName>
    <definedName name="SCHILL" localSheetId="24">#REF!</definedName>
    <definedName name="SCHILL" localSheetId="27">#REF!</definedName>
    <definedName name="SCHILL" localSheetId="28">#REF!</definedName>
    <definedName name="SCHILL">#REF!</definedName>
    <definedName name="SCHILL1" localSheetId="24">#REF!</definedName>
    <definedName name="SCHILL1" localSheetId="27">#REF!</definedName>
    <definedName name="SCHILL1" localSheetId="28">#REF!</definedName>
    <definedName name="SCHILL1">#REF!</definedName>
    <definedName name="SCOTT1" localSheetId="24">#REF!</definedName>
    <definedName name="SCOTT1" localSheetId="27">#REF!</definedName>
    <definedName name="SCOTT1" localSheetId="28">#REF!</definedName>
    <definedName name="SCOTT1">#REF!</definedName>
    <definedName name="sd" localSheetId="24">#REF!</definedName>
    <definedName name="sd" localSheetId="27">#REF!</definedName>
    <definedName name="sd" localSheetId="28">#REF!</definedName>
    <definedName name="sd">#REF!</definedName>
    <definedName name="sdfsdfsdfsd" localSheetId="1" hidden="1">{"Riqfin97",#N/A,FALSE,"Tran";"Riqfinpro",#N/A,FALSE,"Tran"}</definedName>
    <definedName name="sdfsdfsdfsd" localSheetId="2" hidden="1">{"Riqfin97",#N/A,FALSE,"Tran";"Riqfinpro",#N/A,FALSE,"Tran"}</definedName>
    <definedName name="sdfsdfsdfsd" localSheetId="4" hidden="1">{"Riqfin97",#N/A,FALSE,"Tran";"Riqfinpro",#N/A,FALSE,"Tran"}</definedName>
    <definedName name="sdfsdfsdfsd" localSheetId="3" hidden="1">{"Riqfin97",#N/A,FALSE,"Tran";"Riqfinpro",#N/A,FALSE,"Tran"}</definedName>
    <definedName name="sdfsdfsdfsd" localSheetId="23" hidden="1">{"Riqfin97",#N/A,FALSE,"Tran";"Riqfinpro",#N/A,FALSE,"Tran"}</definedName>
    <definedName name="sdfsdfsdfsd" localSheetId="24" hidden="1">{"Riqfin97",#N/A,FALSE,"Tran";"Riqfinpro",#N/A,FALSE,"Tran"}</definedName>
    <definedName name="sdfsdfsdfsd" localSheetId="25" hidden="1">{"Riqfin97",#N/A,FALSE,"Tran";"Riqfinpro",#N/A,FALSE,"Tran"}</definedName>
    <definedName name="sdfsdfsdfsd" localSheetId="26" hidden="1">{"Riqfin97",#N/A,FALSE,"Tran";"Riqfinpro",#N/A,FALSE,"Tran"}</definedName>
    <definedName name="sdfsdfsdfsd" localSheetId="27" hidden="1">{"Riqfin97",#N/A,FALSE,"Tran";"Riqfinpro",#N/A,FALSE,"Tran"}</definedName>
    <definedName name="sdfsdfsdfsd" localSheetId="28" hidden="1">{"Riqfin97",#N/A,FALSE,"Tran";"Riqfinpro",#N/A,FALSE,"Tran"}</definedName>
    <definedName name="sdfsdfsdfsd" localSheetId="29" hidden="1">{"Riqfin97",#N/A,FALSE,"Tran";"Riqfinpro",#N/A,FALSE,"Tran"}</definedName>
    <definedName name="sdfsdfsdfsd" localSheetId="30" hidden="1">{"Riqfin97",#N/A,FALSE,"Tran";"Riqfinpro",#N/A,FALSE,"Tran"}</definedName>
    <definedName name="sdfsdfsdfsd" hidden="1">{"Riqfin97",#N/A,FALSE,"Tran";"Riqfinpro",#N/A,FALSE,"Tran"}</definedName>
    <definedName name="sdsd" hidden="1">'[50]Fax a enviar'!#REF!</definedName>
    <definedName name="sdsds" localSheetId="1" hidden="1">#REF!</definedName>
    <definedName name="sdsds" localSheetId="2" hidden="1">#REF!</definedName>
    <definedName name="sdsds" localSheetId="4" hidden="1">#REF!</definedName>
    <definedName name="sdsds" localSheetId="3" hidden="1">#REF!</definedName>
    <definedName name="sdsds" localSheetId="23" hidden="1">#REF!</definedName>
    <definedName name="sdsds" localSheetId="24" hidden="1">#REF!</definedName>
    <definedName name="sdsds" localSheetId="25" hidden="1">#REF!</definedName>
    <definedName name="sdsds" localSheetId="26" hidden="1">#REF!</definedName>
    <definedName name="sdsds" localSheetId="27" hidden="1">#REF!</definedName>
    <definedName name="sdsds" localSheetId="28" hidden="1">#REF!</definedName>
    <definedName name="sdsds" hidden="1">#REF!</definedName>
    <definedName name="SEK" localSheetId="1">#REF!</definedName>
    <definedName name="SEK" localSheetId="2">#REF!</definedName>
    <definedName name="SEK" localSheetId="4">#REF!</definedName>
    <definedName name="SEK" localSheetId="3">#REF!</definedName>
    <definedName name="SEK" localSheetId="24">#REF!</definedName>
    <definedName name="SEK" localSheetId="27">#REF!</definedName>
    <definedName name="SEK" localSheetId="28">#REF!</definedName>
    <definedName name="SEK">#REF!</definedName>
    <definedName name="ser" localSheetId="1" hidden="1">{"Riqfin97",#N/A,FALSE,"Tran";"Riqfinpro",#N/A,FALSE,"Tran"}</definedName>
    <definedName name="ser" localSheetId="2" hidden="1">{"Riqfin97",#N/A,FALSE,"Tran";"Riqfinpro",#N/A,FALSE,"Tran"}</definedName>
    <definedName name="ser" localSheetId="4" hidden="1">{"Riqfin97",#N/A,FALSE,"Tran";"Riqfinpro",#N/A,FALSE,"Tran"}</definedName>
    <definedName name="ser" localSheetId="3" hidden="1">{"Riqfin97",#N/A,FALSE,"Tran";"Riqfinpro",#N/A,FALSE,"Tran"}</definedName>
    <definedName name="ser" localSheetId="23" hidden="1">{"Riqfin97",#N/A,FALSE,"Tran";"Riqfinpro",#N/A,FALSE,"Tran"}</definedName>
    <definedName name="ser" localSheetId="24" hidden="1">{"Riqfin97",#N/A,FALSE,"Tran";"Riqfinpro",#N/A,FALSE,"Tran"}</definedName>
    <definedName name="ser" localSheetId="25" hidden="1">{"Riqfin97",#N/A,FALSE,"Tran";"Riqfinpro",#N/A,FALSE,"Tran"}</definedName>
    <definedName name="ser" localSheetId="26" hidden="1">{"Riqfin97",#N/A,FALSE,"Tran";"Riqfinpro",#N/A,FALSE,"Tran"}</definedName>
    <definedName name="ser" localSheetId="27" hidden="1">{"Riqfin97",#N/A,FALSE,"Tran";"Riqfinpro",#N/A,FALSE,"Tran"}</definedName>
    <definedName name="ser" localSheetId="28" hidden="1">{"Riqfin97",#N/A,FALSE,"Tran";"Riqfinpro",#N/A,FALSE,"Tran"}</definedName>
    <definedName name="ser" localSheetId="29" hidden="1">{"Riqfin97",#N/A,FALSE,"Tran";"Riqfinpro",#N/A,FALSE,"Tran"}</definedName>
    <definedName name="ser" localSheetId="30" hidden="1">{"Riqfin97",#N/A,FALSE,"Tran";"Riqfinpro",#N/A,FALSE,"Tran"}</definedName>
    <definedName name="ser" hidden="1">{"Riqfin97",#N/A,FALSE,"Tran";"Riqfinpro",#N/A,FALSE,"Tran"}</definedName>
    <definedName name="Sheet1_Chart_2_ChartType" hidden="1">64</definedName>
    <definedName name="SID" localSheetId="1">#REF!</definedName>
    <definedName name="SID" localSheetId="2">#REF!</definedName>
    <definedName name="SID" localSheetId="4">#REF!</definedName>
    <definedName name="SID" localSheetId="3">#REF!</definedName>
    <definedName name="SID" localSheetId="23">#REF!</definedName>
    <definedName name="SID" localSheetId="24">#REF!</definedName>
    <definedName name="SID" localSheetId="25">#REF!</definedName>
    <definedName name="SID" localSheetId="26">#REF!</definedName>
    <definedName name="SID" localSheetId="27">#REF!</definedName>
    <definedName name="SID" localSheetId="28">#REF!</definedName>
    <definedName name="SID" localSheetId="29">#REF!</definedName>
    <definedName name="SID" localSheetId="30">#REF!</definedName>
    <definedName name="SID">#REF!</definedName>
    <definedName name="SING" localSheetId="1">#REF!</definedName>
    <definedName name="SING" localSheetId="2">#REF!</definedName>
    <definedName name="SING" localSheetId="4">#REF!</definedName>
    <definedName name="SING" localSheetId="3">#REF!</definedName>
    <definedName name="SING" localSheetId="24">#REF!</definedName>
    <definedName name="SING" localSheetId="27">#REF!</definedName>
    <definedName name="SING" localSheetId="28">#REF!</definedName>
    <definedName name="SING">#REF!</definedName>
    <definedName name="SING1" localSheetId="1">#REF!</definedName>
    <definedName name="SING1" localSheetId="2">#REF!</definedName>
    <definedName name="SING1" localSheetId="4">#REF!</definedName>
    <definedName name="SING1" localSheetId="3">#REF!</definedName>
    <definedName name="SING1" localSheetId="24">#REF!</definedName>
    <definedName name="SING1" localSheetId="27">#REF!</definedName>
    <definedName name="SING1" localSheetId="28">#REF!</definedName>
    <definedName name="SING1">#REF!</definedName>
    <definedName name="snp" localSheetId="1">'[77]Credit ratings on 1st issues'!#REF!</definedName>
    <definedName name="snp" localSheetId="2">'[77]Credit ratings on 1st issues'!#REF!</definedName>
    <definedName name="snp" localSheetId="4">'[77]Credit ratings on 1st issues'!#REF!</definedName>
    <definedName name="snp" localSheetId="3">'[77]Credit ratings on 1st issues'!#REF!</definedName>
    <definedName name="snp" localSheetId="24">'[77]Credit ratings on 1st issues'!#REF!</definedName>
    <definedName name="snp" localSheetId="27">'[77]Credit ratings on 1st issues'!#REF!</definedName>
    <definedName name="snp" localSheetId="28">'[77]Credit ratings on 1st issues'!#REF!</definedName>
    <definedName name="snp">'[77]Credit ratings on 1st issues'!#REF!</definedName>
    <definedName name="SortRange" localSheetId="1">#REF!</definedName>
    <definedName name="SortRange" localSheetId="2">#REF!</definedName>
    <definedName name="SortRange" localSheetId="4">#REF!</definedName>
    <definedName name="SortRange" localSheetId="3">#REF!</definedName>
    <definedName name="SortRange" localSheetId="23">#REF!</definedName>
    <definedName name="SortRange" localSheetId="24">#REF!</definedName>
    <definedName name="SortRange" localSheetId="25">#REF!</definedName>
    <definedName name="SortRange" localSheetId="26">#REF!</definedName>
    <definedName name="SortRange" localSheetId="27">#REF!</definedName>
    <definedName name="SortRange" localSheetId="28">#REF!</definedName>
    <definedName name="SortRange">#REF!</definedName>
    <definedName name="Spread_Between_Highest_and_Lowest_Rates" localSheetId="25">'[41]Inter-Bank'!$N$5</definedName>
    <definedName name="Spread_Between_Highest_and_Lowest_Rates" localSheetId="26">'[41]Inter-Bank'!$N$5</definedName>
    <definedName name="Spread_Between_Highest_and_Lowest_Rates" localSheetId="27">'[41]Inter-Bank'!$N$5</definedName>
    <definedName name="Spread_Between_Highest_and_Lowest_Rates" localSheetId="28">'[41]Inter-Bank'!$N$5</definedName>
    <definedName name="Spread_Between_Highest_and_Lowest_Rates" localSheetId="29">'[41]Inter-Bank'!$N$5</definedName>
    <definedName name="Spread_Between_Highest_and_Lowest_Rates" localSheetId="30">'[41]Inter-Bank'!$N$5</definedName>
    <definedName name="Spread_Between_Highest_and_Lowest_Rates">'[42]Inter-Bank'!$N$5</definedName>
    <definedName name="sss" localSheetId="1" hidden="1">{"Minpmon",#N/A,FALSE,"Monthinput"}</definedName>
    <definedName name="sss" localSheetId="2" hidden="1">{"Minpmon",#N/A,FALSE,"Monthinput"}</definedName>
    <definedName name="sss" localSheetId="4" hidden="1">{"Minpmon",#N/A,FALSE,"Monthinput"}</definedName>
    <definedName name="sss" localSheetId="3" hidden="1">{"Minpmon",#N/A,FALSE,"Monthinput"}</definedName>
    <definedName name="sss" localSheetId="23" hidden="1">{"Minpmon",#N/A,FALSE,"Monthinput"}</definedName>
    <definedName name="sss" localSheetId="24" hidden="1">{"Minpmon",#N/A,FALSE,"Monthinput"}</definedName>
    <definedName name="sss" localSheetId="25" hidden="1">{"Minpmon",#N/A,FALSE,"Monthinput"}</definedName>
    <definedName name="sss" localSheetId="26" hidden="1">{"Minpmon",#N/A,FALSE,"Monthinput"}</definedName>
    <definedName name="sss" localSheetId="27" hidden="1">{"Minpmon",#N/A,FALSE,"Monthinput"}</definedName>
    <definedName name="sss" localSheetId="28" hidden="1">{"Minpmon",#N/A,FALSE,"Monthinput"}</definedName>
    <definedName name="sss" localSheetId="29" hidden="1">{"Minpmon",#N/A,FALSE,"Monthinput"}</definedName>
    <definedName name="sss" localSheetId="30" hidden="1">{"Minpmon",#N/A,FALSE,"Monthinput"}</definedName>
    <definedName name="sss" hidden="1">{"Minpmon",#N/A,FALSE,"Monthinput"}</definedName>
    <definedName name="ssss" localSheetId="1" hidden="1">{"Riqfin97",#N/A,FALSE,"Tran";"Riqfinpro",#N/A,FALSE,"Tran"}</definedName>
    <definedName name="ssss" localSheetId="2" hidden="1">{"Riqfin97",#N/A,FALSE,"Tran";"Riqfinpro",#N/A,FALSE,"Tran"}</definedName>
    <definedName name="ssss" localSheetId="4" hidden="1">{"Riqfin97",#N/A,FALSE,"Tran";"Riqfinpro",#N/A,FALSE,"Tran"}</definedName>
    <definedName name="ssss" localSheetId="3" hidden="1">{"Riqfin97",#N/A,FALSE,"Tran";"Riqfinpro",#N/A,FALSE,"Tran"}</definedName>
    <definedName name="ssss" localSheetId="23" hidden="1">{"Riqfin97",#N/A,FALSE,"Tran";"Riqfinpro",#N/A,FALSE,"Tran"}</definedName>
    <definedName name="ssss" localSheetId="24" hidden="1">{"Riqfin97",#N/A,FALSE,"Tran";"Riqfinpro",#N/A,FALSE,"Tran"}</definedName>
    <definedName name="ssss" localSheetId="25" hidden="1">{"Riqfin97",#N/A,FALSE,"Tran";"Riqfinpro",#N/A,FALSE,"Tran"}</definedName>
    <definedName name="ssss" localSheetId="26" hidden="1">{"Riqfin97",#N/A,FALSE,"Tran";"Riqfinpro",#N/A,FALSE,"Tran"}</definedName>
    <definedName name="ssss" localSheetId="27" hidden="1">{"Riqfin97",#N/A,FALSE,"Tran";"Riqfinpro",#N/A,FALSE,"Tran"}</definedName>
    <definedName name="ssss" localSheetId="28" hidden="1">{"Riqfin97",#N/A,FALSE,"Tran";"Riqfinpro",#N/A,FALSE,"Tran"}</definedName>
    <definedName name="ssss" localSheetId="29" hidden="1">{"Riqfin97",#N/A,FALSE,"Tran";"Riqfinpro",#N/A,FALSE,"Tran"}</definedName>
    <definedName name="ssss" localSheetId="30" hidden="1">{"Riqfin97",#N/A,FALSE,"Tran";"Riqfinpro",#N/A,FALSE,"Tran"}</definedName>
    <definedName name="ssss" hidden="1">{"Riqfin97",#N/A,FALSE,"Tran";"Riqfinpro",#N/A,FALSE,"Tran"}</definedName>
    <definedName name="StartPosition" localSheetId="1">#REF!</definedName>
    <definedName name="StartPosition" localSheetId="2">#REF!</definedName>
    <definedName name="StartPosition" localSheetId="4">#REF!</definedName>
    <definedName name="StartPosition" localSheetId="3">#REF!</definedName>
    <definedName name="StartPosition" localSheetId="23">#REF!</definedName>
    <definedName name="StartPosition" localSheetId="24">#REF!</definedName>
    <definedName name="StartPosition" localSheetId="25">#REF!</definedName>
    <definedName name="StartPosition" localSheetId="26">#REF!</definedName>
    <definedName name="StartPosition" localSheetId="27">#REF!</definedName>
    <definedName name="StartPosition" localSheetId="28">#REF!</definedName>
    <definedName name="StartPosition" localSheetId="29">#REF!</definedName>
    <definedName name="StartPosition" localSheetId="30">#REF!</definedName>
    <definedName name="StartPosition">#REF!</definedName>
    <definedName name="SUPLI" localSheetId="1">#REF!</definedName>
    <definedName name="SUPLI" localSheetId="2">#REF!</definedName>
    <definedName name="SUPLI" localSheetId="4">#REF!</definedName>
    <definedName name="SUPLI" localSheetId="3">#REF!</definedName>
    <definedName name="SUPLI" localSheetId="24">#REF!</definedName>
    <definedName name="SUPLI" localSheetId="27">#REF!</definedName>
    <definedName name="SUPLI" localSheetId="28">#REF!</definedName>
    <definedName name="SUPLI">#REF!</definedName>
    <definedName name="SUPLIDORES" localSheetId="1">#REF!</definedName>
    <definedName name="SUPLIDORES" localSheetId="2">#REF!</definedName>
    <definedName name="SUPLIDORES" localSheetId="4">#REF!</definedName>
    <definedName name="SUPLIDORES" localSheetId="3">#REF!</definedName>
    <definedName name="SUPLIDORES" localSheetId="24">#REF!</definedName>
    <definedName name="SUPLIDORES" localSheetId="27">#REF!</definedName>
    <definedName name="SUPLIDORES" localSheetId="28">#REF!</definedName>
    <definedName name="SUPLIDORES">#REF!</definedName>
    <definedName name="SUPPLY" localSheetId="25">[45]MONTHLY!$A$87:$Q$193</definedName>
    <definedName name="SUPPLY" localSheetId="26">[45]MONTHLY!$A$87:$Q$193</definedName>
    <definedName name="SUPPLY" localSheetId="27">[45]MONTHLY!$A$87:$Q$193</definedName>
    <definedName name="SUPPLY" localSheetId="28">[45]MONTHLY!$A$87:$Q$193</definedName>
    <definedName name="SUPPLY" localSheetId="29">[45]MONTHLY!$A$87:$Q$193</definedName>
    <definedName name="SUPPLY" localSheetId="30">[45]MONTHLY!$A$87:$Q$193</definedName>
    <definedName name="SUPPLY">[46]MONTHLY!$A$87:$Q$193</definedName>
    <definedName name="SUPPLY2" localSheetId="25">[45]MONTHLY!$A$422:$Z$477</definedName>
    <definedName name="SUPPLY2" localSheetId="26">[45]MONTHLY!$A$422:$Z$477</definedName>
    <definedName name="SUPPLY2" localSheetId="27">[45]MONTHLY!$A$422:$Z$477</definedName>
    <definedName name="SUPPLY2" localSheetId="28">[45]MONTHLY!$A$422:$Z$477</definedName>
    <definedName name="SUPPLY2" localSheetId="29">[45]MONTHLY!$A$422:$Z$477</definedName>
    <definedName name="SUPPLY2" localSheetId="30">[45]MONTHLY!$A$422:$Z$477</definedName>
    <definedName name="SUPPLY2">[46]MONTHLY!$A$422:$Z$477</definedName>
    <definedName name="swe" localSheetId="1" hidden="1">{"Tab1",#N/A,FALSE,"P";"Tab2",#N/A,FALSE,"P"}</definedName>
    <definedName name="swe" localSheetId="2" hidden="1">{"Tab1",#N/A,FALSE,"P";"Tab2",#N/A,FALSE,"P"}</definedName>
    <definedName name="swe" localSheetId="4" hidden="1">{"Tab1",#N/A,FALSE,"P";"Tab2",#N/A,FALSE,"P"}</definedName>
    <definedName name="swe" localSheetId="3" hidden="1">{"Tab1",#N/A,FALSE,"P";"Tab2",#N/A,FALSE,"P"}</definedName>
    <definedName name="swe" localSheetId="23" hidden="1">{"Tab1",#N/A,FALSE,"P";"Tab2",#N/A,FALSE,"P"}</definedName>
    <definedName name="swe" localSheetId="24" hidden="1">{"Tab1",#N/A,FALSE,"P";"Tab2",#N/A,FALSE,"P"}</definedName>
    <definedName name="swe" localSheetId="25" hidden="1">{"Tab1",#N/A,FALSE,"P";"Tab2",#N/A,FALSE,"P"}</definedName>
    <definedName name="swe" localSheetId="26" hidden="1">{"Tab1",#N/A,FALSE,"P";"Tab2",#N/A,FALSE,"P"}</definedName>
    <definedName name="swe" localSheetId="27" hidden="1">{"Tab1",#N/A,FALSE,"P";"Tab2",#N/A,FALSE,"P"}</definedName>
    <definedName name="swe" localSheetId="28" hidden="1">{"Tab1",#N/A,FALSE,"P";"Tab2",#N/A,FALSE,"P"}</definedName>
    <definedName name="swe" localSheetId="29" hidden="1">{"Tab1",#N/A,FALSE,"P";"Tab2",#N/A,FALSE,"P"}</definedName>
    <definedName name="swe" localSheetId="30" hidden="1">{"Tab1",#N/A,FALSE,"P";"Tab2",#N/A,FALSE,"P"}</definedName>
    <definedName name="swe" hidden="1">{"Tab1",#N/A,FALSE,"P";"Tab2",#N/A,FALSE,"P"}</definedName>
    <definedName name="Swvu.PLA1." localSheetId="25" hidden="1">'[34]COP FED'!#REF!</definedName>
    <definedName name="Swvu.PLA1." localSheetId="26" hidden="1">'[34]COP FED'!#REF!</definedName>
    <definedName name="Swvu.PLA1." localSheetId="27" hidden="1">'[34]COP FED'!#REF!</definedName>
    <definedName name="Swvu.PLA1." localSheetId="28" hidden="1">'[34]COP FED'!#REF!</definedName>
    <definedName name="Swvu.PLA1." localSheetId="29" hidden="1">'[34]COP FED'!#REF!</definedName>
    <definedName name="Swvu.PLA1." localSheetId="30" hidden="1">'[34]COP FED'!#REF!</definedName>
    <definedName name="Swvu.PLA1." hidden="1">'[33]COP FED'!#REF!</definedName>
    <definedName name="Swvu.PLA2." localSheetId="25" hidden="1">'[34]COP FED'!$A$1:$N$49</definedName>
    <definedName name="Swvu.PLA2." localSheetId="26" hidden="1">'[34]COP FED'!$A$1:$N$49</definedName>
    <definedName name="Swvu.PLA2." localSheetId="27" hidden="1">'[34]COP FED'!$A$1:$N$49</definedName>
    <definedName name="Swvu.PLA2." localSheetId="28" hidden="1">'[34]COP FED'!$A$1:$N$49</definedName>
    <definedName name="Swvu.PLA2." localSheetId="29" hidden="1">'[34]COP FED'!$A$1:$N$49</definedName>
    <definedName name="Swvu.PLA2." localSheetId="30" hidden="1">'[34]COP FED'!$A$1:$N$49</definedName>
    <definedName name="Swvu.PLA2." hidden="1">'[33]COP FED'!$A$1:$N$49</definedName>
    <definedName name="sxc" localSheetId="1" hidden="1">{"Riqfin97",#N/A,FALSE,"Tran";"Riqfinpro",#N/A,FALSE,"Tran"}</definedName>
    <definedName name="sxc" localSheetId="2" hidden="1">{"Riqfin97",#N/A,FALSE,"Tran";"Riqfinpro",#N/A,FALSE,"Tran"}</definedName>
    <definedName name="sxc" localSheetId="4" hidden="1">{"Riqfin97",#N/A,FALSE,"Tran";"Riqfinpro",#N/A,FALSE,"Tran"}</definedName>
    <definedName name="sxc" localSheetId="3" hidden="1">{"Riqfin97",#N/A,FALSE,"Tran";"Riqfinpro",#N/A,FALSE,"Tran"}</definedName>
    <definedName name="sxc" localSheetId="23" hidden="1">{"Riqfin97",#N/A,FALSE,"Tran";"Riqfinpro",#N/A,FALSE,"Tran"}</definedName>
    <definedName name="sxc" localSheetId="24" hidden="1">{"Riqfin97",#N/A,FALSE,"Tran";"Riqfinpro",#N/A,FALSE,"Tran"}</definedName>
    <definedName name="sxc" localSheetId="25" hidden="1">{"Riqfin97",#N/A,FALSE,"Tran";"Riqfinpro",#N/A,FALSE,"Tran"}</definedName>
    <definedName name="sxc" localSheetId="26" hidden="1">{"Riqfin97",#N/A,FALSE,"Tran";"Riqfinpro",#N/A,FALSE,"Tran"}</definedName>
    <definedName name="sxc" localSheetId="27" hidden="1">{"Riqfin97",#N/A,FALSE,"Tran";"Riqfinpro",#N/A,FALSE,"Tran"}</definedName>
    <definedName name="sxc" localSheetId="28" hidden="1">{"Riqfin97",#N/A,FALSE,"Tran";"Riqfinpro",#N/A,FALSE,"Tran"}</definedName>
    <definedName name="sxc" localSheetId="29" hidden="1">{"Riqfin97",#N/A,FALSE,"Tran";"Riqfinpro",#N/A,FALSE,"Tran"}</definedName>
    <definedName name="sxc" localSheetId="30" hidden="1">{"Riqfin97",#N/A,FALSE,"Tran";"Riqfinpro",#N/A,FALSE,"Tran"}</definedName>
    <definedName name="sxc" hidden="1">{"Riqfin97",#N/A,FALSE,"Tran";"Riqfinpro",#N/A,FALSE,"Tran"}</definedName>
    <definedName name="sxe" localSheetId="1" hidden="1">{"Riqfin97",#N/A,FALSE,"Tran";"Riqfinpro",#N/A,FALSE,"Tran"}</definedName>
    <definedName name="sxe" localSheetId="2" hidden="1">{"Riqfin97",#N/A,FALSE,"Tran";"Riqfinpro",#N/A,FALSE,"Tran"}</definedName>
    <definedName name="sxe" localSheetId="4" hidden="1">{"Riqfin97",#N/A,FALSE,"Tran";"Riqfinpro",#N/A,FALSE,"Tran"}</definedName>
    <definedName name="sxe" localSheetId="3" hidden="1">{"Riqfin97",#N/A,FALSE,"Tran";"Riqfinpro",#N/A,FALSE,"Tran"}</definedName>
    <definedName name="sxe" localSheetId="23" hidden="1">{"Riqfin97",#N/A,FALSE,"Tran";"Riqfinpro",#N/A,FALSE,"Tran"}</definedName>
    <definedName name="sxe" localSheetId="24" hidden="1">{"Riqfin97",#N/A,FALSE,"Tran";"Riqfinpro",#N/A,FALSE,"Tran"}</definedName>
    <definedName name="sxe" localSheetId="25" hidden="1">{"Riqfin97",#N/A,FALSE,"Tran";"Riqfinpro",#N/A,FALSE,"Tran"}</definedName>
    <definedName name="sxe" localSheetId="26" hidden="1">{"Riqfin97",#N/A,FALSE,"Tran";"Riqfinpro",#N/A,FALSE,"Tran"}</definedName>
    <definedName name="sxe" localSheetId="27" hidden="1">{"Riqfin97",#N/A,FALSE,"Tran";"Riqfinpro",#N/A,FALSE,"Tran"}</definedName>
    <definedName name="sxe" localSheetId="28" hidden="1">{"Riqfin97",#N/A,FALSE,"Tran";"Riqfinpro",#N/A,FALSE,"Tran"}</definedName>
    <definedName name="sxe" localSheetId="29" hidden="1">{"Riqfin97",#N/A,FALSE,"Tran";"Riqfinpro",#N/A,FALSE,"Tran"}</definedName>
    <definedName name="sxe" localSheetId="30" hidden="1">{"Riqfin97",#N/A,FALSE,"Tran";"Riqfinpro",#N/A,FALSE,"Tran"}</definedName>
    <definedName name="sxe" hidden="1">{"Riqfin97",#N/A,FALSE,"Tran";"Riqfinpro",#N/A,FALSE,"Tran"}</definedName>
    <definedName name="t" localSheetId="1" hidden="1">{"Minpmon",#N/A,FALSE,"Monthinput"}</definedName>
    <definedName name="t" localSheetId="2" hidden="1">{"Minpmon",#N/A,FALSE,"Monthinput"}</definedName>
    <definedName name="t" localSheetId="4" hidden="1">{"Minpmon",#N/A,FALSE,"Monthinput"}</definedName>
    <definedName name="t" localSheetId="3" hidden="1">{"Minpmon",#N/A,FALSE,"Monthinput"}</definedName>
    <definedName name="t" localSheetId="23" hidden="1">{"Minpmon",#N/A,FALSE,"Monthinput"}</definedName>
    <definedName name="t" localSheetId="24" hidden="1">{"Minpmon",#N/A,FALSE,"Monthinput"}</definedName>
    <definedName name="t" localSheetId="25" hidden="1">{"Minpmon",#N/A,FALSE,"Monthinput"}</definedName>
    <definedName name="t" localSheetId="26" hidden="1">{"Minpmon",#N/A,FALSE,"Monthinput"}</definedName>
    <definedName name="t" localSheetId="27" hidden="1">{"Minpmon",#N/A,FALSE,"Monthinput"}</definedName>
    <definedName name="t" localSheetId="28" hidden="1">{"Minpmon",#N/A,FALSE,"Monthinput"}</definedName>
    <definedName name="t" localSheetId="29" hidden="1">{"Minpmon",#N/A,FALSE,"Monthinput"}</definedName>
    <definedName name="t" localSheetId="30" hidden="1">{"Minpmon",#N/A,FALSE,"Monthinput"}</definedName>
    <definedName name="t" hidden="1">{"Minpmon",#N/A,FALSE,"Monthinput"}</definedName>
    <definedName name="Tabe" localSheetId="1">#REF!</definedName>
    <definedName name="Tabe" localSheetId="2">#REF!</definedName>
    <definedName name="Tabe" localSheetId="4">#REF!</definedName>
    <definedName name="Tabe" localSheetId="3">#REF!</definedName>
    <definedName name="Tabe" localSheetId="23">#REF!</definedName>
    <definedName name="Tabe" localSheetId="24">#REF!</definedName>
    <definedName name="Tabe" localSheetId="25">#REF!</definedName>
    <definedName name="Tabe" localSheetId="26">#REF!</definedName>
    <definedName name="Tabe" localSheetId="27">#REF!</definedName>
    <definedName name="Tabe" localSheetId="28">#REF!</definedName>
    <definedName name="Tabe" localSheetId="29">#REF!</definedName>
    <definedName name="Tabe" localSheetId="30">#REF!</definedName>
    <definedName name="Tabe">#REF!</definedName>
    <definedName name="Table_3.5b" localSheetId="1">#REF!</definedName>
    <definedName name="Table_3.5b" localSheetId="2">#REF!</definedName>
    <definedName name="Table_3.5b" localSheetId="4">#REF!</definedName>
    <definedName name="Table_3.5b" localSheetId="3">#REF!</definedName>
    <definedName name="Table_3.5b" localSheetId="24">#REF!</definedName>
    <definedName name="Table_3.5b" localSheetId="27">#REF!</definedName>
    <definedName name="Table_3.5b" localSheetId="28">#REF!</definedName>
    <definedName name="Table_3.5b">#REF!</definedName>
    <definedName name="table1" localSheetId="1">#REF!</definedName>
    <definedName name="table1" localSheetId="2">#REF!</definedName>
    <definedName name="table1" localSheetId="4">#REF!</definedName>
    <definedName name="table1" localSheetId="3">#REF!</definedName>
    <definedName name="table1" localSheetId="24">#REF!</definedName>
    <definedName name="table1" localSheetId="27">#REF!</definedName>
    <definedName name="table1" localSheetId="28">#REF!</definedName>
    <definedName name="table1">#REF!</definedName>
    <definedName name="TASA" localSheetId="24">#REF!</definedName>
    <definedName name="TASA" localSheetId="27">#REF!</definedName>
    <definedName name="TASA" localSheetId="28">#REF!</definedName>
    <definedName name="TASA">#REF!</definedName>
    <definedName name="TASAS" localSheetId="24">#REF!</definedName>
    <definedName name="TASAS" localSheetId="27">#REF!</definedName>
    <definedName name="TASAS" localSheetId="28">#REF!</definedName>
    <definedName name="TASAS">#REF!</definedName>
    <definedName name="tc">#VALUE!</definedName>
    <definedName name="TD" localSheetId="1">#REF!</definedName>
    <definedName name="TD" localSheetId="2">#REF!</definedName>
    <definedName name="TD" localSheetId="4">#REF!</definedName>
    <definedName name="TD" localSheetId="3">#REF!</definedName>
    <definedName name="TD" localSheetId="23">#REF!</definedName>
    <definedName name="TD" localSheetId="24">#REF!</definedName>
    <definedName name="TD" localSheetId="25">#REF!</definedName>
    <definedName name="TD" localSheetId="26">#REF!</definedName>
    <definedName name="TD" localSheetId="27">#REF!</definedName>
    <definedName name="TD" localSheetId="28">#REF!</definedName>
    <definedName name="TD" localSheetId="29">#REF!</definedName>
    <definedName name="TD" localSheetId="30">#REF!</definedName>
    <definedName name="TD">#REF!</definedName>
    <definedName name="TD1A" localSheetId="1">#REF!</definedName>
    <definedName name="TD1A" localSheetId="2">#REF!</definedName>
    <definedName name="TD1A" localSheetId="4">#REF!</definedName>
    <definedName name="TD1A" localSheetId="3">#REF!</definedName>
    <definedName name="TD1A" localSheetId="24">#REF!</definedName>
    <definedName name="TD1A" localSheetId="27">#REF!</definedName>
    <definedName name="TD1A" localSheetId="28">#REF!</definedName>
    <definedName name="TD1A">#REF!</definedName>
    <definedName name="teetwetw" localSheetId="1" hidden="1">#REF!</definedName>
    <definedName name="teetwetw" localSheetId="2" hidden="1">#REF!</definedName>
    <definedName name="teetwetw" localSheetId="4" hidden="1">#REF!</definedName>
    <definedName name="teetwetw" localSheetId="3" hidden="1">#REF!</definedName>
    <definedName name="teetwetw" localSheetId="24" hidden="1">#REF!</definedName>
    <definedName name="teetwetw" localSheetId="27" hidden="1">#REF!</definedName>
    <definedName name="teetwetw" localSheetId="28" hidden="1">#REF!</definedName>
    <definedName name="teetwetw" hidden="1">#REF!</definedName>
    <definedName name="terte" localSheetId="24" hidden="1">#REF!</definedName>
    <definedName name="terte" localSheetId="27" hidden="1">#REF!</definedName>
    <definedName name="terte" localSheetId="28" hidden="1">#REF!</definedName>
    <definedName name="terte" hidden="1">#REF!</definedName>
    <definedName name="tete" localSheetId="24" hidden="1">#REF!</definedName>
    <definedName name="tete" localSheetId="27" hidden="1">#REF!</definedName>
    <definedName name="tete" localSheetId="28" hidden="1">#REF!</definedName>
    <definedName name="tete" hidden="1">#REF!</definedName>
    <definedName name="tetetwe" localSheetId="25" hidden="1">'[55]Fax a enviar'!#REF!</definedName>
    <definedName name="tetetwe" localSheetId="26" hidden="1">'[55]Fax a enviar'!#REF!</definedName>
    <definedName name="tetetwe" localSheetId="27" hidden="1">'[55]Fax a enviar'!#REF!</definedName>
    <definedName name="tetetwe" localSheetId="28" hidden="1">'[55]Fax a enviar'!#REF!</definedName>
    <definedName name="tetetwe" localSheetId="29" hidden="1">'[55]Fax a enviar'!#REF!</definedName>
    <definedName name="tetetwe" localSheetId="30" hidden="1">'[55]Fax a enviar'!#REF!</definedName>
    <definedName name="tetetwe" hidden="1">'[56]Fax a enviar'!#REF!</definedName>
    <definedName name="textToday" localSheetId="1">#REF!</definedName>
    <definedName name="textToday" localSheetId="2">#REF!</definedName>
    <definedName name="textToday" localSheetId="4">#REF!</definedName>
    <definedName name="textToday" localSheetId="3">#REF!</definedName>
    <definedName name="textToday" localSheetId="23">#REF!</definedName>
    <definedName name="textToday" localSheetId="24">#REF!</definedName>
    <definedName name="textToday" localSheetId="25">#REF!</definedName>
    <definedName name="textToday" localSheetId="26">#REF!</definedName>
    <definedName name="textToday" localSheetId="27">#REF!</definedName>
    <definedName name="textToday" localSheetId="28">#REF!</definedName>
    <definedName name="textToday">#REF!</definedName>
    <definedName name="_xlnm.Print_Titles" localSheetId="1">#REF!</definedName>
    <definedName name="_xlnm.Print_Titles" localSheetId="2">#REF!</definedName>
    <definedName name="_xlnm.Print_Titles" localSheetId="4">#REF!</definedName>
    <definedName name="_xlnm.Print_Titles" localSheetId="3">#REF!</definedName>
    <definedName name="_xlnm.Print_Titles" localSheetId="24">#REF!</definedName>
    <definedName name="_xlnm.Print_Titles" localSheetId="27">#REF!</definedName>
    <definedName name="_xlnm.Print_Titles" localSheetId="28">#REF!</definedName>
    <definedName name="_xlnm.Print_Titles">#REF!</definedName>
    <definedName name="tj" localSheetId="1" hidden="1">{"Riqfin97",#N/A,FALSE,"Tran";"Riqfinpro",#N/A,FALSE,"Tran"}</definedName>
    <definedName name="tj" localSheetId="2" hidden="1">{"Riqfin97",#N/A,FALSE,"Tran";"Riqfinpro",#N/A,FALSE,"Tran"}</definedName>
    <definedName name="tj" localSheetId="4" hidden="1">{"Riqfin97",#N/A,FALSE,"Tran";"Riqfinpro",#N/A,FALSE,"Tran"}</definedName>
    <definedName name="tj" localSheetId="3" hidden="1">{"Riqfin97",#N/A,FALSE,"Tran";"Riqfinpro",#N/A,FALSE,"Tran"}</definedName>
    <definedName name="tj" localSheetId="23" hidden="1">{"Riqfin97",#N/A,FALSE,"Tran";"Riqfinpro",#N/A,FALSE,"Tran"}</definedName>
    <definedName name="tj" localSheetId="24" hidden="1">{"Riqfin97",#N/A,FALSE,"Tran";"Riqfinpro",#N/A,FALSE,"Tran"}</definedName>
    <definedName name="tj" localSheetId="25" hidden="1">{"Riqfin97",#N/A,FALSE,"Tran";"Riqfinpro",#N/A,FALSE,"Tran"}</definedName>
    <definedName name="tj" localSheetId="26" hidden="1">{"Riqfin97",#N/A,FALSE,"Tran";"Riqfinpro",#N/A,FALSE,"Tran"}</definedName>
    <definedName name="tj" localSheetId="27" hidden="1">{"Riqfin97",#N/A,FALSE,"Tran";"Riqfinpro",#N/A,FALSE,"Tran"}</definedName>
    <definedName name="tj" localSheetId="28" hidden="1">{"Riqfin97",#N/A,FALSE,"Tran";"Riqfinpro",#N/A,FALSE,"Tran"}</definedName>
    <definedName name="tj" localSheetId="29" hidden="1">{"Riqfin97",#N/A,FALSE,"Tran";"Riqfinpro",#N/A,FALSE,"Tran"}</definedName>
    <definedName name="tj" localSheetId="30" hidden="1">{"Riqfin97",#N/A,FALSE,"Tran";"Riqfinpro",#N/A,FALSE,"Tran"}</definedName>
    <definedName name="tj" hidden="1">{"Riqfin97",#N/A,FALSE,"Tran";"Riqfinpro",#N/A,FALSE,"Tran"}</definedName>
    <definedName name="tjutju" hidden="1">'[50]Fax a enviar'!#REF!</definedName>
    <definedName name="TOC" localSheetId="1">#REF!</definedName>
    <definedName name="TOC" localSheetId="2">#REF!</definedName>
    <definedName name="TOC" localSheetId="4">#REF!</definedName>
    <definedName name="TOC" localSheetId="3">#REF!</definedName>
    <definedName name="TOC" localSheetId="23">#REF!</definedName>
    <definedName name="TOC" localSheetId="24">#REF!</definedName>
    <definedName name="TOC" localSheetId="25">#REF!</definedName>
    <definedName name="TOC" localSheetId="26">#REF!</definedName>
    <definedName name="TOC" localSheetId="27">#REF!</definedName>
    <definedName name="TOC" localSheetId="28">#REF!</definedName>
    <definedName name="TOC">#REF!</definedName>
    <definedName name="TOT00" localSheetId="1">#REF!</definedName>
    <definedName name="TOT00" localSheetId="2">#REF!</definedName>
    <definedName name="TOT00" localSheetId="4">#REF!</definedName>
    <definedName name="TOT00" localSheetId="3">#REF!</definedName>
    <definedName name="TOT00" localSheetId="24">#REF!</definedName>
    <definedName name="TOT00" localSheetId="27">#REF!</definedName>
    <definedName name="TOT00" localSheetId="28">#REF!</definedName>
    <definedName name="TOT00">#REF!</definedName>
    <definedName name="TOTAL" localSheetId="1">#REF!</definedName>
    <definedName name="TOTAL" localSheetId="2">#REF!</definedName>
    <definedName name="TOTAL" localSheetId="4">#REF!</definedName>
    <definedName name="TOTAL" localSheetId="3">#REF!</definedName>
    <definedName name="TOTAL" localSheetId="24">#REF!</definedName>
    <definedName name="TOTAL" localSheetId="27">#REF!</definedName>
    <definedName name="TOTAL" localSheetId="28">#REF!</definedName>
    <definedName name="TOTAL">#REF!</definedName>
    <definedName name="TransChoice" localSheetId="23">OFFSET(TransList,0,0,COUNTA(TransList),1)</definedName>
    <definedName name="TransChoice" localSheetId="24">OFFSET(TransList,0,0,COUNTA(TransList),1)</definedName>
    <definedName name="TransChoice">OFFSET(TransList,0,0,COUNTA(TransList),1)</definedName>
    <definedName name="trert" localSheetId="1" hidden="1">'[56]Fax a enviar'!#REF!</definedName>
    <definedName name="trert" localSheetId="2" hidden="1">'[56]Fax a enviar'!#REF!</definedName>
    <definedName name="trert" localSheetId="4" hidden="1">'[56]Fax a enviar'!#REF!</definedName>
    <definedName name="trert" localSheetId="3" hidden="1">'[56]Fax a enviar'!#REF!</definedName>
    <definedName name="trert" localSheetId="23" hidden="1">'[56]Fax a enviar'!#REF!</definedName>
    <definedName name="trert" localSheetId="24" hidden="1">'[56]Fax a enviar'!#REF!</definedName>
    <definedName name="trert" localSheetId="25" hidden="1">'[55]Fax a enviar'!#REF!</definedName>
    <definedName name="trert" localSheetId="26" hidden="1">'[55]Fax a enviar'!#REF!</definedName>
    <definedName name="trert" localSheetId="27" hidden="1">'[55]Fax a enviar'!#REF!</definedName>
    <definedName name="trert" localSheetId="28" hidden="1">'[55]Fax a enviar'!#REF!</definedName>
    <definedName name="trert" localSheetId="29" hidden="1">'[55]Fax a enviar'!#REF!</definedName>
    <definedName name="trert" localSheetId="30" hidden="1">'[55]Fax a enviar'!#REF!</definedName>
    <definedName name="trert" hidden="1">'[56]Fax a enviar'!#REF!</definedName>
    <definedName name="Trim" localSheetId="25">[75]Codigos!$A$5:$E$11</definedName>
    <definedName name="Trim" localSheetId="26">[75]Codigos!$A$5:$E$11</definedName>
    <definedName name="Trim" localSheetId="27">[75]Codigos!$A$5:$E$11</definedName>
    <definedName name="Trim" localSheetId="28">[75]Codigos!$A$5:$E$11</definedName>
    <definedName name="Trim" localSheetId="29">[75]Codigos!$A$5:$E$11</definedName>
    <definedName name="Trim" localSheetId="30">[75]Codigos!$A$5:$E$11</definedName>
    <definedName name="Trim">[76]Codigos!$A$5:$E$11</definedName>
    <definedName name="trrtr" localSheetId="1" hidden="1">#REF!</definedName>
    <definedName name="trrtr" localSheetId="2" hidden="1">#REF!</definedName>
    <definedName name="trrtr" localSheetId="4" hidden="1">#REF!</definedName>
    <definedName name="trrtr" localSheetId="3" hidden="1">#REF!</definedName>
    <definedName name="trrtr" localSheetId="23" hidden="1">#REF!</definedName>
    <definedName name="trrtr" localSheetId="24" hidden="1">#REF!</definedName>
    <definedName name="trrtr" localSheetId="25" hidden="1">#REF!</definedName>
    <definedName name="trrtr" localSheetId="26" hidden="1">#REF!</definedName>
    <definedName name="trrtr" localSheetId="27" hidden="1">#REF!</definedName>
    <definedName name="trrtr" localSheetId="28" hidden="1">#REF!</definedName>
    <definedName name="trrtr" hidden="1">#REF!</definedName>
    <definedName name="trtert" localSheetId="1" hidden="1">'[56]Fax a enviar'!#REF!</definedName>
    <definedName name="trtert" localSheetId="2" hidden="1">'[56]Fax a enviar'!#REF!</definedName>
    <definedName name="trtert" localSheetId="4" hidden="1">'[56]Fax a enviar'!#REF!</definedName>
    <definedName name="trtert" localSheetId="3" hidden="1">'[56]Fax a enviar'!#REF!</definedName>
    <definedName name="trtert" localSheetId="23" hidden="1">'[56]Fax a enviar'!#REF!</definedName>
    <definedName name="trtert" localSheetId="24" hidden="1">'[56]Fax a enviar'!#REF!</definedName>
    <definedName name="trtert" localSheetId="25" hidden="1">'[55]Fax a enviar'!#REF!</definedName>
    <definedName name="trtert" localSheetId="26" hidden="1">'[55]Fax a enviar'!#REF!</definedName>
    <definedName name="trtert" localSheetId="27" hidden="1">'[55]Fax a enviar'!#REF!</definedName>
    <definedName name="trtert" localSheetId="28" hidden="1">'[55]Fax a enviar'!#REF!</definedName>
    <definedName name="trtert" localSheetId="29" hidden="1">'[55]Fax a enviar'!#REF!</definedName>
    <definedName name="trtert" localSheetId="30" hidden="1">'[55]Fax a enviar'!#REF!</definedName>
    <definedName name="trtert" hidden="1">'[56]Fax a enviar'!#REF!</definedName>
    <definedName name="trtr" localSheetId="23" hidden="1">'[56]Fax a enviar'!#REF!</definedName>
    <definedName name="trtr" localSheetId="24" hidden="1">'[56]Fax a enviar'!#REF!</definedName>
    <definedName name="trtr" localSheetId="25" hidden="1">'[55]Fax a enviar'!#REF!</definedName>
    <definedName name="trtr" localSheetId="26" hidden="1">'[55]Fax a enviar'!#REF!</definedName>
    <definedName name="trtr" localSheetId="27" hidden="1">'[55]Fax a enviar'!#REF!</definedName>
    <definedName name="trtr" localSheetId="28" hidden="1">'[55]Fax a enviar'!#REF!</definedName>
    <definedName name="trtr" localSheetId="29" hidden="1">'[55]Fax a enviar'!#REF!</definedName>
    <definedName name="trtr" localSheetId="30" hidden="1">'[55]Fax a enviar'!#REF!</definedName>
    <definedName name="trtr" hidden="1">'[56]Fax a enviar'!#REF!</definedName>
    <definedName name="tt" localSheetId="1">#REF!</definedName>
    <definedName name="tt" localSheetId="2">#REF!</definedName>
    <definedName name="tt" localSheetId="4">#REF!</definedName>
    <definedName name="tt" localSheetId="3">#REF!</definedName>
    <definedName name="tt" localSheetId="23">#REF!</definedName>
    <definedName name="tt" localSheetId="24">#REF!</definedName>
    <definedName name="tt" localSheetId="25">#REF!</definedName>
    <definedName name="tt" localSheetId="26">#REF!</definedName>
    <definedName name="tt" localSheetId="27">#REF!</definedName>
    <definedName name="tt" localSheetId="28">#REF!</definedName>
    <definedName name="tt">#REF!</definedName>
    <definedName name="tta" localSheetId="1">#REF!</definedName>
    <definedName name="tta" localSheetId="2">#REF!</definedName>
    <definedName name="tta" localSheetId="4">#REF!</definedName>
    <definedName name="tta" localSheetId="3">#REF!</definedName>
    <definedName name="tta" localSheetId="24">#REF!</definedName>
    <definedName name="tta" localSheetId="27">#REF!</definedName>
    <definedName name="tta" localSheetId="28">#REF!</definedName>
    <definedName name="tta">#REF!</definedName>
    <definedName name="ttaa" localSheetId="1">#REF!</definedName>
    <definedName name="ttaa" localSheetId="2">#REF!</definedName>
    <definedName name="ttaa" localSheetId="4">#REF!</definedName>
    <definedName name="ttaa" localSheetId="3">#REF!</definedName>
    <definedName name="ttaa" localSheetId="24">#REF!</definedName>
    <definedName name="ttaa" localSheetId="27">#REF!</definedName>
    <definedName name="ttaa" localSheetId="28">#REF!</definedName>
    <definedName name="ttaa">#REF!</definedName>
    <definedName name="ttetet" localSheetId="1" hidden="1">'[56]Fax a enviar'!#REF!</definedName>
    <definedName name="ttetet" localSheetId="2" hidden="1">'[56]Fax a enviar'!#REF!</definedName>
    <definedName name="ttetet" localSheetId="4" hidden="1">'[56]Fax a enviar'!#REF!</definedName>
    <definedName name="ttetet" localSheetId="3" hidden="1">'[56]Fax a enviar'!#REF!</definedName>
    <definedName name="ttetet" localSheetId="24" hidden="1">'[56]Fax a enviar'!#REF!</definedName>
    <definedName name="ttetet" localSheetId="25" hidden="1">'[55]Fax a enviar'!#REF!</definedName>
    <definedName name="ttetet" localSheetId="26" hidden="1">'[55]Fax a enviar'!#REF!</definedName>
    <definedName name="ttetet" localSheetId="27" hidden="1">'[55]Fax a enviar'!#REF!</definedName>
    <definedName name="ttetet" localSheetId="28" hidden="1">'[55]Fax a enviar'!#REF!</definedName>
    <definedName name="ttetet" localSheetId="29" hidden="1">'[55]Fax a enviar'!#REF!</definedName>
    <definedName name="ttetet" localSheetId="30" hidden="1">'[55]Fax a enviar'!#REF!</definedName>
    <definedName name="ttetet" hidden="1">'[56]Fax a enviar'!#REF!</definedName>
    <definedName name="ttt" localSheetId="1" hidden="1">'[50]Fax a enviar'!#REF!</definedName>
    <definedName name="ttt" localSheetId="2" hidden="1">'[50]Fax a enviar'!#REF!</definedName>
    <definedName name="ttt" localSheetId="4" hidden="1">'[50]Fax a enviar'!#REF!</definedName>
    <definedName name="ttt" localSheetId="3" hidden="1">'[50]Fax a enviar'!#REF!</definedName>
    <definedName name="ttt" localSheetId="24" hidden="1">'[50]Fax a enviar'!#REF!</definedName>
    <definedName name="ttt" localSheetId="27" hidden="1">'[50]Fax a enviar'!#REF!</definedName>
    <definedName name="ttt" localSheetId="28" hidden="1">'[50]Fax a enviar'!#REF!</definedName>
    <definedName name="ttt" hidden="1">'[50]Fax a enviar'!#REF!</definedName>
    <definedName name="tttt" localSheetId="1" hidden="1">{"Tab1",#N/A,FALSE,"P";"Tab2",#N/A,FALSE,"P"}</definedName>
    <definedName name="tttt" localSheetId="2" hidden="1">{"Tab1",#N/A,FALSE,"P";"Tab2",#N/A,FALSE,"P"}</definedName>
    <definedName name="tttt" localSheetId="4" hidden="1">{"Tab1",#N/A,FALSE,"P";"Tab2",#N/A,FALSE,"P"}</definedName>
    <definedName name="tttt" localSheetId="3" hidden="1">{"Tab1",#N/A,FALSE,"P";"Tab2",#N/A,FALSE,"P"}</definedName>
    <definedName name="tttt" localSheetId="23" hidden="1">{"Tab1",#N/A,FALSE,"P";"Tab2",#N/A,FALSE,"P"}</definedName>
    <definedName name="tttt" localSheetId="24" hidden="1">{"Tab1",#N/A,FALSE,"P";"Tab2",#N/A,FALSE,"P"}</definedName>
    <definedName name="tttt" localSheetId="25" hidden="1">{"Tab1",#N/A,FALSE,"P";"Tab2",#N/A,FALSE,"P"}</definedName>
    <definedName name="tttt" localSheetId="26" hidden="1">{"Tab1",#N/A,FALSE,"P";"Tab2",#N/A,FALSE,"P"}</definedName>
    <definedName name="tttt" localSheetId="27" hidden="1">{"Tab1",#N/A,FALSE,"P";"Tab2",#N/A,FALSE,"P"}</definedName>
    <definedName name="tttt" localSheetId="28" hidden="1">{"Tab1",#N/A,FALSE,"P";"Tab2",#N/A,FALSE,"P"}</definedName>
    <definedName name="tttt" localSheetId="29" hidden="1">{"Tab1",#N/A,FALSE,"P";"Tab2",#N/A,FALSE,"P"}</definedName>
    <definedName name="tttt" localSheetId="30" hidden="1">{"Tab1",#N/A,FALSE,"P";"Tab2",#N/A,FALSE,"P"}</definedName>
    <definedName name="tttt" hidden="1">{"Tab1",#N/A,FALSE,"P";"Tab2",#N/A,FALSE,"P"}</definedName>
    <definedName name="ttttt" localSheetId="25" hidden="1">[73]M!#REF!</definedName>
    <definedName name="ttttt" localSheetId="26" hidden="1">[73]M!#REF!</definedName>
    <definedName name="ttttt" localSheetId="27" hidden="1">[73]M!#REF!</definedName>
    <definedName name="ttttt" localSheetId="28" hidden="1">[73]M!#REF!</definedName>
    <definedName name="ttttt" localSheetId="29" hidden="1">[73]M!#REF!</definedName>
    <definedName name="ttttt" localSheetId="30" hidden="1">[73]M!#REF!</definedName>
    <definedName name="ttttt" hidden="1">[74]M!#REF!</definedName>
    <definedName name="twetwee" localSheetId="1" hidden="1">#REF!</definedName>
    <definedName name="twetwee" localSheetId="2" hidden="1">#REF!</definedName>
    <definedName name="twetwee" localSheetId="4" hidden="1">#REF!</definedName>
    <definedName name="twetwee" localSheetId="3" hidden="1">#REF!</definedName>
    <definedName name="twetwee" localSheetId="23" hidden="1">#REF!</definedName>
    <definedName name="twetwee" localSheetId="24" hidden="1">#REF!</definedName>
    <definedName name="twetwee" localSheetId="25" hidden="1">#REF!</definedName>
    <definedName name="twetwee" localSheetId="26" hidden="1">#REF!</definedName>
    <definedName name="twetwee" localSheetId="27" hidden="1">#REF!</definedName>
    <definedName name="twetwee" localSheetId="28" hidden="1">#REF!</definedName>
    <definedName name="twetwee" hidden="1">#REF!</definedName>
    <definedName name="ty" localSheetId="1" hidden="1">{"Riqfin97",#N/A,FALSE,"Tran";"Riqfinpro",#N/A,FALSE,"Tran"}</definedName>
    <definedName name="ty" localSheetId="2" hidden="1">{"Riqfin97",#N/A,FALSE,"Tran";"Riqfinpro",#N/A,FALSE,"Tran"}</definedName>
    <definedName name="ty" localSheetId="4" hidden="1">{"Riqfin97",#N/A,FALSE,"Tran";"Riqfinpro",#N/A,FALSE,"Tran"}</definedName>
    <definedName name="ty" localSheetId="3" hidden="1">{"Riqfin97",#N/A,FALSE,"Tran";"Riqfinpro",#N/A,FALSE,"Tran"}</definedName>
    <definedName name="ty" localSheetId="23" hidden="1">{"Riqfin97",#N/A,FALSE,"Tran";"Riqfinpro",#N/A,FALSE,"Tran"}</definedName>
    <definedName name="ty" localSheetId="24" hidden="1">{"Riqfin97",#N/A,FALSE,"Tran";"Riqfinpro",#N/A,FALSE,"Tran"}</definedName>
    <definedName name="ty" localSheetId="25" hidden="1">{"Riqfin97",#N/A,FALSE,"Tran";"Riqfinpro",#N/A,FALSE,"Tran"}</definedName>
    <definedName name="ty" localSheetId="26" hidden="1">{"Riqfin97",#N/A,FALSE,"Tran";"Riqfinpro",#N/A,FALSE,"Tran"}</definedName>
    <definedName name="ty" localSheetId="27" hidden="1">{"Riqfin97",#N/A,FALSE,"Tran";"Riqfinpro",#N/A,FALSE,"Tran"}</definedName>
    <definedName name="ty" localSheetId="28" hidden="1">{"Riqfin97",#N/A,FALSE,"Tran";"Riqfinpro",#N/A,FALSE,"Tran"}</definedName>
    <definedName name="ty" localSheetId="29" hidden="1">{"Riqfin97",#N/A,FALSE,"Tran";"Riqfinpro",#N/A,FALSE,"Tran"}</definedName>
    <definedName name="ty" localSheetId="30" hidden="1">{"Riqfin97",#N/A,FALSE,"Tran";"Riqfinpro",#N/A,FALSE,"Tran"}</definedName>
    <definedName name="ty" hidden="1">{"Riqfin97",#N/A,FALSE,"Tran";"Riqfinpro",#N/A,FALSE,"Tran"}</definedName>
    <definedName name="UAED" localSheetId="1">#REF!</definedName>
    <definedName name="UAED" localSheetId="2">#REF!</definedName>
    <definedName name="UAED" localSheetId="4">#REF!</definedName>
    <definedName name="UAED" localSheetId="3">#REF!</definedName>
    <definedName name="UAED" localSheetId="23">#REF!</definedName>
    <definedName name="UAED" localSheetId="24">#REF!</definedName>
    <definedName name="UAED" localSheetId="25">#REF!</definedName>
    <definedName name="UAED" localSheetId="26">#REF!</definedName>
    <definedName name="UAED" localSheetId="27">#REF!</definedName>
    <definedName name="UAED" localSheetId="28">#REF!</definedName>
    <definedName name="UAED" localSheetId="29">#REF!</definedName>
    <definedName name="UAED" localSheetId="30">#REF!</definedName>
    <definedName name="UAED">#REF!</definedName>
    <definedName name="UAED1" localSheetId="1">#REF!</definedName>
    <definedName name="UAED1" localSheetId="2">#REF!</definedName>
    <definedName name="UAED1" localSheetId="4">#REF!</definedName>
    <definedName name="UAED1" localSheetId="3">#REF!</definedName>
    <definedName name="UAED1" localSheetId="24">#REF!</definedName>
    <definedName name="UAED1" localSheetId="27">#REF!</definedName>
    <definedName name="UAED1" localSheetId="28">#REF!</definedName>
    <definedName name="UAED1">#REF!</definedName>
    <definedName name="UC" localSheetId="1">#REF!</definedName>
    <definedName name="UC" localSheetId="2">#REF!</definedName>
    <definedName name="UC" localSheetId="4">#REF!</definedName>
    <definedName name="UC" localSheetId="3">#REF!</definedName>
    <definedName name="UC" localSheetId="24">#REF!</definedName>
    <definedName name="UC" localSheetId="27">#REF!</definedName>
    <definedName name="UC" localSheetId="28">#REF!</definedName>
    <definedName name="UC">#REF!</definedName>
    <definedName name="UC1A" localSheetId="24">#REF!</definedName>
    <definedName name="UC1A" localSheetId="27">#REF!</definedName>
    <definedName name="UC1A" localSheetId="28">#REF!</definedName>
    <definedName name="UC1A">#REF!</definedName>
    <definedName name="UHLKJH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nitsLabel" localSheetId="1">#REF!</definedName>
    <definedName name="UnitsLabel" localSheetId="2">#REF!</definedName>
    <definedName name="UnitsLabel" localSheetId="4">#REF!</definedName>
    <definedName name="UnitsLabel" localSheetId="3">#REF!</definedName>
    <definedName name="UnitsLabel" localSheetId="23">#REF!</definedName>
    <definedName name="UnitsLabel" localSheetId="24">#REF!</definedName>
    <definedName name="UnitsLabel" localSheetId="25">#REF!</definedName>
    <definedName name="UnitsLabel" localSheetId="26">#REF!</definedName>
    <definedName name="UnitsLabel" localSheetId="27">#REF!</definedName>
    <definedName name="UnitsLabel" localSheetId="28">#REF!</definedName>
    <definedName name="UnitsLabel" localSheetId="29">#REF!</definedName>
    <definedName name="UnitsLabel" localSheetId="30">#REF!</definedName>
    <definedName name="UnitsLabel">#REF!</definedName>
    <definedName name="US_1" localSheetId="23">OFFSET(#REF!,0,0,COUNT(#REF!),1)</definedName>
    <definedName name="US_1" localSheetId="24">OFFSET(#REF!,0,0,COUNT(#REF!),1)</definedName>
    <definedName name="US_1">OFFSET(#REF!,0,0,COUNT(#REF!),1)</definedName>
    <definedName name="US_2" localSheetId="24">OFFSET(#REF!,0,0,COUNT(#REF!),1)</definedName>
    <definedName name="US_2">OFFSET(#REF!,0,0,COUNT(#REF!),1)</definedName>
    <definedName name="USavg" localSheetId="24">OFFSET(#REF!,0,0,COUNT(#REF!),1)</definedName>
    <definedName name="USavg">OFFSET(#REF!,0,0,COUNT(#REF!),1)</definedName>
    <definedName name="USCRUDE87" localSheetId="1">#REF!</definedName>
    <definedName name="USCRUDE87" localSheetId="2">#REF!</definedName>
    <definedName name="USCRUDE87" localSheetId="4">#REF!</definedName>
    <definedName name="USCRUDE87" localSheetId="3">#REF!</definedName>
    <definedName name="USCRUDE87" localSheetId="23">#REF!</definedName>
    <definedName name="USCRUDE87" localSheetId="24">#REF!</definedName>
    <definedName name="USCRUDE87" localSheetId="27">#REF!</definedName>
    <definedName name="USCRUDE87" localSheetId="28">#REF!</definedName>
    <definedName name="USCRUDE87">#REF!</definedName>
    <definedName name="USCRUDE88" localSheetId="1">#REF!</definedName>
    <definedName name="USCRUDE88" localSheetId="2">#REF!</definedName>
    <definedName name="USCRUDE88" localSheetId="4">#REF!</definedName>
    <definedName name="USCRUDE88" localSheetId="3">#REF!</definedName>
    <definedName name="USCRUDE88" localSheetId="24">#REF!</definedName>
    <definedName name="USCRUDE88" localSheetId="27">#REF!</definedName>
    <definedName name="USCRUDE88" localSheetId="28">#REF!</definedName>
    <definedName name="USCRUDE88">#REF!</definedName>
    <definedName name="USDIST87" localSheetId="24">#REF!</definedName>
    <definedName name="USDIST87" localSheetId="27">#REF!</definedName>
    <definedName name="USDIST87" localSheetId="28">#REF!</definedName>
    <definedName name="USDIST87">#REF!</definedName>
    <definedName name="USDIST88" localSheetId="24">#REF!</definedName>
    <definedName name="USDIST88" localSheetId="27">#REF!</definedName>
    <definedName name="USDIST88" localSheetId="28">#REF!</definedName>
    <definedName name="USDIST88">#REF!</definedName>
    <definedName name="USMG87" localSheetId="24">#REF!</definedName>
    <definedName name="USMG87" localSheetId="27">#REF!</definedName>
    <definedName name="USMG87" localSheetId="28">#REF!</definedName>
    <definedName name="USMG87">#REF!</definedName>
    <definedName name="USMG88" localSheetId="24">#REF!</definedName>
    <definedName name="USMG88" localSheetId="27">#REF!</definedName>
    <definedName name="USMG88" localSheetId="28">#REF!</definedName>
    <definedName name="USMG88">#REF!</definedName>
    <definedName name="USmin" localSheetId="23">OFFSET(#REF!,0,0,COUNT(#REF!),1)</definedName>
    <definedName name="USmin" localSheetId="24">OFFSET(#REF!,0,0,COUNT(#REF!),1)</definedName>
    <definedName name="USmin">OFFSET(#REF!,0,0,COUNT(#REF!),1)</definedName>
    <definedName name="USPROD87" localSheetId="1">#REF!</definedName>
    <definedName name="USPROD87" localSheetId="2">#REF!</definedName>
    <definedName name="USPROD87" localSheetId="4">#REF!</definedName>
    <definedName name="USPROD87" localSheetId="3">#REF!</definedName>
    <definedName name="USPROD87" localSheetId="23">#REF!</definedName>
    <definedName name="USPROD87" localSheetId="24">#REF!</definedName>
    <definedName name="USPROD87" localSheetId="27">#REF!</definedName>
    <definedName name="USPROD87" localSheetId="28">#REF!</definedName>
    <definedName name="USPROD87">#REF!</definedName>
    <definedName name="USPROD88" localSheetId="1">#REF!</definedName>
    <definedName name="USPROD88" localSheetId="2">#REF!</definedName>
    <definedName name="USPROD88" localSheetId="4">#REF!</definedName>
    <definedName name="USPROD88" localSheetId="3">#REF!</definedName>
    <definedName name="USPROD88" localSheetId="24">#REF!</definedName>
    <definedName name="USPROD88" localSheetId="27">#REF!</definedName>
    <definedName name="USPROD88" localSheetId="28">#REF!</definedName>
    <definedName name="USPROD88">#REF!</definedName>
    <definedName name="USRFO87" localSheetId="24">#REF!</definedName>
    <definedName name="USRFO87" localSheetId="27">#REF!</definedName>
    <definedName name="USRFO87" localSheetId="28">#REF!</definedName>
    <definedName name="USRFO87">#REF!</definedName>
    <definedName name="USRFO88" localSheetId="24">#REF!</definedName>
    <definedName name="USRFO88" localSheetId="27">#REF!</definedName>
    <definedName name="USRFO88" localSheetId="28">#REF!</definedName>
    <definedName name="USRFO88">#REF!</definedName>
    <definedName name="USrng" localSheetId="23">OFFSET(#REF!,0,0,COUNT(#REF!),1)</definedName>
    <definedName name="USrng" localSheetId="24">OFFSET(#REF!,0,0,COUNT(#REF!),1)</definedName>
    <definedName name="USrng">OFFSET(#REF!,0,0,COUNT(#REF!),1)</definedName>
    <definedName name="USSR" localSheetId="1">#REF!</definedName>
    <definedName name="USSR" localSheetId="2">#REF!</definedName>
    <definedName name="USSR" localSheetId="4">#REF!</definedName>
    <definedName name="USSR" localSheetId="3">#REF!</definedName>
    <definedName name="USSR" localSheetId="23">#REF!</definedName>
    <definedName name="USSR" localSheetId="24">#REF!</definedName>
    <definedName name="USSR" localSheetId="27">#REF!</definedName>
    <definedName name="USSR" localSheetId="28">#REF!</definedName>
    <definedName name="USSR">#REF!</definedName>
    <definedName name="USTOT87" localSheetId="1">#REF!</definedName>
    <definedName name="USTOT87" localSheetId="2">#REF!</definedName>
    <definedName name="USTOT87" localSheetId="4">#REF!</definedName>
    <definedName name="USTOT87" localSheetId="3">#REF!</definedName>
    <definedName name="USTOT87" localSheetId="24">#REF!</definedName>
    <definedName name="USTOT87" localSheetId="27">#REF!</definedName>
    <definedName name="USTOT87" localSheetId="28">#REF!</definedName>
    <definedName name="USTOT87">#REF!</definedName>
    <definedName name="USTOT88" localSheetId="24">#REF!</definedName>
    <definedName name="USTOT88" localSheetId="27">#REF!</definedName>
    <definedName name="USTOT88" localSheetId="28">#REF!</definedName>
    <definedName name="USTOT88">#REF!</definedName>
    <definedName name="uu" localSheetId="1" hidden="1">{"Riqfin97",#N/A,FALSE,"Tran";"Riqfinpro",#N/A,FALSE,"Tran"}</definedName>
    <definedName name="uu" localSheetId="2" hidden="1">{"Riqfin97",#N/A,FALSE,"Tran";"Riqfinpro",#N/A,FALSE,"Tran"}</definedName>
    <definedName name="uu" localSheetId="4" hidden="1">{"Riqfin97",#N/A,FALSE,"Tran";"Riqfinpro",#N/A,FALSE,"Tran"}</definedName>
    <definedName name="uu" localSheetId="3" hidden="1">{"Riqfin97",#N/A,FALSE,"Tran";"Riqfinpro",#N/A,FALSE,"Tran"}</definedName>
    <definedName name="uu" localSheetId="23" hidden="1">{"Riqfin97",#N/A,FALSE,"Tran";"Riqfinpro",#N/A,FALSE,"Tran"}</definedName>
    <definedName name="uu" localSheetId="24" hidden="1">{"Riqfin97",#N/A,FALSE,"Tran";"Riqfinpro",#N/A,FALSE,"Tran"}</definedName>
    <definedName name="uu" localSheetId="25" hidden="1">{"Riqfin97",#N/A,FALSE,"Tran";"Riqfinpro",#N/A,FALSE,"Tran"}</definedName>
    <definedName name="uu" localSheetId="26" hidden="1">{"Riqfin97",#N/A,FALSE,"Tran";"Riqfinpro",#N/A,FALSE,"Tran"}</definedName>
    <definedName name="uu" localSheetId="27" hidden="1">{"Riqfin97",#N/A,FALSE,"Tran";"Riqfinpro",#N/A,FALSE,"Tran"}</definedName>
    <definedName name="uu" localSheetId="28" hidden="1">{"Riqfin97",#N/A,FALSE,"Tran";"Riqfinpro",#N/A,FALSE,"Tran"}</definedName>
    <definedName name="uu" localSheetId="29" hidden="1">{"Riqfin97",#N/A,FALSE,"Tran";"Riqfinpro",#N/A,FALSE,"Tran"}</definedName>
    <definedName name="uu" localSheetId="30" hidden="1">{"Riqfin97",#N/A,FALSE,"Tran";"Riqfinpro",#N/A,FALSE,"Tran"}</definedName>
    <definedName name="uu" hidden="1">{"Riqfin97",#N/A,FALSE,"Tran";"Riqfinpro",#N/A,FALSE,"Tran"}</definedName>
    <definedName name="uuu" localSheetId="1" hidden="1">{"Riqfin97",#N/A,FALSE,"Tran";"Riqfinpro",#N/A,FALSE,"Tran"}</definedName>
    <definedName name="uuu" localSheetId="2" hidden="1">{"Riqfin97",#N/A,FALSE,"Tran";"Riqfinpro",#N/A,FALSE,"Tran"}</definedName>
    <definedName name="uuu" localSheetId="4" hidden="1">{"Riqfin97",#N/A,FALSE,"Tran";"Riqfinpro",#N/A,FALSE,"Tran"}</definedName>
    <definedName name="uuu" localSheetId="3" hidden="1">{"Riqfin97",#N/A,FALSE,"Tran";"Riqfinpro",#N/A,FALSE,"Tran"}</definedName>
    <definedName name="uuu" localSheetId="23" hidden="1">{"Riqfin97",#N/A,FALSE,"Tran";"Riqfinpro",#N/A,FALSE,"Tran"}</definedName>
    <definedName name="uuu" localSheetId="24" hidden="1">{"Riqfin97",#N/A,FALSE,"Tran";"Riqfinpro",#N/A,FALSE,"Tran"}</definedName>
    <definedName name="uuu" localSheetId="25" hidden="1">{"Riqfin97",#N/A,FALSE,"Tran";"Riqfinpro",#N/A,FALSE,"Tran"}</definedName>
    <definedName name="uuu" localSheetId="26" hidden="1">{"Riqfin97",#N/A,FALSE,"Tran";"Riqfinpro",#N/A,FALSE,"Tran"}</definedName>
    <definedName name="uuu" localSheetId="27" hidden="1">{"Riqfin97",#N/A,FALSE,"Tran";"Riqfinpro",#N/A,FALSE,"Tran"}</definedName>
    <definedName name="uuu" localSheetId="28" hidden="1">{"Riqfin97",#N/A,FALSE,"Tran";"Riqfinpro",#N/A,FALSE,"Tran"}</definedName>
    <definedName name="uuu" localSheetId="29" hidden="1">{"Riqfin97",#N/A,FALSE,"Tran";"Riqfinpro",#N/A,FALSE,"Tran"}</definedName>
    <definedName name="uuu" localSheetId="30" hidden="1">{"Riqfin97",#N/A,FALSE,"Tran";"Riqfinpro",#N/A,FALSE,"Tran"}</definedName>
    <definedName name="uuu" hidden="1">{"Riqfin97",#N/A,FALSE,"Tran";"Riqfinpro",#N/A,FALSE,"Tran"}</definedName>
    <definedName name="uuuuuu" localSheetId="1" hidden="1">{"Riqfin97",#N/A,FALSE,"Tran";"Riqfinpro",#N/A,FALSE,"Tran"}</definedName>
    <definedName name="uuuuuu" localSheetId="2" hidden="1">{"Riqfin97",#N/A,FALSE,"Tran";"Riqfinpro",#N/A,FALSE,"Tran"}</definedName>
    <definedName name="uuuuuu" localSheetId="4" hidden="1">{"Riqfin97",#N/A,FALSE,"Tran";"Riqfinpro",#N/A,FALSE,"Tran"}</definedName>
    <definedName name="uuuuuu" localSheetId="3" hidden="1">{"Riqfin97",#N/A,FALSE,"Tran";"Riqfinpro",#N/A,FALSE,"Tran"}</definedName>
    <definedName name="uuuuuu" localSheetId="23" hidden="1">{"Riqfin97",#N/A,FALSE,"Tran";"Riqfinpro",#N/A,FALSE,"Tran"}</definedName>
    <definedName name="uuuuuu" localSheetId="24" hidden="1">{"Riqfin97",#N/A,FALSE,"Tran";"Riqfinpro",#N/A,FALSE,"Tran"}</definedName>
    <definedName name="uuuuuu" localSheetId="25" hidden="1">{"Riqfin97",#N/A,FALSE,"Tran";"Riqfinpro",#N/A,FALSE,"Tran"}</definedName>
    <definedName name="uuuuuu" localSheetId="26" hidden="1">{"Riqfin97",#N/A,FALSE,"Tran";"Riqfinpro",#N/A,FALSE,"Tran"}</definedName>
    <definedName name="uuuuuu" localSheetId="27" hidden="1">{"Riqfin97",#N/A,FALSE,"Tran";"Riqfinpro",#N/A,FALSE,"Tran"}</definedName>
    <definedName name="uuuuuu" localSheetId="28" hidden="1">{"Riqfin97",#N/A,FALSE,"Tran";"Riqfinpro",#N/A,FALSE,"Tran"}</definedName>
    <definedName name="uuuuuu" localSheetId="29" hidden="1">{"Riqfin97",#N/A,FALSE,"Tran";"Riqfinpro",#N/A,FALSE,"Tran"}</definedName>
    <definedName name="uuuuuu" localSheetId="30" hidden="1">{"Riqfin97",#N/A,FALSE,"Tran";"Riqfinpro",#N/A,FALSE,"Tran"}</definedName>
    <definedName name="uuuuuu" hidden="1">{"Riqfin97",#N/A,FALSE,"Tran";"Riqfinpro",#N/A,FALSE,"Tran"}</definedName>
    <definedName name="VALID_FORMATS" localSheetId="1">#REF!</definedName>
    <definedName name="VALID_FORMATS" localSheetId="2">#REF!</definedName>
    <definedName name="VALID_FORMATS" localSheetId="4">#REF!</definedName>
    <definedName name="VALID_FORMATS" localSheetId="3">#REF!</definedName>
    <definedName name="VALID_FORMATS" localSheetId="23">#REF!</definedName>
    <definedName name="VALID_FORMATS" localSheetId="24">#REF!</definedName>
    <definedName name="VALID_FORMATS" localSheetId="25">#REF!</definedName>
    <definedName name="VALID_FORMATS" localSheetId="26">#REF!</definedName>
    <definedName name="VALID_FORMATS" localSheetId="27">#REF!</definedName>
    <definedName name="VALID_FORMATS" localSheetId="28">#REF!</definedName>
    <definedName name="VALID_FORMATS" localSheetId="29">#REF!</definedName>
    <definedName name="VALID_FORMATS" localSheetId="30">#REF!</definedName>
    <definedName name="VALID_FORMATS">#REF!</definedName>
    <definedName name="VENEZU" localSheetId="1">#REF!</definedName>
    <definedName name="VENEZU" localSheetId="2">#REF!</definedName>
    <definedName name="VENEZU" localSheetId="4">#REF!</definedName>
    <definedName name="VENEZU" localSheetId="3">#REF!</definedName>
    <definedName name="VENEZU" localSheetId="24">#REF!</definedName>
    <definedName name="VENEZU" localSheetId="27">#REF!</definedName>
    <definedName name="VENEZU" localSheetId="28">#REF!</definedName>
    <definedName name="VENEZU">#REF!</definedName>
    <definedName name="vv" localSheetId="1" hidden="1">{"Tab1",#N/A,FALSE,"P";"Tab2",#N/A,FALSE,"P"}</definedName>
    <definedName name="vv" localSheetId="2" hidden="1">{"Tab1",#N/A,FALSE,"P";"Tab2",#N/A,FALSE,"P"}</definedName>
    <definedName name="vv" localSheetId="4" hidden="1">{"Tab1",#N/A,FALSE,"P";"Tab2",#N/A,FALSE,"P"}</definedName>
    <definedName name="vv" localSheetId="3" hidden="1">{"Tab1",#N/A,FALSE,"P";"Tab2",#N/A,FALSE,"P"}</definedName>
    <definedName name="vv" localSheetId="23" hidden="1">{"Tab1",#N/A,FALSE,"P";"Tab2",#N/A,FALSE,"P"}</definedName>
    <definedName name="vv" localSheetId="24" hidden="1">{"Tab1",#N/A,FALSE,"P";"Tab2",#N/A,FALSE,"P"}</definedName>
    <definedName name="vv" localSheetId="25" hidden="1">{"Tab1",#N/A,FALSE,"P";"Tab2",#N/A,FALSE,"P"}</definedName>
    <definedName name="vv" localSheetId="26" hidden="1">{"Tab1",#N/A,FALSE,"P";"Tab2",#N/A,FALSE,"P"}</definedName>
    <definedName name="vv" localSheetId="27" hidden="1">{"Tab1",#N/A,FALSE,"P";"Tab2",#N/A,FALSE,"P"}</definedName>
    <definedName name="vv" localSheetId="28" hidden="1">{"Tab1",#N/A,FALSE,"P";"Tab2",#N/A,FALSE,"P"}</definedName>
    <definedName name="vv" localSheetId="29" hidden="1">{"Tab1",#N/A,FALSE,"P";"Tab2",#N/A,FALSE,"P"}</definedName>
    <definedName name="vv" localSheetId="30" hidden="1">{"Tab1",#N/A,FALSE,"P";"Tab2",#N/A,FALSE,"P"}</definedName>
    <definedName name="vv" hidden="1">{"Tab1",#N/A,FALSE,"P";"Tab2",#N/A,FALSE,"P"}</definedName>
    <definedName name="vvv" localSheetId="1" hidden="1">{"Tab1",#N/A,FALSE,"P";"Tab2",#N/A,FALSE,"P"}</definedName>
    <definedName name="vvv" localSheetId="2" hidden="1">{"Tab1",#N/A,FALSE,"P";"Tab2",#N/A,FALSE,"P"}</definedName>
    <definedName name="vvv" localSheetId="4" hidden="1">{"Tab1",#N/A,FALSE,"P";"Tab2",#N/A,FALSE,"P"}</definedName>
    <definedName name="vvv" localSheetId="3" hidden="1">{"Tab1",#N/A,FALSE,"P";"Tab2",#N/A,FALSE,"P"}</definedName>
    <definedName name="vvv" localSheetId="23" hidden="1">{"Tab1",#N/A,FALSE,"P";"Tab2",#N/A,FALSE,"P"}</definedName>
    <definedName name="vvv" localSheetId="24" hidden="1">{"Tab1",#N/A,FALSE,"P";"Tab2",#N/A,FALSE,"P"}</definedName>
    <definedName name="vvv" localSheetId="25" hidden="1">{"Tab1",#N/A,FALSE,"P";"Tab2",#N/A,FALSE,"P"}</definedName>
    <definedName name="vvv" localSheetId="26" hidden="1">{"Tab1",#N/A,FALSE,"P";"Tab2",#N/A,FALSE,"P"}</definedName>
    <definedName name="vvv" localSheetId="27" hidden="1">{"Tab1",#N/A,FALSE,"P";"Tab2",#N/A,FALSE,"P"}</definedName>
    <definedName name="vvv" localSheetId="28" hidden="1">{"Tab1",#N/A,FALSE,"P";"Tab2",#N/A,FALSE,"P"}</definedName>
    <definedName name="vvv" localSheetId="29" hidden="1">{"Tab1",#N/A,FALSE,"P";"Tab2",#N/A,FALSE,"P"}</definedName>
    <definedName name="vvv" localSheetId="30" hidden="1">{"Tab1",#N/A,FALSE,"P";"Tab2",#N/A,FALSE,"P"}</definedName>
    <definedName name="vvv" hidden="1">{"Tab1",#N/A,FALSE,"P";"Tab2",#N/A,FALSE,"P"}</definedName>
    <definedName name="vvvv" localSheetId="1" hidden="1">{"Minpmon",#N/A,FALSE,"Monthinput"}</definedName>
    <definedName name="vvvv" localSheetId="2" hidden="1">{"Minpmon",#N/A,FALSE,"Monthinput"}</definedName>
    <definedName name="vvvv" localSheetId="4" hidden="1">{"Minpmon",#N/A,FALSE,"Monthinput"}</definedName>
    <definedName name="vvvv" localSheetId="3" hidden="1">{"Minpmon",#N/A,FALSE,"Monthinput"}</definedName>
    <definedName name="vvvv" localSheetId="23" hidden="1">{"Minpmon",#N/A,FALSE,"Monthinput"}</definedName>
    <definedName name="vvvv" localSheetId="24" hidden="1">{"Minpmon",#N/A,FALSE,"Monthinput"}</definedName>
    <definedName name="vvvv" localSheetId="25" hidden="1">{"Minpmon",#N/A,FALSE,"Monthinput"}</definedName>
    <definedName name="vvvv" localSheetId="26" hidden="1">{"Minpmon",#N/A,FALSE,"Monthinput"}</definedName>
    <definedName name="vvvv" localSheetId="27" hidden="1">{"Minpmon",#N/A,FALSE,"Monthinput"}</definedName>
    <definedName name="vvvv" localSheetId="28" hidden="1">{"Minpmon",#N/A,FALSE,"Monthinput"}</definedName>
    <definedName name="vvvv" localSheetId="29" hidden="1">{"Minpmon",#N/A,FALSE,"Monthinput"}</definedName>
    <definedName name="vvvv" localSheetId="30" hidden="1">{"Minpmon",#N/A,FALSE,"Monthinput"}</definedName>
    <definedName name="vvvv" hidden="1">{"Minpmon",#N/A,FALSE,"Monthinput"}</definedName>
    <definedName name="vvvvvvvvvvvv" localSheetId="1" hidden="1">{"Riqfin97",#N/A,FALSE,"Tran";"Riqfinpro",#N/A,FALSE,"Tran"}</definedName>
    <definedName name="vvvvvvvvvvvv" localSheetId="2" hidden="1">{"Riqfin97",#N/A,FALSE,"Tran";"Riqfinpro",#N/A,FALSE,"Tran"}</definedName>
    <definedName name="vvvvvvvvvvvv" localSheetId="4" hidden="1">{"Riqfin97",#N/A,FALSE,"Tran";"Riqfinpro",#N/A,FALSE,"Tran"}</definedName>
    <definedName name="vvvvvvvvvvvv" localSheetId="3" hidden="1">{"Riqfin97",#N/A,FALSE,"Tran";"Riqfinpro",#N/A,FALSE,"Tran"}</definedName>
    <definedName name="vvvvvvvvvvvv" localSheetId="23" hidden="1">{"Riqfin97",#N/A,FALSE,"Tran";"Riqfinpro",#N/A,FALSE,"Tran"}</definedName>
    <definedName name="vvvvvvvvvvvv" localSheetId="24" hidden="1">{"Riqfin97",#N/A,FALSE,"Tran";"Riqfinpro",#N/A,FALSE,"Tran"}</definedName>
    <definedName name="vvvvvvvvvvvv" localSheetId="25" hidden="1">{"Riqfin97",#N/A,FALSE,"Tran";"Riqfinpro",#N/A,FALSE,"Tran"}</definedName>
    <definedName name="vvvvvvvvvvvv" localSheetId="26" hidden="1">{"Riqfin97",#N/A,FALSE,"Tran";"Riqfinpro",#N/A,FALSE,"Tran"}</definedName>
    <definedName name="vvvvvvvvvvvv" localSheetId="27" hidden="1">{"Riqfin97",#N/A,FALSE,"Tran";"Riqfinpro",#N/A,FALSE,"Tran"}</definedName>
    <definedName name="vvvvvvvvvvvv" localSheetId="28" hidden="1">{"Riqfin97",#N/A,FALSE,"Tran";"Riqfinpro",#N/A,FALSE,"Tran"}</definedName>
    <definedName name="vvvvvvvvvvvv" localSheetId="29" hidden="1">{"Riqfin97",#N/A,FALSE,"Tran";"Riqfinpro",#N/A,FALSE,"Tran"}</definedName>
    <definedName name="vvvvvvvvvvvv" localSheetId="30" hidden="1">{"Riqfin97",#N/A,FALSE,"Tran";"Riqfinpro",#N/A,FALSE,"Tran"}</definedName>
    <definedName name="vvvvvvvvvvvv" hidden="1">{"Riqfin97",#N/A,FALSE,"Tran";"Riqfinpro",#N/A,FALSE,"Tran"}</definedName>
    <definedName name="vvvvvvvvvvvvv" localSheetId="1" hidden="1">{"Tab1",#N/A,FALSE,"P";"Tab2",#N/A,FALSE,"P"}</definedName>
    <definedName name="vvvvvvvvvvvvv" localSheetId="2" hidden="1">{"Tab1",#N/A,FALSE,"P";"Tab2",#N/A,FALSE,"P"}</definedName>
    <definedName name="vvvvvvvvvvvvv" localSheetId="4" hidden="1">{"Tab1",#N/A,FALSE,"P";"Tab2",#N/A,FALSE,"P"}</definedName>
    <definedName name="vvvvvvvvvvvvv" localSheetId="3" hidden="1">{"Tab1",#N/A,FALSE,"P";"Tab2",#N/A,FALSE,"P"}</definedName>
    <definedName name="vvvvvvvvvvvvv" localSheetId="23" hidden="1">{"Tab1",#N/A,FALSE,"P";"Tab2",#N/A,FALSE,"P"}</definedName>
    <definedName name="vvvvvvvvvvvvv" localSheetId="24" hidden="1">{"Tab1",#N/A,FALSE,"P";"Tab2",#N/A,FALSE,"P"}</definedName>
    <definedName name="vvvvvvvvvvvvv" localSheetId="25" hidden="1">{"Tab1",#N/A,FALSE,"P";"Tab2",#N/A,FALSE,"P"}</definedName>
    <definedName name="vvvvvvvvvvvvv" localSheetId="26" hidden="1">{"Tab1",#N/A,FALSE,"P";"Tab2",#N/A,FALSE,"P"}</definedName>
    <definedName name="vvvvvvvvvvvvv" localSheetId="27" hidden="1">{"Tab1",#N/A,FALSE,"P";"Tab2",#N/A,FALSE,"P"}</definedName>
    <definedName name="vvvvvvvvvvvvv" localSheetId="28" hidden="1">{"Tab1",#N/A,FALSE,"P";"Tab2",#N/A,FALSE,"P"}</definedName>
    <definedName name="vvvvvvvvvvvvv" localSheetId="29" hidden="1">{"Tab1",#N/A,FALSE,"P";"Tab2",#N/A,FALSE,"P"}</definedName>
    <definedName name="vvvvvvvvvvvvv" localSheetId="30" hidden="1">{"Tab1",#N/A,FALSE,"P";"Tab2",#N/A,FALSE,"P"}</definedName>
    <definedName name="vvvvvvvvvvvvv" hidden="1">{"Tab1",#N/A,FALSE,"P";"Tab2",#N/A,FALSE,"P"}</definedName>
    <definedName name="w" localSheetId="1" hidden="1">{"Minpmon",#N/A,FALSE,"Monthinput"}</definedName>
    <definedName name="w" localSheetId="2" hidden="1">{"Minpmon",#N/A,FALSE,"Monthinput"}</definedName>
    <definedName name="w" localSheetId="4" hidden="1">{"Minpmon",#N/A,FALSE,"Monthinput"}</definedName>
    <definedName name="w" localSheetId="3" hidden="1">{"Minpmon",#N/A,FALSE,"Monthinput"}</definedName>
    <definedName name="w" localSheetId="23" hidden="1">{"Minpmon",#N/A,FALSE,"Monthinput"}</definedName>
    <definedName name="w" localSheetId="24" hidden="1">{"Minpmon",#N/A,FALSE,"Monthinput"}</definedName>
    <definedName name="w" localSheetId="25" hidden="1">{"Minpmon",#N/A,FALSE,"Monthinput"}</definedName>
    <definedName name="w" localSheetId="26" hidden="1">{"Minpmon",#N/A,FALSE,"Monthinput"}</definedName>
    <definedName name="w" localSheetId="27" hidden="1">{"Minpmon",#N/A,FALSE,"Monthinput"}</definedName>
    <definedName name="w" localSheetId="28" hidden="1">{"Minpmon",#N/A,FALSE,"Monthinput"}</definedName>
    <definedName name="w" localSheetId="29" hidden="1">{"Minpmon",#N/A,FALSE,"Monthinput"}</definedName>
    <definedName name="w" localSheetId="30" hidden="1">{"Minpmon",#N/A,FALSE,"Monthinput"}</definedName>
    <definedName name="w" hidden="1">{"Minpmon",#N/A,FALSE,"Monthinput"}</definedName>
    <definedName name="Weekly_Depreciation" localSheetId="25">'[41]Inter-Bank'!$I$5</definedName>
    <definedName name="Weekly_Depreciation" localSheetId="26">'[41]Inter-Bank'!$I$5</definedName>
    <definedName name="Weekly_Depreciation" localSheetId="27">'[41]Inter-Bank'!$I$5</definedName>
    <definedName name="Weekly_Depreciation" localSheetId="28">'[41]Inter-Bank'!$I$5</definedName>
    <definedName name="Weekly_Depreciation" localSheetId="29">'[41]Inter-Bank'!$I$5</definedName>
    <definedName name="Weekly_Depreciation" localSheetId="30">'[41]Inter-Bank'!$I$5</definedName>
    <definedName name="Weekly_Depreciation">'[42]Inter-Bank'!$I$5</definedName>
    <definedName name="Weighted_Average_Inter_Bank_Exchange_Rate" localSheetId="25">'[41]Inter-Bank'!$C$5</definedName>
    <definedName name="Weighted_Average_Inter_Bank_Exchange_Rate" localSheetId="26">'[41]Inter-Bank'!$C$5</definedName>
    <definedName name="Weighted_Average_Inter_Bank_Exchange_Rate" localSheetId="27">'[41]Inter-Bank'!$C$5</definedName>
    <definedName name="Weighted_Average_Inter_Bank_Exchange_Rate" localSheetId="28">'[41]Inter-Bank'!$C$5</definedName>
    <definedName name="Weighted_Average_Inter_Bank_Exchange_Rate" localSheetId="29">'[41]Inter-Bank'!$C$5</definedName>
    <definedName name="Weighted_Average_Inter_Bank_Exchange_Rate" localSheetId="30">'[41]Inter-Bank'!$C$5</definedName>
    <definedName name="Weighted_Average_Inter_Bank_Exchange_Rate">'[42]Inter-Bank'!$C$5</definedName>
    <definedName name="wer" localSheetId="1" hidden="1">{"Riqfin97",#N/A,FALSE,"Tran";"Riqfinpro",#N/A,FALSE,"Tran"}</definedName>
    <definedName name="wer" localSheetId="2" hidden="1">{"Riqfin97",#N/A,FALSE,"Tran";"Riqfinpro",#N/A,FALSE,"Tran"}</definedName>
    <definedName name="wer" localSheetId="4" hidden="1">{"Riqfin97",#N/A,FALSE,"Tran";"Riqfinpro",#N/A,FALSE,"Tran"}</definedName>
    <definedName name="wer" localSheetId="3" hidden="1">{"Riqfin97",#N/A,FALSE,"Tran";"Riqfinpro",#N/A,FALSE,"Tran"}</definedName>
    <definedName name="wer" localSheetId="23" hidden="1">{"Riqfin97",#N/A,FALSE,"Tran";"Riqfinpro",#N/A,FALSE,"Tran"}</definedName>
    <definedName name="wer" localSheetId="24" hidden="1">{"Riqfin97",#N/A,FALSE,"Tran";"Riqfinpro",#N/A,FALSE,"Tran"}</definedName>
    <definedName name="wer" localSheetId="25" hidden="1">{"Riqfin97",#N/A,FALSE,"Tran";"Riqfinpro",#N/A,FALSE,"Tran"}</definedName>
    <definedName name="wer" localSheetId="26" hidden="1">{"Riqfin97",#N/A,FALSE,"Tran";"Riqfinpro",#N/A,FALSE,"Tran"}</definedName>
    <definedName name="wer" localSheetId="27" hidden="1">{"Riqfin97",#N/A,FALSE,"Tran";"Riqfinpro",#N/A,FALSE,"Tran"}</definedName>
    <definedName name="wer" localSheetId="28" hidden="1">{"Riqfin97",#N/A,FALSE,"Tran";"Riqfinpro",#N/A,FALSE,"Tran"}</definedName>
    <definedName name="wer" localSheetId="29" hidden="1">{"Riqfin97",#N/A,FALSE,"Tran";"Riqfinpro",#N/A,FALSE,"Tran"}</definedName>
    <definedName name="wer" localSheetId="30" hidden="1">{"Riqfin97",#N/A,FALSE,"Tran";"Riqfinpro",#N/A,FALSE,"Tran"}</definedName>
    <definedName name="wer" hidden="1">{"Riqfin97",#N/A,FALSE,"Tran";"Riqfinpro",#N/A,FALSE,"Tran"}</definedName>
    <definedName name="wrn" localSheetId="1" hidden="1">{"Main Economic Indicators",#N/A,FALSE,"C"}</definedName>
    <definedName name="wrn" localSheetId="2" hidden="1">{"Main Economic Indicators",#N/A,FALSE,"C"}</definedName>
    <definedName name="wrn" localSheetId="4" hidden="1">{"Main Economic Indicators",#N/A,FALSE,"C"}</definedName>
    <definedName name="wrn" localSheetId="3" hidden="1">{"Main Economic Indicators",#N/A,FALSE,"C"}</definedName>
    <definedName name="wrn" localSheetId="23" hidden="1">{"Main Economic Indicators",#N/A,FALSE,"C"}</definedName>
    <definedName name="wrn" localSheetId="24" hidden="1">{"Main Economic Indicators",#N/A,FALSE,"C"}</definedName>
    <definedName name="wrn" localSheetId="25" hidden="1">{"Main Economic Indicators",#N/A,FALSE,"C"}</definedName>
    <definedName name="wrn" localSheetId="26" hidden="1">{"Main Economic Indicators",#N/A,FALSE,"C"}</definedName>
    <definedName name="wrn" localSheetId="27" hidden="1">{"Main Economic Indicators",#N/A,FALSE,"C"}</definedName>
    <definedName name="wrn" localSheetId="28" hidden="1">{"Main Economic Indicators",#N/A,FALSE,"C"}</definedName>
    <definedName name="wrn" localSheetId="29" hidden="1">{"Main Economic Indicators",#N/A,FALSE,"C"}</definedName>
    <definedName name="wrn" localSheetId="30" hidden="1">{"Main Economic Indicators",#N/A,FALSE,"C"}</definedName>
    <definedName name="wrn" hidden="1">{"Main Economic Indicators",#N/A,FALSE,"C"}</definedName>
    <definedName name="wrn.98RED." localSheetId="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1" hidden="1">{"annual-cbr",#N/A,FALSE,"CENTBANK";"annual(banks)",#N/A,FALSE,"COMBANKS"}</definedName>
    <definedName name="wrn.annual." localSheetId="2" hidden="1">{"annual-cbr",#N/A,FALSE,"CENTBANK";"annual(banks)",#N/A,FALSE,"COMBANKS"}</definedName>
    <definedName name="wrn.annual." localSheetId="4" hidden="1">{"annual-cbr",#N/A,FALSE,"CENTBANK";"annual(banks)",#N/A,FALSE,"COMBANKS"}</definedName>
    <definedName name="wrn.annual." localSheetId="3" hidden="1">{"annual-cbr",#N/A,FALSE,"CENTBANK";"annual(banks)",#N/A,FALSE,"COMBANKS"}</definedName>
    <definedName name="wrn.annual." localSheetId="23" hidden="1">{"annual-cbr",#N/A,FALSE,"CENTBANK";"annual(banks)",#N/A,FALSE,"COMBANKS"}</definedName>
    <definedName name="wrn.annual." localSheetId="24" hidden="1">{"annual-cbr",#N/A,FALSE,"CENTBANK";"annual(banks)",#N/A,FALSE,"COMBANKS"}</definedName>
    <definedName name="wrn.annual." localSheetId="25" hidden="1">{"annual-cbr",#N/A,FALSE,"CENTBANK";"annual(banks)",#N/A,FALSE,"COMBANKS"}</definedName>
    <definedName name="wrn.annual." localSheetId="26" hidden="1">{"annual-cbr",#N/A,FALSE,"CENTBANK";"annual(banks)",#N/A,FALSE,"COMBANKS"}</definedName>
    <definedName name="wrn.annual." localSheetId="27" hidden="1">{"annual-cbr",#N/A,FALSE,"CENTBANK";"annual(banks)",#N/A,FALSE,"COMBANKS"}</definedName>
    <definedName name="wrn.annual." localSheetId="28" hidden="1">{"annual-cbr",#N/A,FALSE,"CENTBANK";"annual(banks)",#N/A,FALSE,"COMBANKS"}</definedName>
    <definedName name="wrn.annual." localSheetId="29" hidden="1">{"annual-cbr",#N/A,FALSE,"CENTBANK";"annual(banks)",#N/A,FALSE,"COMBANKS"}</definedName>
    <definedName name="wrn.annual." localSheetId="30" hidden="1">{"annual-cbr",#N/A,FALSE,"CENTBANK";"annual(banks)",#N/A,FALSE,"COMBANKS"}</definedName>
    <definedName name="wrn.annual." hidden="1">{"annual-cbr",#N/A,FALSE,"CENTBANK";"annual(banks)",#N/A,FALSE,"COMBANKS"}</definedName>
    <definedName name="wrn.BLZ._.RED._.tables." localSheetId="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riefing._.98." localSheetId="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1" hidden="1">{#N/A,#N/A,FALSE,"CelPIB"}</definedName>
    <definedName name="wrn.CelPIB." localSheetId="2" hidden="1">{#N/A,#N/A,FALSE,"CelPIB"}</definedName>
    <definedName name="wrn.CelPIB." localSheetId="4" hidden="1">{#N/A,#N/A,FALSE,"CelPIB"}</definedName>
    <definedName name="wrn.CelPIB." localSheetId="3" hidden="1">{#N/A,#N/A,FALSE,"CelPIB"}</definedName>
    <definedName name="wrn.CelPIB." localSheetId="23" hidden="1">{#N/A,#N/A,FALSE,"CelPIB"}</definedName>
    <definedName name="wrn.CelPIB." localSheetId="24" hidden="1">{#N/A,#N/A,FALSE,"CelPIB"}</definedName>
    <definedName name="wrn.CelPIB." localSheetId="25" hidden="1">{#N/A,#N/A,FALSE,"CelPIB"}</definedName>
    <definedName name="wrn.CelPIB." localSheetId="26" hidden="1">{#N/A,#N/A,FALSE,"CelPIB"}</definedName>
    <definedName name="wrn.CelPIB." localSheetId="27" hidden="1">{#N/A,#N/A,FALSE,"CelPIB"}</definedName>
    <definedName name="wrn.CelPIB." localSheetId="28" hidden="1">{#N/A,#N/A,FALSE,"CelPIB"}</definedName>
    <definedName name="wrn.CelPIB." localSheetId="29" hidden="1">{#N/A,#N/A,FALSE,"CelPIB"}</definedName>
    <definedName name="wrn.CelPIB." localSheetId="30" hidden="1">{#N/A,#N/A,FALSE,"CelPIB"}</definedName>
    <definedName name="wrn.CelPIB." hidden="1">{#N/A,#N/A,FALSE,"CelPIB"}</definedName>
    <definedName name="wrn.CG._.Cons._.GDP." localSheetId="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1" hidden="1">{#N/A,#N/A,FALSE,"NFPS GDP"}</definedName>
    <definedName name="wrn.CGvt._.Revenue._.GDP." localSheetId="2" hidden="1">{#N/A,#N/A,FALSE,"NFPS GDP"}</definedName>
    <definedName name="wrn.CGvt._.Revenue._.GDP." localSheetId="4" hidden="1">{#N/A,#N/A,FALSE,"NFPS GDP"}</definedName>
    <definedName name="wrn.CGvt._.Revenue._.GDP." localSheetId="3" hidden="1">{#N/A,#N/A,FALSE,"NFPS GDP"}</definedName>
    <definedName name="wrn.CGvt._.Revenue._.GDP." localSheetId="23" hidden="1">{#N/A,#N/A,FALSE,"NFPS GDP"}</definedName>
    <definedName name="wrn.CGvt._.Revenue._.GDP." localSheetId="24" hidden="1">{#N/A,#N/A,FALSE,"NFPS GDP"}</definedName>
    <definedName name="wrn.CGvt._.Revenue._.GDP." localSheetId="25" hidden="1">{#N/A,#N/A,FALSE,"NFPS GDP"}</definedName>
    <definedName name="wrn.CGvt._.Revenue._.GDP." localSheetId="26" hidden="1">{#N/A,#N/A,FALSE,"NFPS GDP"}</definedName>
    <definedName name="wrn.CGvt._.Revenue._.GDP." localSheetId="27" hidden="1">{#N/A,#N/A,FALSE,"NFPS GDP"}</definedName>
    <definedName name="wrn.CGvt._.Revenue._.GDP." localSheetId="28" hidden="1">{#N/A,#N/A,FALSE,"NFPS GDP"}</definedName>
    <definedName name="wrn.CGvt._.Revenue._.GDP." localSheetId="29" hidden="1">{#N/A,#N/A,FALSE,"NFPS GDP"}</definedName>
    <definedName name="wrn.CGvt._.Revenue._.GDP." localSheetId="30" hidden="1">{#N/A,#N/A,FALSE,"NFPS GDP"}</definedName>
    <definedName name="wrn.CGvt._.Revenue._.GDP." hidden="1">{#N/A,#N/A,FALSE,"NFPS GDP"}</definedName>
    <definedName name="wrn.EntpsPIB." localSheetId="1" hidden="1">{#N/A,#N/A,FALSE,"EntpsPIB"}</definedName>
    <definedName name="wrn.EntpsPIB." localSheetId="2" hidden="1">{#N/A,#N/A,FALSE,"EntpsPIB"}</definedName>
    <definedName name="wrn.EntpsPIB." localSheetId="4" hidden="1">{#N/A,#N/A,FALSE,"EntpsPIB"}</definedName>
    <definedName name="wrn.EntpsPIB." localSheetId="3" hidden="1">{#N/A,#N/A,FALSE,"EntpsPIB"}</definedName>
    <definedName name="wrn.EntpsPIB." localSheetId="23" hidden="1">{#N/A,#N/A,FALSE,"EntpsPIB"}</definedName>
    <definedName name="wrn.EntpsPIB." localSheetId="24" hidden="1">{#N/A,#N/A,FALSE,"EntpsPIB"}</definedName>
    <definedName name="wrn.EntpsPIB." localSheetId="25" hidden="1">{#N/A,#N/A,FALSE,"EntpsPIB"}</definedName>
    <definedName name="wrn.EntpsPIB." localSheetId="26" hidden="1">{#N/A,#N/A,FALSE,"EntpsPIB"}</definedName>
    <definedName name="wrn.EntpsPIB." localSheetId="27" hidden="1">{#N/A,#N/A,FALSE,"EntpsPIB"}</definedName>
    <definedName name="wrn.EntpsPIB." localSheetId="28" hidden="1">{#N/A,#N/A,FALSE,"EntpsPIB"}</definedName>
    <definedName name="wrn.EntpsPIB." localSheetId="29" hidden="1">{#N/A,#N/A,FALSE,"EntpsPIB"}</definedName>
    <definedName name="wrn.EntpsPIB." localSheetId="30" hidden="1">{#N/A,#N/A,FALSE,"EntpsPIB"}</definedName>
    <definedName name="wrn.EntpsPIB." hidden="1">{#N/A,#N/A,FALSE,"EntpsPIB"}</definedName>
    <definedName name="wrn.JANSEP97." localSheetId="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1" hidden="1">{"Main Economic Indicators",#N/A,FALSE,"C"}</definedName>
    <definedName name="wrn.Main._.Economic._.Indicators." localSheetId="2" hidden="1">{"Main Economic Indicators",#N/A,FALSE,"C"}</definedName>
    <definedName name="wrn.Main._.Economic._.Indicators." localSheetId="4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23" hidden="1">{"Main Economic Indicators",#N/A,FALSE,"C"}</definedName>
    <definedName name="wrn.Main._.Economic._.Indicators." localSheetId="24" hidden="1">{"Main Economic Indicators",#N/A,FALSE,"C"}</definedName>
    <definedName name="wrn.Main._.Economic._.Indicators." localSheetId="25" hidden="1">{"Main Economic Indicators",#N/A,FALSE,"C"}</definedName>
    <definedName name="wrn.Main._.Economic._.Indicators." localSheetId="26" hidden="1">{"Main Economic Indicators",#N/A,FALSE,"C"}</definedName>
    <definedName name="wrn.Main._.Economic._.Indicators." localSheetId="27" hidden="1">{"Main Economic Indicators",#N/A,FALSE,"C"}</definedName>
    <definedName name="wrn.Main._.Economic._.Indicators." localSheetId="28" hidden="1">{"Main Economic Indicators",#N/A,FALSE,"C"}</definedName>
    <definedName name="wrn.Main._.Economic._.Indicators." localSheetId="29" hidden="1">{"Main Economic Indicators",#N/A,FALSE,"C"}</definedName>
    <definedName name="wrn.Main._.Economic._.Indicators." localSheetId="30" hidden="1">{"Main Economic Indicators",#N/A,FALSE,"C"}</definedName>
    <definedName name="wrn.Main._.Economic._.Indicators." hidden="1">{"Main Economic Indicators",#N/A,FALSE,"C"}</definedName>
    <definedName name="wrn.MIT." localSheetId="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thsheet." localSheetId="1" hidden="1">{"Minpmon",#N/A,FALSE,"Monthinput"}</definedName>
    <definedName name="wrn.Monthsheet." localSheetId="2" hidden="1">{"Minpmon",#N/A,FALSE,"Monthinput"}</definedName>
    <definedName name="wrn.Monthsheet." localSheetId="4" hidden="1">{"Minpmon",#N/A,FALSE,"Monthinput"}</definedName>
    <definedName name="wrn.Monthsheet." localSheetId="3" hidden="1">{"Minpmon",#N/A,FALSE,"Monthinput"}</definedName>
    <definedName name="wrn.Monthsheet." localSheetId="23" hidden="1">{"Minpmon",#N/A,FALSE,"Monthinput"}</definedName>
    <definedName name="wrn.Monthsheet." localSheetId="24" hidden="1">{"Minpmon",#N/A,FALSE,"Monthinput"}</definedName>
    <definedName name="wrn.Monthsheet." localSheetId="25" hidden="1">{"Minpmon",#N/A,FALSE,"Monthinput"}</definedName>
    <definedName name="wrn.Monthsheet." localSheetId="26" hidden="1">{"Minpmon",#N/A,FALSE,"Monthinput"}</definedName>
    <definedName name="wrn.Monthsheet." localSheetId="27" hidden="1">{"Minpmon",#N/A,FALSE,"Monthinput"}</definedName>
    <definedName name="wrn.Monthsheet." localSheetId="28" hidden="1">{"Minpmon",#N/A,FALSE,"Monthinput"}</definedName>
    <definedName name="wrn.Monthsheet." localSheetId="29" hidden="1">{"Minpmon",#N/A,FALSE,"Monthinput"}</definedName>
    <definedName name="wrn.Monthsheet." localSheetId="30" hidden="1">{"Minpmon",#N/A,FALSE,"Monthinput"}</definedName>
    <definedName name="wrn.Monthsheet." hidden="1">{"Minpmon",#N/A,FALSE,"Monthinput"}</definedName>
    <definedName name="wrn.NFPS._.GDP." localSheetId="1" hidden="1">{#N/A,#N/A,FALSE,"NFPS GDP"}</definedName>
    <definedName name="wrn.NFPS._.GDP." localSheetId="2" hidden="1">{#N/A,#N/A,FALSE,"NFPS GDP"}</definedName>
    <definedName name="wrn.NFPS._.GDP." localSheetId="4" hidden="1">{#N/A,#N/A,FALSE,"NFPS GDP"}</definedName>
    <definedName name="wrn.NFPS._.GDP." localSheetId="3" hidden="1">{#N/A,#N/A,FALSE,"NFPS GDP"}</definedName>
    <definedName name="wrn.NFPS._.GDP." localSheetId="23" hidden="1">{#N/A,#N/A,FALSE,"NFPS GDP"}</definedName>
    <definedName name="wrn.NFPS._.GDP." localSheetId="24" hidden="1">{#N/A,#N/A,FALSE,"NFPS GDP"}</definedName>
    <definedName name="wrn.NFPS._.GDP." localSheetId="25" hidden="1">{#N/A,#N/A,FALSE,"NFPS GDP"}</definedName>
    <definedName name="wrn.NFPS._.GDP." localSheetId="26" hidden="1">{#N/A,#N/A,FALSE,"NFPS GDP"}</definedName>
    <definedName name="wrn.NFPS._.GDP." localSheetId="27" hidden="1">{#N/A,#N/A,FALSE,"NFPS GDP"}</definedName>
    <definedName name="wrn.NFPS._.GDP." localSheetId="28" hidden="1">{#N/A,#N/A,FALSE,"NFPS GDP"}</definedName>
    <definedName name="wrn.NFPS._.GDP." localSheetId="29" hidden="1">{#N/A,#N/A,FALSE,"NFPS GDP"}</definedName>
    <definedName name="wrn.NFPS._.GDP." localSheetId="30" hidden="1">{#N/A,#N/A,FALSE,"NFPS GDP"}</definedName>
    <definedName name="wrn.NFPS._.GDP." hidden="1">{#N/A,#N/A,FALSE,"NFPS GDP"}</definedName>
    <definedName name="wrn.original." localSheetId="1" hidden="1">{"Original",#N/A,FALSE,"CENTBANK";"Original",#N/A,FALSE,"COMBANKS"}</definedName>
    <definedName name="wrn.original." localSheetId="2" hidden="1">{"Original",#N/A,FALSE,"CENTBANK";"Original",#N/A,FALSE,"COMBANKS"}</definedName>
    <definedName name="wrn.original." localSheetId="4" hidden="1">{"Original",#N/A,FALSE,"CENTBANK";"Original",#N/A,FALSE,"COMBANKS"}</definedName>
    <definedName name="wrn.original." localSheetId="3" hidden="1">{"Original",#N/A,FALSE,"CENTBANK";"Original",#N/A,FALSE,"COMBANKS"}</definedName>
    <definedName name="wrn.original." localSheetId="23" hidden="1">{"Original",#N/A,FALSE,"CENTBANK";"Original",#N/A,FALSE,"COMBANKS"}</definedName>
    <definedName name="wrn.original." localSheetId="24" hidden="1">{"Original",#N/A,FALSE,"CENTBANK";"Original",#N/A,FALSE,"COMBANKS"}</definedName>
    <definedName name="wrn.original." localSheetId="25" hidden="1">{"Original",#N/A,FALSE,"CENTBANK";"Original",#N/A,FALSE,"COMBANKS"}</definedName>
    <definedName name="wrn.original." localSheetId="26" hidden="1">{"Original",#N/A,FALSE,"CENTBANK";"Original",#N/A,FALSE,"COMBANKS"}</definedName>
    <definedName name="wrn.original." localSheetId="27" hidden="1">{"Original",#N/A,FALSE,"CENTBANK";"Original",#N/A,FALSE,"COMBANKS"}</definedName>
    <definedName name="wrn.original." localSheetId="28" hidden="1">{"Original",#N/A,FALSE,"CENTBANK";"Original",#N/A,FALSE,"COMBANKS"}</definedName>
    <definedName name="wrn.original." localSheetId="29" hidden="1">{"Original",#N/A,FALSE,"CENTBANK";"Original",#N/A,FALSE,"COMBANKS"}</definedName>
    <definedName name="wrn.original." localSheetId="30" hidden="1">{"Original",#N/A,FALSE,"CENTBANK";"Original",#N/A,FALSE,"COMBANKS"}</definedName>
    <definedName name="wrn.original." hidden="1">{"Original",#N/A,FALSE,"CENTBANK";"Original",#N/A,FALSE,"COMBANKS"}</definedName>
    <definedName name="wrn.Program." localSheetId="1" hidden="1">{"Tab1",#N/A,FALSE,"P";"Tab2",#N/A,FALSE,"P"}</definedName>
    <definedName name="wrn.Program." localSheetId="2" hidden="1">{"Tab1",#N/A,FALSE,"P";"Tab2",#N/A,FALSE,"P"}</definedName>
    <definedName name="wrn.Program." localSheetId="4" hidden="1">{"Tab1",#N/A,FALSE,"P";"Tab2",#N/A,FALSE,"P"}</definedName>
    <definedName name="wrn.Program." localSheetId="3" hidden="1">{"Tab1",#N/A,FALSE,"P";"Tab2",#N/A,FALSE,"P"}</definedName>
    <definedName name="wrn.Program." localSheetId="23" hidden="1">{"Tab1",#N/A,FALSE,"P";"Tab2",#N/A,FALSE,"P"}</definedName>
    <definedName name="wrn.Program." localSheetId="24" hidden="1">{"Tab1",#N/A,FALSE,"P";"Tab2",#N/A,FALSE,"P"}</definedName>
    <definedName name="wrn.Program." localSheetId="25" hidden="1">{"Tab1",#N/A,FALSE,"P";"Tab2",#N/A,FALSE,"P"}</definedName>
    <definedName name="wrn.Program." localSheetId="26" hidden="1">{"Tab1",#N/A,FALSE,"P";"Tab2",#N/A,FALSE,"P"}</definedName>
    <definedName name="wrn.Program." localSheetId="27" hidden="1">{"Tab1",#N/A,FALSE,"P";"Tab2",#N/A,FALSE,"P"}</definedName>
    <definedName name="wrn.Program." localSheetId="28" hidden="1">{"Tab1",#N/A,FALSE,"P";"Tab2",#N/A,FALSE,"P"}</definedName>
    <definedName name="wrn.Program." localSheetId="29" hidden="1">{"Tab1",#N/A,FALSE,"P";"Tab2",#N/A,FALSE,"P"}</definedName>
    <definedName name="wrn.Program." localSheetId="30" hidden="1">{"Tab1",#N/A,FALSE,"P";"Tab2",#N/A,FALSE,"P"}</definedName>
    <definedName name="wrn.Program." hidden="1">{"Tab1",#N/A,FALSE,"P";"Tab2",#N/A,FALSE,"P"}</definedName>
    <definedName name="wrn.quarters._.98." localSheetId="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pred.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1" hidden="1">{#N/A,#N/A,FALSE,"RestGGPIB"}</definedName>
    <definedName name="wrn.RestGGPIB." localSheetId="2" hidden="1">{#N/A,#N/A,FALSE,"RestGGPIB"}</definedName>
    <definedName name="wrn.RestGGPIB." localSheetId="4" hidden="1">{#N/A,#N/A,FALSE,"RestGGPIB"}</definedName>
    <definedName name="wrn.RestGGPIB." localSheetId="3" hidden="1">{#N/A,#N/A,FALSE,"RestGGPIB"}</definedName>
    <definedName name="wrn.RestGGPIB." localSheetId="23" hidden="1">{#N/A,#N/A,FALSE,"RestGGPIB"}</definedName>
    <definedName name="wrn.RestGGPIB." localSheetId="24" hidden="1">{#N/A,#N/A,FALSE,"RestGGPIB"}</definedName>
    <definedName name="wrn.RestGGPIB." localSheetId="25" hidden="1">{#N/A,#N/A,FALSE,"RestGGPIB"}</definedName>
    <definedName name="wrn.RestGGPIB." localSheetId="26" hidden="1">{#N/A,#N/A,FALSE,"RestGGPIB"}</definedName>
    <definedName name="wrn.RestGGPIB." localSheetId="27" hidden="1">{#N/A,#N/A,FALSE,"RestGGPIB"}</definedName>
    <definedName name="wrn.RestGGPIB." localSheetId="28" hidden="1">{#N/A,#N/A,FALSE,"RestGGPIB"}</definedName>
    <definedName name="wrn.RestGGPIB." localSheetId="29" hidden="1">{#N/A,#N/A,FALSE,"RestGGPIB"}</definedName>
    <definedName name="wrn.RestGGPIB." localSheetId="30" hidden="1">{#N/A,#N/A,FALSE,"RestGGPIB"}</definedName>
    <definedName name="wrn.RestGGPIB." hidden="1">{#N/A,#N/A,FALSE,"RestGGPIB"}</definedName>
    <definedName name="wrn.Riqfin." localSheetId="1" hidden="1">{"Riqfin97",#N/A,FALSE,"Tran";"Riqfinpro",#N/A,FALSE,"Tran"}</definedName>
    <definedName name="wrn.Riqfin." localSheetId="2" hidden="1">{"Riqfin97",#N/A,FALSE,"Tran";"Riqfinpro",#N/A,FALSE,"Tran"}</definedName>
    <definedName name="wrn.Riqfin." localSheetId="4" hidden="1">{"Riqfin97",#N/A,FALSE,"Tran";"Riqfinpro",#N/A,FALSE,"Tran"}</definedName>
    <definedName name="wrn.Riqfin." localSheetId="3" hidden="1">{"Riqfin97",#N/A,FALSE,"Tran";"Riqfinpro",#N/A,FALSE,"Tran"}</definedName>
    <definedName name="wrn.Riqfin." localSheetId="23" hidden="1">{"Riqfin97",#N/A,FALSE,"Tran";"Riqfinpro",#N/A,FALSE,"Tran"}</definedName>
    <definedName name="wrn.Riqfin." localSheetId="24" hidden="1">{"Riqfin97",#N/A,FALSE,"Tran";"Riqfinpro",#N/A,FALSE,"Tran"}</definedName>
    <definedName name="wrn.Riqfin." localSheetId="25" hidden="1">{"Riqfin97",#N/A,FALSE,"Tran";"Riqfinpro",#N/A,FALSE,"Tran"}</definedName>
    <definedName name="wrn.Riqfin." localSheetId="26" hidden="1">{"Riqfin97",#N/A,FALSE,"Tran";"Riqfinpro",#N/A,FALSE,"Tran"}</definedName>
    <definedName name="wrn.Riqfin." localSheetId="27" hidden="1">{"Riqfin97",#N/A,FALSE,"Tran";"Riqfinpro",#N/A,FALSE,"Tran"}</definedName>
    <definedName name="wrn.Riqfin." localSheetId="28" hidden="1">{"Riqfin97",#N/A,FALSE,"Tran";"Riqfinpro",#N/A,FALSE,"Tran"}</definedName>
    <definedName name="wrn.Riqfin." localSheetId="29" hidden="1">{"Riqfin97",#N/A,FALSE,"Tran";"Riqfinpro",#N/A,FALSE,"Tran"}</definedName>
    <definedName name="wrn.Riqfin." localSheetId="30" hidden="1">{"Riqfin97",#N/A,FALSE,"Tran";"Riqfinpro",#N/A,FALSE,"Tran"}</definedName>
    <definedName name="wrn.Riqfin." hidden="1">{"Riqfin97",#N/A,FALSE,"Tran";"Riqfinpro",#N/A,FALSE,"Tran"}</definedName>
    <definedName name="wrn.sreport9899." localSheetId="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1" hidden="1">{#N/A,#N/A,FALSE,"SSPIB"}</definedName>
    <definedName name="wrn.SSPIB." localSheetId="2" hidden="1">{#N/A,#N/A,FALSE,"SSPIB"}</definedName>
    <definedName name="wrn.SSPIB." localSheetId="4" hidden="1">{#N/A,#N/A,FALSE,"SSPIB"}</definedName>
    <definedName name="wrn.SSPIB." localSheetId="3" hidden="1">{#N/A,#N/A,FALSE,"SSPIB"}</definedName>
    <definedName name="wrn.SSPIB." localSheetId="23" hidden="1">{#N/A,#N/A,FALSE,"SSPIB"}</definedName>
    <definedName name="wrn.SSPIB." localSheetId="24" hidden="1">{#N/A,#N/A,FALSE,"SSPIB"}</definedName>
    <definedName name="wrn.SSPIB." localSheetId="25" hidden="1">{#N/A,#N/A,FALSE,"SSPIB"}</definedName>
    <definedName name="wrn.SSPIB." localSheetId="26" hidden="1">{#N/A,#N/A,FALSE,"SSPIB"}</definedName>
    <definedName name="wrn.SSPIB." localSheetId="27" hidden="1">{#N/A,#N/A,FALSE,"SSPIB"}</definedName>
    <definedName name="wrn.SSPIB." localSheetId="28" hidden="1">{#N/A,#N/A,FALSE,"SSPIB"}</definedName>
    <definedName name="wrn.SSPIB." localSheetId="29" hidden="1">{#N/A,#N/A,FALSE,"SSPIB"}</definedName>
    <definedName name="wrn.SSPIB." localSheetId="30" hidden="1">{#N/A,#N/A,FALSE,"SSPIB"}</definedName>
    <definedName name="wrn.SSPIB." hidden="1">{#N/A,#N/A,FALSE,"SSPIB"}</definedName>
    <definedName name="wrn.Staff._.Report._.Tables." localSheetId="1" hidden="1">{#N/A,#N/A,FALSE,"SR1";#N/A,#N/A,FALSE,"SR2";#N/A,#N/A,FALSE,"SR3";#N/A,#N/A,FALSE,"SR4"}</definedName>
    <definedName name="wrn.Staff._.Report._.Tables." localSheetId="2" hidden="1">{#N/A,#N/A,FALSE,"SR1";#N/A,#N/A,FALSE,"SR2";#N/A,#N/A,FALSE,"SR3";#N/A,#N/A,FALSE,"SR4"}</definedName>
    <definedName name="wrn.Staff._.Report._.Tables." localSheetId="4" hidden="1">{#N/A,#N/A,FALSE,"SR1";#N/A,#N/A,FALSE,"SR2";#N/A,#N/A,FALSE,"SR3";#N/A,#N/A,FALSE,"SR4"}</definedName>
    <definedName name="wrn.Staff._.Report._.Tables." localSheetId="3" hidden="1">{#N/A,#N/A,FALSE,"SR1";#N/A,#N/A,FALSE,"SR2";#N/A,#N/A,FALSE,"SR3";#N/A,#N/A,FALSE,"SR4"}</definedName>
    <definedName name="wrn.Staff._.Report._.Tables." localSheetId="23" hidden="1">{#N/A,#N/A,FALSE,"SR1";#N/A,#N/A,FALSE,"SR2";#N/A,#N/A,FALSE,"SR3";#N/A,#N/A,FALSE,"SR4"}</definedName>
    <definedName name="wrn.Staff._.Report._.Tables." localSheetId="24" hidden="1">{#N/A,#N/A,FALSE,"SR1";#N/A,#N/A,FALSE,"SR2";#N/A,#N/A,FALSE,"SR3";#N/A,#N/A,FALSE,"SR4"}</definedName>
    <definedName name="wrn.Staff._.Report._.Tables." localSheetId="25" hidden="1">{#N/A,#N/A,FALSE,"SR1";#N/A,#N/A,FALSE,"SR2";#N/A,#N/A,FALSE,"SR3";#N/A,#N/A,FALSE,"SR4"}</definedName>
    <definedName name="wrn.Staff._.Report._.Tables." localSheetId="26" hidden="1">{#N/A,#N/A,FALSE,"SR1";#N/A,#N/A,FALSE,"SR2";#N/A,#N/A,FALSE,"SR3";#N/A,#N/A,FALSE,"SR4"}</definedName>
    <definedName name="wrn.Staff._.Report._.Tables." localSheetId="27" hidden="1">{#N/A,#N/A,FALSE,"SR1";#N/A,#N/A,FALSE,"SR2";#N/A,#N/A,FALSE,"SR3";#N/A,#N/A,FALSE,"SR4"}</definedName>
    <definedName name="wrn.Staff._.Report._.Tables." localSheetId="28" hidden="1">{#N/A,#N/A,FALSE,"SR1";#N/A,#N/A,FALSE,"SR2";#N/A,#N/A,FALSE,"SR3";#N/A,#N/A,FALSE,"SR4"}</definedName>
    <definedName name="wrn.Staff._.Report._.Tables." localSheetId="29" hidden="1">{#N/A,#N/A,FALSE,"SR1";#N/A,#N/A,FALSE,"SR2";#N/A,#N/A,FALSE,"SR3";#N/A,#N/A,FALSE,"SR4"}</definedName>
    <definedName name="wrn.Staff._.Report._.Tables." localSheetId="30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tewt" localSheetId="1" hidden="1">#REF!</definedName>
    <definedName name="wtewt" localSheetId="2" hidden="1">#REF!</definedName>
    <definedName name="wtewt" localSheetId="4" hidden="1">#REF!</definedName>
    <definedName name="wtewt" localSheetId="3" hidden="1">#REF!</definedName>
    <definedName name="wtewt" localSheetId="23" hidden="1">#REF!</definedName>
    <definedName name="wtewt" localSheetId="24" hidden="1">#REF!</definedName>
    <definedName name="wtewt" localSheetId="25" hidden="1">#REF!</definedName>
    <definedName name="wtewt" localSheetId="26" hidden="1">#REF!</definedName>
    <definedName name="wtewt" localSheetId="27" hidden="1">#REF!</definedName>
    <definedName name="wtewt" localSheetId="28" hidden="1">#REF!</definedName>
    <definedName name="wtewt" localSheetId="29" hidden="1">#REF!</definedName>
    <definedName name="wtewt" localSheetId="30" hidden="1">#REF!</definedName>
    <definedName name="wtewt" hidden="1">#REF!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localSheetId="25" hidden="1">[73]M!#REF!</definedName>
    <definedName name="ww" localSheetId="26" hidden="1">[73]M!#REF!</definedName>
    <definedName name="ww" localSheetId="27" hidden="1">[73]M!#REF!</definedName>
    <definedName name="ww" localSheetId="28" hidden="1">[73]M!#REF!</definedName>
    <definedName name="ww" localSheetId="29" hidden="1">[73]M!#REF!</definedName>
    <definedName name="ww" localSheetId="30" hidden="1">[73]M!#REF!</definedName>
    <definedName name="ww" hidden="1">[74]M!#REF!</definedName>
    <definedName name="www" localSheetId="1" hidden="1">{"Riqfin97",#N/A,FALSE,"Tran";"Riqfinpro",#N/A,FALSE,"Tran"}</definedName>
    <definedName name="www" localSheetId="2" hidden="1">{"Riqfin97",#N/A,FALSE,"Tran";"Riqfinpro",#N/A,FALSE,"Tran"}</definedName>
    <definedName name="www" localSheetId="4" hidden="1">{"Riqfin97",#N/A,FALSE,"Tran";"Riqfinpro",#N/A,FALSE,"Tran"}</definedName>
    <definedName name="www" localSheetId="3" hidden="1">{"Riqfin97",#N/A,FALSE,"Tran";"Riqfinpro",#N/A,FALSE,"Tran"}</definedName>
    <definedName name="www" localSheetId="23" hidden="1">{"Riqfin97",#N/A,FALSE,"Tran";"Riqfinpro",#N/A,FALSE,"Tran"}</definedName>
    <definedName name="www" localSheetId="24" hidden="1">{"Riqfin97",#N/A,FALSE,"Tran";"Riqfinpro",#N/A,FALSE,"Tran"}</definedName>
    <definedName name="www" localSheetId="25" hidden="1">{"Riqfin97",#N/A,FALSE,"Tran";"Riqfinpro",#N/A,FALSE,"Tran"}</definedName>
    <definedName name="www" localSheetId="26" hidden="1">{"Riqfin97",#N/A,FALSE,"Tran";"Riqfinpro",#N/A,FALSE,"Tran"}</definedName>
    <definedName name="www" localSheetId="27" hidden="1">{"Riqfin97",#N/A,FALSE,"Tran";"Riqfinpro",#N/A,FALSE,"Tran"}</definedName>
    <definedName name="www" localSheetId="28" hidden="1">{"Riqfin97",#N/A,FALSE,"Tran";"Riqfinpro",#N/A,FALSE,"Tran"}</definedName>
    <definedName name="www" localSheetId="29" hidden="1">{"Riqfin97",#N/A,FALSE,"Tran";"Riqfinpro",#N/A,FALSE,"Tran"}</definedName>
    <definedName name="www" localSheetId="30" hidden="1">{"Riqfin97",#N/A,FALSE,"Tran";"Riqfinpro",#N/A,FALSE,"Tran"}</definedName>
    <definedName name="www" hidden="1">{"Riqfin97",#N/A,FALSE,"Tran";"Riqfinpro",#N/A,FALSE,"Tran"}</definedName>
    <definedName name="wwwjjj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[86]M!#REF!</definedName>
    <definedName name="wwwww" localSheetId="1" hidden="1">{"Minpmon",#N/A,FALSE,"Monthinput"}</definedName>
    <definedName name="wwwww" localSheetId="2" hidden="1">{"Minpmon",#N/A,FALSE,"Monthinput"}</definedName>
    <definedName name="wwwww" localSheetId="4" hidden="1">{"Minpmon",#N/A,FALSE,"Monthinput"}</definedName>
    <definedName name="wwwww" localSheetId="3" hidden="1">{"Minpmon",#N/A,FALSE,"Monthinput"}</definedName>
    <definedName name="wwwww" localSheetId="23" hidden="1">{"Minpmon",#N/A,FALSE,"Monthinput"}</definedName>
    <definedName name="wwwww" localSheetId="24" hidden="1">{"Minpmon",#N/A,FALSE,"Monthinput"}</definedName>
    <definedName name="wwwww" localSheetId="25" hidden="1">{"Minpmon",#N/A,FALSE,"Monthinput"}</definedName>
    <definedName name="wwwww" localSheetId="26" hidden="1">{"Minpmon",#N/A,FALSE,"Monthinput"}</definedName>
    <definedName name="wwwww" localSheetId="27" hidden="1">{"Minpmon",#N/A,FALSE,"Monthinput"}</definedName>
    <definedName name="wwwww" localSheetId="28" hidden="1">{"Minpmon",#N/A,FALSE,"Monthinput"}</definedName>
    <definedName name="wwwww" localSheetId="29" hidden="1">{"Minpmon",#N/A,FALSE,"Monthinput"}</definedName>
    <definedName name="wwwww" localSheetId="30" hidden="1">{"Minpmon",#N/A,FALSE,"Monthinput"}</definedName>
    <definedName name="wwwww" hidden="1">{"Minpmon",#N/A,FALSE,"Monthinput"}</definedName>
    <definedName name="wwwwwww" localSheetId="1" hidden="1">{"Riqfin97",#N/A,FALSE,"Tran";"Riqfinpro",#N/A,FALSE,"Tran"}</definedName>
    <definedName name="wwwwwww" localSheetId="2" hidden="1">{"Riqfin97",#N/A,FALSE,"Tran";"Riqfinpro",#N/A,FALSE,"Tran"}</definedName>
    <definedName name="wwwwwww" localSheetId="4" hidden="1">{"Riqfin97",#N/A,FALSE,"Tran";"Riqfinpro",#N/A,FALSE,"Tran"}</definedName>
    <definedName name="wwwwwww" localSheetId="3" hidden="1">{"Riqfin97",#N/A,FALSE,"Tran";"Riqfinpro",#N/A,FALSE,"Tran"}</definedName>
    <definedName name="wwwwwww" localSheetId="23" hidden="1">{"Riqfin97",#N/A,FALSE,"Tran";"Riqfinpro",#N/A,FALSE,"Tran"}</definedName>
    <definedName name="wwwwwww" localSheetId="24" hidden="1">{"Riqfin97",#N/A,FALSE,"Tran";"Riqfinpro",#N/A,FALSE,"Tran"}</definedName>
    <definedName name="wwwwwww" localSheetId="25" hidden="1">{"Riqfin97",#N/A,FALSE,"Tran";"Riqfinpro",#N/A,FALSE,"Tran"}</definedName>
    <definedName name="wwwwwww" localSheetId="26" hidden="1">{"Riqfin97",#N/A,FALSE,"Tran";"Riqfinpro",#N/A,FALSE,"Tran"}</definedName>
    <definedName name="wwwwwww" localSheetId="27" hidden="1">{"Riqfin97",#N/A,FALSE,"Tran";"Riqfinpro",#N/A,FALSE,"Tran"}</definedName>
    <definedName name="wwwwwww" localSheetId="28" hidden="1">{"Riqfin97",#N/A,FALSE,"Tran";"Riqfinpro",#N/A,FALSE,"Tran"}</definedName>
    <definedName name="wwwwwww" localSheetId="29" hidden="1">{"Riqfin97",#N/A,FALSE,"Tran";"Riqfinpro",#N/A,FALSE,"Tran"}</definedName>
    <definedName name="wwwwwww" localSheetId="30" hidden="1">{"Riqfin97",#N/A,FALSE,"Tran";"Riqfinpro",#N/A,FALSE,"Tran"}</definedName>
    <definedName name="wwwwwww" hidden="1">{"Riqfin97",#N/A,FALSE,"Tran";"Riqfinpro",#N/A,FALSE,"Tran"}</definedName>
    <definedName name="wwwwwwww" localSheetId="1" hidden="1">{"Tab1",#N/A,FALSE,"P";"Tab2",#N/A,FALSE,"P"}</definedName>
    <definedName name="wwwwwwww" localSheetId="2" hidden="1">{"Tab1",#N/A,FALSE,"P";"Tab2",#N/A,FALSE,"P"}</definedName>
    <definedName name="wwwwwwww" localSheetId="4" hidden="1">{"Tab1",#N/A,FALSE,"P";"Tab2",#N/A,FALSE,"P"}</definedName>
    <definedName name="wwwwwwww" localSheetId="3" hidden="1">{"Tab1",#N/A,FALSE,"P";"Tab2",#N/A,FALSE,"P"}</definedName>
    <definedName name="wwwwwwww" localSheetId="23" hidden="1">{"Tab1",#N/A,FALSE,"P";"Tab2",#N/A,FALSE,"P"}</definedName>
    <definedName name="wwwwwwww" localSheetId="24" hidden="1">{"Tab1",#N/A,FALSE,"P";"Tab2",#N/A,FALSE,"P"}</definedName>
    <definedName name="wwwwwwww" localSheetId="25" hidden="1">{"Tab1",#N/A,FALSE,"P";"Tab2",#N/A,FALSE,"P"}</definedName>
    <definedName name="wwwwwwww" localSheetId="26" hidden="1">{"Tab1",#N/A,FALSE,"P";"Tab2",#N/A,FALSE,"P"}</definedName>
    <definedName name="wwwwwwww" localSheetId="27" hidden="1">{"Tab1",#N/A,FALSE,"P";"Tab2",#N/A,FALSE,"P"}</definedName>
    <definedName name="wwwwwwww" localSheetId="28" hidden="1">{"Tab1",#N/A,FALSE,"P";"Tab2",#N/A,FALSE,"P"}</definedName>
    <definedName name="wwwwwwww" localSheetId="29" hidden="1">{"Tab1",#N/A,FALSE,"P";"Tab2",#N/A,FALSE,"P"}</definedName>
    <definedName name="wwwwwwww" localSheetId="30" hidden="1">{"Tab1",#N/A,FALSE,"P";"Tab2",#N/A,FALSE,"P"}</definedName>
    <definedName name="wwwwwwww" hidden="1">{"Tab1",#N/A,FALSE,"P";"Tab2",#N/A,FALSE,"P"}</definedName>
    <definedName name="X">#REF!</definedName>
    <definedName name="Xaxis" localSheetId="23">#REF!</definedName>
    <definedName name="Xaxis" localSheetId="24">#REF!</definedName>
    <definedName name="Xaxis" localSheetId="25">#REF!</definedName>
    <definedName name="Xaxis" localSheetId="26">#REF!</definedName>
    <definedName name="Xaxis" localSheetId="27">#REF!</definedName>
    <definedName name="Xaxis" localSheetId="28">#REF!</definedName>
    <definedName name="Xaxis" localSheetId="29">#REF!</definedName>
    <definedName name="Xaxis" localSheetId="30">#REF!</definedName>
    <definedName name="Xaxis">#REF!</definedName>
    <definedName name="xx" localSheetId="1" hidden="1">{"Riqfin97",#N/A,FALSE,"Tran";"Riqfinpro",#N/A,FALSE,"Tran"}</definedName>
    <definedName name="xx" localSheetId="2" hidden="1">{"Riqfin97",#N/A,FALSE,"Tran";"Riqfinpro",#N/A,FALSE,"Tran"}</definedName>
    <definedName name="xx" localSheetId="4" hidden="1">{"Riqfin97",#N/A,FALSE,"Tran";"Riqfinpro",#N/A,FALSE,"Tran"}</definedName>
    <definedName name="xx" localSheetId="3" hidden="1">{"Riqfin97",#N/A,FALSE,"Tran";"Riqfinpro",#N/A,FALSE,"Tran"}</definedName>
    <definedName name="xx" localSheetId="23" hidden="1">{"Riqfin97",#N/A,FALSE,"Tran";"Riqfinpro",#N/A,FALSE,"Tran"}</definedName>
    <definedName name="xx" localSheetId="24" hidden="1">{"Riqfin97",#N/A,FALSE,"Tran";"Riqfinpro",#N/A,FALSE,"Tran"}</definedName>
    <definedName name="xx" localSheetId="25" hidden="1">{"Riqfin97",#N/A,FALSE,"Tran";"Riqfinpro",#N/A,FALSE,"Tran"}</definedName>
    <definedName name="xx" localSheetId="26" hidden="1">{"Riqfin97",#N/A,FALSE,"Tran";"Riqfinpro",#N/A,FALSE,"Tran"}</definedName>
    <definedName name="xx" localSheetId="27" hidden="1">{"Riqfin97",#N/A,FALSE,"Tran";"Riqfinpro",#N/A,FALSE,"Tran"}</definedName>
    <definedName name="xx" localSheetId="28" hidden="1">{"Riqfin97",#N/A,FALSE,"Tran";"Riqfinpro",#N/A,FALSE,"Tran"}</definedName>
    <definedName name="xx" localSheetId="29" hidden="1">{"Riqfin97",#N/A,FALSE,"Tran";"Riqfinpro",#N/A,FALSE,"Tran"}</definedName>
    <definedName name="xx" localSheetId="30" hidden="1">{"Riqfin97",#N/A,FALSE,"Tran";"Riqfinpro",#N/A,FALSE,"Tran"}</definedName>
    <definedName name="xx" hidden="1">{"Riqfin97",#N/A,FALSE,"Tran";"Riqfinpro",#N/A,FALSE,"Tran"}</definedName>
    <definedName name="xxx">[63]GDP_WEO!$A$3:$AB$188</definedName>
    <definedName name="xxxx" localSheetId="1" hidden="1">{"Riqfin97",#N/A,FALSE,"Tran";"Riqfinpro",#N/A,FALSE,"Tran"}</definedName>
    <definedName name="xxxx" localSheetId="2" hidden="1">{"Riqfin97",#N/A,FALSE,"Tran";"Riqfinpro",#N/A,FALSE,"Tran"}</definedName>
    <definedName name="xxxx" localSheetId="4" hidden="1">{"Riqfin97",#N/A,FALSE,"Tran";"Riqfinpro",#N/A,FALSE,"Tran"}</definedName>
    <definedName name="xxxx" localSheetId="3" hidden="1">{"Riqfin97",#N/A,FALSE,"Tran";"Riqfinpro",#N/A,FALSE,"Tran"}</definedName>
    <definedName name="xxxx" localSheetId="23" hidden="1">{"Riqfin97",#N/A,FALSE,"Tran";"Riqfinpro",#N/A,FALSE,"Tran"}</definedName>
    <definedName name="xxxx" localSheetId="24" hidden="1">{"Riqfin97",#N/A,FALSE,"Tran";"Riqfinpro",#N/A,FALSE,"Tran"}</definedName>
    <definedName name="xxxx" localSheetId="25" hidden="1">{"Riqfin97",#N/A,FALSE,"Tran";"Riqfinpro",#N/A,FALSE,"Tran"}</definedName>
    <definedName name="xxxx" localSheetId="26" hidden="1">{"Riqfin97",#N/A,FALSE,"Tran";"Riqfinpro",#N/A,FALSE,"Tran"}</definedName>
    <definedName name="xxxx" localSheetId="27" hidden="1">{"Riqfin97",#N/A,FALSE,"Tran";"Riqfinpro",#N/A,FALSE,"Tran"}</definedName>
    <definedName name="xxxx" localSheetId="28" hidden="1">{"Riqfin97",#N/A,FALSE,"Tran";"Riqfinpro",#N/A,FALSE,"Tran"}</definedName>
    <definedName name="xxxx" localSheetId="29" hidden="1">{"Riqfin97",#N/A,FALSE,"Tran";"Riqfinpro",#N/A,FALSE,"Tran"}</definedName>
    <definedName name="xxxx" localSheetId="30" hidden="1">{"Riqfin97",#N/A,FALSE,"Tran";"Riqfinpro",#N/A,FALSE,"Tran"}</definedName>
    <definedName name="xxxx" hidden="1">{"Riqfin97",#N/A,FALSE,"Tran";"Riqfinpro",#N/A,FALSE,"Tran"}</definedName>
    <definedName name="xxxxxxxxxxxxxx" localSheetId="1" hidden="1">{"Riqfin97",#N/A,FALSE,"Tran";"Riqfinpro",#N/A,FALSE,"Tran"}</definedName>
    <definedName name="xxxxxxxxxxxxxx" localSheetId="2" hidden="1">{"Riqfin97",#N/A,FALSE,"Tran";"Riqfinpro",#N/A,FALSE,"Tran"}</definedName>
    <definedName name="xxxxxxxxxxxxxx" localSheetId="4" hidden="1">{"Riqfin97",#N/A,FALSE,"Tran";"Riqfinpro",#N/A,FALSE,"Tran"}</definedName>
    <definedName name="xxxxxxxxxxxxxx" localSheetId="3" hidden="1">{"Riqfin97",#N/A,FALSE,"Tran";"Riqfinpro",#N/A,FALSE,"Tran"}</definedName>
    <definedName name="xxxxxxxxxxxxxx" localSheetId="23" hidden="1">{"Riqfin97",#N/A,FALSE,"Tran";"Riqfinpro",#N/A,FALSE,"Tran"}</definedName>
    <definedName name="xxxxxxxxxxxxxx" localSheetId="24" hidden="1">{"Riqfin97",#N/A,FALSE,"Tran";"Riqfinpro",#N/A,FALSE,"Tran"}</definedName>
    <definedName name="xxxxxxxxxxxxxx" localSheetId="25" hidden="1">{"Riqfin97",#N/A,FALSE,"Tran";"Riqfinpro",#N/A,FALSE,"Tran"}</definedName>
    <definedName name="xxxxxxxxxxxxxx" localSheetId="26" hidden="1">{"Riqfin97",#N/A,FALSE,"Tran";"Riqfinpro",#N/A,FALSE,"Tran"}</definedName>
    <definedName name="xxxxxxxxxxxxxx" localSheetId="27" hidden="1">{"Riqfin97",#N/A,FALSE,"Tran";"Riqfinpro",#N/A,FALSE,"Tran"}</definedName>
    <definedName name="xxxxxxxxxxxxxx" localSheetId="28" hidden="1">{"Riqfin97",#N/A,FALSE,"Tran";"Riqfinpro",#N/A,FALSE,"Tran"}</definedName>
    <definedName name="xxxxxxxxxxxxxx" localSheetId="29" hidden="1">{"Riqfin97",#N/A,FALSE,"Tran";"Riqfinpro",#N/A,FALSE,"Tran"}</definedName>
    <definedName name="xxxxxxxxxxxxxx" localSheetId="30" hidden="1">{"Riqfin97",#N/A,FALSE,"Tran";"Riqfinpro",#N/A,FALSE,"Tran"}</definedName>
    <definedName name="xxxxxxxxxxxxxx" hidden="1">{"Riqfin97",#N/A,FALSE,"Tran";"Riqfinpro",#N/A,FALSE,"Tran"}</definedName>
    <definedName name="y" localSheetId="1" hidden="1">#REF!</definedName>
    <definedName name="y" localSheetId="2" hidden="1">#REF!</definedName>
    <definedName name="y" localSheetId="4" hidden="1">#REF!</definedName>
    <definedName name="y" localSheetId="3" hidden="1">#REF!</definedName>
    <definedName name="y" localSheetId="23" hidden="1">#REF!</definedName>
    <definedName name="y" localSheetId="24" hidden="1">#REF!</definedName>
    <definedName name="y" localSheetId="25" hidden="1">#REF!</definedName>
    <definedName name="y" localSheetId="26" hidden="1">#REF!</definedName>
    <definedName name="y" localSheetId="27" hidden="1">#REF!</definedName>
    <definedName name="y" localSheetId="28" hidden="1">#REF!</definedName>
    <definedName name="y" localSheetId="29" hidden="1">#REF!</definedName>
    <definedName name="y" localSheetId="30" hidden="1">#REF!</definedName>
    <definedName name="y" hidden="1">#REF!</definedName>
    <definedName name="ytyry" localSheetId="1" hidden="1">'[37]Fax a enviar'!#REF!</definedName>
    <definedName name="ytyry" localSheetId="2" hidden="1">'[37]Fax a enviar'!#REF!</definedName>
    <definedName name="ytyry" localSheetId="4" hidden="1">'[37]Fax a enviar'!#REF!</definedName>
    <definedName name="ytyry" localSheetId="3" hidden="1">'[37]Fax a enviar'!#REF!</definedName>
    <definedName name="ytyry" localSheetId="23" hidden="1">'[37]Fax a enviar'!#REF!</definedName>
    <definedName name="ytyry" localSheetId="24" hidden="1">'[37]Fax a enviar'!#REF!</definedName>
    <definedName name="ytyry" localSheetId="25" hidden="1">'[38]Fax a enviar'!#REF!</definedName>
    <definedName name="ytyry" localSheetId="26" hidden="1">'[38]Fax a enviar'!#REF!</definedName>
    <definedName name="ytyry" localSheetId="27" hidden="1">'[38]Fax a enviar'!#REF!</definedName>
    <definedName name="ytyry" localSheetId="28" hidden="1">'[38]Fax a enviar'!#REF!</definedName>
    <definedName name="ytyry" localSheetId="29" hidden="1">'[38]Fax a enviar'!#REF!</definedName>
    <definedName name="ytyry" localSheetId="30" hidden="1">'[38]Fax a enviar'!#REF!</definedName>
    <definedName name="ytyry" hidden="1">'[37]Fax a enviar'!#REF!</definedName>
    <definedName name="ytytryry" localSheetId="1" hidden="1">#REF!</definedName>
    <definedName name="ytytryry" localSheetId="2" hidden="1">#REF!</definedName>
    <definedName name="ytytryry" localSheetId="4" hidden="1">#REF!</definedName>
    <definedName name="ytytryry" localSheetId="3" hidden="1">#REF!</definedName>
    <definedName name="ytytryry" localSheetId="23" hidden="1">#REF!</definedName>
    <definedName name="ytytryry" localSheetId="24" hidden="1">#REF!</definedName>
    <definedName name="ytytryry" localSheetId="25" hidden="1">#REF!</definedName>
    <definedName name="ytytryry" localSheetId="26" hidden="1">#REF!</definedName>
    <definedName name="ytytryry" localSheetId="27" hidden="1">#REF!</definedName>
    <definedName name="ytytryry" localSheetId="28" hidden="1">#REF!</definedName>
    <definedName name="ytytryry" hidden="1">#REF!</definedName>
    <definedName name="ytyty" localSheetId="1" hidden="1">'[27]Fax a enviar'!#REF!</definedName>
    <definedName name="ytyty" localSheetId="2" hidden="1">'[27]Fax a enviar'!#REF!</definedName>
    <definedName name="ytyty" localSheetId="4" hidden="1">'[27]Fax a enviar'!#REF!</definedName>
    <definedName name="ytyty" localSheetId="3" hidden="1">'[27]Fax a enviar'!#REF!</definedName>
    <definedName name="ytyty" localSheetId="23" hidden="1">'[27]Fax a enviar'!#REF!</definedName>
    <definedName name="ytyty" localSheetId="24" hidden="1">'[27]Fax a enviar'!#REF!</definedName>
    <definedName name="ytyty" localSheetId="25" hidden="1">'[26]Fax a enviar'!#REF!</definedName>
    <definedName name="ytyty" localSheetId="26" hidden="1">'[26]Fax a enviar'!#REF!</definedName>
    <definedName name="ytyty" localSheetId="27" hidden="1">'[26]Fax a enviar'!#REF!</definedName>
    <definedName name="ytyty" localSheetId="28" hidden="1">'[26]Fax a enviar'!#REF!</definedName>
    <definedName name="ytyty" localSheetId="29" hidden="1">'[26]Fax a enviar'!#REF!</definedName>
    <definedName name="ytyty" localSheetId="30" hidden="1">'[26]Fax a enviar'!#REF!</definedName>
    <definedName name="ytyty" hidden="1">'[27]Fax a enviar'!#REF!</definedName>
    <definedName name="ytytyt" localSheetId="1" hidden="1">'[27]Fax a enviar'!#REF!</definedName>
    <definedName name="ytytyt" localSheetId="2" hidden="1">'[27]Fax a enviar'!#REF!</definedName>
    <definedName name="ytytyt" localSheetId="4" hidden="1">'[27]Fax a enviar'!#REF!</definedName>
    <definedName name="ytytyt" localSheetId="3" hidden="1">'[27]Fax a enviar'!#REF!</definedName>
    <definedName name="ytytyt" localSheetId="23" hidden="1">'[27]Fax a enviar'!#REF!</definedName>
    <definedName name="ytytyt" localSheetId="24" hidden="1">'[27]Fax a enviar'!#REF!</definedName>
    <definedName name="ytytyt" localSheetId="25" hidden="1">'[26]Fax a enviar'!#REF!</definedName>
    <definedName name="ytytyt" localSheetId="26" hidden="1">'[26]Fax a enviar'!#REF!</definedName>
    <definedName name="ytytyt" localSheetId="27" hidden="1">'[26]Fax a enviar'!#REF!</definedName>
    <definedName name="ytytyt" localSheetId="28" hidden="1">'[26]Fax a enviar'!#REF!</definedName>
    <definedName name="ytytyt" localSheetId="29" hidden="1">'[26]Fax a enviar'!#REF!</definedName>
    <definedName name="ytytyt" localSheetId="30" hidden="1">'[26]Fax a enviar'!#REF!</definedName>
    <definedName name="ytytyt" hidden="1">'[27]Fax a enviar'!#REF!</definedName>
    <definedName name="yu" localSheetId="1" hidden="1">{"Tab1",#N/A,FALSE,"P";"Tab2",#N/A,FALSE,"P"}</definedName>
    <definedName name="yu" localSheetId="2" hidden="1">{"Tab1",#N/A,FALSE,"P";"Tab2",#N/A,FALSE,"P"}</definedName>
    <definedName name="yu" localSheetId="4" hidden="1">{"Tab1",#N/A,FALSE,"P";"Tab2",#N/A,FALSE,"P"}</definedName>
    <definedName name="yu" localSheetId="3" hidden="1">{"Tab1",#N/A,FALSE,"P";"Tab2",#N/A,FALSE,"P"}</definedName>
    <definedName name="yu" localSheetId="23" hidden="1">{"Tab1",#N/A,FALSE,"P";"Tab2",#N/A,FALSE,"P"}</definedName>
    <definedName name="yu" localSheetId="24" hidden="1">{"Tab1",#N/A,FALSE,"P";"Tab2",#N/A,FALSE,"P"}</definedName>
    <definedName name="yu" localSheetId="25" hidden="1">{"Tab1",#N/A,FALSE,"P";"Tab2",#N/A,FALSE,"P"}</definedName>
    <definedName name="yu" localSheetId="26" hidden="1">{"Tab1",#N/A,FALSE,"P";"Tab2",#N/A,FALSE,"P"}</definedName>
    <definedName name="yu" localSheetId="27" hidden="1">{"Tab1",#N/A,FALSE,"P";"Tab2",#N/A,FALSE,"P"}</definedName>
    <definedName name="yu" localSheetId="28" hidden="1">{"Tab1",#N/A,FALSE,"P";"Tab2",#N/A,FALSE,"P"}</definedName>
    <definedName name="yu" localSheetId="29" hidden="1">{"Tab1",#N/A,FALSE,"P";"Tab2",#N/A,FALSE,"P"}</definedName>
    <definedName name="yu" localSheetId="30" hidden="1">{"Tab1",#N/A,FALSE,"P";"Tab2",#N/A,FALSE,"P"}</definedName>
    <definedName name="yu" hidden="1">{"Tab1",#N/A,FALSE,"P";"Tab2",#N/A,FALSE,"P"}</definedName>
    <definedName name="yucvvjkjo09" hidden="1">'[54]Fax a enviar'!#REF!</definedName>
    <definedName name="YY" localSheetId="1">#REF!</definedName>
    <definedName name="YY" localSheetId="2">#REF!</definedName>
    <definedName name="YY" localSheetId="4">#REF!</definedName>
    <definedName name="YY" localSheetId="3">#REF!</definedName>
    <definedName name="YY" localSheetId="23">#REF!</definedName>
    <definedName name="YY" localSheetId="24">#REF!</definedName>
    <definedName name="YY" localSheetId="25">#REF!</definedName>
    <definedName name="YY" localSheetId="26">#REF!</definedName>
    <definedName name="YY" localSheetId="27">#REF!</definedName>
    <definedName name="YY" localSheetId="28">#REF!</definedName>
    <definedName name="YY">#REF!</definedName>
    <definedName name="YY1A" localSheetId="1">#REF!</definedName>
    <definedName name="YY1A" localSheetId="2">#REF!</definedName>
    <definedName name="YY1A" localSheetId="4">#REF!</definedName>
    <definedName name="YY1A" localSheetId="3">#REF!</definedName>
    <definedName name="YY1A" localSheetId="24">#REF!</definedName>
    <definedName name="YY1A" localSheetId="27">#REF!</definedName>
    <definedName name="YY1A" localSheetId="28">#REF!</definedName>
    <definedName name="YY1A">#REF!</definedName>
    <definedName name="yytutyu" localSheetId="1" hidden="1">#REF!</definedName>
    <definedName name="yytutyu" localSheetId="2" hidden="1">#REF!</definedName>
    <definedName name="yytutyu" localSheetId="4" hidden="1">#REF!</definedName>
    <definedName name="yytutyu" localSheetId="3" hidden="1">#REF!</definedName>
    <definedName name="yytutyu" localSheetId="24" hidden="1">#REF!</definedName>
    <definedName name="yytutyu" localSheetId="27" hidden="1">#REF!</definedName>
    <definedName name="yytutyu" localSheetId="28" hidden="1">#REF!</definedName>
    <definedName name="yytutyu" hidden="1">#REF!</definedName>
    <definedName name="yyy" localSheetId="1" hidden="1">{"Tab1",#N/A,FALSE,"P";"Tab2",#N/A,FALSE,"P"}</definedName>
    <definedName name="yyy" localSheetId="2" hidden="1">{"Tab1",#N/A,FALSE,"P";"Tab2",#N/A,FALSE,"P"}</definedName>
    <definedName name="yyy" localSheetId="4" hidden="1">{"Tab1",#N/A,FALSE,"P";"Tab2",#N/A,FALSE,"P"}</definedName>
    <definedName name="yyy" localSheetId="3" hidden="1">{"Tab1",#N/A,FALSE,"P";"Tab2",#N/A,FALSE,"P"}</definedName>
    <definedName name="yyy" localSheetId="23" hidden="1">{"Tab1",#N/A,FALSE,"P";"Tab2",#N/A,FALSE,"P"}</definedName>
    <definedName name="yyy" localSheetId="24" hidden="1">{"Tab1",#N/A,FALSE,"P";"Tab2",#N/A,FALSE,"P"}</definedName>
    <definedName name="yyy" localSheetId="25" hidden="1">{"Tab1",#N/A,FALSE,"P";"Tab2",#N/A,FALSE,"P"}</definedName>
    <definedName name="yyy" localSheetId="26" hidden="1">{"Tab1",#N/A,FALSE,"P";"Tab2",#N/A,FALSE,"P"}</definedName>
    <definedName name="yyy" localSheetId="27" hidden="1">{"Tab1",#N/A,FALSE,"P";"Tab2",#N/A,FALSE,"P"}</definedName>
    <definedName name="yyy" localSheetId="28" hidden="1">{"Tab1",#N/A,FALSE,"P";"Tab2",#N/A,FALSE,"P"}</definedName>
    <definedName name="yyy" localSheetId="29" hidden="1">{"Tab1",#N/A,FALSE,"P";"Tab2",#N/A,FALSE,"P"}</definedName>
    <definedName name="yyy" localSheetId="30" hidden="1">{"Tab1",#N/A,FALSE,"P";"Tab2",#N/A,FALSE,"P"}</definedName>
    <definedName name="yyy" hidden="1">{"Tab1",#N/A,FALSE,"P";"Tab2",#N/A,FALSE,"P"}</definedName>
    <definedName name="yyyyyy" localSheetId="25" hidden="1">'[55]Fax a enviar'!#REF!</definedName>
    <definedName name="yyyyyy" localSheetId="26" hidden="1">'[55]Fax a enviar'!#REF!</definedName>
    <definedName name="yyyyyy" localSheetId="27" hidden="1">'[55]Fax a enviar'!#REF!</definedName>
    <definedName name="yyyyyy" localSheetId="28" hidden="1">'[55]Fax a enviar'!#REF!</definedName>
    <definedName name="yyyyyy" localSheetId="29" hidden="1">'[55]Fax a enviar'!#REF!</definedName>
    <definedName name="yyyyyy" localSheetId="30" hidden="1">'[55]Fax a enviar'!#REF!</definedName>
    <definedName name="yyyyyy" hidden="1">'[56]Fax a enviar'!#REF!</definedName>
    <definedName name="yyyyyyyy" localSheetId="25" hidden="1">'[55]Fax a enviar'!#REF!</definedName>
    <definedName name="yyyyyyyy" localSheetId="26" hidden="1">'[55]Fax a enviar'!#REF!</definedName>
    <definedName name="yyyyyyyy" localSheetId="27" hidden="1">'[55]Fax a enviar'!#REF!</definedName>
    <definedName name="yyyyyyyy" localSheetId="28" hidden="1">'[55]Fax a enviar'!#REF!</definedName>
    <definedName name="yyyyyyyy" localSheetId="29" hidden="1">'[55]Fax a enviar'!#REF!</definedName>
    <definedName name="yyyyyyyy" localSheetId="30" hidden="1">'[55]Fax a enviar'!#REF!</definedName>
    <definedName name="yyyyyyyy" hidden="1">'[56]Fax a enviar'!#REF!</definedName>
    <definedName name="yyyyyyyyyyy" localSheetId="25" hidden="1">'[30]Fax a enviar'!#REF!</definedName>
    <definedName name="yyyyyyyyyyy" localSheetId="26" hidden="1">'[30]Fax a enviar'!#REF!</definedName>
    <definedName name="yyyyyyyyyyy" localSheetId="27" hidden="1">'[30]Fax a enviar'!#REF!</definedName>
    <definedName name="yyyyyyyyyyy" localSheetId="28" hidden="1">'[30]Fax a enviar'!#REF!</definedName>
    <definedName name="yyyyyyyyyyy" localSheetId="29" hidden="1">'[30]Fax a enviar'!#REF!</definedName>
    <definedName name="yyyyyyyyyyy" localSheetId="30" hidden="1">'[30]Fax a enviar'!#REF!</definedName>
    <definedName name="yyyyyyyyyyy" hidden="1">'[31]Fax a enviar'!#REF!</definedName>
    <definedName name="yyyyyyyyyyyyy" localSheetId="1" hidden="1">#REF!</definedName>
    <definedName name="yyyyyyyyyyyyy" localSheetId="2" hidden="1">#REF!</definedName>
    <definedName name="yyyyyyyyyyyyy" localSheetId="4" hidden="1">#REF!</definedName>
    <definedName name="yyyyyyyyyyyyy" localSheetId="3" hidden="1">#REF!</definedName>
    <definedName name="yyyyyyyyyyyyy" localSheetId="23" hidden="1">#REF!</definedName>
    <definedName name="yyyyyyyyyyyyy" localSheetId="24" hidden="1">#REF!</definedName>
    <definedName name="yyyyyyyyyyyyy" localSheetId="25" hidden="1">#REF!</definedName>
    <definedName name="yyyyyyyyyyyyy" localSheetId="26" hidden="1">#REF!</definedName>
    <definedName name="yyyyyyyyyyyyy" localSheetId="27" hidden="1">#REF!</definedName>
    <definedName name="yyyyyyyyyyyyy" localSheetId="28" hidden="1">#REF!</definedName>
    <definedName name="yyyyyyyyyyyyy" localSheetId="29" hidden="1">#REF!</definedName>
    <definedName name="yyyyyyyyyyyyy" localSheetId="30" hidden="1">#REF!</definedName>
    <definedName name="yyyyyyyyyyyyy" hidden="1">#REF!</definedName>
    <definedName name="yyyyyyyyyyyyyyy" localSheetId="1" hidden="1">'[56]Fax a enviar'!#REF!</definedName>
    <definedName name="yyyyyyyyyyyyyyy" localSheetId="2" hidden="1">'[56]Fax a enviar'!#REF!</definedName>
    <definedName name="yyyyyyyyyyyyyyy" localSheetId="4" hidden="1">'[56]Fax a enviar'!#REF!</definedName>
    <definedName name="yyyyyyyyyyyyyyy" localSheetId="3" hidden="1">'[56]Fax a enviar'!#REF!</definedName>
    <definedName name="yyyyyyyyyyyyyyy" localSheetId="23" hidden="1">'[56]Fax a enviar'!#REF!</definedName>
    <definedName name="yyyyyyyyyyyyyyy" localSheetId="24" hidden="1">'[56]Fax a enviar'!#REF!</definedName>
    <definedName name="yyyyyyyyyyyyyyy" localSheetId="25" hidden="1">'[55]Fax a enviar'!#REF!</definedName>
    <definedName name="yyyyyyyyyyyyyyy" localSheetId="26" hidden="1">'[55]Fax a enviar'!#REF!</definedName>
    <definedName name="yyyyyyyyyyyyyyy" localSheetId="27" hidden="1">'[55]Fax a enviar'!#REF!</definedName>
    <definedName name="yyyyyyyyyyyyyyy" localSheetId="28" hidden="1">'[55]Fax a enviar'!#REF!</definedName>
    <definedName name="yyyyyyyyyyyyyyy" localSheetId="29" hidden="1">'[55]Fax a enviar'!#REF!</definedName>
    <definedName name="yyyyyyyyyyyyyyy" localSheetId="30" hidden="1">'[55]Fax a enviar'!#REF!</definedName>
    <definedName name="yyyyyyyyyyyyyyy" hidden="1">'[56]Fax a enviar'!#REF!</definedName>
    <definedName name="yyyyyyyyyyyyyyyyyyyyyy" localSheetId="24" hidden="1">'[50]Fax a enviar'!#REF!</definedName>
    <definedName name="yyyyyyyyyyyyyyyyyyyyyy" localSheetId="25" hidden="1">'[50]Fax a enviar'!#REF!</definedName>
    <definedName name="yyyyyyyyyyyyyyyyyyyyyy" localSheetId="26" hidden="1">'[50]Fax a enviar'!#REF!</definedName>
    <definedName name="yyyyyyyyyyyyyyyyyyyyyy" localSheetId="27" hidden="1">'[50]Fax a enviar'!#REF!</definedName>
    <definedName name="yyyyyyyyyyyyyyyyyyyyyy" localSheetId="28" hidden="1">'[50]Fax a enviar'!#REF!</definedName>
    <definedName name="yyyyyyyyyyyyyyyyyyyyyy" localSheetId="29" hidden="1">'[50]Fax a enviar'!#REF!</definedName>
    <definedName name="yyyyyyyyyyyyyyyyyyyyyy" localSheetId="30" hidden="1">'[50]Fax a enviar'!#REF!</definedName>
    <definedName name="yyyyyyyyyyyyyyyyyyyyyy" hidden="1">'[50]Fax a enviar'!#REF!</definedName>
    <definedName name="Z" localSheetId="1">#REF!</definedName>
    <definedName name="Z" localSheetId="2">#REF!</definedName>
    <definedName name="Z" localSheetId="4">#REF!</definedName>
    <definedName name="Z" localSheetId="3">#REF!</definedName>
    <definedName name="Z" localSheetId="23">#REF!</definedName>
    <definedName name="Z" localSheetId="24">#REF!</definedName>
    <definedName name="Z" localSheetId="25">#REF!</definedName>
    <definedName name="Z" localSheetId="26">#REF!</definedName>
    <definedName name="Z" localSheetId="27">#REF!</definedName>
    <definedName name="Z" localSheetId="28">#REF!</definedName>
    <definedName name="Z">#REF!</definedName>
    <definedName name="Z_1A8C061B_2301_11D3_BFD1_000039E37209_.wvu.Cols" localSheetId="1" hidden="1">#REF!,#REF!,#REF!</definedName>
    <definedName name="Z_1A8C061B_2301_11D3_BFD1_000039E37209_.wvu.Cols" localSheetId="2" hidden="1">#REF!,#REF!,#REF!</definedName>
    <definedName name="Z_1A8C061B_2301_11D3_BFD1_000039E37209_.wvu.Cols" localSheetId="4" hidden="1">#REF!,#REF!,#REF!</definedName>
    <definedName name="Z_1A8C061B_2301_11D3_BFD1_000039E37209_.wvu.Cols" localSheetId="3" hidden="1">#REF!,#REF!,#REF!</definedName>
    <definedName name="Z_1A8C061B_2301_11D3_BFD1_000039E37209_.wvu.Cols" localSheetId="23" hidden="1">#REF!,#REF!,#REF!</definedName>
    <definedName name="Z_1A8C061B_2301_11D3_BFD1_000039E37209_.wvu.Cols" localSheetId="24" hidden="1">#REF!,#REF!,#REF!</definedName>
    <definedName name="Z_1A8C061B_2301_11D3_BFD1_000039E37209_.wvu.Cols" localSheetId="25" hidden="1">#REF!,#REF!,#REF!</definedName>
    <definedName name="Z_1A8C061B_2301_11D3_BFD1_000039E37209_.wvu.Cols" localSheetId="26" hidden="1">#REF!,#REF!,#REF!</definedName>
    <definedName name="Z_1A8C061B_2301_11D3_BFD1_000039E37209_.wvu.Cols" localSheetId="27" hidden="1">#REF!,#REF!,#REF!</definedName>
    <definedName name="Z_1A8C061B_2301_11D3_BFD1_000039E37209_.wvu.Cols" localSheetId="28" hidden="1">#REF!,#REF!,#REF!</definedName>
    <definedName name="Z_1A8C061B_2301_11D3_BFD1_000039E37209_.wvu.Cols" localSheetId="29" hidden="1">#REF!,#REF!,#REF!</definedName>
    <definedName name="Z_1A8C061B_2301_11D3_BFD1_000039E37209_.wvu.Cols" localSheetId="30" hidden="1">#REF!,#REF!,#REF!</definedName>
    <definedName name="Z_1A8C061B_2301_11D3_BFD1_000039E37209_.wvu.Cols" hidden="1">#REF!,#REF!,#REF!</definedName>
    <definedName name="Z_1A8C061B_2301_11D3_BFD1_000039E37209_.wvu.Rows" localSheetId="1" hidden="1">#REF!,#REF!,#REF!</definedName>
    <definedName name="Z_1A8C061B_2301_11D3_BFD1_000039E37209_.wvu.Rows" localSheetId="2" hidden="1">#REF!,#REF!,#REF!</definedName>
    <definedName name="Z_1A8C061B_2301_11D3_BFD1_000039E37209_.wvu.Rows" localSheetId="4" hidden="1">#REF!,#REF!,#REF!</definedName>
    <definedName name="Z_1A8C061B_2301_11D3_BFD1_000039E37209_.wvu.Rows" localSheetId="3" hidden="1">#REF!,#REF!,#REF!</definedName>
    <definedName name="Z_1A8C061B_2301_11D3_BFD1_000039E37209_.wvu.Rows" localSheetId="24" hidden="1">#REF!,#REF!,#REF!</definedName>
    <definedName name="Z_1A8C061B_2301_11D3_BFD1_000039E37209_.wvu.Rows" localSheetId="27" hidden="1">#REF!,#REF!,#REF!</definedName>
    <definedName name="Z_1A8C061B_2301_11D3_BFD1_000039E37209_.wvu.Rows" localSheetId="28" hidden="1">#REF!,#REF!,#REF!</definedName>
    <definedName name="Z_1A8C061B_2301_11D3_BFD1_000039E37209_.wvu.Rows" hidden="1">#REF!,#REF!,#REF!</definedName>
    <definedName name="Z_1A8C061C_2301_11D3_BFD1_000039E37209_.wvu.Cols" localSheetId="1" hidden="1">#REF!,#REF!,#REF!</definedName>
    <definedName name="Z_1A8C061C_2301_11D3_BFD1_000039E37209_.wvu.Cols" localSheetId="2" hidden="1">#REF!,#REF!,#REF!</definedName>
    <definedName name="Z_1A8C061C_2301_11D3_BFD1_000039E37209_.wvu.Cols" localSheetId="4" hidden="1">#REF!,#REF!,#REF!</definedName>
    <definedName name="Z_1A8C061C_2301_11D3_BFD1_000039E37209_.wvu.Cols" localSheetId="3" hidden="1">#REF!,#REF!,#REF!</definedName>
    <definedName name="Z_1A8C061C_2301_11D3_BFD1_000039E37209_.wvu.Cols" localSheetId="24" hidden="1">#REF!,#REF!,#REF!</definedName>
    <definedName name="Z_1A8C061C_2301_11D3_BFD1_000039E37209_.wvu.Cols" localSheetId="27" hidden="1">#REF!,#REF!,#REF!</definedName>
    <definedName name="Z_1A8C061C_2301_11D3_BFD1_000039E37209_.wvu.Cols" localSheetId="28" hidden="1">#REF!,#REF!,#REF!</definedName>
    <definedName name="Z_1A8C061C_2301_11D3_BFD1_000039E37209_.wvu.Cols" hidden="1">#REF!,#REF!,#REF!</definedName>
    <definedName name="Z_1A8C061C_2301_11D3_BFD1_000039E37209_.wvu.Rows" localSheetId="24" hidden="1">#REF!,#REF!,#REF!</definedName>
    <definedName name="Z_1A8C061C_2301_11D3_BFD1_000039E37209_.wvu.Rows" localSheetId="27" hidden="1">#REF!,#REF!,#REF!</definedName>
    <definedName name="Z_1A8C061C_2301_11D3_BFD1_000039E37209_.wvu.Rows" localSheetId="28" hidden="1">#REF!,#REF!,#REF!</definedName>
    <definedName name="Z_1A8C061C_2301_11D3_BFD1_000039E37209_.wvu.Rows" hidden="1">#REF!,#REF!,#REF!</definedName>
    <definedName name="Z_1A8C061E_2301_11D3_BFD1_000039E37209_.wvu.Cols" localSheetId="24" hidden="1">#REF!,#REF!,#REF!</definedName>
    <definedName name="Z_1A8C061E_2301_11D3_BFD1_000039E37209_.wvu.Cols" localSheetId="27" hidden="1">#REF!,#REF!,#REF!</definedName>
    <definedName name="Z_1A8C061E_2301_11D3_BFD1_000039E37209_.wvu.Cols" localSheetId="28" hidden="1">#REF!,#REF!,#REF!</definedName>
    <definedName name="Z_1A8C061E_2301_11D3_BFD1_000039E37209_.wvu.Cols" hidden="1">#REF!,#REF!,#REF!</definedName>
    <definedName name="Z_1A8C061E_2301_11D3_BFD1_000039E37209_.wvu.Rows" localSheetId="24" hidden="1">#REF!,#REF!,#REF!</definedName>
    <definedName name="Z_1A8C061E_2301_11D3_BFD1_000039E37209_.wvu.Rows" localSheetId="27" hidden="1">#REF!,#REF!,#REF!</definedName>
    <definedName name="Z_1A8C061E_2301_11D3_BFD1_000039E37209_.wvu.Rows" localSheetId="28" hidden="1">#REF!,#REF!,#REF!</definedName>
    <definedName name="Z_1A8C061E_2301_11D3_BFD1_000039E37209_.wvu.Rows" hidden="1">#REF!,#REF!,#REF!</definedName>
    <definedName name="Z_1A8C061F_2301_11D3_BFD1_000039E37209_.wvu.Cols" localSheetId="24" hidden="1">#REF!,#REF!,#REF!</definedName>
    <definedName name="Z_1A8C061F_2301_11D3_BFD1_000039E37209_.wvu.Cols" localSheetId="27" hidden="1">#REF!,#REF!,#REF!</definedName>
    <definedName name="Z_1A8C061F_2301_11D3_BFD1_000039E37209_.wvu.Cols" localSheetId="28" hidden="1">#REF!,#REF!,#REF!</definedName>
    <definedName name="Z_1A8C061F_2301_11D3_BFD1_000039E37209_.wvu.Cols" hidden="1">#REF!,#REF!,#REF!</definedName>
    <definedName name="Z_1A8C061F_2301_11D3_BFD1_000039E37209_.wvu.Rows" localSheetId="24" hidden="1">#REF!,#REF!,#REF!</definedName>
    <definedName name="Z_1A8C061F_2301_11D3_BFD1_000039E37209_.wvu.Rows" localSheetId="27" hidden="1">#REF!,#REF!,#REF!</definedName>
    <definedName name="Z_1A8C061F_2301_11D3_BFD1_000039E37209_.wvu.Rows" localSheetId="28" hidden="1">#REF!,#REF!,#REF!</definedName>
    <definedName name="Z_1A8C061F_2301_11D3_BFD1_000039E37209_.wvu.Rows" hidden="1">#REF!,#REF!,#REF!</definedName>
    <definedName name="Z_95224721_0485_11D4_BFD1_00508B5F4DA4_.wvu.Cols" localSheetId="1" hidden="1">#REF!</definedName>
    <definedName name="Z_95224721_0485_11D4_BFD1_00508B5F4DA4_.wvu.Cols" localSheetId="2" hidden="1">#REF!</definedName>
    <definedName name="Z_95224721_0485_11D4_BFD1_00508B5F4DA4_.wvu.Cols" localSheetId="4" hidden="1">#REF!</definedName>
    <definedName name="Z_95224721_0485_11D4_BFD1_00508B5F4DA4_.wvu.Cols" localSheetId="3" hidden="1">#REF!</definedName>
    <definedName name="Z_95224721_0485_11D4_BFD1_00508B5F4DA4_.wvu.Cols" localSheetId="23" hidden="1">#REF!</definedName>
    <definedName name="Z_95224721_0485_11D4_BFD1_00508B5F4DA4_.wvu.Cols" localSheetId="24" hidden="1">#REF!</definedName>
    <definedName name="Z_95224721_0485_11D4_BFD1_00508B5F4DA4_.wvu.Cols" localSheetId="25" hidden="1">#REF!</definedName>
    <definedName name="Z_95224721_0485_11D4_BFD1_00508B5F4DA4_.wvu.Cols" localSheetId="26" hidden="1">#REF!</definedName>
    <definedName name="Z_95224721_0485_11D4_BFD1_00508B5F4DA4_.wvu.Cols" localSheetId="27" hidden="1">#REF!</definedName>
    <definedName name="Z_95224721_0485_11D4_BFD1_00508B5F4DA4_.wvu.Cols" localSheetId="28" hidden="1">#REF!</definedName>
    <definedName name="Z_95224721_0485_11D4_BFD1_00508B5F4DA4_.wvu.Cols" localSheetId="29" hidden="1">#REF!</definedName>
    <definedName name="Z_95224721_0485_11D4_BFD1_00508B5F4DA4_.wvu.Cols" localSheetId="30" hidden="1">#REF!</definedName>
    <definedName name="Z_95224721_0485_11D4_BFD1_00508B5F4DA4_.wvu.Cols" hidden="1">#REF!</definedName>
    <definedName name="zc" localSheetId="1" hidden="1">{"Riqfin97",#N/A,FALSE,"Tran";"Riqfinpro",#N/A,FALSE,"Tran"}</definedName>
    <definedName name="zc" localSheetId="2" hidden="1">{"Riqfin97",#N/A,FALSE,"Tran";"Riqfinpro",#N/A,FALSE,"Tran"}</definedName>
    <definedName name="zc" localSheetId="4" hidden="1">{"Riqfin97",#N/A,FALSE,"Tran";"Riqfinpro",#N/A,FALSE,"Tran"}</definedName>
    <definedName name="zc" localSheetId="3" hidden="1">{"Riqfin97",#N/A,FALSE,"Tran";"Riqfinpro",#N/A,FALSE,"Tran"}</definedName>
    <definedName name="zc" localSheetId="23" hidden="1">{"Riqfin97",#N/A,FALSE,"Tran";"Riqfinpro",#N/A,FALSE,"Tran"}</definedName>
    <definedName name="zc" localSheetId="24" hidden="1">{"Riqfin97",#N/A,FALSE,"Tran";"Riqfinpro",#N/A,FALSE,"Tran"}</definedName>
    <definedName name="zc" localSheetId="25" hidden="1">{"Riqfin97",#N/A,FALSE,"Tran";"Riqfinpro",#N/A,FALSE,"Tran"}</definedName>
    <definedName name="zc" localSheetId="26" hidden="1">{"Riqfin97",#N/A,FALSE,"Tran";"Riqfinpro",#N/A,FALSE,"Tran"}</definedName>
    <definedName name="zc" localSheetId="27" hidden="1">{"Riqfin97",#N/A,FALSE,"Tran";"Riqfinpro",#N/A,FALSE,"Tran"}</definedName>
    <definedName name="zc" localSheetId="28" hidden="1">{"Riqfin97",#N/A,FALSE,"Tran";"Riqfinpro",#N/A,FALSE,"Tran"}</definedName>
    <definedName name="zc" localSheetId="29" hidden="1">{"Riqfin97",#N/A,FALSE,"Tran";"Riqfinpro",#N/A,FALSE,"Tran"}</definedName>
    <definedName name="zc" localSheetId="30" hidden="1">{"Riqfin97",#N/A,FALSE,"Tran";"Riqfinpro",#N/A,FALSE,"Tran"}</definedName>
    <definedName name="zc" hidden="1">{"Riqfin97",#N/A,FALSE,"Tran";"Riqfinpro",#N/A,FALSE,"Tran"}</definedName>
    <definedName name="zio" localSheetId="1" hidden="1">{"Tab1",#N/A,FALSE,"P";"Tab2",#N/A,FALSE,"P"}</definedName>
    <definedName name="zio" localSheetId="2" hidden="1">{"Tab1",#N/A,FALSE,"P";"Tab2",#N/A,FALSE,"P"}</definedName>
    <definedName name="zio" localSheetId="4" hidden="1">{"Tab1",#N/A,FALSE,"P";"Tab2",#N/A,FALSE,"P"}</definedName>
    <definedName name="zio" localSheetId="3" hidden="1">{"Tab1",#N/A,FALSE,"P";"Tab2",#N/A,FALSE,"P"}</definedName>
    <definedName name="zio" localSheetId="23" hidden="1">{"Tab1",#N/A,FALSE,"P";"Tab2",#N/A,FALSE,"P"}</definedName>
    <definedName name="zio" localSheetId="24" hidden="1">{"Tab1",#N/A,FALSE,"P";"Tab2",#N/A,FALSE,"P"}</definedName>
    <definedName name="zio" localSheetId="25" hidden="1">{"Tab1",#N/A,FALSE,"P";"Tab2",#N/A,FALSE,"P"}</definedName>
    <definedName name="zio" localSheetId="26" hidden="1">{"Tab1",#N/A,FALSE,"P";"Tab2",#N/A,FALSE,"P"}</definedName>
    <definedName name="zio" localSheetId="27" hidden="1">{"Tab1",#N/A,FALSE,"P";"Tab2",#N/A,FALSE,"P"}</definedName>
    <definedName name="zio" localSheetId="28" hidden="1">{"Tab1",#N/A,FALSE,"P";"Tab2",#N/A,FALSE,"P"}</definedName>
    <definedName name="zio" localSheetId="29" hidden="1">{"Tab1",#N/A,FALSE,"P";"Tab2",#N/A,FALSE,"P"}</definedName>
    <definedName name="zio" localSheetId="30" hidden="1">{"Tab1",#N/A,FALSE,"P";"Tab2",#N/A,FALSE,"P"}</definedName>
    <definedName name="zio" hidden="1">{"Tab1",#N/A,FALSE,"P";"Tab2",#N/A,FALSE,"P"}</definedName>
    <definedName name="zn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1">#REF!</definedName>
    <definedName name="zrrae" localSheetId="2">#REF!</definedName>
    <definedName name="zrrae" localSheetId="4">#REF!</definedName>
    <definedName name="zrrae" localSheetId="3">#REF!</definedName>
    <definedName name="zrrae" localSheetId="23">#REF!</definedName>
    <definedName name="zrrae" localSheetId="24">#REF!</definedName>
    <definedName name="zrrae" localSheetId="25">#REF!</definedName>
    <definedName name="zrrae" localSheetId="26">#REF!</definedName>
    <definedName name="zrrae" localSheetId="27">#REF!</definedName>
    <definedName name="zrrae" localSheetId="28">#REF!</definedName>
    <definedName name="zrrae" localSheetId="29">#REF!</definedName>
    <definedName name="zrrae" localSheetId="30">#REF!</definedName>
    <definedName name="zrrae">#REF!</definedName>
    <definedName name="zv" localSheetId="1" hidden="1">{"Tab1",#N/A,FALSE,"P";"Tab2",#N/A,FALSE,"P"}</definedName>
    <definedName name="zv" localSheetId="2" hidden="1">{"Tab1",#N/A,FALSE,"P";"Tab2",#N/A,FALSE,"P"}</definedName>
    <definedName name="zv" localSheetId="4" hidden="1">{"Tab1",#N/A,FALSE,"P";"Tab2",#N/A,FALSE,"P"}</definedName>
    <definedName name="zv" localSheetId="3" hidden="1">{"Tab1",#N/A,FALSE,"P";"Tab2",#N/A,FALSE,"P"}</definedName>
    <definedName name="zv" localSheetId="23" hidden="1">{"Tab1",#N/A,FALSE,"P";"Tab2",#N/A,FALSE,"P"}</definedName>
    <definedName name="zv" localSheetId="24" hidden="1">{"Tab1",#N/A,FALSE,"P";"Tab2",#N/A,FALSE,"P"}</definedName>
    <definedName name="zv" localSheetId="25" hidden="1">{"Tab1",#N/A,FALSE,"P";"Tab2",#N/A,FALSE,"P"}</definedName>
    <definedName name="zv" localSheetId="26" hidden="1">{"Tab1",#N/A,FALSE,"P";"Tab2",#N/A,FALSE,"P"}</definedName>
    <definedName name="zv" localSheetId="27" hidden="1">{"Tab1",#N/A,FALSE,"P";"Tab2",#N/A,FALSE,"P"}</definedName>
    <definedName name="zv" localSheetId="28" hidden="1">{"Tab1",#N/A,FALSE,"P";"Tab2",#N/A,FALSE,"P"}</definedName>
    <definedName name="zv" localSheetId="29" hidden="1">{"Tab1",#N/A,FALSE,"P";"Tab2",#N/A,FALSE,"P"}</definedName>
    <definedName name="zv" localSheetId="30" hidden="1">{"Tab1",#N/A,FALSE,"P";"Tab2",#N/A,FALSE,"P"}</definedName>
    <definedName name="zv" hidden="1">{"Tab1",#N/A,FALSE,"P";"Tab2",#N/A,FALSE,"P"}</definedName>
    <definedName name="zx" localSheetId="1" hidden="1">{"Tab1",#N/A,FALSE,"P";"Tab2",#N/A,FALSE,"P"}</definedName>
    <definedName name="zx" localSheetId="2" hidden="1">{"Tab1",#N/A,FALSE,"P";"Tab2",#N/A,FALSE,"P"}</definedName>
    <definedName name="zx" localSheetId="4" hidden="1">{"Tab1",#N/A,FALSE,"P";"Tab2",#N/A,FALSE,"P"}</definedName>
    <definedName name="zx" localSheetId="3" hidden="1">{"Tab1",#N/A,FALSE,"P";"Tab2",#N/A,FALSE,"P"}</definedName>
    <definedName name="zx" localSheetId="23" hidden="1">{"Tab1",#N/A,FALSE,"P";"Tab2",#N/A,FALSE,"P"}</definedName>
    <definedName name="zx" localSheetId="24" hidden="1">{"Tab1",#N/A,FALSE,"P";"Tab2",#N/A,FALSE,"P"}</definedName>
    <definedName name="zx" localSheetId="25" hidden="1">{"Tab1",#N/A,FALSE,"P";"Tab2",#N/A,FALSE,"P"}</definedName>
    <definedName name="zx" localSheetId="26" hidden="1">{"Tab1",#N/A,FALSE,"P";"Tab2",#N/A,FALSE,"P"}</definedName>
    <definedName name="zx" localSheetId="27" hidden="1">{"Tab1",#N/A,FALSE,"P";"Tab2",#N/A,FALSE,"P"}</definedName>
    <definedName name="zx" localSheetId="28" hidden="1">{"Tab1",#N/A,FALSE,"P";"Tab2",#N/A,FALSE,"P"}</definedName>
    <definedName name="zx" localSheetId="29" hidden="1">{"Tab1",#N/A,FALSE,"P";"Tab2",#N/A,FALSE,"P"}</definedName>
    <definedName name="zx" localSheetId="30" hidden="1">{"Tab1",#N/A,FALSE,"P";"Tab2",#N/A,FALSE,"P"}</definedName>
    <definedName name="zx" hidden="1">{"Tab1",#N/A,FALSE,"P";"Tab2",#N/A,FALSE,"P"}</definedName>
    <definedName name="zz" localSheetId="1" hidden="1">{"Tab1",#N/A,FALSE,"P";"Tab2",#N/A,FALSE,"P"}</definedName>
    <definedName name="zz" localSheetId="2" hidden="1">{"Tab1",#N/A,FALSE,"P";"Tab2",#N/A,FALSE,"P"}</definedName>
    <definedName name="zz" localSheetId="4" hidden="1">{"Tab1",#N/A,FALSE,"P";"Tab2",#N/A,FALSE,"P"}</definedName>
    <definedName name="zz" localSheetId="3" hidden="1">{"Tab1",#N/A,FALSE,"P";"Tab2",#N/A,FALSE,"P"}</definedName>
    <definedName name="zz" localSheetId="23" hidden="1">{"Tab1",#N/A,FALSE,"P";"Tab2",#N/A,FALSE,"P"}</definedName>
    <definedName name="zz" localSheetId="24" hidden="1">{"Tab1",#N/A,FALSE,"P";"Tab2",#N/A,FALSE,"P"}</definedName>
    <definedName name="zz" localSheetId="25" hidden="1">{"Tab1",#N/A,FALSE,"P";"Tab2",#N/A,FALSE,"P"}</definedName>
    <definedName name="zz" localSheetId="26" hidden="1">{"Tab1",#N/A,FALSE,"P";"Tab2",#N/A,FALSE,"P"}</definedName>
    <definedName name="zz" localSheetId="27" hidden="1">{"Tab1",#N/A,FALSE,"P";"Tab2",#N/A,FALSE,"P"}</definedName>
    <definedName name="zz" localSheetId="28" hidden="1">{"Tab1",#N/A,FALSE,"P";"Tab2",#N/A,FALSE,"P"}</definedName>
    <definedName name="zz" localSheetId="29" hidden="1">{"Tab1",#N/A,FALSE,"P";"Tab2",#N/A,FALSE,"P"}</definedName>
    <definedName name="zz" localSheetId="30" hidden="1">{"Tab1",#N/A,FALSE,"P";"Tab2",#N/A,FALSE,"P"}</definedName>
    <definedName name="zz" hidden="1">{"Tab1",#N/A,FALSE,"P";"Tab2",#N/A,FALSE,"P"}</definedName>
    <definedName name="zzrr" localSheetId="1">#REF!</definedName>
    <definedName name="zzrr" localSheetId="2">#REF!</definedName>
    <definedName name="zzrr" localSheetId="4">#REF!</definedName>
    <definedName name="zzrr" localSheetId="3">#REF!</definedName>
    <definedName name="zzrr" localSheetId="23">#REF!</definedName>
    <definedName name="zzrr" localSheetId="24">#REF!</definedName>
    <definedName name="zzrr" localSheetId="25">#REF!</definedName>
    <definedName name="zzrr" localSheetId="26">#REF!</definedName>
    <definedName name="zzrr" localSheetId="27">#REF!</definedName>
    <definedName name="zzrr" localSheetId="28">#REF!</definedName>
    <definedName name="zzrr" localSheetId="29">#REF!</definedName>
    <definedName name="zzrr" localSheetId="30">#REF!</definedName>
    <definedName name="zzrr">#REF!</definedName>
    <definedName name="zzzz" localSheetId="1" hidden="1">{"Tab1",#N/A,FALSE,"P";"Tab2",#N/A,FALSE,"P"}</definedName>
    <definedName name="zzzz" localSheetId="2" hidden="1">{"Tab1",#N/A,FALSE,"P";"Tab2",#N/A,FALSE,"P"}</definedName>
    <definedName name="zzzz" localSheetId="4" hidden="1">{"Tab1",#N/A,FALSE,"P";"Tab2",#N/A,FALSE,"P"}</definedName>
    <definedName name="zzzz" localSheetId="3" hidden="1">{"Tab1",#N/A,FALSE,"P";"Tab2",#N/A,FALSE,"P"}</definedName>
    <definedName name="zzzz" localSheetId="23" hidden="1">{"Tab1",#N/A,FALSE,"P";"Tab2",#N/A,FALSE,"P"}</definedName>
    <definedName name="zzzz" localSheetId="24" hidden="1">{"Tab1",#N/A,FALSE,"P";"Tab2",#N/A,FALSE,"P"}</definedName>
    <definedName name="zzzz" localSheetId="25" hidden="1">{"Tab1",#N/A,FALSE,"P";"Tab2",#N/A,FALSE,"P"}</definedName>
    <definedName name="zzzz" localSheetId="26" hidden="1">{"Tab1",#N/A,FALSE,"P";"Tab2",#N/A,FALSE,"P"}</definedName>
    <definedName name="zzzz" localSheetId="27" hidden="1">{"Tab1",#N/A,FALSE,"P";"Tab2",#N/A,FALSE,"P"}</definedName>
    <definedName name="zzzz" localSheetId="28" hidden="1">{"Tab1",#N/A,FALSE,"P";"Tab2",#N/A,FALSE,"P"}</definedName>
    <definedName name="zzzz" localSheetId="29" hidden="1">{"Tab1",#N/A,FALSE,"P";"Tab2",#N/A,FALSE,"P"}</definedName>
    <definedName name="zzzz" localSheetId="30" hidden="1">{"Tab1",#N/A,FALSE,"P";"Tab2",#N/A,FALSE,"P"}</definedName>
    <definedName name="zzzz" hidden="1">{"Tab1",#N/A,FALSE,"P";"Tab2",#N/A,FALSE,"P"}</definedName>
    <definedName name="zzzzzzzzzz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53" l="1"/>
  <c r="F12" i="53"/>
  <c r="E12" i="53"/>
  <c r="D12" i="53"/>
  <c r="K45" i="52"/>
  <c r="I45" i="52"/>
  <c r="J45" i="52" s="1"/>
  <c r="K44" i="52"/>
  <c r="K43" i="52"/>
  <c r="K42" i="52"/>
  <c r="I42" i="52"/>
  <c r="J42" i="52" s="1"/>
  <c r="K41" i="52"/>
  <c r="I41" i="52"/>
  <c r="J41" i="52" s="1"/>
  <c r="K40" i="52"/>
  <c r="I40" i="52"/>
  <c r="K39" i="52"/>
  <c r="I39" i="52"/>
  <c r="K38" i="52"/>
  <c r="I38" i="52"/>
  <c r="K37" i="52"/>
  <c r="I37" i="52"/>
  <c r="H36" i="52"/>
  <c r="G36" i="52"/>
  <c r="K36" i="52" s="1"/>
  <c r="F36" i="52"/>
  <c r="E36" i="52"/>
  <c r="D36" i="52"/>
  <c r="K35" i="52"/>
  <c r="I35" i="52"/>
  <c r="K34" i="52"/>
  <c r="I34" i="52"/>
  <c r="K33" i="52"/>
  <c r="I33" i="52"/>
  <c r="J33" i="52" s="1"/>
  <c r="K32" i="52"/>
  <c r="K31" i="52"/>
  <c r="I31" i="52"/>
  <c r="J31" i="52" s="1"/>
  <c r="K30" i="52"/>
  <c r="I30" i="52"/>
  <c r="J30" i="52" s="1"/>
  <c r="K29" i="52"/>
  <c r="J29" i="52"/>
  <c r="I29" i="52"/>
  <c r="K28" i="52"/>
  <c r="J28" i="52"/>
  <c r="I28" i="52"/>
  <c r="K27" i="52"/>
  <c r="I27" i="52"/>
  <c r="J27" i="52" s="1"/>
  <c r="K26" i="52"/>
  <c r="I26" i="52"/>
  <c r="J26" i="52" s="1"/>
  <c r="K25" i="52"/>
  <c r="I25" i="52"/>
  <c r="J25" i="52" s="1"/>
  <c r="K24" i="52"/>
  <c r="I24" i="52"/>
  <c r="J24" i="52" s="1"/>
  <c r="K23" i="52"/>
  <c r="I23" i="52"/>
  <c r="J23" i="52" s="1"/>
  <c r="K22" i="52"/>
  <c r="I22" i="52"/>
  <c r="K21" i="52"/>
  <c r="I21" i="52"/>
  <c r="J21" i="52" s="1"/>
  <c r="K20" i="52"/>
  <c r="I20" i="52"/>
  <c r="J20" i="52" s="1"/>
  <c r="K19" i="52"/>
  <c r="I19" i="52"/>
  <c r="J19" i="52" s="1"/>
  <c r="K18" i="52"/>
  <c r="J18" i="52"/>
  <c r="I18" i="52"/>
  <c r="K17" i="52"/>
  <c r="J17" i="52"/>
  <c r="I17" i="52"/>
  <c r="K16" i="52"/>
  <c r="I16" i="52"/>
  <c r="J16" i="52" s="1"/>
  <c r="K15" i="52"/>
  <c r="I15" i="52"/>
  <c r="J15" i="52" s="1"/>
  <c r="K14" i="52"/>
  <c r="I14" i="52"/>
  <c r="J14" i="52" s="1"/>
  <c r="K13" i="52"/>
  <c r="I13" i="52"/>
  <c r="J13" i="52" s="1"/>
  <c r="K12" i="52"/>
  <c r="I12" i="52"/>
  <c r="J12" i="52" s="1"/>
  <c r="K11" i="52"/>
  <c r="I11" i="52"/>
  <c r="J11" i="52" s="1"/>
  <c r="H10" i="52"/>
  <c r="G10" i="52"/>
  <c r="F10" i="52"/>
  <c r="E10" i="52"/>
  <c r="E46" i="52" s="1"/>
  <c r="D10" i="52"/>
  <c r="D46" i="52" s="1"/>
  <c r="C79" i="51"/>
  <c r="J78" i="51"/>
  <c r="H78" i="51"/>
  <c r="J77" i="51"/>
  <c r="H77" i="51"/>
  <c r="J76" i="51"/>
  <c r="H76" i="51"/>
  <c r="J75" i="51"/>
  <c r="H75" i="51"/>
  <c r="J74" i="51"/>
  <c r="H74" i="51"/>
  <c r="I74" i="51" s="1"/>
  <c r="J73" i="51"/>
  <c r="H73" i="51"/>
  <c r="J72" i="51"/>
  <c r="H72" i="51"/>
  <c r="J71" i="51"/>
  <c r="I71" i="51"/>
  <c r="H71" i="51"/>
  <c r="J70" i="51"/>
  <c r="H70" i="51"/>
  <c r="I70" i="51" s="1"/>
  <c r="H69" i="51"/>
  <c r="I69" i="51" s="1"/>
  <c r="G69" i="51"/>
  <c r="F69" i="51"/>
  <c r="J69" i="51" s="1"/>
  <c r="E69" i="51"/>
  <c r="D69" i="51"/>
  <c r="C69" i="51"/>
  <c r="J68" i="51"/>
  <c r="H68" i="51"/>
  <c r="J67" i="51"/>
  <c r="H67" i="51"/>
  <c r="I67" i="51" s="1"/>
  <c r="J66" i="51"/>
  <c r="H66" i="51"/>
  <c r="I66" i="51" s="1"/>
  <c r="J65" i="51"/>
  <c r="H65" i="51"/>
  <c r="I65" i="51" s="1"/>
  <c r="J64" i="51"/>
  <c r="H64" i="51"/>
  <c r="I64" i="51" s="1"/>
  <c r="J63" i="51"/>
  <c r="H63" i="51"/>
  <c r="I63" i="51" s="1"/>
  <c r="J62" i="51"/>
  <c r="I62" i="51"/>
  <c r="H62" i="51"/>
  <c r="J61" i="51"/>
  <c r="H61" i="51"/>
  <c r="I61" i="51" s="1"/>
  <c r="J60" i="51"/>
  <c r="H60" i="51"/>
  <c r="I60" i="51" s="1"/>
  <c r="J59" i="51"/>
  <c r="I59" i="51"/>
  <c r="H59" i="51"/>
  <c r="J58" i="51"/>
  <c r="H58" i="51"/>
  <c r="J57" i="51"/>
  <c r="H57" i="51"/>
  <c r="I57" i="51" s="1"/>
  <c r="J56" i="51"/>
  <c r="H56" i="51"/>
  <c r="I56" i="51" s="1"/>
  <c r="J55" i="51"/>
  <c r="H55" i="51"/>
  <c r="I55" i="51" s="1"/>
  <c r="J54" i="51"/>
  <c r="H54" i="51"/>
  <c r="I54" i="51" s="1"/>
  <c r="J53" i="51"/>
  <c r="H53" i="51"/>
  <c r="I53" i="51" s="1"/>
  <c r="J52" i="51"/>
  <c r="H52" i="51"/>
  <c r="I52" i="51" s="1"/>
  <c r="J51" i="51"/>
  <c r="H51" i="51"/>
  <c r="I51" i="51" s="1"/>
  <c r="J50" i="51"/>
  <c r="H50" i="51"/>
  <c r="I50" i="51" s="1"/>
  <c r="J49" i="51"/>
  <c r="H49" i="51"/>
  <c r="I49" i="51" s="1"/>
  <c r="J48" i="51"/>
  <c r="H48" i="51"/>
  <c r="I48" i="51" s="1"/>
  <c r="J47" i="51"/>
  <c r="H47" i="51"/>
  <c r="I47" i="51" s="1"/>
  <c r="J46" i="51"/>
  <c r="H46" i="51"/>
  <c r="J45" i="51"/>
  <c r="H45" i="51"/>
  <c r="I45" i="51" s="1"/>
  <c r="J44" i="51"/>
  <c r="H44" i="51"/>
  <c r="J43" i="51"/>
  <c r="H43" i="51"/>
  <c r="J42" i="51"/>
  <c r="H42" i="51"/>
  <c r="I42" i="51" s="1"/>
  <c r="J41" i="51"/>
  <c r="H41" i="51"/>
  <c r="J40" i="51"/>
  <c r="H40" i="51"/>
  <c r="I40" i="51" s="1"/>
  <c r="J39" i="51"/>
  <c r="I39" i="51"/>
  <c r="H39" i="51"/>
  <c r="J38" i="51"/>
  <c r="I38" i="51"/>
  <c r="H38" i="51"/>
  <c r="J37" i="51"/>
  <c r="H37" i="51"/>
  <c r="I37" i="51" s="1"/>
  <c r="J36" i="51"/>
  <c r="I36" i="51"/>
  <c r="H36" i="51"/>
  <c r="J35" i="51"/>
  <c r="H35" i="51"/>
  <c r="J34" i="51"/>
  <c r="H34" i="51"/>
  <c r="I34" i="51" s="1"/>
  <c r="J33" i="51"/>
  <c r="I33" i="51"/>
  <c r="H33" i="51"/>
  <c r="J32" i="51"/>
  <c r="H32" i="51"/>
  <c r="I32" i="51" s="1"/>
  <c r="J31" i="51"/>
  <c r="H31" i="51"/>
  <c r="I31" i="51" s="1"/>
  <c r="J30" i="51"/>
  <c r="H30" i="51"/>
  <c r="I30" i="51" s="1"/>
  <c r="J29" i="51"/>
  <c r="H29" i="51"/>
  <c r="I29" i="51" s="1"/>
  <c r="J28" i="51"/>
  <c r="I28" i="51"/>
  <c r="H28" i="51"/>
  <c r="J27" i="51"/>
  <c r="H27" i="51"/>
  <c r="I27" i="51" s="1"/>
  <c r="J26" i="51"/>
  <c r="H26" i="51"/>
  <c r="I26" i="51" s="1"/>
  <c r="J25" i="51"/>
  <c r="H25" i="51"/>
  <c r="J24" i="51"/>
  <c r="H24" i="51"/>
  <c r="I24" i="51" s="1"/>
  <c r="J23" i="51"/>
  <c r="H23" i="51"/>
  <c r="J22" i="51"/>
  <c r="H22" i="51"/>
  <c r="I22" i="51" s="1"/>
  <c r="J21" i="51"/>
  <c r="H21" i="51"/>
  <c r="J20" i="51"/>
  <c r="H20" i="51"/>
  <c r="I20" i="51" s="1"/>
  <c r="J19" i="51"/>
  <c r="H19" i="51"/>
  <c r="J18" i="51"/>
  <c r="H18" i="51"/>
  <c r="I18" i="51" s="1"/>
  <c r="J17" i="51"/>
  <c r="H17" i="51"/>
  <c r="I17" i="51" s="1"/>
  <c r="J16" i="51"/>
  <c r="I16" i="51"/>
  <c r="H16" i="51"/>
  <c r="J15" i="51"/>
  <c r="H15" i="51"/>
  <c r="I15" i="51" s="1"/>
  <c r="J14" i="51"/>
  <c r="H14" i="51"/>
  <c r="I14" i="51" s="1"/>
  <c r="J13" i="51"/>
  <c r="H13" i="51"/>
  <c r="J12" i="51"/>
  <c r="H12" i="51"/>
  <c r="J11" i="51"/>
  <c r="H11" i="51"/>
  <c r="I11" i="51" s="1"/>
  <c r="J10" i="51"/>
  <c r="H10" i="51"/>
  <c r="I10" i="51" s="1"/>
  <c r="G9" i="51"/>
  <c r="G79" i="51" s="1"/>
  <c r="F9" i="51"/>
  <c r="J9" i="51" s="1"/>
  <c r="E9" i="51"/>
  <c r="D9" i="51"/>
  <c r="C9" i="51"/>
  <c r="C35" i="50"/>
  <c r="J34" i="50"/>
  <c r="H34" i="50"/>
  <c r="J33" i="50"/>
  <c r="H33" i="50"/>
  <c r="J32" i="50"/>
  <c r="H32" i="50"/>
  <c r="I32" i="50" s="1"/>
  <c r="J31" i="50"/>
  <c r="H31" i="50"/>
  <c r="J30" i="50"/>
  <c r="H30" i="50"/>
  <c r="I30" i="50" s="1"/>
  <c r="J29" i="50"/>
  <c r="H29" i="50"/>
  <c r="I29" i="50" s="1"/>
  <c r="J28" i="50"/>
  <c r="J27" i="50"/>
  <c r="H27" i="50"/>
  <c r="I27" i="50" s="1"/>
  <c r="J26" i="50"/>
  <c r="H26" i="50"/>
  <c r="I26" i="50" s="1"/>
  <c r="J25" i="50"/>
  <c r="I25" i="50"/>
  <c r="H25" i="50"/>
  <c r="J24" i="50"/>
  <c r="I24" i="50"/>
  <c r="H24" i="50"/>
  <c r="G23" i="50"/>
  <c r="F23" i="50"/>
  <c r="H23" i="50" s="1"/>
  <c r="I23" i="50" s="1"/>
  <c r="E23" i="50"/>
  <c r="D23" i="50"/>
  <c r="C23" i="50"/>
  <c r="J22" i="50"/>
  <c r="H22" i="50"/>
  <c r="J21" i="50"/>
  <c r="H21" i="50"/>
  <c r="J20" i="50"/>
  <c r="I20" i="50"/>
  <c r="H20" i="50"/>
  <c r="J19" i="50"/>
  <c r="H19" i="50"/>
  <c r="I19" i="50" s="1"/>
  <c r="J18" i="50"/>
  <c r="H18" i="50"/>
  <c r="I18" i="50" s="1"/>
  <c r="J17" i="50"/>
  <c r="H17" i="50"/>
  <c r="I17" i="50" s="1"/>
  <c r="J16" i="50"/>
  <c r="H16" i="50"/>
  <c r="I16" i="50" s="1"/>
  <c r="J15" i="50"/>
  <c r="I15" i="50"/>
  <c r="H15" i="50"/>
  <c r="J14" i="50"/>
  <c r="H14" i="50"/>
  <c r="I14" i="50" s="1"/>
  <c r="J13" i="50"/>
  <c r="H13" i="50"/>
  <c r="J12" i="50"/>
  <c r="H12" i="50"/>
  <c r="J11" i="50"/>
  <c r="H11" i="50"/>
  <c r="I11" i="50" s="1"/>
  <c r="J10" i="50"/>
  <c r="H10" i="50"/>
  <c r="I10" i="50" s="1"/>
  <c r="H9" i="50"/>
  <c r="I9" i="50" s="1"/>
  <c r="G9" i="50"/>
  <c r="F9" i="50"/>
  <c r="E9" i="50"/>
  <c r="E35" i="50" s="1"/>
  <c r="D9" i="50"/>
  <c r="D35" i="50" s="1"/>
  <c r="C9" i="50"/>
  <c r="I10" i="52" l="1"/>
  <c r="J10" i="52" s="1"/>
  <c r="D79" i="51"/>
  <c r="H46" i="52"/>
  <c r="F35" i="50"/>
  <c r="E79" i="51"/>
  <c r="K10" i="52"/>
  <c r="F46" i="52"/>
  <c r="G35" i="50"/>
  <c r="J23" i="50"/>
  <c r="G46" i="52"/>
  <c r="I36" i="52"/>
  <c r="J36" i="52" s="1"/>
  <c r="F79" i="51"/>
  <c r="H9" i="51"/>
  <c r="I9" i="51" s="1"/>
  <c r="J35" i="50"/>
  <c r="H35" i="50"/>
  <c r="I35" i="50" s="1"/>
  <c r="J9" i="50"/>
  <c r="I46" i="52" l="1"/>
  <c r="J46" i="52" s="1"/>
  <c r="K46" i="52"/>
  <c r="J79" i="51"/>
  <c r="H79" i="51"/>
  <c r="I79" i="51" s="1"/>
  <c r="K17" i="47" l="1"/>
  <c r="J17" i="47"/>
  <c r="I17" i="47"/>
  <c r="K15" i="47"/>
  <c r="J15" i="47"/>
  <c r="I15" i="47"/>
  <c r="K14" i="47"/>
  <c r="J14" i="47"/>
  <c r="I14" i="47"/>
  <c r="K13" i="47"/>
  <c r="J13" i="47"/>
  <c r="I13" i="47"/>
  <c r="K11" i="47"/>
  <c r="J11" i="47"/>
  <c r="I11" i="47"/>
  <c r="K10" i="47"/>
  <c r="J10" i="47"/>
  <c r="I10" i="47"/>
  <c r="K9" i="47"/>
  <c r="J9" i="47"/>
  <c r="I9" i="47"/>
  <c r="K46" i="46"/>
  <c r="J46" i="46"/>
  <c r="I46" i="46"/>
  <c r="H46" i="46"/>
  <c r="K45" i="46"/>
  <c r="J45" i="46"/>
  <c r="I45" i="46"/>
  <c r="H45" i="46"/>
  <c r="K44" i="46"/>
  <c r="J44" i="46"/>
  <c r="I44" i="46"/>
  <c r="H44" i="46"/>
  <c r="D44" i="46"/>
  <c r="K43" i="46"/>
  <c r="J43" i="46"/>
  <c r="I43" i="46"/>
  <c r="H43" i="46"/>
  <c r="K42" i="46"/>
  <c r="H42" i="46"/>
  <c r="K41" i="46"/>
  <c r="I41" i="46"/>
  <c r="H41" i="46"/>
  <c r="D41" i="46"/>
  <c r="J41" i="46" s="1"/>
  <c r="G40" i="46"/>
  <c r="F40" i="46"/>
  <c r="I40" i="46" s="1"/>
  <c r="E40" i="46"/>
  <c r="C40" i="46"/>
  <c r="C39" i="46"/>
  <c r="C38" i="46"/>
  <c r="G37" i="46"/>
  <c r="F37" i="46"/>
  <c r="K37" i="46" s="1"/>
  <c r="E37" i="46"/>
  <c r="C37" i="46"/>
  <c r="G36" i="46"/>
  <c r="F36" i="46"/>
  <c r="K36" i="46" s="1"/>
  <c r="E36" i="46"/>
  <c r="C36" i="46"/>
  <c r="K35" i="46"/>
  <c r="J35" i="46"/>
  <c r="H35" i="46"/>
  <c r="K34" i="46"/>
  <c r="J34" i="46"/>
  <c r="I34" i="46"/>
  <c r="H34" i="46"/>
  <c r="K33" i="46"/>
  <c r="J33" i="46"/>
  <c r="I33" i="46"/>
  <c r="H33" i="46"/>
  <c r="K32" i="46"/>
  <c r="J32" i="46"/>
  <c r="I32" i="46"/>
  <c r="H32" i="46"/>
  <c r="K31" i="46"/>
  <c r="J31" i="46"/>
  <c r="I31" i="46"/>
  <c r="H31" i="46"/>
  <c r="K30" i="46"/>
  <c r="J30" i="46"/>
  <c r="I30" i="46"/>
  <c r="H30" i="46"/>
  <c r="K29" i="46"/>
  <c r="I29" i="46"/>
  <c r="H29" i="46"/>
  <c r="D29" i="46"/>
  <c r="K28" i="46"/>
  <c r="J28" i="46"/>
  <c r="I28" i="46"/>
  <c r="H28" i="46"/>
  <c r="K27" i="46"/>
  <c r="J27" i="46"/>
  <c r="I27" i="46"/>
  <c r="H27" i="46"/>
  <c r="K26" i="46"/>
  <c r="I26" i="46"/>
  <c r="H26" i="46"/>
  <c r="K25" i="46"/>
  <c r="J25" i="46"/>
  <c r="I25" i="46"/>
  <c r="H25" i="46"/>
  <c r="K24" i="46"/>
  <c r="J24" i="46"/>
  <c r="I24" i="46"/>
  <c r="H24" i="46"/>
  <c r="K23" i="46"/>
  <c r="J23" i="46"/>
  <c r="I23" i="46"/>
  <c r="H23" i="46"/>
  <c r="K22" i="46"/>
  <c r="I22" i="46"/>
  <c r="H22" i="46"/>
  <c r="D22" i="46"/>
  <c r="J22" i="46" s="1"/>
  <c r="I21" i="46"/>
  <c r="H21" i="46"/>
  <c r="G21" i="46"/>
  <c r="F21" i="46"/>
  <c r="K21" i="46" s="1"/>
  <c r="E21" i="46"/>
  <c r="K20" i="46"/>
  <c r="H20" i="46"/>
  <c r="K19" i="46"/>
  <c r="J19" i="46"/>
  <c r="I19" i="46"/>
  <c r="H19" i="46"/>
  <c r="K18" i="46"/>
  <c r="H18" i="46"/>
  <c r="K17" i="46"/>
  <c r="I17" i="46"/>
  <c r="H17" i="46"/>
  <c r="D17" i="46"/>
  <c r="D37" i="46" s="1"/>
  <c r="K16" i="46"/>
  <c r="J16" i="46"/>
  <c r="I16" i="46"/>
  <c r="H16" i="46"/>
  <c r="K15" i="46"/>
  <c r="J15" i="46"/>
  <c r="I15" i="46"/>
  <c r="H15" i="46"/>
  <c r="K14" i="46"/>
  <c r="J14" i="46"/>
  <c r="I14" i="46"/>
  <c r="H14" i="46"/>
  <c r="K13" i="46"/>
  <c r="J13" i="46"/>
  <c r="I13" i="46"/>
  <c r="H13" i="46"/>
  <c r="K12" i="46"/>
  <c r="J12" i="46"/>
  <c r="I12" i="46"/>
  <c r="H12" i="46"/>
  <c r="K11" i="46"/>
  <c r="J11" i="46"/>
  <c r="I11" i="46"/>
  <c r="H11" i="46"/>
  <c r="K10" i="46"/>
  <c r="J10" i="46"/>
  <c r="I10" i="46"/>
  <c r="H10" i="46"/>
  <c r="K9" i="46"/>
  <c r="I9" i="46"/>
  <c r="H9" i="46"/>
  <c r="H36" i="46" s="1"/>
  <c r="D9" i="46"/>
  <c r="D36" i="46" s="1"/>
  <c r="G8" i="46"/>
  <c r="G39" i="46" s="1"/>
  <c r="F8" i="46"/>
  <c r="K8" i="46" s="1"/>
  <c r="E8" i="46"/>
  <c r="E39" i="46" s="1"/>
  <c r="H37" i="46" l="1"/>
  <c r="E38" i="46"/>
  <c r="K40" i="46"/>
  <c r="J9" i="46"/>
  <c r="D40" i="46"/>
  <c r="J40" i="46" s="1"/>
  <c r="D21" i="46"/>
  <c r="J21" i="46" s="1"/>
  <c r="F38" i="46"/>
  <c r="H8" i="46"/>
  <c r="J17" i="46"/>
  <c r="I36" i="46"/>
  <c r="G38" i="46"/>
  <c r="F39" i="46"/>
  <c r="I8" i="46"/>
  <c r="J29" i="46"/>
  <c r="J36" i="46"/>
  <c r="I37" i="46"/>
  <c r="J37" i="46"/>
  <c r="H40" i="46"/>
  <c r="D8" i="46"/>
  <c r="J8" i="46" s="1"/>
  <c r="H39" i="46" l="1"/>
  <c r="H38" i="46"/>
  <c r="D38" i="46"/>
  <c r="D39" i="46"/>
  <c r="K38" i="46"/>
  <c r="J38" i="46"/>
  <c r="I38" i="46"/>
  <c r="K39" i="46"/>
  <c r="J39" i="46"/>
  <c r="I39" i="46"/>
  <c r="E35" i="45" l="1"/>
  <c r="D35" i="45"/>
  <c r="C35" i="45"/>
  <c r="F54" i="44"/>
  <c r="H54" i="44" s="1"/>
  <c r="E54" i="44"/>
  <c r="H53" i="44"/>
  <c r="G53" i="44"/>
  <c r="H52" i="44"/>
  <c r="G52" i="44"/>
  <c r="H51" i="44"/>
  <c r="G51" i="44"/>
  <c r="D51" i="44"/>
  <c r="D54" i="44" s="1"/>
  <c r="H50" i="44"/>
  <c r="G50" i="44"/>
  <c r="G49" i="44"/>
  <c r="H48" i="44"/>
  <c r="G48" i="44"/>
  <c r="G47" i="44"/>
  <c r="H46" i="44"/>
  <c r="G46" i="44"/>
  <c r="G45" i="44"/>
  <c r="H44" i="44"/>
  <c r="G44" i="44"/>
  <c r="H43" i="44"/>
  <c r="F43" i="44"/>
  <c r="G43" i="44" s="1"/>
  <c r="E43" i="44"/>
  <c r="D43" i="44"/>
  <c r="C43" i="44"/>
  <c r="H42" i="44"/>
  <c r="G42" i="44"/>
  <c r="H41" i="44"/>
  <c r="G41" i="44"/>
  <c r="H40" i="44"/>
  <c r="G40" i="44"/>
  <c r="H39" i="44"/>
  <c r="G39" i="44"/>
  <c r="H38" i="44"/>
  <c r="G38" i="44"/>
  <c r="H37" i="44"/>
  <c r="G37" i="44"/>
  <c r="H36" i="44"/>
  <c r="G36" i="44"/>
  <c r="G35" i="44"/>
  <c r="H34" i="44"/>
  <c r="G34" i="44"/>
  <c r="G33" i="44"/>
  <c r="H32" i="44"/>
  <c r="G32" i="44"/>
  <c r="H31" i="44"/>
  <c r="G31" i="44"/>
  <c r="H30" i="44"/>
  <c r="G30" i="44"/>
  <c r="H29" i="44"/>
  <c r="G29" i="44"/>
  <c r="H28" i="44"/>
  <c r="G28" i="44"/>
  <c r="H27" i="44"/>
  <c r="G27" i="44"/>
  <c r="H26" i="44"/>
  <c r="G26" i="44"/>
  <c r="H25" i="44"/>
  <c r="G25" i="44"/>
  <c r="H24" i="44"/>
  <c r="G24" i="44"/>
  <c r="H23" i="44"/>
  <c r="G23" i="44"/>
  <c r="H22" i="44"/>
  <c r="G22" i="44"/>
  <c r="H21" i="44"/>
  <c r="G21" i="44"/>
  <c r="G20" i="44"/>
  <c r="H19" i="44"/>
  <c r="G19" i="44"/>
  <c r="H18" i="44"/>
  <c r="G18" i="44"/>
  <c r="H17" i="44"/>
  <c r="G17" i="44"/>
  <c r="H16" i="44"/>
  <c r="G16" i="44"/>
  <c r="H15" i="44"/>
  <c r="G15" i="44"/>
  <c r="H14" i="44"/>
  <c r="G14" i="44"/>
  <c r="H13" i="44"/>
  <c r="G13" i="44"/>
  <c r="H12" i="44"/>
  <c r="G12" i="44"/>
  <c r="H11" i="44"/>
  <c r="G11" i="44"/>
  <c r="H10" i="44"/>
  <c r="G10" i="44"/>
  <c r="C32" i="43"/>
  <c r="C33" i="42"/>
  <c r="G54" i="44" l="1"/>
  <c r="H29" i="28" l="1"/>
  <c r="I24" i="10" l="1"/>
  <c r="H22" i="30"/>
  <c r="H33" i="29"/>
  <c r="I37" i="29"/>
  <c r="I17" i="9"/>
  <c r="I34" i="3" l="1"/>
  <c r="I8" i="3"/>
  <c r="E42" i="2"/>
  <c r="F42" i="2"/>
  <c r="G42" i="2"/>
  <c r="H42" i="2"/>
  <c r="I42" i="2"/>
  <c r="E36" i="2"/>
  <c r="F36" i="2"/>
  <c r="G36" i="2"/>
  <c r="H36" i="2"/>
  <c r="I36" i="2"/>
  <c r="E34" i="2"/>
  <c r="F34" i="2"/>
  <c r="G34" i="2"/>
  <c r="H34" i="2"/>
  <c r="I34" i="2"/>
  <c r="E11" i="2"/>
  <c r="F11" i="2"/>
  <c r="G11" i="2"/>
  <c r="H11" i="2"/>
  <c r="I11" i="2"/>
  <c r="E8" i="2"/>
  <c r="F8" i="2"/>
  <c r="G8" i="2"/>
  <c r="H8" i="2"/>
  <c r="I8" i="2"/>
  <c r="D42" i="2"/>
  <c r="D36" i="2"/>
  <c r="D34" i="2"/>
  <c r="D11" i="2"/>
  <c r="D8" i="2"/>
  <c r="J8" i="1"/>
  <c r="I9" i="1"/>
  <c r="I8" i="1"/>
  <c r="D27" i="1"/>
  <c r="E27" i="1"/>
  <c r="F27" i="1"/>
  <c r="G27" i="1"/>
  <c r="H27" i="1"/>
  <c r="C27" i="1"/>
  <c r="H45" i="2" l="1"/>
  <c r="I45" i="2"/>
  <c r="G45" i="2"/>
  <c r="F45" i="2"/>
  <c r="E45" i="2"/>
  <c r="D45" i="2"/>
  <c r="K9" i="2"/>
  <c r="K10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5" i="2"/>
  <c r="K37" i="2"/>
  <c r="K38" i="2"/>
  <c r="K39" i="2"/>
  <c r="K40" i="2"/>
  <c r="K41" i="2"/>
  <c r="K43" i="2"/>
  <c r="K44" i="2"/>
  <c r="J27" i="1" l="1"/>
  <c r="H22" i="10"/>
  <c r="H15" i="10"/>
  <c r="G21" i="30"/>
  <c r="G9" i="30"/>
  <c r="G7" i="30"/>
  <c r="G8" i="30"/>
  <c r="G10" i="30"/>
  <c r="G11" i="30"/>
  <c r="G12" i="30"/>
  <c r="G13" i="30"/>
  <c r="G14" i="30"/>
  <c r="G15" i="30"/>
  <c r="G16" i="30"/>
  <c r="G17" i="30"/>
  <c r="G18" i="30"/>
  <c r="G19" i="30"/>
  <c r="G20" i="30"/>
  <c r="G6" i="30"/>
  <c r="H36" i="29"/>
  <c r="H22" i="29"/>
  <c r="H21" i="29"/>
  <c r="G28" i="28"/>
  <c r="H16" i="9"/>
  <c r="H15" i="9"/>
  <c r="H13" i="9"/>
  <c r="H14" i="9"/>
  <c r="F36" i="11"/>
  <c r="E36" i="11"/>
  <c r="G36" i="11" l="1"/>
  <c r="E9" i="26" l="1"/>
  <c r="E8" i="26"/>
  <c r="D9" i="26"/>
  <c r="D8" i="26"/>
  <c r="J9" i="2"/>
  <c r="J10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5" i="2"/>
  <c r="J37" i="2"/>
  <c r="J38" i="2"/>
  <c r="J39" i="2"/>
  <c r="J40" i="2"/>
  <c r="J41" i="2"/>
  <c r="J43" i="2"/>
  <c r="J44" i="2"/>
  <c r="I10" i="1"/>
  <c r="I11" i="1"/>
  <c r="I12" i="1"/>
  <c r="I13" i="1"/>
  <c r="I14" i="1"/>
  <c r="I15" i="1"/>
  <c r="I16" i="1"/>
  <c r="I18" i="1"/>
  <c r="I19" i="1"/>
  <c r="I20" i="1"/>
  <c r="I21" i="1"/>
  <c r="I22" i="1"/>
  <c r="I23" i="1"/>
  <c r="I24" i="1"/>
  <c r="I25" i="1"/>
  <c r="I27" i="1"/>
  <c r="J10" i="1"/>
  <c r="K10" i="1"/>
  <c r="L10" i="1" s="1"/>
  <c r="M10" i="1"/>
  <c r="J11" i="1"/>
  <c r="K11" i="1"/>
  <c r="L11" i="1" s="1"/>
  <c r="M11" i="1"/>
  <c r="J12" i="1"/>
  <c r="K12" i="1"/>
  <c r="L12" i="1" s="1"/>
  <c r="M12" i="1"/>
  <c r="J13" i="1"/>
  <c r="K13" i="1"/>
  <c r="M13" i="1"/>
  <c r="J14" i="1"/>
  <c r="K14" i="1"/>
  <c r="M14" i="1"/>
  <c r="H35" i="29" l="1"/>
  <c r="H34" i="29"/>
  <c r="H32" i="29"/>
  <c r="H31" i="29"/>
  <c r="H30" i="29"/>
  <c r="H29" i="29"/>
  <c r="H28" i="29"/>
  <c r="H27" i="29"/>
  <c r="H26" i="29"/>
  <c r="H25" i="29"/>
  <c r="H24" i="29"/>
  <c r="H23" i="29"/>
  <c r="H20" i="29"/>
  <c r="H19" i="29"/>
  <c r="H18" i="29"/>
  <c r="H17" i="29"/>
  <c r="H16" i="29"/>
  <c r="H15" i="29"/>
  <c r="H14" i="29"/>
  <c r="H13" i="29"/>
  <c r="H12" i="29"/>
  <c r="H11" i="29"/>
  <c r="H10" i="29"/>
  <c r="H9" i="29"/>
  <c r="H8" i="29"/>
  <c r="H7" i="29"/>
  <c r="H6" i="29"/>
  <c r="G27" i="28"/>
  <c r="G26" i="28"/>
  <c r="G25" i="28"/>
  <c r="G24" i="28"/>
  <c r="G23" i="28"/>
  <c r="G22" i="28"/>
  <c r="G21" i="28"/>
  <c r="G20" i="28"/>
  <c r="G19" i="28"/>
  <c r="G18" i="28"/>
  <c r="G17" i="28"/>
  <c r="G16" i="28"/>
  <c r="G15" i="28"/>
  <c r="G14" i="28"/>
  <c r="G13" i="28"/>
  <c r="G12" i="28"/>
  <c r="G11" i="28"/>
  <c r="G10" i="28"/>
  <c r="G9" i="28"/>
  <c r="G8" i="28"/>
  <c r="G7" i="28"/>
  <c r="G6" i="28"/>
  <c r="J9" i="1"/>
  <c r="J15" i="1"/>
  <c r="J16" i="1"/>
  <c r="J18" i="1"/>
  <c r="J19" i="1"/>
  <c r="J20" i="1"/>
  <c r="J21" i="1"/>
  <c r="J22" i="1"/>
  <c r="J23" i="1"/>
  <c r="J24" i="1"/>
  <c r="J25" i="1"/>
  <c r="J26" i="1"/>
  <c r="E44" i="11"/>
  <c r="F51" i="11"/>
  <c r="E51" i="11"/>
  <c r="F48" i="11"/>
  <c r="E48" i="11"/>
  <c r="F44" i="11"/>
  <c r="G50" i="11"/>
  <c r="G47" i="11"/>
  <c r="G46" i="11"/>
  <c r="G45" i="11"/>
  <c r="G39" i="11"/>
  <c r="G41" i="11"/>
  <c r="G37" i="11"/>
  <c r="G38" i="11"/>
  <c r="G43" i="11"/>
  <c r="G40" i="11"/>
  <c r="G42" i="11"/>
  <c r="G22" i="11"/>
  <c r="G29" i="11"/>
  <c r="G30" i="11"/>
  <c r="G16" i="11"/>
  <c r="G14" i="11"/>
  <c r="G8" i="11"/>
  <c r="G13" i="11"/>
  <c r="G9" i="11"/>
  <c r="G11" i="11"/>
  <c r="G12" i="11"/>
  <c r="G35" i="11"/>
  <c r="G25" i="11"/>
  <c r="G34" i="11"/>
  <c r="G33" i="11"/>
  <c r="G32" i="11"/>
  <c r="G28" i="11"/>
  <c r="G31" i="11"/>
  <c r="G27" i="11"/>
  <c r="G23" i="11"/>
  <c r="G21" i="11"/>
  <c r="G15" i="11"/>
  <c r="G26" i="11"/>
  <c r="G10" i="11"/>
  <c r="G19" i="11"/>
  <c r="G20" i="11"/>
  <c r="G17" i="11"/>
  <c r="G24" i="11"/>
  <c r="G18" i="11"/>
  <c r="G49" i="11"/>
  <c r="H12" i="10"/>
  <c r="H17" i="10"/>
  <c r="H14" i="10"/>
  <c r="H19" i="10"/>
  <c r="H21" i="10"/>
  <c r="H10" i="10"/>
  <c r="H7" i="10"/>
  <c r="H16" i="10"/>
  <c r="H18" i="10"/>
  <c r="H23" i="10"/>
  <c r="H5" i="10"/>
  <c r="H6" i="10"/>
  <c r="H9" i="10"/>
  <c r="H11" i="10"/>
  <c r="H8" i="10"/>
  <c r="H13" i="10"/>
  <c r="H6" i="9"/>
  <c r="H7" i="9"/>
  <c r="H8" i="9"/>
  <c r="H9" i="9"/>
  <c r="H10" i="9"/>
  <c r="H11" i="9"/>
  <c r="H12" i="9"/>
  <c r="E52" i="11" l="1"/>
  <c r="F52" i="11"/>
  <c r="G51" i="11"/>
  <c r="G44" i="11"/>
  <c r="G48" i="11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9" i="4"/>
  <c r="K40" i="4"/>
  <c r="K8" i="4"/>
  <c r="I9" i="4"/>
  <c r="J9" i="4" s="1"/>
  <c r="I10" i="4"/>
  <c r="J10" i="4" s="1"/>
  <c r="I11" i="4"/>
  <c r="J11" i="4" s="1"/>
  <c r="I12" i="4"/>
  <c r="J12" i="4" s="1"/>
  <c r="I13" i="4"/>
  <c r="J13" i="4" s="1"/>
  <c r="I14" i="4"/>
  <c r="J14" i="4" s="1"/>
  <c r="I15" i="4"/>
  <c r="J15" i="4" s="1"/>
  <c r="I16" i="4"/>
  <c r="J16" i="4" s="1"/>
  <c r="I17" i="4"/>
  <c r="J17" i="4" s="1"/>
  <c r="I18" i="4"/>
  <c r="J18" i="4" s="1"/>
  <c r="I19" i="4"/>
  <c r="J19" i="4" s="1"/>
  <c r="I20" i="4"/>
  <c r="J20" i="4" s="1"/>
  <c r="I21" i="4"/>
  <c r="J21" i="4" s="1"/>
  <c r="I22" i="4"/>
  <c r="J22" i="4" s="1"/>
  <c r="I23" i="4"/>
  <c r="J23" i="4" s="1"/>
  <c r="I24" i="4"/>
  <c r="J24" i="4" s="1"/>
  <c r="I25" i="4"/>
  <c r="J25" i="4" s="1"/>
  <c r="I26" i="4"/>
  <c r="J26" i="4" s="1"/>
  <c r="I27" i="4"/>
  <c r="J27" i="4" s="1"/>
  <c r="I28" i="4"/>
  <c r="J28" i="4" s="1"/>
  <c r="I29" i="4"/>
  <c r="J29" i="4" s="1"/>
  <c r="I30" i="4"/>
  <c r="J30" i="4" s="1"/>
  <c r="I31" i="4"/>
  <c r="J31" i="4" s="1"/>
  <c r="I32" i="4"/>
  <c r="J32" i="4" s="1"/>
  <c r="I33" i="4"/>
  <c r="J33" i="4" s="1"/>
  <c r="I34" i="4"/>
  <c r="J34" i="4" s="1"/>
  <c r="I35" i="4"/>
  <c r="J35" i="4" s="1"/>
  <c r="I36" i="4"/>
  <c r="J36" i="4" s="1"/>
  <c r="I37" i="4"/>
  <c r="J37" i="4" s="1"/>
  <c r="I39" i="4"/>
  <c r="J39" i="4" s="1"/>
  <c r="I40" i="4"/>
  <c r="J40" i="4" s="1"/>
  <c r="I8" i="4"/>
  <c r="J8" i="4" s="1"/>
  <c r="F30" i="4"/>
  <c r="F8" i="4"/>
  <c r="F24" i="4"/>
  <c r="F20" i="4"/>
  <c r="F17" i="4"/>
  <c r="G52" i="11" l="1"/>
  <c r="H52" i="11"/>
  <c r="H36" i="11"/>
  <c r="H16" i="11"/>
  <c r="H48" i="11"/>
  <c r="H19" i="11"/>
  <c r="H22" i="11"/>
  <c r="H47" i="11"/>
  <c r="H41" i="11"/>
  <c r="H28" i="11"/>
  <c r="H17" i="11"/>
  <c r="H13" i="11"/>
  <c r="H39" i="11"/>
  <c r="H44" i="11"/>
  <c r="H11" i="11"/>
  <c r="H25" i="11"/>
  <c r="H37" i="11"/>
  <c r="H12" i="11"/>
  <c r="H42" i="11"/>
  <c r="H15" i="11"/>
  <c r="H35" i="11"/>
  <c r="H30" i="11"/>
  <c r="H23" i="11"/>
  <c r="H21" i="11"/>
  <c r="H34" i="11"/>
  <c r="H8" i="11"/>
  <c r="H33" i="11"/>
  <c r="H27" i="11"/>
  <c r="H38" i="11"/>
  <c r="H40" i="11"/>
  <c r="H51" i="11"/>
  <c r="H14" i="11"/>
  <c r="H20" i="11"/>
  <c r="H24" i="11"/>
  <c r="H43" i="11"/>
  <c r="H46" i="11"/>
  <c r="H50" i="11"/>
  <c r="H10" i="11"/>
  <c r="H49" i="11"/>
  <c r="H9" i="11"/>
  <c r="H31" i="11"/>
  <c r="H29" i="11"/>
  <c r="H45" i="11"/>
  <c r="H18" i="11"/>
  <c r="H26" i="11"/>
  <c r="H32" i="11"/>
  <c r="F37" i="4"/>
  <c r="F38" i="4"/>
  <c r="G38" i="4"/>
  <c r="G41" i="4" s="1"/>
  <c r="E38" i="4"/>
  <c r="D38" i="4"/>
  <c r="D41" i="4" s="1"/>
  <c r="E25" i="4"/>
  <c r="E8" i="4" s="1"/>
  <c r="E33" i="4"/>
  <c r="E30" i="4" s="1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8" i="3"/>
  <c r="I9" i="3"/>
  <c r="J9" i="3" s="1"/>
  <c r="I10" i="3"/>
  <c r="J10" i="3" s="1"/>
  <c r="I11" i="3"/>
  <c r="J11" i="3" s="1"/>
  <c r="I12" i="3"/>
  <c r="J12" i="3" s="1"/>
  <c r="I13" i="3"/>
  <c r="J13" i="3" s="1"/>
  <c r="I14" i="3"/>
  <c r="J14" i="3" s="1"/>
  <c r="I15" i="3"/>
  <c r="J15" i="3" s="1"/>
  <c r="I16" i="3"/>
  <c r="J16" i="3" s="1"/>
  <c r="I17" i="3"/>
  <c r="J17" i="3" s="1"/>
  <c r="I18" i="3"/>
  <c r="J18" i="3" s="1"/>
  <c r="I19" i="3"/>
  <c r="J19" i="3" s="1"/>
  <c r="I20" i="3"/>
  <c r="J20" i="3" s="1"/>
  <c r="I21" i="3"/>
  <c r="J21" i="3" s="1"/>
  <c r="I22" i="3"/>
  <c r="J22" i="3" s="1"/>
  <c r="I23" i="3"/>
  <c r="J23" i="3" s="1"/>
  <c r="I24" i="3"/>
  <c r="J24" i="3" s="1"/>
  <c r="I25" i="3"/>
  <c r="J25" i="3" s="1"/>
  <c r="I26" i="3"/>
  <c r="J26" i="3" s="1"/>
  <c r="I27" i="3"/>
  <c r="J27" i="3" s="1"/>
  <c r="I28" i="3"/>
  <c r="J28" i="3" s="1"/>
  <c r="I29" i="3"/>
  <c r="J29" i="3" s="1"/>
  <c r="I30" i="3"/>
  <c r="J30" i="3" s="1"/>
  <c r="I31" i="3"/>
  <c r="J31" i="3" s="1"/>
  <c r="I32" i="3"/>
  <c r="J32" i="3" s="1"/>
  <c r="I33" i="3"/>
  <c r="J33" i="3" s="1"/>
  <c r="J34" i="3"/>
  <c r="J8" i="3"/>
  <c r="N9" i="2"/>
  <c r="N10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5" i="2"/>
  <c r="N37" i="2"/>
  <c r="N38" i="2"/>
  <c r="N39" i="2"/>
  <c r="N40" i="2"/>
  <c r="N41" i="2"/>
  <c r="N43" i="2"/>
  <c r="N44" i="2"/>
  <c r="L9" i="2"/>
  <c r="L10" i="2"/>
  <c r="M10" i="2" s="1"/>
  <c r="L12" i="2"/>
  <c r="L13" i="2"/>
  <c r="M13" i="2" s="1"/>
  <c r="L14" i="2"/>
  <c r="M14" i="2" s="1"/>
  <c r="L15" i="2"/>
  <c r="M15" i="2" s="1"/>
  <c r="L16" i="2"/>
  <c r="M16" i="2" s="1"/>
  <c r="L17" i="2"/>
  <c r="M17" i="2" s="1"/>
  <c r="L18" i="2"/>
  <c r="M18" i="2" s="1"/>
  <c r="L19" i="2"/>
  <c r="M19" i="2" s="1"/>
  <c r="L20" i="2"/>
  <c r="M20" i="2" s="1"/>
  <c r="L21" i="2"/>
  <c r="M21" i="2" s="1"/>
  <c r="L22" i="2"/>
  <c r="M22" i="2" s="1"/>
  <c r="L23" i="2"/>
  <c r="M23" i="2" s="1"/>
  <c r="L24" i="2"/>
  <c r="M24" i="2" s="1"/>
  <c r="L25" i="2"/>
  <c r="M25" i="2" s="1"/>
  <c r="L26" i="2"/>
  <c r="M26" i="2" s="1"/>
  <c r="L27" i="2"/>
  <c r="M27" i="2" s="1"/>
  <c r="L28" i="2"/>
  <c r="M28" i="2" s="1"/>
  <c r="L29" i="2"/>
  <c r="M29" i="2" s="1"/>
  <c r="L30" i="2"/>
  <c r="M30" i="2" s="1"/>
  <c r="L31" i="2"/>
  <c r="M31" i="2" s="1"/>
  <c r="L32" i="2"/>
  <c r="M32" i="2" s="1"/>
  <c r="L33" i="2"/>
  <c r="M33" i="2" s="1"/>
  <c r="L35" i="2"/>
  <c r="L37" i="2"/>
  <c r="L38" i="2"/>
  <c r="M38" i="2" s="1"/>
  <c r="L39" i="2"/>
  <c r="M39" i="2" s="1"/>
  <c r="L40" i="2"/>
  <c r="M40" i="2" s="1"/>
  <c r="L41" i="2"/>
  <c r="M41" i="2" s="1"/>
  <c r="L43" i="2"/>
  <c r="L44" i="2"/>
  <c r="M44" i="2" s="1"/>
  <c r="K8" i="2"/>
  <c r="K11" i="2"/>
  <c r="K36" i="2"/>
  <c r="M9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8" i="1"/>
  <c r="L11" i="2" l="1"/>
  <c r="M43" i="2"/>
  <c r="L42" i="2"/>
  <c r="M37" i="2"/>
  <c r="L36" i="2"/>
  <c r="M35" i="2"/>
  <c r="L34" i="2"/>
  <c r="M34" i="2" s="1"/>
  <c r="M12" i="2"/>
  <c r="M11" i="2"/>
  <c r="M9" i="2"/>
  <c r="L8" i="2"/>
  <c r="M8" i="2"/>
  <c r="J42" i="2"/>
  <c r="K42" i="2"/>
  <c r="J34" i="2"/>
  <c r="K34" i="2"/>
  <c r="J11" i="2"/>
  <c r="N36" i="2"/>
  <c r="J36" i="2"/>
  <c r="N8" i="2"/>
  <c r="J8" i="2"/>
  <c r="M42" i="2"/>
  <c r="M36" i="2"/>
  <c r="N11" i="2"/>
  <c r="N42" i="2"/>
  <c r="N34" i="2"/>
  <c r="I41" i="4"/>
  <c r="J41" i="4" s="1"/>
  <c r="K41" i="4"/>
  <c r="K38" i="4"/>
  <c r="F41" i="4"/>
  <c r="E37" i="4"/>
  <c r="E41" i="4" s="1"/>
  <c r="I38" i="4"/>
  <c r="J38" i="4" s="1"/>
  <c r="K45" i="2"/>
  <c r="L45" i="2" l="1"/>
  <c r="M45" i="2" s="1"/>
  <c r="J45" i="2"/>
  <c r="N45" i="2"/>
  <c r="K9" i="1"/>
  <c r="L9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K27" i="1"/>
  <c r="L27" i="1" s="1"/>
  <c r="K8" i="1"/>
  <c r="L8" i="1" s="1"/>
  <c r="E17" i="12"/>
</calcChain>
</file>

<file path=xl/sharedStrings.xml><?xml version="1.0" encoding="utf-8"?>
<sst xmlns="http://schemas.openxmlformats.org/spreadsheetml/2006/main" count="1226" uniqueCount="813">
  <si>
    <t>DETALLE</t>
  </si>
  <si>
    <t>PRESUPUESTO INICIAL 2021</t>
  </si>
  <si>
    <t>Variación 2021/2020</t>
  </si>
  <si>
    <t>%PIB</t>
  </si>
  <si>
    <t>Absoluta</t>
  </si>
  <si>
    <t>Relativa</t>
  </si>
  <si>
    <t>2.1 - Gastos corrientes</t>
  </si>
  <si>
    <t>2.1.2 - Gastos de consumo</t>
  </si>
  <si>
    <t>2.1.3 - Prestaciones de la seguridad social</t>
  </si>
  <si>
    <t>2.1.4 - Intereses de la deuda</t>
  </si>
  <si>
    <t>2.1.5 - Subvenciones otorgadas a empresas</t>
  </si>
  <si>
    <t>2.1.6 - Transferencias corrientes</t>
  </si>
  <si>
    <t>2.1.9 - Otros gastos corrientes</t>
  </si>
  <si>
    <t>2.2 - Gastos de capital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</si>
  <si>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</si>
  <si>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</si>
  <si>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</si>
  <si>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</si>
  <si>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</t>
  </si>
  <si>
    <t>2.2.8 - Gastos de capital, reserva presupuestaria</t>
  </si>
  <si>
    <t>TOTAL</t>
  </si>
  <si>
    <t>% DE EJECUCIÓN</t>
  </si>
  <si>
    <t>PIB Nominal (Millones RD$)</t>
  </si>
  <si>
    <t>Notas:</t>
  </si>
  <si>
    <t>Cifras preliminares</t>
  </si>
  <si>
    <t>Se utilizó el PIB del Panorama Macroeconómico actualizado al 23 de marzo 2021, elaborado por el Ministerio de Economía Planificación y Desarrollo</t>
  </si>
  <si>
    <t>Fuente: SIGEF</t>
  </si>
  <si>
    <t>Valores en millones RD$</t>
  </si>
  <si>
    <t>-</t>
  </si>
  <si>
    <t>PODER LEGISLATIVO</t>
  </si>
  <si>
    <t>0101 - SENADO DE LA REPÚBLICA</t>
  </si>
  <si>
    <t>0102 - CÁMARA DE DIPUTADOS</t>
  </si>
  <si>
    <t>PODER EJECUTIVO</t>
  </si>
  <si>
    <t>0201 - PRESIDENCIA DE LA REPÚBLICA</t>
  </si>
  <si>
    <t>0202 - MINISTERIO DE  INTERIOR Y POLICÍA</t>
  </si>
  <si>
    <t>0203 - MINISTERIO DE DEFENSA</t>
  </si>
  <si>
    <t>0204 - MINISTERIO DE RELACIONES EXTERIORES</t>
  </si>
  <si>
    <t>0205 - MINISTERIO DE HACIENDA</t>
  </si>
  <si>
    <t>0206 - MINISTERIO DE EDUCACIÓN</t>
  </si>
  <si>
    <t>0207 - MINISTERIO DE SALUD PÚBLICA Y ASISTENCIA SOCIAL</t>
  </si>
  <si>
    <t>0208 - MINISTERIO DE DEPORTES Y RECREACIÓN</t>
  </si>
  <si>
    <t>0209 - MINISTERIO DE TRABAJO</t>
  </si>
  <si>
    <t>0210 - MINISTERIO DE AGRICULTURA</t>
  </si>
  <si>
    <t>0211 - MINISTERIO DE OBRAS PÚBLICAS Y COMUNICACIONES</t>
  </si>
  <si>
    <t>0212 - MINISTERIO DE INDUSTRIA, COMERCIO Y MIPYMES (MICM)</t>
  </si>
  <si>
    <t>0213 - MINISTERIO DE TURISMO</t>
  </si>
  <si>
    <t>0214 - PROCURADURÍA GENERAL DE LA REPÚBLICA</t>
  </si>
  <si>
    <t>0215 - MINISTERIO DE LA MUJER</t>
  </si>
  <si>
    <t>0216 - MINISTERIO DE CULTURA</t>
  </si>
  <si>
    <t>0217 - MINISTERIO DE LA JUVENTUD</t>
  </si>
  <si>
    <t>0218 - MINISTERIO DE MEDIO AMBIENTE Y RECURSOS NATURALES</t>
  </si>
  <si>
    <t>0219 - MINISTERIO DE EDUCACIÓN SUPERIOR CIENCIA Y TECNOLOGÍA</t>
  </si>
  <si>
    <t>0220 - MINISTERIO DE ECONOMÍA, PLANIFICACIÓN Y DESARROLLO</t>
  </si>
  <si>
    <t>0221 - MINISTERIO DE ADMINISTRACIÓN PÚBLICA</t>
  </si>
  <si>
    <t>0222 - MINISTERIO DE ENERGIA Y MINAS</t>
  </si>
  <si>
    <t>PODER JUDICIAL</t>
  </si>
  <si>
    <t>0301 - PODER JUDICIAL</t>
  </si>
  <si>
    <t>ORGANISMOS ESPECIALES</t>
  </si>
  <si>
    <t>0401 - JUNTA CENTRAL ELECTORAL</t>
  </si>
  <si>
    <t>0402 - CÁMARA DE CUENTAS</t>
  </si>
  <si>
    <t>0403 - TRIBUNAL CONSTITUCIONAL</t>
  </si>
  <si>
    <t>0404 - DEFENSOR DEL PUEBLO</t>
  </si>
  <si>
    <t>0405 - TRIBUNAL SUPERIOR  ELECTORAL ( TSE)</t>
  </si>
  <si>
    <t>OTROS</t>
  </si>
  <si>
    <t>0998 - ADMINISTRACION DE DEUDA PUBLICA Y ACTIVOS FINANCIEROS</t>
  </si>
  <si>
    <t>0999 - ADMINISTRACION DE OBLIGACIONES DEL TESORO NACIONAL</t>
  </si>
  <si>
    <t>EJECUCIÓN
% PIB</t>
  </si>
  <si>
    <t>1 - SERVICIOS  GENERALES</t>
  </si>
  <si>
    <t>1.1 - Administración general</t>
  </si>
  <si>
    <t>1.2 - Relaciones internacionales</t>
  </si>
  <si>
    <t>1.3 - Defensa nacional</t>
  </si>
  <si>
    <t>1.4 - Justicia, orden público y seguridad</t>
  </si>
  <si>
    <t>2 - SERVICIOS ECONÓMICOS</t>
  </si>
  <si>
    <t>2.1 - Asuntos económicos, comerciales y laborales</t>
  </si>
  <si>
    <t>2.2 - Agropecuaria, caza, pesca y silvicultura</t>
  </si>
  <si>
    <t>2.3 - Riego</t>
  </si>
  <si>
    <t>2.4 - Energía y combustible</t>
  </si>
  <si>
    <t>2.5 - Minería, manufactura y construcción</t>
  </si>
  <si>
    <t>2.6 - Transporte</t>
  </si>
  <si>
    <t>2.7 - Comunicaciones</t>
  </si>
  <si>
    <t>2.8 - Banca y seguros</t>
  </si>
  <si>
    <t>2.9 - Otros servicios económicos</t>
  </si>
  <si>
    <t>3 - PROTECCIÓN DEL MEDIO AMBIENTE</t>
  </si>
  <si>
    <t>3.1 - Protección del aire, agua y suelo</t>
  </si>
  <si>
    <t>3.2 - Protección de la biodiversidad y ordenación de desechos</t>
  </si>
  <si>
    <t>4 - SERVICIOS SOCIALES</t>
  </si>
  <si>
    <t>4.1 - Vivienda y servicios comunitarios</t>
  </si>
  <si>
    <t>4.2 - Salud</t>
  </si>
  <si>
    <t>4.3 - Actividades deportivas, recreativas, culturales y religiosas</t>
  </si>
  <si>
    <t>4.4 - Educación</t>
  </si>
  <si>
    <t>4.5 - Protección social</t>
  </si>
  <si>
    <t>5 - INTERESES DE LA DEUDA PÚBLICA</t>
  </si>
  <si>
    <t>5.1 - Intereses y comisiones de deuda pública</t>
  </si>
  <si>
    <t>7 = 6/1</t>
  </si>
  <si>
    <t>8 = (4/PIB)</t>
  </si>
  <si>
    <t>1.1 - Ingresos Corrientes</t>
  </si>
  <si>
    <t>1.1.1 - Impuestos</t>
  </si>
  <si>
    <t>1.1.1.1 - Impuestos sobre el ingreso, las utilidades  y las ganancias de capital</t>
  </si>
  <si>
    <t>1.1.1.3 - Impuestos sobre la propiedad</t>
  </si>
  <si>
    <t>1.1.1.4 - Impuestos sobre los bienes y servicios</t>
  </si>
  <si>
    <t>1.1.1.5 - Impuestos sobre el comercio y las transacciones internacionales/comercio exterior</t>
  </si>
  <si>
    <t>1.1.1.6 - Impuestos ecológicos</t>
  </si>
  <si>
    <t>1.1.1.9 - Impuestos diversos</t>
  </si>
  <si>
    <t>1.1.2 - Contribuciones a la seguridad social</t>
  </si>
  <si>
    <t>1.1.2.1 - Contribuciones de los empleados</t>
  </si>
  <si>
    <t>1.1.2.2 - Contribuciones de los empleadores</t>
  </si>
  <si>
    <t>1.1.3 - Ventas de bienes y servicios</t>
  </si>
  <si>
    <t>1.1.3.1 - Ventas de establecimientos no de mercado</t>
  </si>
  <si>
    <t>1.1.3.3 - Derechos administrativos</t>
  </si>
  <si>
    <t>1.1.4 - Rentas de la propiedad</t>
  </si>
  <si>
    <t>1.1.4.1 - Intereses</t>
  </si>
  <si>
    <t>1.1.4.2 - Rentas de la propiedad distinta de intereses</t>
  </si>
  <si>
    <t>1.1.6.1 - Transferencias del sector privado</t>
  </si>
  <si>
    <t>1.1.6.2 - Transferencias del sector público</t>
  </si>
  <si>
    <t>1.1.7 - Multas y sanciones pecuniarias</t>
  </si>
  <si>
    <t>1.1.9 - Otros ingresos corrientes</t>
  </si>
  <si>
    <t>1.2 - Ingresos de capital</t>
  </si>
  <si>
    <t>1.2.1 - Venta (disposición) de activos no financieros (a valores brutos)</t>
  </si>
  <si>
    <t>1.2.1.1 - Venta de activos fijos</t>
  </si>
  <si>
    <t>1.2.4 - Transferencias de capital recibidas</t>
  </si>
  <si>
    <t>1.2.4.2 - Transferencias del sector publico</t>
  </si>
  <si>
    <t>1.2.5 - Recuperación de inversiones financieras realizadas con fines de política</t>
  </si>
  <si>
    <t>1.2.5.4 - Recuperación de préstamos realizados con fines de política</t>
  </si>
  <si>
    <t>Total general (1.1 + 1.2)</t>
  </si>
  <si>
    <t>Donaciones</t>
  </si>
  <si>
    <t>Donaciones Corrientes</t>
  </si>
  <si>
    <t>Donaciones de Capital</t>
  </si>
  <si>
    <t>1.1.6 - Transferencias corrientes recibidas</t>
  </si>
  <si>
    <t>Estimado vs. Percibido</t>
  </si>
  <si>
    <t>Total de Ingresos con Donaciones</t>
  </si>
  <si>
    <t>Fecha de registro al 15 de abril 2021 / Fecha de recaudación al 31 de marzo 2021</t>
  </si>
  <si>
    <t>Ingresos de Gobierno Central por Clasificación Económica (Enero - Marzo 2021)</t>
  </si>
  <si>
    <t>11 = (5/PIB)</t>
  </si>
  <si>
    <t>% DE CUMPLIMIENTO EJECUCIÓN</t>
  </si>
  <si>
    <t>Total</t>
  </si>
  <si>
    <t>Comunidades aledañas a los recintos participan de los programas de extensión</t>
  </si>
  <si>
    <t>Cantidad de comunitarios beneficiados de los programas de extensión</t>
  </si>
  <si>
    <t>Construcción y ampliación de planteles escolares (Fase 2-sorteo 3 )</t>
  </si>
  <si>
    <t>Número de aulas</t>
  </si>
  <si>
    <t>Construcción y equipamiento de estancias infantiles</t>
  </si>
  <si>
    <t>Número de estancias</t>
  </si>
  <si>
    <t>Estudiantes y docentes reciben servicios de educación física y recreativa escolar</t>
  </si>
  <si>
    <t>Familias reciben servicios de acompañamiento conforme al manual establecido</t>
  </si>
  <si>
    <t>Cantidad de familias de niños y niñas en CAFI que reciben al menos el 70% de las visitas programadas en el período de un año</t>
  </si>
  <si>
    <t>Niños y niñas de 0 a 4 años y 11 meses con seguimiento de salud y nutrición según manual</t>
  </si>
  <si>
    <t>Niños y niñas de 0 a 4 años y 11 meses reciben atención de acuerdo a su condición</t>
  </si>
  <si>
    <t>Número de niños y niñas con señales de alertas en el desarrollo que son atendidos</t>
  </si>
  <si>
    <t>Niños y niñas de 0 a 4 años y 11 meses reciben servicio educativo del nivel inicial</t>
  </si>
  <si>
    <t>Cantidad de niños y niñas de 0 a 4 años y 11 meses que reciben servicios educativos</t>
  </si>
  <si>
    <t>Quédate en Casa</t>
  </si>
  <si>
    <t>Cantidad de estudiantes impactados por la practica de actividad física y deporte escolar</t>
  </si>
  <si>
    <t>Número de niños y niñas  en los CAIPI que reciben alimentación de acuerdo al requerimiento calórico y nutricional de su edad</t>
  </si>
  <si>
    <t>% EJECUCIÓN FISICA</t>
  </si>
  <si>
    <t>META LOGRADA</t>
  </si>
  <si>
    <t>META PROGRAMADA</t>
  </si>
  <si>
    <t>UNIDAD DE MEDIDA</t>
  </si>
  <si>
    <t>PRODUCTOS</t>
  </si>
  <si>
    <t>PROGRAMA</t>
  </si>
  <si>
    <t>Instalaciones escolares segura, inclusivas y sostenibles</t>
  </si>
  <si>
    <t>Formación y desarrollo de la carrera docente</t>
  </si>
  <si>
    <t>Desarrollo infantil para niños y niñas de 0 a 4 años y 11 meses</t>
  </si>
  <si>
    <t>Servicios técnicos pedagógicos</t>
  </si>
  <si>
    <t>DEVENGADO (RD$ millones)</t>
  </si>
  <si>
    <t>Aseguramiento de la disponibilidad de métodos de planificación familiar en establecimientos según normativas</t>
  </si>
  <si>
    <t>No. de establecimientos con métodos de planificación familiar disponible según normativas</t>
  </si>
  <si>
    <t>Beneficiarios que reciben ayudas médicas directas</t>
  </si>
  <si>
    <t>No. de beneficiarios con ayuda médica directa</t>
  </si>
  <si>
    <t>Beneficiarios que reciben medicamentos de alto costo</t>
  </si>
  <si>
    <t>No. de beneficiarios que reciben ayudas médicas directa</t>
  </si>
  <si>
    <t>Gestantes, puérperas y niños menores de 1 año reciben acompañamiento</t>
  </si>
  <si>
    <t>Número de gestantes, puerperas y niños menores de 1 año reciben acompañamiento</t>
  </si>
  <si>
    <t>Hogares y comunidades con estrategia integral de prevención y control de las arbovirosis implementada</t>
  </si>
  <si>
    <t>No. de hogares y comunidades con intervenciones de información educación y comunicación para prevención arbovirosis</t>
  </si>
  <si>
    <t>Mujeres y niñas de 9 años cubiertas con vacunas de dT-A y HPV respectivamente</t>
  </si>
  <si>
    <t>No. de mujeres y niñas con vacuna de DT-A y HPV aplicada</t>
  </si>
  <si>
    <t>Niños/as de 0 a 5 años vacunados (dosis aplicadas)  según  biológicos de esquema de vacunación oficial del MSP</t>
  </si>
  <si>
    <t>Número de niños/as con esquema de vacunación aplicada</t>
  </si>
  <si>
    <t>Número  de pacientes con factores de baja adherencia reciben kit soporte nutricional</t>
  </si>
  <si>
    <t>Personas con coinfección TB y VIH diagnosticada con acceso a medicamentos oportunamente</t>
  </si>
  <si>
    <t>No. de pacientes coinfectados TB VIH diagnósticados que reciben tratamiento antituberculosis</t>
  </si>
  <si>
    <t>Personas contacto de casos TB investigada, evaluada y referida para tratamiento preventivo (general, migrantes y personas privadas de libertad)</t>
  </si>
  <si>
    <t>No. de personas contacto de casos TB con tratamiento preventivo</t>
  </si>
  <si>
    <t>Personas de escasos recursos que reciben ayudas económicas y en especie</t>
  </si>
  <si>
    <t>No. de ayudas economicas y en especie otorgadas</t>
  </si>
  <si>
    <t>Personas diagnosticadas con TB y TB drogo-resistente con acceso a medicamentos oportunamente</t>
  </si>
  <si>
    <t>No. de personas diagnosticadas con TB y TB DR que reciben tratamiento</t>
  </si>
  <si>
    <t>Personas diagnosticadas y tratadas de acuerdo normativas de malaria</t>
  </si>
  <si>
    <t>No. de personas alcanzadas con intervenciones contra la malaria</t>
  </si>
  <si>
    <t>Personas sintomáticos respiratorios detectados</t>
  </si>
  <si>
    <t>No. de casos de TB detectados en la red de servicios</t>
  </si>
  <si>
    <t>Personas viajando hacia zonas endémicas de fiebre amarilla (FA) y que se vacunan</t>
  </si>
  <si>
    <t>No. de personas viajeras con vacuna para fiebre amarilla aplicada</t>
  </si>
  <si>
    <t>Personas VIH+ que acceden a servicios de atención integral</t>
  </si>
  <si>
    <t>No. de casos VIH tratados de acuerdo a protocolos</t>
  </si>
  <si>
    <t>Población de riesgo con vacunas de influenza  y antirrábica humana</t>
  </si>
  <si>
    <t>No. de personas en riesgo con vacunas de influenza y antirrábica humana</t>
  </si>
  <si>
    <t>Población en edad fértil informada y empoderada recibe paquete completo de promoción de salud sexual y reproductiva</t>
  </si>
  <si>
    <t>No. de personas informadas y empoderadas (promoción de mujeres en edad fértil que acceden a servicios de salud sexual y reproductiva)</t>
  </si>
  <si>
    <t>Población recibe información, educación para cambios de conducta</t>
  </si>
  <si>
    <t>Número de campañas</t>
  </si>
  <si>
    <t>Población vulnerable dispensada con medicamentos oportuno y bajo costo a través de las farmacias del pueblo</t>
  </si>
  <si>
    <t>Total de medicamentos dispensado a través de las farmacias del pueblo</t>
  </si>
  <si>
    <t>Red pública de prestación de servicios de salud abastecido de medicamentos, insumos sanitarios y reactivos de laboratorio</t>
  </si>
  <si>
    <t>Número de establecimientos abastecido de medicamentos</t>
  </si>
  <si>
    <t>Sistema de salud recibe los beneficios del monitoreo y evaluación de los procesos de prevención del VIH y SIDA</t>
  </si>
  <si>
    <t>Número de informes de monitoreo y evaluación emitidos</t>
  </si>
  <si>
    <t>Salud materno neonatal</t>
  </si>
  <si>
    <t>Atención a enfermedades de alto costo</t>
  </si>
  <si>
    <t>Salud colectiva</t>
  </si>
  <si>
    <t>Control de enfermedades prevenibles por vacunas</t>
  </si>
  <si>
    <t>Prevención y atención de la tuberculosis</t>
  </si>
  <si>
    <t>Asistencia social</t>
  </si>
  <si>
    <t>Prevención, diagnóstico y tratamiento VIH/SIDA</t>
  </si>
  <si>
    <t>Provisión de medicamentos, insumos sanitarios y reactivos de laboratorio</t>
  </si>
  <si>
    <t>TOTAL DEVENGADO</t>
  </si>
  <si>
    <t>Adultos mayores reciben atención integral</t>
  </si>
  <si>
    <t>Cantidad de adultos mayores beneficiados</t>
  </si>
  <si>
    <t>Adultos mayores reciben atención y protección integral en centros modelos, según el método SECARE</t>
  </si>
  <si>
    <t>Cantidad de adultos mayores que reciben servicios</t>
  </si>
  <si>
    <t>Adultos mayores reciben atención y protección integral permanente, según el método SECARE</t>
  </si>
  <si>
    <t>Asesoría y Capacitación en el Fortalecimiento del Control Interno</t>
  </si>
  <si>
    <t>Cantidad de instituciones asesoradas y capacitadas</t>
  </si>
  <si>
    <t>Autoridades reciben informes de análisis de información estratégica de medios de comunicación y estudios de campo</t>
  </si>
  <si>
    <t>Informe redactado según lineamientos y en el tiempo establecido</t>
  </si>
  <si>
    <t>Ciudadanos reciben atención a Emergencias</t>
  </si>
  <si>
    <t>Cantidad de emergencias atendidas</t>
  </si>
  <si>
    <t>Ciudadanos reciben información de los servicios de las instituciones del estado</t>
  </si>
  <si>
    <t>Cantidad de personas atendidas</t>
  </si>
  <si>
    <t>Comunidades de la zona fronteriza reciben asistencia social integral</t>
  </si>
  <si>
    <t>No. de comunidades de la zona fronteriza beneficiadas</t>
  </si>
  <si>
    <t>Comunidades de zonas rurales y urbanas reciben asesoramiento tecnico para el Desarrollo Socio-Economico</t>
  </si>
  <si>
    <t>Número de comunidades beneficiadas</t>
  </si>
  <si>
    <t>Comunidades de zonas urbanas y rurales reciben Asistencias Social Focalizadas</t>
  </si>
  <si>
    <t>No. familias beneficiadas</t>
  </si>
  <si>
    <t>Familia Vulnerable reciben Apoyo Social Integral</t>
  </si>
  <si>
    <t>No. de familias beneficiadas</t>
  </si>
  <si>
    <t>Cantidad de familias  que se le verifican sus corresponsabilidades de salud y educación</t>
  </si>
  <si>
    <t>Instituciones Públicas con Contrato Registrado Conforme a lo establecido en la Ley 10-07 del Sistema Nacional de Control  Interno</t>
  </si>
  <si>
    <t>Cantidad de contratos registrados</t>
  </si>
  <si>
    <t>Instituciones públicas reciben asesorías técnicas para la implementación y seguimiento del Gobierno Electrónico</t>
  </si>
  <si>
    <t>Cantidad de instituciones con GE implementada</t>
  </si>
  <si>
    <t>Instituciones Públicas reciben Servicios de Auditoría Interna</t>
  </si>
  <si>
    <t>Número de instituciones con auditoría interna realizada</t>
  </si>
  <si>
    <t>Personas Vulnerables reciben Raciones Alimenticias</t>
  </si>
  <si>
    <t>No. de personas beneficiadas</t>
  </si>
  <si>
    <t>Población participa en intervenciones de prevención y disminución del consumo de drogas</t>
  </si>
  <si>
    <t>Cantidad de personas intervenidas/sensibilizadas</t>
  </si>
  <si>
    <t>Proveer al Estado Dominicano las herramientas tecnicas, cientificas y juridicas para lograr una correcta Administración de sus recursos oceanicos</t>
  </si>
  <si>
    <t>Informes técnicos elaborados</t>
  </si>
  <si>
    <t>Gestión de pago Subsidios Sociales</t>
  </si>
  <si>
    <t>Cantidad de nóminas tramitadas</t>
  </si>
  <si>
    <t>Sociedad dominicana accede a eventos y festejos en conmemoración de jornadas patrióticas</t>
  </si>
  <si>
    <t>Cantidad de eventos y festejos patrios realizados</t>
  </si>
  <si>
    <t>Personas Vulnerables reciben apoyo economico a traves de los Subsidos Sociales</t>
  </si>
  <si>
    <t>No. de personas que reciben subsidios sociales</t>
  </si>
  <si>
    <t>Ordenes de Pagos Autorizadas Conforme Comprobación del Cumplimiento del Control Previo de las Normativas Vigentes</t>
  </si>
  <si>
    <t>Cantidad de órdenes de pagos autorizadas</t>
  </si>
  <si>
    <t>Comunidades en  Condición de pobreza reciben beneficios Sociales para mejorar la condición de pobreza</t>
  </si>
  <si>
    <t>Población pobre y vulnerable recibe apoyo integral para el desarrollo de capacidades sociales, culturales y productivas</t>
  </si>
  <si>
    <t>Cantidad de personas beneficiadas</t>
  </si>
  <si>
    <t>Servidores públicos participan en actividades para el desarrollo y fomento en temas de ética y transparencia gubernamental.</t>
  </si>
  <si>
    <t>Número de actividades realizadas</t>
  </si>
  <si>
    <t>Gestión de titulación de terrenos del Estado</t>
  </si>
  <si>
    <t>Cantidad de títulos gestionados</t>
  </si>
  <si>
    <t>Instituciones públicas y privadas reciben apoyo técnico para iniciativas de mitigación y adaptación al cambio climático</t>
  </si>
  <si>
    <t>Número de Iniciativas asistidas</t>
  </si>
  <si>
    <t>Sociedad y medios reciben servicios de comunicación gubernamental eficiente y oportuna</t>
  </si>
  <si>
    <t>Cantidad de acciones gubernamentales difundidas</t>
  </si>
  <si>
    <t>Control fiscal</t>
  </si>
  <si>
    <t>Desarrollo social comunitario</t>
  </si>
  <si>
    <t>Servicio integral de emergencias</t>
  </si>
  <si>
    <t>Asistencia social integral</t>
  </si>
  <si>
    <t>Gestión integrada del control y reducción de la demanda de drogas y administración de bienes incautados</t>
  </si>
  <si>
    <t>Protección social</t>
  </si>
  <si>
    <t>Gestión del Programa de Transferencias Condicionadas y Subsidios Focalizados</t>
  </si>
  <si>
    <t>Servicio de comunicación y análisis de información estratégica</t>
  </si>
  <si>
    <t>Programación e implementación del gobierno electrónico y atención ciudadana.</t>
  </si>
  <si>
    <t>Desarrollo integral y protección al adulto mayor</t>
  </si>
  <si>
    <t>Promoción del desarrollo y fortalecimiento del sector marítimo y marino nacional</t>
  </si>
  <si>
    <t>Coordinación y fomento de las actividades culturales</t>
  </si>
  <si>
    <t>Desarrollo y promoción de la inclusión social, cultural y productiva</t>
  </si>
  <si>
    <t>Promoción y fomento de la ética en el sector público</t>
  </si>
  <si>
    <t>Fomento del sector inmobiliario del Estado</t>
  </si>
  <si>
    <t>Formulación de políticas para la mitigación y adaptación al cambio climático</t>
  </si>
  <si>
    <t>Dirección de Comunicación y Publicidad</t>
  </si>
  <si>
    <t>Ciudadanos expuestos a violencia, crímenes y delitos participan en las actividades de prevención.</t>
  </si>
  <si>
    <t>Cantidad de ciudadanos beneficiados por las actividades de prevención</t>
  </si>
  <si>
    <t>Ciudadanos Querellantes Reciben Atencion Policial</t>
  </si>
  <si>
    <t>Cantidad de denuncias resueltas</t>
  </si>
  <si>
    <t>Delegaciones con servicio de patrullaje preventivo/proactivo en el municipio de Los Alcarrizos</t>
  </si>
  <si>
    <t>Cantidad de cuadrantes patrullados</t>
  </si>
  <si>
    <t>Extranjeros Regularizados en Territorio Nacional</t>
  </si>
  <si>
    <t>Cantidad de extranjeros regulados</t>
  </si>
  <si>
    <t>Extranjeros residentes con estatus migratorio regulado a través de las naturalizaciones</t>
  </si>
  <si>
    <t>Cantidad de personas naturalizadas</t>
  </si>
  <si>
    <t>Miembros activos, pensionados, jubilados, familiares directos y ciudadanos civiles reciben Servicios de Salud</t>
  </si>
  <si>
    <t>Personas atendidas.</t>
  </si>
  <si>
    <t>Miembros activos,en proceso de retiro,  jubilados, y pensionados que reciben Asistencia Social</t>
  </si>
  <si>
    <t>Servicios entregados a Miembros, P.N., en trámite de Pensión, Pensionados, Jubilados P.N. y sus Dependientes.</t>
  </si>
  <si>
    <t>Miembros Policiales Reciben Capacitación y Entrenamiento</t>
  </si>
  <si>
    <t>Cantidad de miembros formados y entrenados</t>
  </si>
  <si>
    <t>Miembros retirados con Servicios de Salud y Asistencia Social</t>
  </si>
  <si>
    <t>Número de miembros retirados asistidos.-</t>
  </si>
  <si>
    <t>Nacionales y extranjeros autorizados a salir de y entrar hacia el territorio nacional</t>
  </si>
  <si>
    <t>Negocios controlados en cumplimiento de horario de expendio de bebidas alcohólicas</t>
  </si>
  <si>
    <t>Cantidad de negocios de expendio de bebidas alcohólicas controlados (inspeccionados)</t>
  </si>
  <si>
    <t>Accidentes de tránsito registrados</t>
  </si>
  <si>
    <t>Zonas  con Tránsito Vehicular Viabilizados y Controlados</t>
  </si>
  <si>
    <t>Número de zonas controladas</t>
  </si>
  <si>
    <t>Zonas con Servicios de Patrullaje Preventivo/Proactivo</t>
  </si>
  <si>
    <t>Cantidad de zonas con servicios de patrullaje focalizado.</t>
  </si>
  <si>
    <t>Zonas Turisticas con servicios de Patrullaje Preventivo/Proactivo</t>
  </si>
  <si>
    <t>Cantidad de zonas con servicios de seguridad turística</t>
  </si>
  <si>
    <t>Asistencia y prevención para seguridad ciudadana</t>
  </si>
  <si>
    <t>Servicios de seguridad ciudadana y orden público</t>
  </si>
  <si>
    <t>Servicios de salud, seguridad y bienestar social de la P.N</t>
  </si>
  <si>
    <t>Formación y cultura de la P.N</t>
  </si>
  <si>
    <t>Servicios de ordenamiento y asistencia del transporte terreste</t>
  </si>
  <si>
    <t>Reducción de crímenes y delitos que afectan a la seguridad ciudadana</t>
  </si>
  <si>
    <t>Servicios de control y regulación migratoria</t>
  </si>
  <si>
    <t>Civiles y militares reciben capacitación en derechos humanos y derecho internacional humanitario</t>
  </si>
  <si>
    <t>Estudiantes activos</t>
  </si>
  <si>
    <t>Civiles y militares reciben capacitación en seguridad y defensa nacional y geopolítica</t>
  </si>
  <si>
    <t>Civiles y militares reciben servicios de salud</t>
  </si>
  <si>
    <t>Personas atendidas</t>
  </si>
  <si>
    <t>Dragado y Limpieza de Antepuertos, Puertos, Rios y Presas</t>
  </si>
  <si>
    <t>Operativos realizados</t>
  </si>
  <si>
    <t>Estudiantes de educación media reciben los  programas de formación ciudadana fundamentados en la metodología de instrucción militar</t>
  </si>
  <si>
    <t>Número de estudiantes activos que reciben adiestramiento</t>
  </si>
  <si>
    <t>Instituciones y Personas que se Dedican a la Pesca, Reguladas y Asesorada</t>
  </si>
  <si>
    <t>Inspecciones realizadas.</t>
  </si>
  <si>
    <t>Militares y sus dependientes directos acceden a planes de beneficios sociales</t>
  </si>
  <si>
    <t>Cantidad de militares y dependientes beneficiados</t>
  </si>
  <si>
    <t>Cantidad de personas que se benefician del servicio de seguridad</t>
  </si>
  <si>
    <t>Pesonas físicas y jurídicas reguladas para la prestación de servicios de seguridad y vigilancia privada</t>
  </si>
  <si>
    <t>Certificaciones de regulación emitidas</t>
  </si>
  <si>
    <t>Servicio de Protección para la Defensa Aérea</t>
  </si>
  <si>
    <t>Servicio de Protección para la Defensa Naval</t>
  </si>
  <si>
    <t>Operativos realizado</t>
  </si>
  <si>
    <t>Servicio de protección para la Defensa Terrestre</t>
  </si>
  <si>
    <t>Servicio de vigilancia y seguridad de las areas protegidas identificadas</t>
  </si>
  <si>
    <t>Servicios de seguridad aeroportuaria</t>
  </si>
  <si>
    <t>Cantidad de inspecciones realizadas en los diferentes aeropuertos del pais.</t>
  </si>
  <si>
    <t>Servicios de seguridad portuaria</t>
  </si>
  <si>
    <t>Cant. de barcos inspeccionados a nivel nacional</t>
  </si>
  <si>
    <t>Usuarios acceden a servicios de información cartográfica</t>
  </si>
  <si>
    <t>Cartografías emitidas y actualizadas</t>
  </si>
  <si>
    <t>Zona fronteriza asegurada y controlada</t>
  </si>
  <si>
    <t>Cantidad de operativos realizados</t>
  </si>
  <si>
    <t>Defensa nacional</t>
  </si>
  <si>
    <t>Educación y capacitación militar</t>
  </si>
  <si>
    <t>Defensa aérea</t>
  </si>
  <si>
    <t>Defensa Naval</t>
  </si>
  <si>
    <t>Servicios de salud y asistencia social</t>
  </si>
  <si>
    <t>Defensa Terrestre</t>
  </si>
  <si>
    <t xml:space="preserve">No. </t>
  </si>
  <si>
    <t xml:space="preserve">PROGRAMA DE GOBIERNO </t>
  </si>
  <si>
    <t>Programa Seguridad Ciudadana</t>
  </si>
  <si>
    <t>Programa PREPARATE</t>
  </si>
  <si>
    <t>Construcción, reparación y mantenimiento de aulas</t>
  </si>
  <si>
    <t>Jornada Escolar Extendida</t>
  </si>
  <si>
    <t>Atención a la Primera Infancia y Familias Cariño</t>
  </si>
  <si>
    <t>Transformación digital en educación</t>
  </si>
  <si>
    <t xml:space="preserve">Programa Ampliado de Inmunización </t>
  </si>
  <si>
    <t>Salud Materno Infantil</t>
  </si>
  <si>
    <t xml:space="preserve">Prevención y Control de la Tuberculosis </t>
  </si>
  <si>
    <t xml:space="preserve">Prevención y Control de Enfermedades Producidas por Vectores </t>
  </si>
  <si>
    <t xml:space="preserve">Atención Integral de Personas Viviendo con VIH </t>
  </si>
  <si>
    <t>Prevención y Control de la Zoonosis (Rabia)</t>
  </si>
  <si>
    <t xml:space="preserve">Prevención y Control de la Desnutrición </t>
  </si>
  <si>
    <t>Promoción y Educación para la Salud</t>
  </si>
  <si>
    <t>Prevención y Control de Enfermedades Crónicas</t>
  </si>
  <si>
    <t>Vigilancia Epidemiología</t>
  </si>
  <si>
    <t>Salud Mental</t>
  </si>
  <si>
    <t xml:space="preserve">Riesgos Ambientales </t>
  </si>
  <si>
    <t xml:space="preserve">Salud Bucal </t>
  </si>
  <si>
    <t xml:space="preserve">Seguro Familiar de Salud en el Régimen Subsidiado </t>
  </si>
  <si>
    <t>PROSOLI (Operativo Solidaridad)</t>
  </si>
  <si>
    <t xml:space="preserve">Incentivo a la Asistencia Escolar (ILAE) </t>
  </si>
  <si>
    <t xml:space="preserve">Envejecientes </t>
  </si>
  <si>
    <t xml:space="preserve">Bono Gas Hogar </t>
  </si>
  <si>
    <t>Bono Luz</t>
  </si>
  <si>
    <t>Progresando</t>
  </si>
  <si>
    <t>Protección y Atención integral a mujeres víctimas de violencia</t>
  </si>
  <si>
    <t>Programa de reducción embarazo 
entre jóvenes y adolescentes</t>
  </si>
  <si>
    <t xml:space="preserve">Programa de Apoyo a las Micros, Pequeñas y Medianas Empresas (PYMES) </t>
  </si>
  <si>
    <t>Programas de desarrollo
rural agropecuario sostenible</t>
  </si>
  <si>
    <t>Programas de titulación de
tierras en el área urbana y rural</t>
  </si>
  <si>
    <t xml:space="preserve">Programa de Pignoración </t>
  </si>
  <si>
    <t xml:space="preserve">Programa Caminos Productivos </t>
  </si>
  <si>
    <t>Programa de apoyo al sector agropecuario de fomento a la producción para el mercado local y
exportación</t>
  </si>
  <si>
    <t>Programa de Fomento Pecuario</t>
  </si>
  <si>
    <t>Manejo sostenible de la cobertura forestal</t>
  </si>
  <si>
    <t>Gestión sostenible de los recursos costeros y marinos</t>
  </si>
  <si>
    <t>Conservación y manejo descentralizado e integral de cuencas hidrográficas</t>
  </si>
  <si>
    <t>Sistema de Atención integral a Emergencia (9-1-1)</t>
  </si>
  <si>
    <t>FUNCIÓN</t>
  </si>
  <si>
    <t>Administración General</t>
  </si>
  <si>
    <t>Educación</t>
  </si>
  <si>
    <t>Salud</t>
  </si>
  <si>
    <t>Protección Social</t>
  </si>
  <si>
    <t>Asuntos Económicos, Comerciales y Laborales</t>
  </si>
  <si>
    <t>Agropecuaria, caza, pesca y silvicultura</t>
  </si>
  <si>
    <t>Protección de la biodiversidad y ordenación de desechos</t>
  </si>
  <si>
    <t>Protección del Aire, Agua y Suelo</t>
  </si>
  <si>
    <t>Defensa Nacional</t>
  </si>
  <si>
    <t>TOTAL PROGRAMAS SERVICIOS SOCIALES</t>
  </si>
  <si>
    <t>DEVENGADO</t>
  </si>
  <si>
    <t>% DE PARTICIPACIÓN</t>
  </si>
  <si>
    <t>TOTAL PROGRAMAS SERVICIOS ECONÓMICOS</t>
  </si>
  <si>
    <t>TOTAL PROGRAMAS ADMINISTRACIÓN GENERAL</t>
  </si>
  <si>
    <t>3 = 2 / 1</t>
  </si>
  <si>
    <t>4 = 2 / EJECUCIÓN TOTAL</t>
  </si>
  <si>
    <t>Servicios de salud</t>
  </si>
  <si>
    <t>EJECUCIÓN</t>
  </si>
  <si>
    <t>PRESUPUESTO INICIAL</t>
  </si>
  <si>
    <t>COMPROMETIDO</t>
  </si>
  <si>
    <t>PAGADO</t>
  </si>
  <si>
    <t>7 = (5/3)</t>
  </si>
  <si>
    <t>9 = (5)-(1)</t>
  </si>
  <si>
    <t xml:space="preserve">Percibido </t>
  </si>
  <si>
    <t>Presupuesto Inicial</t>
  </si>
  <si>
    <t>Estimación</t>
  </si>
  <si>
    <t>Percibido</t>
  </si>
  <si>
    <t>5 = 4/3</t>
  </si>
  <si>
    <t>6 = (4-1)</t>
  </si>
  <si>
    <t>8=(4/PIB)</t>
  </si>
  <si>
    <t>VARIACIÓN 2021/2020</t>
  </si>
  <si>
    <t>ABS.</t>
  </si>
  <si>
    <t>REL.</t>
  </si>
  <si>
    <t xml:space="preserve">EJECUCIÓN </t>
  </si>
  <si>
    <t>6 = 4-1</t>
  </si>
  <si>
    <t>8 = 5/2</t>
  </si>
  <si>
    <t>10 = 9/1</t>
  </si>
  <si>
    <t>Vacunas</t>
  </si>
  <si>
    <t>Medicamentos</t>
  </si>
  <si>
    <t>Insumos, Equipos y reactivos</t>
  </si>
  <si>
    <t>Material Preventivo (Mascarillas, batas quirurgicas, etc.)</t>
  </si>
  <si>
    <t>FASE</t>
  </si>
  <si>
    <t>Otros</t>
  </si>
  <si>
    <t>Incentivo por labor humanitaria</t>
  </si>
  <si>
    <t>Concepto</t>
  </si>
  <si>
    <t>Devengado</t>
  </si>
  <si>
    <t>Cifras Preliminares</t>
  </si>
  <si>
    <t>PROGRAMADO</t>
  </si>
  <si>
    <t>EJECUTADO VS. PROGRAMADO</t>
  </si>
  <si>
    <t>Gastos corrientes</t>
  </si>
  <si>
    <t>Gastos de capital</t>
  </si>
  <si>
    <t>Servicios Generales</t>
  </si>
  <si>
    <t>Servicios Económicos</t>
  </si>
  <si>
    <t>Protección del Medio Ambiente</t>
  </si>
  <si>
    <t>Servicios Sociales</t>
  </si>
  <si>
    <t>Intereses de la Deuda Pública</t>
  </si>
  <si>
    <t>2.1.2.1 - Remuneraciones</t>
  </si>
  <si>
    <t>2.1.2.2 - Bienes y servicios</t>
  </si>
  <si>
    <t>2.1.2.4 - Impuestos sobre los productos, la producción y las importaciones de las empresas</t>
  </si>
  <si>
    <t>2.1.2.7 - 5 %  que se asigna durante el ejercicio para gasto corriente</t>
  </si>
  <si>
    <t>2.1.2.8 - 1 %  que se asigna durante el ejercicio para gasto corriente por calamidad publica</t>
  </si>
  <si>
    <t>PIB Nominal</t>
  </si>
  <si>
    <t>Se utilizó el PIB del Panorama Macroeconómico actualizado al 10 de junio 2021, elaborado por el Ministerio de Economía Planificación y Desarrollo</t>
  </si>
  <si>
    <t>Supérate</t>
  </si>
  <si>
    <t>Fecha de registro al 15 de julio 2021</t>
  </si>
  <si>
    <t>TOTAL PROGRAMAS PROTECCIÓN MEDIO AMBIENTE</t>
  </si>
  <si>
    <t>Programa Supérate</t>
  </si>
  <si>
    <t>Autoridades educativas y sociedad civil reciben las evaluaciones e investigaciones para la mejora de la calidad educativa pre-universitaria</t>
  </si>
  <si>
    <t>Cantidad de evaluaciones e investigaciones socializadas</t>
  </si>
  <si>
    <t>Gestión y coordinación de los servicios de bienestar magisterial</t>
  </si>
  <si>
    <t>Pensionados y jubilados del sistema educativo reciben servicios de pensiones y jubilaciones</t>
  </si>
  <si>
    <t>No. Personas jubiladas y pensionadas con servicios</t>
  </si>
  <si>
    <t>Gestión y coordinación de la cooperación internacional educativa</t>
  </si>
  <si>
    <t>Sistema educativo recibe los beneficios de la gestión de proyectos de cooperación internacional para la educación pre-universitaria</t>
  </si>
  <si>
    <t>Número de proyectos firmados</t>
  </si>
  <si>
    <t>Pacientes TB con factores de baja adherencia reciben soporte nutricional en provincias priorizadas</t>
  </si>
  <si>
    <t>Rectoría, dirección y coordinación del Sistema Nacional de Salud</t>
  </si>
  <si>
    <t>Aseguramiento de la disponibilidad de los productos sanguíneos de manera oportuna según normativas</t>
  </si>
  <si>
    <t>No. de unidades de sangres disponible según normativa</t>
  </si>
  <si>
    <t>Encuesta de Pobreza Multidimensional</t>
  </si>
  <si>
    <t>Hogares en situación de pobreza reciben apoyo a traves de Subsidios Sociales</t>
  </si>
  <si>
    <t>Cantidad de muestra efectiva</t>
  </si>
  <si>
    <t>Hogares en situación de pobreza  reciben  subsidios sociales</t>
  </si>
  <si>
    <t>Atención, prevención de desastres</t>
  </si>
  <si>
    <t>Ciudadanos reciben alertas de prevención para la  mitigación y reducción de riesgos ante eventos de desastres naturales.</t>
  </si>
  <si>
    <t>Cantidad de alertas emitidas para reducción de riesgos</t>
  </si>
  <si>
    <t xml:space="preserve">Notas: </t>
  </si>
  <si>
    <t>Servicios de Investigacines de Accidentes de Tránsito</t>
  </si>
  <si>
    <t>Investigación, formación y capacitación</t>
  </si>
  <si>
    <t>Investigación y Estudios Migratorios</t>
  </si>
  <si>
    <t>Número de estudios e informes técnicos realizados</t>
  </si>
  <si>
    <t>Solo se incluyen programas y productos con producción física programada y/o ejecutada</t>
  </si>
  <si>
    <t>Personas reciben servicios de seguridad y protección en el metro y teleférico de santo domingo</t>
  </si>
  <si>
    <t>Civiles y miltares reciben la capacitación técnico vocacional</t>
  </si>
  <si>
    <t>Números de estudiantes activos que reciben formación vocacional</t>
  </si>
  <si>
    <t>No. de personas atendidas</t>
  </si>
  <si>
    <t xml:space="preserve">% EJECUCIÓN </t>
  </si>
  <si>
    <t>% PIB</t>
  </si>
  <si>
    <t>Se utilizó el PIB del Panorama Macroeconómico actualizado al 10/06/2021, elaborado por el Ministerio de Economía, Planificación y de Desarrollo.</t>
  </si>
  <si>
    <t>Fuente: Sistema de Información de la Gestión Financiera (SIGEF).</t>
  </si>
  <si>
    <t>10 =9/1</t>
  </si>
  <si>
    <t>FASE Turismo</t>
  </si>
  <si>
    <t>Pruebas Rápidas de Antígenos y PCR</t>
  </si>
  <si>
    <t>Abril-Junio 2021</t>
  </si>
  <si>
    <t>Fecha de registro al 15 de julio 2021 / Fecha de imputación del 01 de abril al 30 de junio 2021</t>
  </si>
  <si>
    <t>Fecha de registro al 29 de julio 2021 / Fecha de imputación del 01 de abril al 30 de junio 2021</t>
  </si>
  <si>
    <t>Resultado financiero</t>
  </si>
  <si>
    <t>Balance primario</t>
  </si>
  <si>
    <t>Gráfico 1. Distribución de los Ingresos Corrientes</t>
  </si>
  <si>
    <t>Nota: Excluye donaciones.</t>
  </si>
  <si>
    <t>Ingresos Corrientes</t>
  </si>
  <si>
    <t>Impuestos</t>
  </si>
  <si>
    <t>Ventas de bienes y servicios</t>
  </si>
  <si>
    <t>Rentas de la propiedad</t>
  </si>
  <si>
    <t>Otros ingresos corrientes</t>
  </si>
  <si>
    <t>Total general</t>
  </si>
  <si>
    <t>Gráfico 2. Distribución de los Ingresos de Capital</t>
  </si>
  <si>
    <t>Ingresos de Capital</t>
  </si>
  <si>
    <t>Transferencias de capital recibidas</t>
  </si>
  <si>
    <t>Recuperación de inversiones financieras realizadas con fines de política</t>
  </si>
  <si>
    <t>Venta de activos no financieros</t>
  </si>
  <si>
    <t xml:space="preserve">Tabla 1. Recaudación Ingresos por Clasificación Económica </t>
  </si>
  <si>
    <t>Abril-Junio 2020 y 2021</t>
  </si>
  <si>
    <t>Valores en Millones RD$</t>
  </si>
  <si>
    <t xml:space="preserve">SEGUNDO TRIMESTRE </t>
  </si>
  <si>
    <t>ESTIMADO vs. RECAUDADO 2021</t>
  </si>
  <si>
    <t>RECAUDADO ABRIL-JUNIO 2020</t>
  </si>
  <si>
    <t>ESTIMADO ABRIL-JUNIO 2021</t>
  </si>
  <si>
    <t>RECAUDADO ABRIL-JUNIO 2021</t>
  </si>
  <si>
    <t xml:space="preserve">VARIACIÓN ABSOLUTA </t>
  </si>
  <si>
    <t xml:space="preserve">VARIACIÓN % </t>
  </si>
  <si>
    <t>4 = (3-2)</t>
  </si>
  <si>
    <t>5 = (3/2) - 1</t>
  </si>
  <si>
    <t>1.1.1.1.1 - De personas físicas</t>
  </si>
  <si>
    <t>1.1.1.1.2 - De empresas y otras corporaciones</t>
  </si>
  <si>
    <t>1.1.1.1.3 - Otros impuestos sobre los ingresos</t>
  </si>
  <si>
    <t>1.1.2.1.1 - Contribuciones de empleados del sector público</t>
  </si>
  <si>
    <t>1.1.2.1.2 - Contribuciones de empleados del sector privado</t>
  </si>
  <si>
    <t>1.1.2.2.1 - Contribuciones de empleadores del sector público</t>
  </si>
  <si>
    <t>1.1.4.1.1 - Intereses internos</t>
  </si>
  <si>
    <t>1.1.4.1.2 - Intereses externos</t>
  </si>
  <si>
    <t>1.1.4.2.1 - Dividendos y retiros de las cuasisociedades</t>
  </si>
  <si>
    <t>1.1.4.2.2 - Arrendamientos de activos tangibles no producidos</t>
  </si>
  <si>
    <t>1.1.6 - Transferencias y donaciones corrientes recibidas</t>
  </si>
  <si>
    <t>*Ingresos por diferencial del gas licuado de petróleo</t>
  </si>
  <si>
    <t>*Otros ingresos corrientes</t>
  </si>
  <si>
    <t>1.2.4.1 - Transferencias del sector privado</t>
  </si>
  <si>
    <t>Total de Ingresos (1.1 + 1.2)</t>
  </si>
  <si>
    <t>El Estimado 2021 hace referencia a la estimación mensual utilizada para el Presupuesto Inicial, correspondiente a la Ley No.237- 20.</t>
  </si>
  <si>
    <t>Se incluyen los Recursos de Captación Directa.</t>
  </si>
  <si>
    <t>Fecha de registro: 15/07/2021 Fecha de recaudación: 30/06/2021</t>
  </si>
  <si>
    <t>Notas: Se excluyen las donaciones.</t>
  </si>
  <si>
    <t xml:space="preserve">El Estimado 2021 hace referencia a la estimación mensual utilizada para el Presupuesto Inicial, correspondiente a la Ley No.237- 20. </t>
  </si>
  <si>
    <t xml:space="preserve">Se incluyen los Recursos de Captación Directa. </t>
  </si>
  <si>
    <t xml:space="preserve">Fecha de registro: 15/07/2021 </t>
  </si>
  <si>
    <t xml:space="preserve">Fecha de recaudación: 30/06/2021 </t>
  </si>
  <si>
    <t>Recaudadora</t>
  </si>
  <si>
    <t>Recacudado 2020</t>
  </si>
  <si>
    <t>Estimado 2021</t>
  </si>
  <si>
    <t>Recaudado 2021</t>
  </si>
  <si>
    <t>TN</t>
  </si>
  <si>
    <t>DGII</t>
  </si>
  <si>
    <t>DGA</t>
  </si>
  <si>
    <t>Gráfico 4. Distribución del Gasto por Clasificación Económica</t>
  </si>
  <si>
    <t xml:space="preserve">Gráfico 3. Recaudación por Entidad Recaudadora </t>
  </si>
  <si>
    <t>Valores en RD$ Millones</t>
  </si>
  <si>
    <t>Gráfico 5. Distribución del Gasto por Clasificación Funcional (Abril-Junio 2021)</t>
  </si>
  <si>
    <t>EJECUCIÓN ABRIL - JUNIO 2020</t>
  </si>
  <si>
    <t>SEGUNDO TRIMESTRE 2021</t>
  </si>
  <si>
    <t>VAR. 2021/2020</t>
  </si>
  <si>
    <t>%  EJECUCIÓN</t>
  </si>
  <si>
    <t>COMPROMETIDO ABRIL - JUNIO 2021</t>
  </si>
  <si>
    <t>EJECUCIÓN ABRIL - JUNIO 2021</t>
  </si>
  <si>
    <t>PAGADO ABRIL - JUNIO 2021</t>
  </si>
  <si>
    <t>6=(4-1)</t>
  </si>
  <si>
    <t>7=6/1</t>
  </si>
  <si>
    <t>8=(4/2)</t>
  </si>
  <si>
    <t>9=4/PIB</t>
  </si>
  <si>
    <t>Ingresos totales*</t>
  </si>
  <si>
    <t>1.1 Ingresos Corrientes</t>
  </si>
  <si>
    <t>1.1.1 Impuestos</t>
  </si>
  <si>
    <t>1.1.2 Contribución A La Seguridad Social</t>
  </si>
  <si>
    <t>1.1.3 Ventas De Bienes Y Servicios</t>
  </si>
  <si>
    <t>1.1.4 Rentas De La Propiedad</t>
  </si>
  <si>
    <t>1.1.6 Transferencias</t>
  </si>
  <si>
    <t>1.1.7 Multas Y Sanciones Pecuniarias</t>
  </si>
  <si>
    <t>1.1.9 Otros Ingresos</t>
  </si>
  <si>
    <t>1.2 Ingresos De Capital</t>
  </si>
  <si>
    <t>1.2.1 Venta De Activos No Financieros</t>
  </si>
  <si>
    <t>1.2.4 Transferencias De Capital</t>
  </si>
  <si>
    <t>1.2.5 Recuperación de inversiones financieras realizadas con fines de política</t>
  </si>
  <si>
    <t>Gastos totales</t>
  </si>
  <si>
    <t>2.1 Gastos Corrientes</t>
  </si>
  <si>
    <t>2.1.2 Gastos De Consumo</t>
  </si>
  <si>
    <t>2.1.3 Prestaciones Sociales</t>
  </si>
  <si>
    <t>2.1.4 Gastos De Propiedad</t>
  </si>
  <si>
    <t xml:space="preserve">2.1.6 Transferencias Corrientes   </t>
  </si>
  <si>
    <t xml:space="preserve">2.1.9 Otros Gastos </t>
  </si>
  <si>
    <t>2.2 Gastos De Capital</t>
  </si>
  <si>
    <t>2.2.1 Construcciones en proceso</t>
  </si>
  <si>
    <t>2.2.2 Activos fijos (formación bruta de capital fijo)</t>
  </si>
  <si>
    <t>2.2.4 Objetos de valor</t>
  </si>
  <si>
    <t>2.2.5 Activos no producidos</t>
  </si>
  <si>
    <t>2.2.6 Transferencias de capital otorgadas</t>
  </si>
  <si>
    <t>2.2.8 Gastos de capital, reserva presupuestaria</t>
  </si>
  <si>
    <t>Resultado Económico De La Cuenta Corriente (1.1-2.1)</t>
  </si>
  <si>
    <t>Resultado Cuenta De Capital (1.2-2.2)</t>
  </si>
  <si>
    <t>Resultado Financiero  (1-2)</t>
  </si>
  <si>
    <t>Resultado Financiero Primario = ingresos - (gastos-intereses)</t>
  </si>
  <si>
    <t>Financiamiento Neto**</t>
  </si>
  <si>
    <t>3.1 - Fuentes financieras</t>
  </si>
  <si>
    <t>3.1.1 - Disminución de activos financieros</t>
  </si>
  <si>
    <t>3.1.2 - Incremento de pasivos</t>
  </si>
  <si>
    <t>3.2 - Aplicaciones financieras</t>
  </si>
  <si>
    <t>3.2.1 - Incremento de activos financieros</t>
  </si>
  <si>
    <t>3.2.2 - Disminución de pasivos</t>
  </si>
  <si>
    <t xml:space="preserve">*Para las etapas de compromiso y pagado el ingreso es el Percibido del período dado que estas etapas solo aplican al gasto  y las aplicaciones finacieras </t>
  </si>
  <si>
    <t xml:space="preserve">**Para las etapas de compromiso y pagado en el Financiamiento Neto corresponde con lo percibido dado que estas etapas solo aplican al gasto y las aplicaciones financieras </t>
  </si>
  <si>
    <t>Fecha de registro: 15/07/2021</t>
  </si>
  <si>
    <t>Fecha de recaudación: 30/06/2021</t>
  </si>
  <si>
    <t>Fuente: Sistema de la Información de la Gestión Financiera (SIGEF)</t>
  </si>
  <si>
    <t>Marco Macroeconómico revisado al 10 de junio de 2021</t>
  </si>
  <si>
    <t>PIB nominal (Millones RD$)</t>
  </si>
  <si>
    <t>Abril-Junio 2020-2021</t>
  </si>
  <si>
    <t>EJECUCIÓN  
ABRIL-JUNIO 2020</t>
  </si>
  <si>
    <t xml:space="preserve">% VARIACIÓN </t>
  </si>
  <si>
    <t>COMPROMETIDO  
ABRIL-JUNIO 2021</t>
  </si>
  <si>
    <t>EJECUCIÓN  
ABRIL-JUNIO 2021</t>
  </si>
  <si>
    <t>PAGADO  
ABRIL-JUNIO 2021</t>
  </si>
  <si>
    <t>1</t>
  </si>
  <si>
    <t>2</t>
  </si>
  <si>
    <t>3</t>
  </si>
  <si>
    <t>4</t>
  </si>
  <si>
    <t>5</t>
  </si>
  <si>
    <t>6=(4-1)/1</t>
  </si>
  <si>
    <t>7=(4/2)</t>
  </si>
  <si>
    <t>Servicio de la Deuda</t>
  </si>
  <si>
    <t>Externo</t>
  </si>
  <si>
    <t>Amortización</t>
  </si>
  <si>
    <t>Intereses</t>
  </si>
  <si>
    <t>Comisiones</t>
  </si>
  <si>
    <t>Interno</t>
  </si>
  <si>
    <t>Deudor/Tipo de Financiamiento</t>
  </si>
  <si>
    <t xml:space="preserve">Saldo </t>
  </si>
  <si>
    <t>Desembolsos / Endeudamiento</t>
  </si>
  <si>
    <t>Capitalización</t>
  </si>
  <si>
    <t>Primas/ Descuentos/ Intereses Corridos</t>
  </si>
  <si>
    <t>Servicio de Deuda Pública Junio 2021</t>
  </si>
  <si>
    <t>Condonación</t>
  </si>
  <si>
    <t xml:space="preserve">Variación </t>
  </si>
  <si>
    <t xml:space="preserve">Principal </t>
  </si>
  <si>
    <t xml:space="preserve">Tipo Cambio </t>
  </si>
  <si>
    <t>(a)</t>
  </si>
  <si>
    <t>(b)</t>
  </si>
  <si>
    <t>(c)</t>
  </si>
  <si>
    <t>(d)</t>
  </si>
  <si>
    <t>(e)</t>
  </si>
  <si>
    <t>(f)</t>
  </si>
  <si>
    <r>
      <t xml:space="preserve">(g) </t>
    </r>
    <r>
      <rPr>
        <b/>
        <vertAlign val="superscript"/>
        <sz val="11"/>
        <color theme="0"/>
        <rFont val="BenchNine Regular"/>
      </rPr>
      <t>1/</t>
    </r>
  </si>
  <si>
    <t>Deuda Pública Total del SPNF</t>
  </si>
  <si>
    <t>Deuda Externa Total del SPNF</t>
  </si>
  <si>
    <t>Deuda Interna Total del SPNF</t>
  </si>
  <si>
    <t>Obligaciones Gobierno Central</t>
  </si>
  <si>
    <t>Deuda Externa</t>
  </si>
  <si>
    <t>Organismos Multilaterales</t>
  </si>
  <si>
    <t>BCIE</t>
  </si>
  <si>
    <t>BID</t>
  </si>
  <si>
    <t>BIRF</t>
  </si>
  <si>
    <t>BEI</t>
  </si>
  <si>
    <t>CAF</t>
  </si>
  <si>
    <t>FMI</t>
  </si>
  <si>
    <t>Otros….</t>
  </si>
  <si>
    <t>Bilaterales</t>
  </si>
  <si>
    <t>Despues Fecha Corte</t>
  </si>
  <si>
    <t xml:space="preserve">Otros Bilaterales </t>
  </si>
  <si>
    <t>Banca Comercial</t>
  </si>
  <si>
    <t xml:space="preserve">Bonos </t>
  </si>
  <si>
    <t>Deuda Interna</t>
  </si>
  <si>
    <r>
      <t xml:space="preserve">Banca Comercial y Otras Instituciones Financieras </t>
    </r>
    <r>
      <rPr>
        <vertAlign val="superscript"/>
        <sz val="10"/>
        <rFont val="BenchNine Regular"/>
      </rPr>
      <t>3/</t>
    </r>
  </si>
  <si>
    <t xml:space="preserve"> de los cuales Deuda Interguber.</t>
  </si>
  <si>
    <r>
      <t>Bonos</t>
    </r>
    <r>
      <rPr>
        <vertAlign val="superscript"/>
        <sz val="10"/>
        <rFont val="BenchNine Regular"/>
      </rPr>
      <t xml:space="preserve"> </t>
    </r>
  </si>
  <si>
    <t>de los cuales Recap. BCRD</t>
  </si>
  <si>
    <t>Obligaciones Resto SPNF</t>
  </si>
  <si>
    <t xml:space="preserve">Deuda Externa </t>
  </si>
  <si>
    <t>Suplidores</t>
  </si>
  <si>
    <t xml:space="preserve">Deuda Interna </t>
  </si>
  <si>
    <r>
      <t xml:space="preserve">Banca Comercial </t>
    </r>
    <r>
      <rPr>
        <vertAlign val="superscript"/>
        <sz val="10"/>
        <rFont val="BenchNine Regular"/>
      </rPr>
      <t>4/</t>
    </r>
  </si>
  <si>
    <t xml:space="preserve">1/ Saldo Deuda: (g) = (a) + (b) + (c) - (d) - (e) + (f) </t>
  </si>
  <si>
    <r>
      <t xml:space="preserve">2/ Las cifras del Gobierno Central mostradas en este reporte son las contempladas en el capítulo 0998 </t>
    </r>
    <r>
      <rPr>
        <i/>
        <sz val="10"/>
        <color indexed="8"/>
        <rFont val="Arial"/>
        <family val="2"/>
      </rPr>
      <t>Administración de Deuda Pública y Activos Financieros</t>
    </r>
    <r>
      <rPr>
        <sz val="10"/>
        <color indexed="8"/>
        <rFont val="Arial"/>
        <family val="2"/>
      </rPr>
      <t>.</t>
    </r>
  </si>
  <si>
    <t>3/ Comprende deuda pública contratada con bancos locales.</t>
  </si>
  <si>
    <t>4/ Deuda de instituciones públicas contratadas con la banca comercial.</t>
  </si>
  <si>
    <t>Fuente de Financiamiento/ Tipo Acreedor</t>
  </si>
  <si>
    <t>Porcentaje del Total de la Deuda</t>
  </si>
  <si>
    <t>Tasa de Interés Promedio Ponderada (%)</t>
  </si>
  <si>
    <t>Madurez Promedio (años)</t>
  </si>
  <si>
    <t>De los cuales : Acuerdo Petrocaribe</t>
  </si>
  <si>
    <t>Pesos</t>
  </si>
  <si>
    <t>Dólares</t>
  </si>
  <si>
    <t>Bonos Recap</t>
  </si>
  <si>
    <t>Deuda Pública SPNF</t>
  </si>
  <si>
    <t>Fuente: Dirección General de Crédito Público</t>
  </si>
  <si>
    <t>Abril-junio 2020 y 2021</t>
  </si>
  <si>
    <t>2021/2020</t>
  </si>
  <si>
    <t>VARIACIÓN</t>
  </si>
  <si>
    <t>7 = (6/1)</t>
  </si>
  <si>
    <t xml:space="preserve">1.1.1.1.2 - Organismos Autónomos y Descentralizados No Financieros </t>
  </si>
  <si>
    <t>2.1.3 - Prestaciones de la seguridad social (sistema propio de la empresa)</t>
  </si>
  <si>
    <t>2.1.4 - Gastos de la propiedad</t>
  </si>
  <si>
    <t>2.1.6 - Transferencias corrientes otorgadas</t>
  </si>
  <si>
    <t>2.2.6 - Transferencias de capital otorgadas</t>
  </si>
  <si>
    <t>2.2.7 - Inversiones financieras realizadas con fines de política</t>
  </si>
  <si>
    <t>1.1.1.1.3 - Instituciones de la Seguridad Social</t>
  </si>
  <si>
    <t>*Cifras Peliminares</t>
  </si>
  <si>
    <t>Nota: PIB Nominal estimado para el año 2021 en el Marco Macroeconómico de Junio 2021 (5,126,270.1 millones)</t>
  </si>
  <si>
    <t>5102 - CENTRO DE EXPORTACIONES E INVERSIONES DE LA REP. DOM.</t>
  </si>
  <si>
    <t>5103 - CONSEJO NACIONAL DE POBLACIÓN Y FAMILIA</t>
  </si>
  <si>
    <t>5104 - DEPARTAMENTO AEROPORTUARIO</t>
  </si>
  <si>
    <t>5108 - CRUZ ROJA DOMINICANA</t>
  </si>
  <si>
    <t>5109 - DEFENSA CIVIL</t>
  </si>
  <si>
    <t>5111 - INSTITUTO AGRARIO DOMINICANO</t>
  </si>
  <si>
    <t>5112 - INSTITUTO AZUCARERO DOMINICANO</t>
  </si>
  <si>
    <t>5114 - INSTITUTO PARA EL DESARROLLO DEL NOROESTE</t>
  </si>
  <si>
    <t>5118 - INSTITUTO NACIONAL DE RECURSOS HIDRAÚLICOS (INDRHI)</t>
  </si>
  <si>
    <t>5119 - INSTITUTO PARA EL DESARROLLO DEL SUROESTE</t>
  </si>
  <si>
    <t>5120 - JARDÍN BOTÁNICO</t>
  </si>
  <si>
    <t>5121 - LIGA MUNICIPAL DOMINICANA</t>
  </si>
  <si>
    <t>5127 - SUPERINTENDENCIA DE SEGUROS</t>
  </si>
  <si>
    <t>5128 - UNIVERSIDAD AUTÓNOMA DE SANTO DOMINGO</t>
  </si>
  <si>
    <t>5130 - PARQUE ZOOLÓGICO NACIONAL</t>
  </si>
  <si>
    <t>5131 - INSTITUTO DOMINICANO DE LAS TELECOMUNICACIONES</t>
  </si>
  <si>
    <t>5132 - INSTITUTO DOMINICANO DE INVESTIGACIONES AGROPECUARIAS Y FORESTALES</t>
  </si>
  <si>
    <t>5133 - MUSEO DE HISTORIA NATURAL</t>
  </si>
  <si>
    <t>5134 - ACUARIO NACIONAL</t>
  </si>
  <si>
    <t>5135 - OFICINA NACIONAL DE PROPIEDAD INDUSTRIAL</t>
  </si>
  <si>
    <t>5136 - INSTITUTO DOMINICANO DEL CAFÉ</t>
  </si>
  <si>
    <t>5137 - INSTITUTO DUARTIANO</t>
  </si>
  <si>
    <t>5138 - COMISIÓN NACIONAL DE ENERGÍA</t>
  </si>
  <si>
    <t>5139 - SUPERINTENDENCIA DE ELECTRICIDAD</t>
  </si>
  <si>
    <t>5140 - INSTITUTO DEL TABACO DE LA REPÚBLICA DOMINICANA</t>
  </si>
  <si>
    <t>5142 - FONDO PATRIMONIAL DE LAS EMPRESAS REFORMADAS</t>
  </si>
  <si>
    <t>5143 - INSTITUTO DE DESARROLLO Y CRÉDITO COOPERATIVO</t>
  </si>
  <si>
    <t>5144 - FONDO ESPECIAL PARA EL DESARROLLO AGROPECUARIO</t>
  </si>
  <si>
    <t>5147 - INSTITUTO NACIONAL DE LA UVA</t>
  </si>
  <si>
    <t>5150 - CONSEJO NACIONAL DE ZONAS FRANCAS</t>
  </si>
  <si>
    <t>5151 - CONSEJO NACIONAL PARA LA NIÑEZ Y LA ADOLESCENCIA</t>
  </si>
  <si>
    <t>5152 - CONSEJO NACIONAL DE ESTANCIAS INFANTILES</t>
  </si>
  <si>
    <t>5154 - INSTITUTO DE INNOVACION EN BIOTECNOLOGIA E INDUSTRIAL (IIBI)</t>
  </si>
  <si>
    <t>5155 - INSTITUTO DE FORMACIÓN TÉCNICO PROFESIONAL (INFOTEP)</t>
  </si>
  <si>
    <t>5157 - CORPORACION DOMICANA DE EMPRESAS ESTATALES (CORDE)</t>
  </si>
  <si>
    <t>5158 - DIRECCION GENERAL DE ADUANAS</t>
  </si>
  <si>
    <t>5159 - DIRECCION GENERAL DE IMPUESTOS INTERNOS</t>
  </si>
  <si>
    <t>5161 - INSTITUTO DE PROTECCION DE LOS DERECHOS AL CONSUMIDOR</t>
  </si>
  <si>
    <t>5162 - INSTITUTO DOMINICANO DE AVIACIÓN CIVIL</t>
  </si>
  <si>
    <t>5163 - CONSEJO DOMINICANO DE PESCA Y ACUICULTURA</t>
  </si>
  <si>
    <t>5164 - CONSEJO NAC. PARA LAS COMUNIDADES DOMINICANAS EN EL EXTERIOR (CONDEX)</t>
  </si>
  <si>
    <t>5165 - COMISIÓN REGULADORA DE PRÁCTICAS DESLEALES</t>
  </si>
  <si>
    <t>5166 - COMISION NACIONAL DE DEFENSA DE LA COMPETENCIA</t>
  </si>
  <si>
    <t>5167 - OFICINA NACIONAL DE DEFENSA PÚBLICA</t>
  </si>
  <si>
    <t>5168 - ARCHIVO GENERAL DE LA NACIÓN</t>
  </si>
  <si>
    <t>5169 - DIRECCIÓN GENERAL DE CINE (DGCINE)</t>
  </si>
  <si>
    <t>5171 - INSTITUTO DOMINICANO PARA LA CALIDAD (INDOCAL)</t>
  </si>
  <si>
    <t>5172 - ORGANISMO DOMINICANO DE ACREDITACIÓN  (ODAC)</t>
  </si>
  <si>
    <t>5174 - MERCADOS DOMINICANOS DE ABASTO AGROPECUARIO</t>
  </si>
  <si>
    <t>5175 - CONSEJO NACIONAL DE COMPETITIVIDAD</t>
  </si>
  <si>
    <t>5176 - CONSEJO NACIONAL DE DISCAPACIDAD (CONADIS)</t>
  </si>
  <si>
    <t>5177 - CONSEJO NAC. DE INVESTIGACIONES AGROPECUARIAS Y FORESTALES (CONIAF)</t>
  </si>
  <si>
    <t>5178 - FONDO NACIONAL PARA EL MEDIO AMBIENTE Y RECURSOS NATURALES</t>
  </si>
  <si>
    <t>5179 - SERVICIO GEOLÓGICO NACIONAL</t>
  </si>
  <si>
    <t>5180 - DIRECCIÓN CENTRAL DEL SERVICIO NACIONAL DE SALUD</t>
  </si>
  <si>
    <t>5181 - INSTITUTO GEOGRÁFICO NACIONAL JOSÉ JOAQUÍN HUNGRÍA MORELL</t>
  </si>
  <si>
    <t>5182 - INSTITUTO NACIONAL DE TRÁNSITO Y TRANSPORTE TERRESTRE</t>
  </si>
  <si>
    <t>5183 - UNIDAD DE ANÁLISIS FINANCIERO (UAF)</t>
  </si>
  <si>
    <t>5184 - DIRECCIÓN GENERAL DE ALIANZAS PÚBLICO-PRIVADAS</t>
  </si>
  <si>
    <t>5201 - INSTITUTO DOMINICANO DE SEGUROS SOCIALES</t>
  </si>
  <si>
    <t>5202 - INSTITUTO DE AUXILIOS Y VIVIENDAS</t>
  </si>
  <si>
    <t>5205 - SUPERINTENDENCIA DE PENSIONES</t>
  </si>
  <si>
    <t>5206 - SUPERINTENDENCIA DE SALUD Y RIESGO LABORAL</t>
  </si>
  <si>
    <t>5207 - CONSEJO NACIONAL DE SEGURIDAD SOCIAL</t>
  </si>
  <si>
    <t>5208 - SEGURO NACIONAL DE SALUD</t>
  </si>
  <si>
    <t>5209 - DIRECCIÓN GENERAL DE INFORMACIÓN Y DEFENSA DE LOS AFILIADOS</t>
  </si>
  <si>
    <t>5210 - INSTITUTO DOMINICANO DE PREVENCIÓN Y PROTECCIÓN DE RIESGOS LABORALES</t>
  </si>
  <si>
    <t>5211 - TESORERÍA DE LA SEGURIDAD SOCIAL</t>
  </si>
  <si>
    <t>Abril-junio 2021/2020</t>
  </si>
  <si>
    <t>1 - SERVICIOS GENERALES</t>
  </si>
  <si>
    <t>Abril - Junio 2021/2020</t>
  </si>
  <si>
    <t>Detalle</t>
  </si>
  <si>
    <t>Abril</t>
  </si>
  <si>
    <t>Mayo</t>
  </si>
  <si>
    <t>Junio</t>
  </si>
  <si>
    <t>5180 - DIRECCION CENTRAL DEL SERVICIO NACIONAL DE SALUD</t>
  </si>
  <si>
    <t>Tabla 2. Gastos de Gobierno Central por Clasificación Económica (Abril-Junio 2021)</t>
  </si>
  <si>
    <t>Figura 1. Mapa de Inversión Pública</t>
  </si>
  <si>
    <t>Abril – Junio 2021</t>
  </si>
  <si>
    <t>Tabla 3. Gastos de Gobierno Central por Clasificación Institucional (Abril-Junio 2021)</t>
  </si>
  <si>
    <t>Tabla 4. Programación y Ejecución Trimestral de Metas Físicas - Ministerio de Educación (Abril-Junio 2021)</t>
  </si>
  <si>
    <t>Tabla 5. Programación y Ejecución Trimestral de Metas Físicas - Ministerio de Salud Pública y Asistencia Social (Abril-Junio 2021)</t>
  </si>
  <si>
    <t>Tabla 6. Programación y Ejecución Trimestral de Metas Físicas - Presidencia de la República (Abril-Junio 2021)</t>
  </si>
  <si>
    <t>Tabla 7. Programación y Ejecución Trimestral de Metas Físicas - Ministerio de Interior y Policía (Abril-Junio 2021)</t>
  </si>
  <si>
    <t>Tabla 8. Programación y Ejecución Trimestral de Metas Físicas - Ministerio de Defensa (Abril-Junio 2021)</t>
  </si>
  <si>
    <t>Tabla 9. Ejecución de Programas Prioritarios (Abril-Junio 2021)</t>
  </si>
  <si>
    <t>Figura 2. Distribución Funcional de Servicios Sociales</t>
  </si>
  <si>
    <t>Figura 4. Distribución Funcional de Servicios Económicos</t>
  </si>
  <si>
    <t>Figura 3. Distribución Funcional de Administración General</t>
  </si>
  <si>
    <t>Figura 5. Distribución Funcional de Protección del Medio Ambiente</t>
  </si>
  <si>
    <t>Tabla 10. Gastos de Gobierno Central por Clasificación Funcional (Abril-Junio 2021)</t>
  </si>
  <si>
    <t>Tabla 11. Gastos del Gobierno Central relacionados al COVID-19  (Abril-Junio 2021)</t>
  </si>
  <si>
    <t>Tabla 12. Cuenta de Ahorro, Inversión y Financiamiento del Gobierno Central</t>
  </si>
  <si>
    <t>Tabla 13. Servicio de la Deuda del Gobierno Central</t>
  </si>
  <si>
    <t>Tabla 14. Saldo Evolución de la Deuda del Sector Público No Financiero</t>
  </si>
  <si>
    <t>(Valores en Millones US$)</t>
  </si>
  <si>
    <t>Tabla 15. Tasa de interés y plazo promedio de la deuda pública del SPNF</t>
  </si>
  <si>
    <t>Tabla 16. Ejecución de Gastos por Clasificación Económica</t>
  </si>
  <si>
    <t>Tabla 17. Ejecución de Gastos por Clasificación Institucional</t>
  </si>
  <si>
    <t>Tabla 18. Ejecución de Gastos por Clasificación Funcional</t>
  </si>
  <si>
    <t>Tabla 19. Ejecución de Gastos COVID-19</t>
  </si>
  <si>
    <t>Gráfico 6. Resultado Financiero y Balance Primario del Gobierno Central Abril-Junio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</si>
</sst>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(* #,##0_);_(* \(#,##0\);_(* &quot;-&quot;_);_(@_)"/>
    <numFmt numFmtId="43" formatCode="_(* #,##0.00_);_(* \(#,##0.00\);_(* &quot;-&quot;??_);_(@_)"/>
    <numFmt numFmtId="164" formatCode="#,##0.0,,_);\(#,##0.0,,\)"/>
    <numFmt numFmtId="165" formatCode="0.0%"/>
    <numFmt numFmtId="166" formatCode="#,##0.0"/>
    <numFmt numFmtId="167" formatCode="_(* #,##0_);_(* \(#,##0\);_(* &quot;-&quot;??_);_(@_)"/>
    <numFmt numFmtId="168" formatCode="_-* #,##0.00_-;\-* #,##0.00_-;_-* &quot;-&quot;??_-;_-@_-"/>
    <numFmt numFmtId="169" formatCode="_(* #,##0.0_);_(* \(#,##0.0\);_(* &quot;-&quot;?_);_(@_)"/>
    <numFmt numFmtId="170" formatCode="#,##0.0,,"/>
    <numFmt numFmtId="171" formatCode="_(* #,##0.0_);_(* \(#,##0.0\);_(* &quot;-&quot;??_);_(@_)"/>
    <numFmt numFmtId="172" formatCode="_(* #,##0.0,,_);_(* \(#,##0.0,,\);_(* &quot;-&quot;??_);_(@_)"/>
    <numFmt numFmtId="173" formatCode="_ * #,##0.0_ ;_ * \-#,##0.0_ ;_ * &quot;-&quot;??_ ;_ @_ "/>
    <numFmt numFmtId="174" formatCode="#,##0.00,,"/>
    <numFmt numFmtId="175" formatCode="dd/mm/yyyy;@"/>
    <numFmt numFmtId="176" formatCode="_-* #,##0.0,,_-;\-* #,##0.0_-;_-* &quot;-&quot;??_-;_-@_-"/>
  </numFmts>
  <fonts count="6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9"/>
      <color indexed="8"/>
      <name val="Avenir Next Regular"/>
    </font>
    <font>
      <b/>
      <sz val="9"/>
      <color theme="1"/>
      <name val="Calibri"/>
      <family val="2"/>
      <scheme val="minor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BenchNine Regular"/>
    </font>
    <font>
      <b/>
      <sz val="10"/>
      <color theme="0"/>
      <name val="BenchNine Regular"/>
    </font>
    <font>
      <b/>
      <sz val="10"/>
      <color theme="1"/>
      <name val="BenchNine Regular"/>
    </font>
    <font>
      <b/>
      <sz val="10"/>
      <name val="BenchNine Regular"/>
    </font>
    <font>
      <sz val="10"/>
      <name val="BenchNine Regular"/>
    </font>
    <font>
      <sz val="10"/>
      <color indexed="8"/>
      <name val="BenchNine Regular"/>
    </font>
    <font>
      <b/>
      <sz val="10"/>
      <color indexed="8"/>
      <name val="BenchNine Regular"/>
    </font>
    <font>
      <b/>
      <sz val="9"/>
      <name val="Avenir Next Regular"/>
    </font>
    <font>
      <b/>
      <sz val="9"/>
      <color rgb="FFFF0000"/>
      <name val="Avenir Next Regular"/>
    </font>
    <font>
      <b/>
      <sz val="11"/>
      <color rgb="FFFF0000"/>
      <name val="Calibri"/>
      <family val="2"/>
      <scheme val="minor"/>
    </font>
    <font>
      <sz val="11"/>
      <name val="Arial"/>
      <family val="2"/>
    </font>
    <font>
      <sz val="10"/>
      <color theme="1"/>
      <name val="BenchNine Regular"/>
    </font>
    <font>
      <b/>
      <vertAlign val="superscript"/>
      <sz val="11"/>
      <color theme="0"/>
      <name val="BenchNine Regular"/>
    </font>
    <font>
      <sz val="11"/>
      <name val="BenchNine Regular"/>
    </font>
    <font>
      <i/>
      <sz val="10"/>
      <name val="BenchNine Regular"/>
    </font>
    <font>
      <vertAlign val="superscript"/>
      <sz val="10"/>
      <name val="BenchNine Regular"/>
    </font>
    <font>
      <sz val="11"/>
      <color rgb="FFFF0000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i/>
      <sz val="9"/>
      <name val="BenchNine Regular"/>
    </font>
    <font>
      <b/>
      <sz val="14"/>
      <color theme="0"/>
      <name val="Calibri"/>
      <family val="2"/>
      <scheme val="minor"/>
    </font>
    <font>
      <b/>
      <sz val="11"/>
      <color rgb="FFFFFFFF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12"/>
      <color theme="0"/>
      <name val="BenchNine Regular"/>
    </font>
    <font>
      <b/>
      <sz val="12"/>
      <color rgb="FFFFFFFF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8" tint="-0.249977111117893"/>
        <bgColor theme="4" tint="0.79998168889431442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C4781"/>
        <bgColor indexed="64"/>
      </patternFill>
    </fill>
    <fill>
      <patternFill patternType="solid">
        <fgColor rgb="FFDEECF9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8F3F9"/>
        <bgColor indexed="64"/>
      </patternFill>
    </fill>
    <fill>
      <patternFill patternType="solid">
        <fgColor rgb="FF005198"/>
        <bgColor indexed="64"/>
      </patternFill>
    </fill>
  </fills>
  <borders count="123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indexed="65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/>
      <right style="medium">
        <color theme="0"/>
      </right>
      <top style="thin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0"/>
      </right>
      <top style="thin">
        <color indexed="64"/>
      </top>
      <bottom/>
      <diagonal/>
    </border>
    <border>
      <left style="medium">
        <color theme="0"/>
      </left>
      <right style="medium">
        <color theme="0"/>
      </right>
      <top style="thin">
        <color indexed="64"/>
      </top>
      <bottom/>
      <diagonal/>
    </border>
    <border>
      <left style="medium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0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indexed="64"/>
      </right>
      <top/>
      <bottom style="medium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theme="0"/>
      </top>
      <bottom style="medium">
        <color indexed="64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 style="thin">
        <color theme="8" tint="-0.249977111117893"/>
      </top>
      <bottom style="medium">
        <color theme="8" tint="-0.249977111117893"/>
      </bottom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/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/>
      <top/>
      <bottom style="medium">
        <color indexed="64"/>
      </bottom>
      <diagonal/>
    </border>
    <border>
      <left style="medium">
        <color theme="0"/>
      </left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thin">
        <color indexed="64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0"/>
      </right>
      <top/>
      <bottom style="medium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thin">
        <color indexed="64"/>
      </bottom>
      <diagonal/>
    </border>
    <border>
      <left style="medium">
        <color theme="0"/>
      </left>
      <right/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 style="thin">
        <color indexed="64"/>
      </top>
      <bottom style="medium">
        <color theme="0"/>
      </bottom>
      <diagonal/>
    </border>
    <border>
      <left/>
      <right/>
      <top/>
      <bottom style="thin">
        <color theme="8" tint="-0.249977111117893"/>
      </bottom>
      <diagonal/>
    </border>
    <border>
      <left style="thin">
        <color theme="0"/>
      </left>
      <right style="thin">
        <color theme="0"/>
      </right>
      <top/>
      <bottom style="thin">
        <color theme="8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8" tint="-0.249977111117893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8" tint="-0.249977111117893"/>
      </bottom>
      <diagonal/>
    </border>
    <border>
      <left style="thin">
        <color theme="0"/>
      </left>
      <right/>
      <top/>
      <bottom style="thin">
        <color theme="8" tint="-0.249977111117893"/>
      </bottom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24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</cellStyleXfs>
  <cellXfs count="661">
    <xf numFmtId="0" fontId="0" fillId="0" borderId="0" xfId="0"/>
    <xf numFmtId="164" fontId="6" fillId="0" borderId="0" xfId="0" applyNumberFormat="1" applyFont="1" applyAlignment="1">
      <alignment horizontal="center" vertical="center"/>
    </xf>
    <xf numFmtId="0" fontId="7" fillId="4" borderId="0" xfId="0" applyFont="1" applyFill="1"/>
    <xf numFmtId="164" fontId="7" fillId="4" borderId="0" xfId="0" applyNumberFormat="1" applyFont="1" applyFill="1"/>
    <xf numFmtId="0" fontId="3" fillId="0" borderId="0" xfId="0" applyFont="1" applyAlignment="1">
      <alignment horizontal="left" vertical="center" indent="1"/>
    </xf>
    <xf numFmtId="0" fontId="8" fillId="0" borderId="0" xfId="0" applyFont="1" applyAlignment="1"/>
    <xf numFmtId="0" fontId="0" fillId="0" borderId="0" xfId="0" applyAlignment="1">
      <alignment horizontal="left" indent="1"/>
    </xf>
    <xf numFmtId="0" fontId="9" fillId="0" borderId="9" xfId="0" applyFont="1" applyBorder="1" applyAlignment="1"/>
    <xf numFmtId="0" fontId="10" fillId="2" borderId="1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1" fillId="6" borderId="0" xfId="0" applyFont="1" applyFill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 indent="1"/>
    </xf>
    <xf numFmtId="0" fontId="12" fillId="0" borderId="5" xfId="0" applyFont="1" applyBorder="1" applyAlignment="1">
      <alignment horizontal="left" vertical="center" wrapText="1" indent="2"/>
    </xf>
    <xf numFmtId="164" fontId="13" fillId="3" borderId="6" xfId="0" applyNumberFormat="1" applyFont="1" applyFill="1" applyBorder="1" applyAlignment="1">
      <alignment horizontal="left" vertical="center"/>
    </xf>
    <xf numFmtId="164" fontId="14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14" fillId="6" borderId="0" xfId="0" applyNumberFormat="1" applyFont="1" applyFill="1" applyAlignment="1">
      <alignment horizontal="center" vertical="center"/>
    </xf>
    <xf numFmtId="164" fontId="13" fillId="3" borderId="6" xfId="0" applyNumberFormat="1" applyFont="1" applyFill="1" applyBorder="1" applyAlignment="1">
      <alignment horizontal="center" vertical="center"/>
    </xf>
    <xf numFmtId="165" fontId="13" fillId="3" borderId="6" xfId="2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65" fontId="14" fillId="6" borderId="0" xfId="2" applyNumberFormat="1" applyFont="1" applyFill="1" applyAlignment="1">
      <alignment horizontal="center" vertical="center"/>
    </xf>
    <xf numFmtId="165" fontId="14" fillId="0" borderId="0" xfId="2" applyNumberFormat="1" applyFont="1" applyAlignment="1">
      <alignment horizontal="center" vertical="center"/>
    </xf>
    <xf numFmtId="165" fontId="7" fillId="0" borderId="0" xfId="2" applyNumberFormat="1" applyFont="1" applyAlignment="1">
      <alignment horizontal="center" vertical="center"/>
    </xf>
    <xf numFmtId="165" fontId="0" fillId="0" borderId="0" xfId="2" applyNumberFormat="1" applyFont="1"/>
    <xf numFmtId="0" fontId="0" fillId="0" borderId="0" xfId="0"/>
    <xf numFmtId="0" fontId="17" fillId="0" borderId="0" xfId="0" applyFont="1" applyAlignment="1">
      <alignment vertical="top"/>
    </xf>
    <xf numFmtId="0" fontId="5" fillId="0" borderId="19" xfId="0" applyFont="1" applyBorder="1" applyAlignment="1">
      <alignment vertical="center" wrapText="1"/>
    </xf>
    <xf numFmtId="0" fontId="15" fillId="0" borderId="19" xfId="0" applyFont="1" applyBorder="1" applyAlignment="1">
      <alignment horizontal="center" vertical="center" wrapText="1"/>
    </xf>
    <xf numFmtId="3" fontId="15" fillId="0" borderId="19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vertical="center" wrapText="1"/>
    </xf>
    <xf numFmtId="0" fontId="15" fillId="0" borderId="20" xfId="0" applyFont="1" applyBorder="1" applyAlignment="1">
      <alignment horizontal="center" vertical="center" wrapText="1"/>
    </xf>
    <xf numFmtId="3" fontId="15" fillId="0" borderId="20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vertical="center" wrapText="1"/>
    </xf>
    <xf numFmtId="0" fontId="15" fillId="0" borderId="21" xfId="0" applyFont="1" applyBorder="1" applyAlignment="1">
      <alignment horizontal="center" vertical="center" wrapText="1"/>
    </xf>
    <xf numFmtId="3" fontId="15" fillId="0" borderId="21" xfId="0" applyNumberFormat="1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vertical="center" wrapText="1"/>
    </xf>
    <xf numFmtId="0" fontId="15" fillId="0" borderId="16" xfId="0" applyFont="1" applyBorder="1" applyAlignment="1">
      <alignment horizontal="center" vertical="center" wrapText="1"/>
    </xf>
    <xf numFmtId="3" fontId="15" fillId="0" borderId="16" xfId="0" applyNumberFormat="1" applyFont="1" applyBorder="1" applyAlignment="1">
      <alignment horizontal="center" vertical="center"/>
    </xf>
    <xf numFmtId="9" fontId="15" fillId="0" borderId="16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vertical="center" wrapText="1"/>
    </xf>
    <xf numFmtId="0" fontId="15" fillId="0" borderId="30" xfId="0" applyFont="1" applyBorder="1" applyAlignment="1">
      <alignment horizontal="center" vertical="center" wrapText="1"/>
    </xf>
    <xf numFmtId="3" fontId="15" fillId="0" borderId="30" xfId="0" applyNumberFormat="1" applyFont="1" applyBorder="1" applyAlignment="1">
      <alignment horizontal="center" vertical="center"/>
    </xf>
    <xf numFmtId="9" fontId="15" fillId="0" borderId="30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vertical="center" wrapText="1"/>
    </xf>
    <xf numFmtId="3" fontId="15" fillId="0" borderId="17" xfId="0" applyNumberFormat="1" applyFont="1" applyBorder="1" applyAlignment="1">
      <alignment horizontal="center" vertical="center"/>
    </xf>
    <xf numFmtId="9" fontId="15" fillId="0" borderId="17" xfId="0" applyNumberFormat="1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vertical="center" wrapText="1"/>
    </xf>
    <xf numFmtId="0" fontId="15" fillId="0" borderId="36" xfId="0" applyFont="1" applyBorder="1" applyAlignment="1">
      <alignment horizontal="center" vertical="center" wrapText="1"/>
    </xf>
    <xf numFmtId="3" fontId="15" fillId="0" borderId="36" xfId="0" applyNumberFormat="1" applyFont="1" applyBorder="1" applyAlignment="1">
      <alignment horizontal="center" vertical="center"/>
    </xf>
    <xf numFmtId="9" fontId="15" fillId="0" borderId="36" xfId="0" applyNumberFormat="1" applyFont="1" applyBorder="1" applyAlignment="1">
      <alignment horizontal="center" vertical="center"/>
    </xf>
    <xf numFmtId="164" fontId="6" fillId="0" borderId="27" xfId="0" applyNumberFormat="1" applyFont="1" applyBorder="1" applyAlignment="1">
      <alignment horizontal="center" vertical="center"/>
    </xf>
    <xf numFmtId="164" fontId="6" fillId="0" borderId="32" xfId="0" applyNumberFormat="1" applyFont="1" applyBorder="1" applyAlignment="1">
      <alignment horizontal="center" vertical="center"/>
    </xf>
    <xf numFmtId="164" fontId="6" fillId="0" borderId="34" xfId="0" applyNumberFormat="1" applyFont="1" applyBorder="1" applyAlignment="1">
      <alignment horizontal="center" vertical="center"/>
    </xf>
    <xf numFmtId="164" fontId="6" fillId="0" borderId="37" xfId="0" applyNumberFormat="1" applyFont="1" applyBorder="1" applyAlignment="1">
      <alignment horizontal="center" vertical="center"/>
    </xf>
    <xf numFmtId="164" fontId="2" fillId="3" borderId="38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3" fontId="0" fillId="0" borderId="16" xfId="0" applyNumberFormat="1" applyBorder="1" applyAlignment="1">
      <alignment horizontal="center" vertical="center" wrapText="1"/>
    </xf>
    <xf numFmtId="9" fontId="0" fillId="0" borderId="16" xfId="0" applyNumberFormat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0" fillId="0" borderId="30" xfId="0" applyBorder="1" applyAlignment="1">
      <alignment horizontal="center" vertical="center" wrapText="1"/>
    </xf>
    <xf numFmtId="3" fontId="0" fillId="0" borderId="30" xfId="0" applyNumberFormat="1" applyBorder="1" applyAlignment="1">
      <alignment horizontal="center" vertical="center" wrapText="1"/>
    </xf>
    <xf numFmtId="9" fontId="0" fillId="0" borderId="30" xfId="0" applyNumberFormat="1" applyBorder="1" applyAlignment="1">
      <alignment horizontal="center" vertical="center" wrapText="1"/>
    </xf>
    <xf numFmtId="0" fontId="11" fillId="0" borderId="17" xfId="0" applyFont="1" applyBorder="1" applyAlignment="1">
      <alignment horizontal="left" vertical="center" wrapText="1"/>
    </xf>
    <xf numFmtId="0" fontId="0" fillId="0" borderId="17" xfId="0" applyBorder="1" applyAlignment="1">
      <alignment horizontal="center" vertical="center" wrapText="1"/>
    </xf>
    <xf numFmtId="3" fontId="0" fillId="0" borderId="17" xfId="0" applyNumberFormat="1" applyBorder="1" applyAlignment="1">
      <alignment horizontal="center" vertical="center" wrapText="1"/>
    </xf>
    <xf numFmtId="9" fontId="0" fillId="0" borderId="17" xfId="0" applyNumberFormat="1" applyBorder="1" applyAlignment="1">
      <alignment horizontal="center" vertical="center" wrapText="1"/>
    </xf>
    <xf numFmtId="0" fontId="11" fillId="0" borderId="36" xfId="0" applyFont="1" applyBorder="1" applyAlignment="1">
      <alignment horizontal="left" vertical="center" wrapText="1"/>
    </xf>
    <xf numFmtId="0" fontId="0" fillId="0" borderId="36" xfId="0" applyBorder="1" applyAlignment="1">
      <alignment horizontal="center" vertical="center" wrapText="1"/>
    </xf>
    <xf numFmtId="3" fontId="0" fillId="0" borderId="36" xfId="0" applyNumberFormat="1" applyBorder="1" applyAlignment="1">
      <alignment horizontal="center" vertical="center" wrapText="1"/>
    </xf>
    <xf numFmtId="9" fontId="0" fillId="0" borderId="36" xfId="0" applyNumberFormat="1" applyBorder="1" applyAlignment="1">
      <alignment horizontal="center" vertical="center" wrapText="1"/>
    </xf>
    <xf numFmtId="164" fontId="2" fillId="3" borderId="29" xfId="0" applyNumberFormat="1" applyFont="1" applyFill="1" applyBorder="1" applyAlignment="1">
      <alignment horizontal="center" vertical="center"/>
    </xf>
    <xf numFmtId="0" fontId="3" fillId="0" borderId="0" xfId="0" applyFont="1"/>
    <xf numFmtId="0" fontId="6" fillId="0" borderId="16" xfId="0" applyFont="1" applyBorder="1" applyAlignment="1">
      <alignment horizontal="center" vertical="center" wrapText="1"/>
    </xf>
    <xf numFmtId="3" fontId="6" fillId="0" borderId="16" xfId="0" applyNumberFormat="1" applyFont="1" applyBorder="1" applyAlignment="1">
      <alignment horizontal="center" vertical="center"/>
    </xf>
    <xf numFmtId="9" fontId="6" fillId="0" borderId="16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3" fontId="6" fillId="0" borderId="17" xfId="0" applyNumberFormat="1" applyFont="1" applyBorder="1" applyAlignment="1">
      <alignment horizontal="center" vertical="center"/>
    </xf>
    <xf numFmtId="9" fontId="6" fillId="0" borderId="17" xfId="0" applyNumberFormat="1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3" fontId="6" fillId="0" borderId="36" xfId="0" applyNumberFormat="1" applyFont="1" applyBorder="1" applyAlignment="1">
      <alignment horizontal="center" vertical="center"/>
    </xf>
    <xf numFmtId="9" fontId="6" fillId="0" borderId="36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wrapText="1"/>
    </xf>
    <xf numFmtId="3" fontId="6" fillId="0" borderId="30" xfId="0" applyNumberFormat="1" applyFont="1" applyBorder="1" applyAlignment="1">
      <alignment horizontal="center" vertical="center"/>
    </xf>
    <xf numFmtId="9" fontId="6" fillId="0" borderId="30" xfId="0" applyNumberFormat="1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0" fillId="0" borderId="16" xfId="0" applyFont="1" applyBorder="1" applyAlignment="1">
      <alignment vertical="center" wrapText="1"/>
    </xf>
    <xf numFmtId="3" fontId="0" fillId="0" borderId="16" xfId="0" applyNumberFormat="1" applyFont="1" applyBorder="1" applyAlignment="1">
      <alignment vertical="center"/>
    </xf>
    <xf numFmtId="9" fontId="0" fillId="0" borderId="16" xfId="0" applyNumberFormat="1" applyFont="1" applyBorder="1" applyAlignment="1">
      <alignment vertical="center"/>
    </xf>
    <xf numFmtId="166" fontId="0" fillId="0" borderId="0" xfId="0" applyNumberFormat="1"/>
    <xf numFmtId="165" fontId="2" fillId="3" borderId="61" xfId="2" applyNumberFormat="1" applyFont="1" applyFill="1" applyBorder="1" applyAlignment="1">
      <alignment horizontal="center"/>
    </xf>
    <xf numFmtId="165" fontId="2" fillId="3" borderId="62" xfId="2" applyNumberFormat="1" applyFont="1" applyFill="1" applyBorder="1" applyAlignment="1">
      <alignment horizontal="center"/>
    </xf>
    <xf numFmtId="0" fontId="2" fillId="3" borderId="6" xfId="7" applyFont="1" applyFill="1" applyBorder="1" applyAlignment="1">
      <alignment horizontal="center" vertical="center" wrapText="1"/>
    </xf>
    <xf numFmtId="0" fontId="2" fillId="3" borderId="56" xfId="7" applyFont="1" applyFill="1" applyBorder="1" applyAlignment="1">
      <alignment horizontal="center" vertical="center" wrapText="1"/>
    </xf>
    <xf numFmtId="0" fontId="18" fillId="0" borderId="41" xfId="7" applyFont="1" applyBorder="1" applyAlignment="1">
      <alignment horizontal="center" vertical="center" wrapText="1"/>
    </xf>
    <xf numFmtId="0" fontId="18" fillId="0" borderId="0" xfId="7" applyFont="1" applyBorder="1" applyAlignment="1">
      <alignment horizontal="center" vertical="center" wrapText="1"/>
    </xf>
    <xf numFmtId="165" fontId="18" fillId="0" borderId="41" xfId="2" applyNumberFormat="1" applyFont="1" applyFill="1" applyBorder="1" applyAlignment="1">
      <alignment horizontal="center" vertical="center"/>
    </xf>
    <xf numFmtId="165" fontId="3" fillId="0" borderId="26" xfId="2" applyNumberFormat="1" applyFont="1" applyBorder="1" applyAlignment="1">
      <alignment horizontal="center" vertical="center"/>
    </xf>
    <xf numFmtId="0" fontId="18" fillId="0" borderId="41" xfId="7" applyFont="1" applyBorder="1" applyAlignment="1">
      <alignment horizontal="center" vertical="center"/>
    </xf>
    <xf numFmtId="0" fontId="18" fillId="0" borderId="0" xfId="7" applyFont="1" applyBorder="1" applyAlignment="1">
      <alignment horizontal="center" vertical="center"/>
    </xf>
    <xf numFmtId="0" fontId="18" fillId="0" borderId="15" xfId="7" applyFont="1" applyBorder="1" applyAlignment="1">
      <alignment horizontal="center" vertical="center" wrapText="1"/>
    </xf>
    <xf numFmtId="165" fontId="18" fillId="0" borderId="15" xfId="2" applyNumberFormat="1" applyFont="1" applyFill="1" applyBorder="1" applyAlignment="1">
      <alignment horizontal="center" vertical="center"/>
    </xf>
    <xf numFmtId="165" fontId="3" fillId="0" borderId="51" xfId="2" applyNumberFormat="1" applyFont="1" applyBorder="1" applyAlignment="1">
      <alignment horizontal="center" vertical="center"/>
    </xf>
    <xf numFmtId="165" fontId="18" fillId="5" borderId="55" xfId="2" applyNumberFormat="1" applyFont="1" applyFill="1" applyBorder="1" applyAlignment="1">
      <alignment horizontal="center" vertical="center"/>
    </xf>
    <xf numFmtId="165" fontId="3" fillId="5" borderId="57" xfId="2" applyNumberFormat="1" applyFont="1" applyFill="1" applyBorder="1" applyAlignment="1">
      <alignment horizontal="center"/>
    </xf>
    <xf numFmtId="0" fontId="18" fillId="0" borderId="15" xfId="7" applyFont="1" applyBorder="1" applyAlignment="1">
      <alignment horizontal="center" vertical="center"/>
    </xf>
    <xf numFmtId="0" fontId="18" fillId="5" borderId="54" xfId="7" applyFont="1" applyFill="1" applyBorder="1" applyAlignment="1">
      <alignment horizontal="center" vertical="center" wrapText="1"/>
    </xf>
    <xf numFmtId="0" fontId="18" fillId="5" borderId="55" xfId="7" applyFont="1" applyFill="1" applyBorder="1" applyAlignment="1">
      <alignment horizontal="center" vertical="center" wrapText="1"/>
    </xf>
    <xf numFmtId="0" fontId="2" fillId="3" borderId="61" xfId="7" applyFont="1" applyFill="1" applyBorder="1" applyAlignment="1">
      <alignment horizontal="center" vertical="center"/>
    </xf>
    <xf numFmtId="167" fontId="0" fillId="0" borderId="0" xfId="1" applyNumberFormat="1" applyFont="1" applyAlignment="1">
      <alignment vertical="center"/>
    </xf>
    <xf numFmtId="0" fontId="10" fillId="2" borderId="11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3" fillId="2" borderId="14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165" fontId="12" fillId="0" borderId="0" xfId="2" applyNumberFormat="1" applyFont="1" applyAlignment="1">
      <alignment horizontal="center" vertical="center"/>
    </xf>
    <xf numFmtId="0" fontId="13" fillId="3" borderId="6" xfId="0" applyFont="1" applyFill="1" applyBorder="1" applyAlignment="1">
      <alignment horizontal="left" vertical="center"/>
    </xf>
    <xf numFmtId="43" fontId="0" fillId="0" borderId="0" xfId="0" applyNumberFormat="1"/>
    <xf numFmtId="0" fontId="2" fillId="7" borderId="6" xfId="0" applyFont="1" applyFill="1" applyBorder="1"/>
    <xf numFmtId="164" fontId="4" fillId="7" borderId="6" xfId="0" applyNumberFormat="1" applyFont="1" applyFill="1" applyBorder="1" applyAlignment="1">
      <alignment horizontal="center" vertical="center"/>
    </xf>
    <xf numFmtId="0" fontId="16" fillId="0" borderId="0" xfId="0" applyFont="1"/>
    <xf numFmtId="0" fontId="3" fillId="0" borderId="0" xfId="0" applyFont="1" applyAlignment="1"/>
    <xf numFmtId="0" fontId="18" fillId="0" borderId="0" xfId="0" applyFont="1"/>
    <xf numFmtId="0" fontId="14" fillId="0" borderId="0" xfId="0" applyFont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169" fontId="7" fillId="4" borderId="0" xfId="0" applyNumberFormat="1" applyFont="1" applyFill="1"/>
    <xf numFmtId="0" fontId="11" fillId="0" borderId="5" xfId="0" applyFont="1" applyBorder="1" applyAlignment="1">
      <alignment horizontal="left" vertical="center" indent="1"/>
    </xf>
    <xf numFmtId="0" fontId="21" fillId="0" borderId="0" xfId="0" applyFont="1"/>
    <xf numFmtId="0" fontId="10" fillId="3" borderId="6" xfId="0" applyFont="1" applyFill="1" applyBorder="1" applyAlignment="1">
      <alignment horizontal="center" vertical="center"/>
    </xf>
    <xf numFmtId="165" fontId="21" fillId="0" borderId="0" xfId="2" applyNumberFormat="1" applyFont="1"/>
    <xf numFmtId="0" fontId="23" fillId="0" borderId="0" xfId="0" applyFont="1" applyAlignment="1">
      <alignment horizontal="left" vertical="center" indent="1"/>
    </xf>
    <xf numFmtId="165" fontId="11" fillId="6" borderId="0" xfId="2" applyNumberFormat="1" applyFont="1" applyFill="1" applyAlignment="1">
      <alignment horizontal="center" vertical="center"/>
    </xf>
    <xf numFmtId="0" fontId="21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169" fontId="7" fillId="4" borderId="0" xfId="0" applyNumberFormat="1" applyFont="1" applyFill="1" applyAlignment="1">
      <alignment vertical="center"/>
    </xf>
    <xf numFmtId="0" fontId="11" fillId="6" borderId="0" xfId="0" applyFont="1" applyFill="1" applyAlignment="1">
      <alignment vertical="center"/>
    </xf>
    <xf numFmtId="165" fontId="21" fillId="0" borderId="0" xfId="2" applyNumberFormat="1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1" fillId="6" borderId="5" xfId="0" applyFont="1" applyFill="1" applyBorder="1" applyAlignment="1">
      <alignment horizontal="left" vertical="center" wrapText="1"/>
    </xf>
    <xf numFmtId="0" fontId="20" fillId="0" borderId="0" xfId="0" applyFont="1" applyAlignment="1"/>
    <xf numFmtId="0" fontId="22" fillId="0" borderId="9" xfId="0" applyFont="1" applyBorder="1" applyAlignment="1"/>
    <xf numFmtId="0" fontId="22" fillId="0" borderId="0" xfId="0" applyFont="1" applyBorder="1" applyAlignment="1"/>
    <xf numFmtId="0" fontId="23" fillId="5" borderId="0" xfId="0" applyFont="1" applyFill="1"/>
    <xf numFmtId="165" fontId="11" fillId="5" borderId="0" xfId="2" applyNumberFormat="1" applyFont="1" applyFill="1" applyAlignment="1">
      <alignment horizontal="center" vertical="center"/>
    </xf>
    <xf numFmtId="0" fontId="21" fillId="0" borderId="0" xfId="0" applyFont="1" applyAlignment="1">
      <alignment horizontal="left" indent="1"/>
    </xf>
    <xf numFmtId="10" fontId="21" fillId="0" borderId="0" xfId="0" applyNumberFormat="1" applyFont="1"/>
    <xf numFmtId="9" fontId="21" fillId="0" borderId="0" xfId="0" applyNumberFormat="1" applyFont="1"/>
    <xf numFmtId="0" fontId="21" fillId="0" borderId="10" xfId="0" applyFont="1" applyBorder="1" applyAlignment="1">
      <alignment horizontal="left" indent="1"/>
    </xf>
    <xf numFmtId="0" fontId="10" fillId="3" borderId="0" xfId="0" applyFont="1" applyFill="1"/>
    <xf numFmtId="165" fontId="10" fillId="3" borderId="0" xfId="2" applyNumberFormat="1" applyFont="1" applyFill="1" applyAlignment="1">
      <alignment horizontal="center"/>
    </xf>
    <xf numFmtId="0" fontId="18" fillId="5" borderId="54" xfId="7" applyFont="1" applyFill="1" applyBorder="1" applyAlignment="1">
      <alignment horizontal="center" vertical="center"/>
    </xf>
    <xf numFmtId="165" fontId="18" fillId="5" borderId="54" xfId="2" applyNumberFormat="1" applyFont="1" applyFill="1" applyBorder="1" applyAlignment="1">
      <alignment horizontal="center" vertical="center"/>
    </xf>
    <xf numFmtId="165" fontId="3" fillId="5" borderId="71" xfId="2" applyNumberFormat="1" applyFont="1" applyFill="1" applyBorder="1" applyAlignment="1">
      <alignment horizontal="center"/>
    </xf>
    <xf numFmtId="4" fontId="0" fillId="0" borderId="0" xfId="0" applyNumberFormat="1"/>
    <xf numFmtId="0" fontId="5" fillId="0" borderId="72" xfId="0" applyFont="1" applyBorder="1" applyAlignment="1">
      <alignment vertical="center" wrapText="1"/>
    </xf>
    <xf numFmtId="3" fontId="15" fillId="0" borderId="72" xfId="0" applyNumberFormat="1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5" fillId="0" borderId="38" xfId="0" applyFont="1" applyBorder="1" applyAlignment="1">
      <alignment vertical="center" wrapText="1"/>
    </xf>
    <xf numFmtId="0" fontId="15" fillId="0" borderId="72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3" fontId="15" fillId="0" borderId="38" xfId="0" applyNumberFormat="1" applyFont="1" applyBorder="1" applyAlignment="1">
      <alignment horizontal="center" vertical="center"/>
    </xf>
    <xf numFmtId="164" fontId="6" fillId="0" borderId="21" xfId="0" applyNumberFormat="1" applyFont="1" applyBorder="1" applyAlignment="1">
      <alignment horizontal="center" vertical="center"/>
    </xf>
    <xf numFmtId="164" fontId="6" fillId="0" borderId="20" xfId="0" applyNumberFormat="1" applyFont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 vertical="center"/>
    </xf>
    <xf numFmtId="164" fontId="6" fillId="0" borderId="38" xfId="0" applyNumberFormat="1" applyFont="1" applyBorder="1" applyAlignment="1">
      <alignment horizontal="center" vertical="center"/>
    </xf>
    <xf numFmtId="164" fontId="6" fillId="0" borderId="72" xfId="0" applyNumberFormat="1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 wrapText="1"/>
    </xf>
    <xf numFmtId="3" fontId="15" fillId="0" borderId="76" xfId="0" applyNumberFormat="1" applyFont="1" applyBorder="1" applyAlignment="1">
      <alignment horizontal="center" vertical="center"/>
    </xf>
    <xf numFmtId="9" fontId="15" fillId="0" borderId="74" xfId="0" applyNumberFormat="1" applyFont="1" applyBorder="1" applyAlignment="1">
      <alignment horizontal="center" vertical="center"/>
    </xf>
    <xf numFmtId="9" fontId="15" fillId="0" borderId="77" xfId="0" applyNumberFormat="1" applyFont="1" applyBorder="1" applyAlignment="1">
      <alignment horizontal="center" vertical="center"/>
    </xf>
    <xf numFmtId="9" fontId="15" fillId="0" borderId="52" xfId="0" applyNumberFormat="1" applyFont="1" applyBorder="1" applyAlignment="1">
      <alignment horizontal="center" vertical="center"/>
    </xf>
    <xf numFmtId="9" fontId="15" fillId="0" borderId="75" xfId="0" applyNumberFormat="1" applyFont="1" applyBorder="1" applyAlignment="1">
      <alignment horizontal="center" vertical="center"/>
    </xf>
    <xf numFmtId="9" fontId="15" fillId="0" borderId="78" xfId="0" applyNumberFormat="1" applyFont="1" applyBorder="1" applyAlignment="1">
      <alignment horizontal="center" vertical="center"/>
    </xf>
    <xf numFmtId="9" fontId="15" fillId="0" borderId="39" xfId="0" applyNumberFormat="1" applyFont="1" applyBorder="1" applyAlignment="1">
      <alignment horizontal="center" vertical="center"/>
    </xf>
    <xf numFmtId="164" fontId="6" fillId="0" borderId="76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3" fontId="6" fillId="0" borderId="43" xfId="0" applyNumberFormat="1" applyFont="1" applyBorder="1" applyAlignment="1">
      <alignment horizontal="center" vertical="center"/>
    </xf>
    <xf numFmtId="9" fontId="6" fillId="0" borderId="43" xfId="0" applyNumberFormat="1" applyFont="1" applyBorder="1" applyAlignment="1">
      <alignment horizontal="center" vertical="center"/>
    </xf>
    <xf numFmtId="164" fontId="6" fillId="0" borderId="81" xfId="0" applyNumberFormat="1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 wrapText="1"/>
    </xf>
    <xf numFmtId="0" fontId="0" fillId="0" borderId="30" xfId="0" applyFont="1" applyBorder="1" applyAlignment="1">
      <alignment vertical="center" wrapText="1"/>
    </xf>
    <xf numFmtId="3" fontId="0" fillId="0" borderId="30" xfId="0" applyNumberFormat="1" applyFont="1" applyBorder="1" applyAlignment="1">
      <alignment vertical="center"/>
    </xf>
    <xf numFmtId="9" fontId="0" fillId="0" borderId="30" xfId="0" applyNumberFormat="1" applyFont="1" applyBorder="1" applyAlignment="1">
      <alignment vertical="center"/>
    </xf>
    <xf numFmtId="0" fontId="0" fillId="0" borderId="17" xfId="0" applyFont="1" applyBorder="1" applyAlignment="1">
      <alignment vertical="center" wrapText="1"/>
    </xf>
    <xf numFmtId="3" fontId="0" fillId="0" borderId="17" xfId="0" applyNumberFormat="1" applyFont="1" applyBorder="1" applyAlignment="1">
      <alignment vertical="center"/>
    </xf>
    <xf numFmtId="9" fontId="0" fillId="0" borderId="17" xfId="0" applyNumberFormat="1" applyFont="1" applyBorder="1" applyAlignment="1">
      <alignment vertical="center"/>
    </xf>
    <xf numFmtId="0" fontId="3" fillId="0" borderId="35" xfId="0" applyFont="1" applyBorder="1" applyAlignment="1">
      <alignment horizontal="center"/>
    </xf>
    <xf numFmtId="0" fontId="0" fillId="0" borderId="36" xfId="0" applyFont="1" applyBorder="1" applyAlignment="1">
      <alignment vertical="center" wrapText="1"/>
    </xf>
    <xf numFmtId="3" fontId="0" fillId="0" borderId="36" xfId="0" applyNumberFormat="1" applyFont="1" applyBorder="1" applyAlignment="1">
      <alignment vertical="center"/>
    </xf>
    <xf numFmtId="9" fontId="0" fillId="0" borderId="36" xfId="0" applyNumberFormat="1" applyFont="1" applyBorder="1" applyAlignment="1">
      <alignment vertical="center"/>
    </xf>
    <xf numFmtId="0" fontId="5" fillId="0" borderId="43" xfId="0" applyFont="1" applyBorder="1" applyAlignment="1">
      <alignment vertical="center" wrapText="1"/>
    </xf>
    <xf numFmtId="0" fontId="0" fillId="0" borderId="43" xfId="0" applyFont="1" applyBorder="1" applyAlignment="1">
      <alignment vertical="center" wrapText="1"/>
    </xf>
    <xf numFmtId="3" fontId="0" fillId="0" borderId="43" xfId="0" applyNumberFormat="1" applyFont="1" applyBorder="1" applyAlignment="1">
      <alignment vertical="center"/>
    </xf>
    <xf numFmtId="9" fontId="0" fillId="0" borderId="43" xfId="0" applyNumberFormat="1" applyFont="1" applyBorder="1" applyAlignment="1">
      <alignment vertical="center"/>
    </xf>
    <xf numFmtId="165" fontId="21" fillId="0" borderId="0" xfId="0" applyNumberFormat="1" applyFont="1"/>
    <xf numFmtId="41" fontId="21" fillId="0" borderId="0" xfId="0" applyNumberFormat="1" applyFont="1"/>
    <xf numFmtId="164" fontId="11" fillId="6" borderId="0" xfId="0" applyNumberFormat="1" applyFont="1" applyFill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4" fontId="18" fillId="0" borderId="41" xfId="7" applyNumberFormat="1" applyFont="1" applyBorder="1" applyAlignment="1">
      <alignment horizontal="center" vertical="center"/>
    </xf>
    <xf numFmtId="164" fontId="18" fillId="5" borderId="54" xfId="7" applyNumberFormat="1" applyFont="1" applyFill="1" applyBorder="1" applyAlignment="1">
      <alignment horizontal="center" vertical="center"/>
    </xf>
    <xf numFmtId="164" fontId="18" fillId="5" borderId="55" xfId="7" applyNumberFormat="1" applyFont="1" applyFill="1" applyBorder="1" applyAlignment="1">
      <alignment horizontal="center" vertical="center"/>
    </xf>
    <xf numFmtId="164" fontId="2" fillId="3" borderId="61" xfId="0" applyNumberFormat="1" applyFont="1" applyFill="1" applyBorder="1" applyAlignment="1">
      <alignment horizontal="center"/>
    </xf>
    <xf numFmtId="164" fontId="11" fillId="5" borderId="0" xfId="0" applyNumberFormat="1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/>
    </xf>
    <xf numFmtId="0" fontId="16" fillId="0" borderId="0" xfId="0" applyFont="1" applyFill="1"/>
    <xf numFmtId="9" fontId="16" fillId="0" borderId="0" xfId="0" applyNumberFormat="1" applyFont="1" applyFill="1"/>
    <xf numFmtId="0" fontId="18" fillId="0" borderId="0" xfId="0" applyFont="1" applyFill="1"/>
    <xf numFmtId="165" fontId="16" fillId="0" borderId="0" xfId="2" applyNumberFormat="1" applyFont="1" applyFill="1"/>
    <xf numFmtId="39" fontId="0" fillId="0" borderId="0" xfId="0" applyNumberFormat="1"/>
    <xf numFmtId="9" fontId="21" fillId="0" borderId="0" xfId="2" applyFont="1" applyAlignment="1">
      <alignment vertical="center"/>
    </xf>
    <xf numFmtId="0" fontId="3" fillId="0" borderId="73" xfId="0" applyFont="1" applyBorder="1" applyAlignment="1">
      <alignment vertical="center" wrapText="1"/>
    </xf>
    <xf numFmtId="0" fontId="18" fillId="0" borderId="42" xfId="7" applyFont="1" applyFill="1" applyBorder="1" applyAlignment="1">
      <alignment horizontal="center" vertical="center"/>
    </xf>
    <xf numFmtId="164" fontId="6" fillId="0" borderId="0" xfId="1" applyNumberFormat="1" applyFont="1"/>
    <xf numFmtId="43" fontId="0" fillId="0" borderId="0" xfId="1" applyFont="1"/>
    <xf numFmtId="39" fontId="21" fillId="0" borderId="0" xfId="0" applyNumberFormat="1" applyFont="1"/>
    <xf numFmtId="0" fontId="26" fillId="0" borderId="0" xfId="0" applyFont="1"/>
    <xf numFmtId="0" fontId="3" fillId="0" borderId="85" xfId="0" applyFont="1" applyBorder="1" applyAlignment="1">
      <alignment horizontal="left"/>
    </xf>
    <xf numFmtId="9" fontId="3" fillId="0" borderId="85" xfId="2" applyFont="1" applyBorder="1"/>
    <xf numFmtId="0" fontId="18" fillId="0" borderId="0" xfId="9" applyFont="1" applyAlignment="1">
      <alignment vertical="center"/>
    </xf>
    <xf numFmtId="170" fontId="3" fillId="0" borderId="0" xfId="0" applyNumberFormat="1" applyFont="1" applyAlignment="1">
      <alignment horizontal="center" vertical="center"/>
    </xf>
    <xf numFmtId="0" fontId="2" fillId="7" borderId="14" xfId="0" applyFont="1" applyFill="1" applyBorder="1" applyAlignment="1">
      <alignment horizontal="center" vertical="center" wrapText="1"/>
    </xf>
    <xf numFmtId="0" fontId="2" fillId="7" borderId="56" xfId="0" applyFont="1" applyFill="1" applyBorder="1" applyAlignment="1">
      <alignment horizontal="center" vertical="center" wrapText="1"/>
    </xf>
    <xf numFmtId="0" fontId="2" fillId="7" borderId="91" xfId="0" applyFont="1" applyFill="1" applyBorder="1" applyAlignment="1">
      <alignment horizontal="center" vertical="center" wrapText="1"/>
    </xf>
    <xf numFmtId="0" fontId="2" fillId="7" borderId="92" xfId="0" applyFont="1" applyFill="1" applyBorder="1" applyAlignment="1">
      <alignment horizontal="center" vertical="center" wrapText="1"/>
    </xf>
    <xf numFmtId="0" fontId="3" fillId="5" borderId="72" xfId="0" applyFont="1" applyFill="1" applyBorder="1" applyAlignment="1">
      <alignment horizontal="left" vertical="center"/>
    </xf>
    <xf numFmtId="171" fontId="3" fillId="5" borderId="0" xfId="1" applyNumberFormat="1" applyFont="1" applyFill="1" applyBorder="1" applyAlignment="1">
      <alignment horizontal="center" vertical="center"/>
    </xf>
    <xf numFmtId="171" fontId="18" fillId="5" borderId="72" xfId="1" applyNumberFormat="1" applyFont="1" applyFill="1" applyBorder="1" applyAlignment="1">
      <alignment horizontal="center" vertical="center"/>
    </xf>
    <xf numFmtId="171" fontId="3" fillId="5" borderId="72" xfId="1" applyNumberFormat="1" applyFont="1" applyFill="1" applyBorder="1" applyAlignment="1">
      <alignment horizontal="center" vertical="center"/>
    </xf>
    <xf numFmtId="165" fontId="3" fillId="5" borderId="72" xfId="2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72" xfId="0" applyFont="1" applyBorder="1" applyAlignment="1">
      <alignment horizontal="left" vertical="center" indent="1"/>
    </xf>
    <xf numFmtId="171" fontId="3" fillId="0" borderId="0" xfId="0" applyNumberFormat="1" applyFont="1" applyAlignment="1">
      <alignment horizontal="center" vertical="center"/>
    </xf>
    <xf numFmtId="171" fontId="18" fillId="0" borderId="72" xfId="0" applyNumberFormat="1" applyFont="1" applyBorder="1" applyAlignment="1">
      <alignment horizontal="center" vertical="center"/>
    </xf>
    <xf numFmtId="171" fontId="3" fillId="0" borderId="72" xfId="0" applyNumberFormat="1" applyFont="1" applyBorder="1" applyAlignment="1">
      <alignment horizontal="center" vertical="center"/>
    </xf>
    <xf numFmtId="165" fontId="3" fillId="0" borderId="72" xfId="2" applyNumberFormat="1" applyFont="1" applyBorder="1" applyAlignment="1">
      <alignment horizontal="center" vertical="center"/>
    </xf>
    <xf numFmtId="165" fontId="18" fillId="0" borderId="0" xfId="2" applyNumberFormat="1" applyFont="1" applyFill="1" applyBorder="1" applyAlignment="1">
      <alignment horizontal="center" vertical="center"/>
    </xf>
    <xf numFmtId="0" fontId="0" fillId="0" borderId="72" xfId="0" applyBorder="1" applyAlignment="1">
      <alignment horizontal="left" vertical="center" wrapText="1" indent="2"/>
    </xf>
    <xf numFmtId="171" fontId="0" fillId="0" borderId="0" xfId="0" applyNumberFormat="1" applyAlignment="1">
      <alignment horizontal="center" vertical="center"/>
    </xf>
    <xf numFmtId="171" fontId="16" fillId="0" borderId="72" xfId="0" applyNumberFormat="1" applyFont="1" applyBorder="1" applyAlignment="1">
      <alignment horizontal="center" vertical="center"/>
    </xf>
    <xf numFmtId="171" fontId="0" fillId="0" borderId="72" xfId="0" applyNumberFormat="1" applyBorder="1" applyAlignment="1">
      <alignment horizontal="center" vertical="center"/>
    </xf>
    <xf numFmtId="165" fontId="0" fillId="0" borderId="72" xfId="2" applyNumberFormat="1" applyFont="1" applyBorder="1" applyAlignment="1">
      <alignment horizontal="center" vertical="center"/>
    </xf>
    <xf numFmtId="0" fontId="0" fillId="0" borderId="72" xfId="0" applyBorder="1" applyAlignment="1">
      <alignment horizontal="left" vertical="center" indent="3"/>
    </xf>
    <xf numFmtId="165" fontId="16" fillId="0" borderId="0" xfId="2" applyNumberFormat="1" applyFont="1" applyFill="1" applyBorder="1" applyAlignment="1">
      <alignment horizontal="center" vertical="center"/>
    </xf>
    <xf numFmtId="0" fontId="0" fillId="0" borderId="72" xfId="0" applyBorder="1" applyAlignment="1">
      <alignment horizontal="left" vertical="center" indent="2"/>
    </xf>
    <xf numFmtId="0" fontId="3" fillId="0" borderId="72" xfId="0" applyFont="1" applyBorder="1" applyAlignment="1">
      <alignment horizontal="left" vertical="center" wrapText="1" indent="1"/>
    </xf>
    <xf numFmtId="165" fontId="2" fillId="0" borderId="0" xfId="2" applyNumberFormat="1" applyFont="1" applyFill="1" applyBorder="1" applyAlignment="1">
      <alignment horizontal="center" vertical="center"/>
    </xf>
    <xf numFmtId="0" fontId="2" fillId="7" borderId="38" xfId="0" applyFont="1" applyFill="1" applyBorder="1" applyAlignment="1">
      <alignment horizontal="left" vertical="center"/>
    </xf>
    <xf numFmtId="171" fontId="2" fillId="7" borderId="40" xfId="1" applyNumberFormat="1" applyFont="1" applyFill="1" applyBorder="1" applyAlignment="1">
      <alignment horizontal="center" vertical="center"/>
    </xf>
    <xf numFmtId="171" fontId="2" fillId="7" borderId="38" xfId="1" applyNumberFormat="1" applyFont="1" applyFill="1" applyBorder="1" applyAlignment="1">
      <alignment horizontal="center" vertical="center"/>
    </xf>
    <xf numFmtId="165" fontId="2" fillId="7" borderId="38" xfId="2" applyNumberFormat="1" applyFont="1" applyFill="1" applyBorder="1" applyAlignment="1">
      <alignment horizontal="center" vertical="center"/>
    </xf>
    <xf numFmtId="49" fontId="0" fillId="11" borderId="72" xfId="0" applyNumberFormat="1" applyFill="1" applyBorder="1" applyAlignment="1">
      <alignment horizontal="left" vertical="center" indent="1"/>
    </xf>
    <xf numFmtId="171" fontId="16" fillId="0" borderId="19" xfId="0" applyNumberFormat="1" applyFont="1" applyBorder="1" applyAlignment="1">
      <alignment horizontal="center" vertical="center"/>
    </xf>
    <xf numFmtId="0" fontId="16" fillId="0" borderId="0" xfId="9" applyFont="1" applyAlignment="1">
      <alignment vertical="center"/>
    </xf>
    <xf numFmtId="0" fontId="3" fillId="10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10" borderId="0" xfId="0" applyFont="1" applyFill="1"/>
    <xf numFmtId="171" fontId="3" fillId="10" borderId="0" xfId="0" applyNumberFormat="1" applyFont="1" applyFill="1"/>
    <xf numFmtId="0" fontId="32" fillId="3" borderId="1" xfId="0" applyFont="1" applyFill="1" applyBorder="1" applyAlignment="1">
      <alignment horizontal="center" vertical="center" wrapText="1"/>
    </xf>
    <xf numFmtId="0" fontId="32" fillId="3" borderId="6" xfId="0" applyFont="1" applyFill="1" applyBorder="1" applyAlignment="1">
      <alignment horizontal="center" vertical="center" wrapText="1"/>
    </xf>
    <xf numFmtId="0" fontId="33" fillId="12" borderId="0" xfId="0" applyFont="1" applyFill="1" applyAlignment="1">
      <alignment horizontal="left"/>
    </xf>
    <xf numFmtId="172" fontId="34" fillId="12" borderId="0" xfId="1" applyNumberFormat="1" applyFont="1" applyFill="1" applyBorder="1" applyAlignment="1">
      <alignment horizontal="center"/>
    </xf>
    <xf numFmtId="165" fontId="34" fillId="12" borderId="0" xfId="2" applyNumberFormat="1" applyFont="1" applyFill="1" applyBorder="1" applyAlignment="1">
      <alignment horizontal="center"/>
    </xf>
    <xf numFmtId="0" fontId="29" fillId="0" borderId="0" xfId="0" applyFont="1"/>
    <xf numFmtId="167" fontId="33" fillId="0" borderId="98" xfId="0" applyNumberFormat="1" applyFont="1" applyBorder="1" applyAlignment="1">
      <alignment horizontal="left" vertical="center"/>
    </xf>
    <xf numFmtId="172" fontId="34" fillId="11" borderId="98" xfId="1" applyNumberFormat="1" applyFont="1" applyFill="1" applyBorder="1" applyAlignment="1">
      <alignment horizontal="left"/>
    </xf>
    <xf numFmtId="172" fontId="18" fillId="0" borderId="0" xfId="0" applyNumberFormat="1" applyFont="1"/>
    <xf numFmtId="172" fontId="35" fillId="0" borderId="98" xfId="1" applyNumberFormat="1" applyFont="1" applyBorder="1"/>
    <xf numFmtId="165" fontId="35" fillId="0" borderId="98" xfId="2" applyNumberFormat="1" applyFont="1" applyBorder="1" applyAlignment="1">
      <alignment horizontal="center"/>
    </xf>
    <xf numFmtId="167" fontId="36" fillId="0" borderId="98" xfId="0" applyNumberFormat="1" applyFont="1" applyBorder="1" applyAlignment="1">
      <alignment horizontal="left" vertical="center" indent="1"/>
    </xf>
    <xf numFmtId="172" fontId="35" fillId="0" borderId="98" xfId="1" applyNumberFormat="1" applyFont="1" applyFill="1" applyBorder="1" applyAlignment="1">
      <alignment horizontal="left"/>
    </xf>
    <xf numFmtId="172" fontId="35" fillId="0" borderId="98" xfId="1" applyNumberFormat="1" applyFont="1" applyFill="1" applyBorder="1" applyAlignment="1" applyProtection="1">
      <alignment horizontal="left" vertical="center" indent="1"/>
    </xf>
    <xf numFmtId="172" fontId="34" fillId="0" borderId="98" xfId="1" applyNumberFormat="1" applyFont="1" applyBorder="1" applyAlignment="1">
      <alignment horizontal="center" vertical="center"/>
    </xf>
    <xf numFmtId="172" fontId="35" fillId="0" borderId="98" xfId="1" applyNumberFormat="1" applyFont="1" applyFill="1" applyBorder="1" applyAlignment="1" applyProtection="1">
      <alignment horizontal="left" vertical="center"/>
    </xf>
    <xf numFmtId="167" fontId="36" fillId="0" borderId="63" xfId="0" applyNumberFormat="1" applyFont="1" applyBorder="1" applyAlignment="1">
      <alignment horizontal="left" vertical="center" wrapText="1" indent="1"/>
    </xf>
    <xf numFmtId="172" fontId="35" fillId="0" borderId="63" xfId="1" applyNumberFormat="1" applyFont="1" applyFill="1" applyBorder="1" applyAlignment="1" applyProtection="1">
      <alignment horizontal="left" vertical="center"/>
    </xf>
    <xf numFmtId="172" fontId="35" fillId="0" borderId="63" xfId="1" applyNumberFormat="1" applyFont="1" applyFill="1" applyBorder="1" applyAlignment="1" applyProtection="1">
      <alignment horizontal="center" vertical="center"/>
    </xf>
    <xf numFmtId="165" fontId="35" fillId="0" borderId="63" xfId="2" applyNumberFormat="1" applyFont="1" applyBorder="1" applyAlignment="1">
      <alignment horizontal="center" vertical="center"/>
    </xf>
    <xf numFmtId="172" fontId="34" fillId="12" borderId="0" xfId="1" applyNumberFormat="1" applyFont="1" applyFill="1" applyBorder="1" applyAlignment="1">
      <alignment horizontal="left"/>
    </xf>
    <xf numFmtId="172" fontId="34" fillId="12" borderId="0" xfId="1" applyNumberFormat="1" applyFont="1" applyFill="1"/>
    <xf numFmtId="165" fontId="34" fillId="12" borderId="0" xfId="2" applyNumberFormat="1" applyFont="1" applyFill="1" applyAlignment="1">
      <alignment horizontal="center"/>
    </xf>
    <xf numFmtId="172" fontId="34" fillId="0" borderId="98" xfId="1" applyNumberFormat="1" applyFont="1" applyBorder="1" applyAlignment="1">
      <alignment vertical="center"/>
    </xf>
    <xf numFmtId="172" fontId="35" fillId="0" borderId="98" xfId="1" applyNumberFormat="1" applyFont="1" applyBorder="1" applyAlignment="1">
      <alignment vertical="center"/>
    </xf>
    <xf numFmtId="172" fontId="35" fillId="0" borderId="98" xfId="1" applyNumberFormat="1" applyFont="1" applyFill="1" applyBorder="1" applyAlignment="1">
      <alignment vertical="center"/>
    </xf>
    <xf numFmtId="172" fontId="35" fillId="0" borderId="99" xfId="1" applyNumberFormat="1" applyFont="1" applyFill="1" applyBorder="1" applyAlignment="1">
      <alignment vertical="center"/>
    </xf>
    <xf numFmtId="172" fontId="35" fillId="0" borderId="99" xfId="1" applyNumberFormat="1" applyFont="1" applyBorder="1"/>
    <xf numFmtId="165" fontId="35" fillId="0" borderId="100" xfId="2" applyNumberFormat="1" applyFont="1" applyBorder="1" applyAlignment="1">
      <alignment horizontal="center"/>
    </xf>
    <xf numFmtId="172" fontId="36" fillId="0" borderId="101" xfId="1" applyNumberFormat="1" applyFont="1" applyFill="1" applyBorder="1" applyAlignment="1" applyProtection="1">
      <alignment horizontal="left" vertical="center" indent="1"/>
    </xf>
    <xf numFmtId="172" fontId="35" fillId="0" borderId="101" xfId="1" applyNumberFormat="1" applyFont="1" applyFill="1" applyBorder="1" applyAlignment="1" applyProtection="1">
      <alignment horizontal="left" vertical="center"/>
    </xf>
    <xf numFmtId="172" fontId="35" fillId="0" borderId="101" xfId="1" applyNumberFormat="1" applyFont="1" applyBorder="1"/>
    <xf numFmtId="165" fontId="35" fillId="0" borderId="102" xfId="2" applyNumberFormat="1" applyFont="1" applyBorder="1" applyAlignment="1">
      <alignment horizontal="center"/>
    </xf>
    <xf numFmtId="172" fontId="33" fillId="0" borderId="0" xfId="1" applyNumberFormat="1" applyFont="1" applyBorder="1" applyAlignment="1">
      <alignment vertical="center" wrapText="1"/>
    </xf>
    <xf numFmtId="172" fontId="34" fillId="0" borderId="0" xfId="1" applyNumberFormat="1" applyFont="1" applyBorder="1" applyAlignment="1">
      <alignment vertical="center"/>
    </xf>
    <xf numFmtId="165" fontId="34" fillId="0" borderId="0" xfId="2" applyNumberFormat="1" applyFont="1" applyAlignment="1">
      <alignment horizontal="center"/>
    </xf>
    <xf numFmtId="167" fontId="33" fillId="0" borderId="0" xfId="0" applyNumberFormat="1" applyFont="1" applyAlignment="1">
      <alignment horizontal="left" vertical="center"/>
    </xf>
    <xf numFmtId="167" fontId="37" fillId="0" borderId="0" xfId="0" applyNumberFormat="1" applyFont="1" applyAlignment="1">
      <alignment horizontal="left" vertical="center"/>
    </xf>
    <xf numFmtId="167" fontId="37" fillId="0" borderId="63" xfId="0" applyNumberFormat="1" applyFont="1" applyBorder="1" applyAlignment="1">
      <alignment horizontal="left" vertical="center" wrapText="1"/>
    </xf>
    <xf numFmtId="172" fontId="34" fillId="0" borderId="63" xfId="1" applyNumberFormat="1" applyFont="1" applyBorder="1" applyAlignment="1">
      <alignment vertical="center"/>
    </xf>
    <xf numFmtId="165" fontId="34" fillId="0" borderId="63" xfId="2" applyNumberFormat="1" applyFont="1" applyBorder="1" applyAlignment="1">
      <alignment horizontal="center" vertical="center"/>
    </xf>
    <xf numFmtId="173" fontId="33" fillId="0" borderId="98" xfId="10" applyNumberFormat="1" applyFont="1" applyFill="1" applyBorder="1" applyAlignment="1">
      <alignment horizontal="left"/>
    </xf>
    <xf numFmtId="165" fontId="34" fillId="0" borderId="98" xfId="2" applyNumberFormat="1" applyFont="1" applyBorder="1" applyAlignment="1">
      <alignment horizontal="center" vertical="center"/>
    </xf>
    <xf numFmtId="173" fontId="35" fillId="0" borderId="98" xfId="10" applyNumberFormat="1" applyFont="1" applyFill="1" applyBorder="1" applyAlignment="1" applyProtection="1">
      <alignment horizontal="left" vertical="center" wrapText="1" indent="1"/>
    </xf>
    <xf numFmtId="172" fontId="35" fillId="0" borderId="98" xfId="1" applyNumberFormat="1" applyFont="1" applyBorder="1" applyAlignment="1">
      <alignment horizontal="center" vertical="center"/>
    </xf>
    <xf numFmtId="165" fontId="35" fillId="0" borderId="98" xfId="2" applyNumberFormat="1" applyFont="1" applyBorder="1" applyAlignment="1">
      <alignment horizontal="center" vertical="center"/>
    </xf>
    <xf numFmtId="173" fontId="33" fillId="0" borderId="98" xfId="10" applyNumberFormat="1" applyFont="1" applyBorder="1" applyAlignment="1">
      <alignment horizontal="left"/>
    </xf>
    <xf numFmtId="173" fontId="35" fillId="11" borderId="99" xfId="10" applyNumberFormat="1" applyFont="1" applyFill="1" applyBorder="1" applyAlignment="1" applyProtection="1">
      <alignment horizontal="left" vertical="center" wrapText="1" indent="1"/>
    </xf>
    <xf numFmtId="172" fontId="35" fillId="0" borderId="99" xfId="1" applyNumberFormat="1" applyFont="1" applyBorder="1" applyAlignment="1">
      <alignment vertical="center"/>
    </xf>
    <xf numFmtId="172" fontId="35" fillId="0" borderId="99" xfId="1" applyNumberFormat="1" applyFont="1" applyBorder="1" applyAlignment="1">
      <alignment horizontal="center" vertical="center"/>
    </xf>
    <xf numFmtId="165" fontId="35" fillId="0" borderId="99" xfId="2" applyNumberFormat="1" applyFont="1" applyBorder="1" applyAlignment="1">
      <alignment horizontal="center" vertical="center"/>
    </xf>
    <xf numFmtId="173" fontId="35" fillId="11" borderId="63" xfId="10" applyNumberFormat="1" applyFont="1" applyFill="1" applyBorder="1" applyAlignment="1" applyProtection="1">
      <alignment horizontal="left" vertical="center" wrapText="1" indent="1"/>
    </xf>
    <xf numFmtId="172" fontId="35" fillId="0" borderId="63" xfId="1" applyNumberFormat="1" applyFont="1" applyBorder="1" applyAlignment="1">
      <alignment vertical="center"/>
    </xf>
    <xf numFmtId="172" fontId="35" fillId="0" borderId="63" xfId="1" applyNumberFormat="1" applyFont="1" applyBorder="1" applyAlignment="1">
      <alignment horizontal="center" vertical="center"/>
    </xf>
    <xf numFmtId="49" fontId="25" fillId="0" borderId="0" xfId="0" applyNumberFormat="1" applyFont="1" applyAlignment="1">
      <alignment horizontal="left"/>
    </xf>
    <xf numFmtId="49" fontId="38" fillId="0" borderId="0" xfId="0" applyNumberFormat="1" applyFont="1" applyAlignment="1">
      <alignment horizontal="left"/>
    </xf>
    <xf numFmtId="49" fontId="39" fillId="0" borderId="0" xfId="0" applyNumberFormat="1" applyFont="1" applyAlignment="1">
      <alignment horizontal="left"/>
    </xf>
    <xf numFmtId="0" fontId="40" fillId="0" borderId="0" xfId="0" applyFont="1"/>
    <xf numFmtId="0" fontId="21" fillId="11" borderId="42" xfId="0" applyFont="1" applyFill="1" applyBorder="1"/>
    <xf numFmtId="166" fontId="41" fillId="14" borderId="41" xfId="1" applyNumberFormat="1" applyFont="1" applyFill="1" applyBorder="1"/>
    <xf numFmtId="49" fontId="32" fillId="3" borderId="98" xfId="8" applyNumberFormat="1" applyFont="1" applyFill="1" applyBorder="1" applyAlignment="1">
      <alignment horizontal="center" vertical="center" wrapText="1"/>
    </xf>
    <xf numFmtId="0" fontId="33" fillId="9" borderId="14" xfId="8" applyFont="1" applyFill="1" applyBorder="1" applyAlignment="1">
      <alignment horizontal="left"/>
    </xf>
    <xf numFmtId="172" fontId="34" fillId="9" borderId="6" xfId="1" applyNumberFormat="1" applyFont="1" applyFill="1" applyBorder="1" applyAlignment="1">
      <alignment horizontal="center" vertical="center"/>
    </xf>
    <xf numFmtId="165" fontId="34" fillId="9" borderId="13" xfId="2" applyNumberFormat="1" applyFont="1" applyFill="1" applyBorder="1" applyAlignment="1">
      <alignment horizontal="center" vertical="center"/>
    </xf>
    <xf numFmtId="0" fontId="33" fillId="0" borderId="83" xfId="0" applyFont="1" applyBorder="1" applyAlignment="1">
      <alignment horizontal="left" indent="1"/>
    </xf>
    <xf numFmtId="172" fontId="34" fillId="0" borderId="0" xfId="1" applyNumberFormat="1" applyFont="1" applyBorder="1" applyAlignment="1">
      <alignment horizontal="center"/>
    </xf>
    <xf numFmtId="165" fontId="34" fillId="0" borderId="84" xfId="2" applyNumberFormat="1" applyFont="1" applyBorder="1" applyAlignment="1">
      <alignment horizontal="center"/>
    </xf>
    <xf numFmtId="0" fontId="42" fillId="0" borderId="83" xfId="0" applyFont="1" applyBorder="1" applyAlignment="1">
      <alignment horizontal="left" indent="2"/>
    </xf>
    <xf numFmtId="172" fontId="35" fillId="0" borderId="0" xfId="1" applyNumberFormat="1" applyFont="1" applyFill="1" applyBorder="1" applyAlignment="1">
      <alignment horizontal="center"/>
    </xf>
    <xf numFmtId="165" fontId="35" fillId="0" borderId="84" xfId="2" applyNumberFormat="1" applyFont="1" applyBorder="1" applyAlignment="1">
      <alignment horizontal="center"/>
    </xf>
    <xf numFmtId="0" fontId="42" fillId="0" borderId="110" xfId="0" applyFont="1" applyBorder="1" applyAlignment="1">
      <alignment horizontal="left" indent="2"/>
    </xf>
    <xf numFmtId="172" fontId="35" fillId="0" borderId="111" xfId="1" applyNumberFormat="1" applyFont="1" applyFill="1" applyBorder="1" applyAlignment="1">
      <alignment horizontal="center"/>
    </xf>
    <xf numFmtId="165" fontId="35" fillId="0" borderId="112" xfId="2" applyNumberFormat="1" applyFont="1" applyBorder="1" applyAlignment="1">
      <alignment horizontal="center"/>
    </xf>
    <xf numFmtId="172" fontId="34" fillId="0" borderId="0" xfId="1" applyNumberFormat="1" applyFont="1" applyFill="1" applyBorder="1" applyAlignment="1">
      <alignment horizontal="center"/>
    </xf>
    <xf numFmtId="174" fontId="31" fillId="3" borderId="1" xfId="11" applyNumberFormat="1" applyFont="1" applyFill="1" applyBorder="1" applyAlignment="1">
      <alignment horizontal="center" vertical="center" wrapText="1"/>
    </xf>
    <xf numFmtId="171" fontId="31" fillId="3" borderId="6" xfId="1" applyNumberFormat="1" applyFont="1" applyFill="1" applyBorder="1" applyAlignment="1">
      <alignment horizontal="center" wrapText="1"/>
    </xf>
    <xf numFmtId="174" fontId="31" fillId="3" borderId="14" xfId="11" applyNumberFormat="1" applyFont="1" applyFill="1" applyBorder="1" applyAlignment="1">
      <alignment horizontal="center" vertical="center" wrapText="1"/>
    </xf>
    <xf numFmtId="175" fontId="32" fillId="3" borderId="4" xfId="11" applyNumberFormat="1" applyFont="1" applyFill="1" applyBorder="1" applyAlignment="1">
      <alignment horizontal="center" vertical="center"/>
    </xf>
    <xf numFmtId="0" fontId="31" fillId="3" borderId="6" xfId="11" applyFont="1" applyFill="1" applyBorder="1" applyAlignment="1">
      <alignment horizontal="center" vertical="center" wrapText="1"/>
    </xf>
    <xf numFmtId="171" fontId="31" fillId="3" borderId="6" xfId="1" applyNumberFormat="1" applyFont="1" applyFill="1" applyBorder="1" applyAlignment="1">
      <alignment horizontal="center" vertical="center" wrapText="1"/>
    </xf>
    <xf numFmtId="174" fontId="31" fillId="3" borderId="6" xfId="11" applyNumberFormat="1" applyFont="1" applyFill="1" applyBorder="1" applyAlignment="1">
      <alignment horizontal="center" vertical="center" wrapText="1"/>
    </xf>
    <xf numFmtId="43" fontId="31" fillId="3" borderId="6" xfId="12" applyFont="1" applyFill="1" applyBorder="1" applyAlignment="1">
      <alignment horizontal="center" vertical="center" wrapText="1"/>
    </xf>
    <xf numFmtId="0" fontId="31" fillId="3" borderId="6" xfId="11" applyFont="1" applyFill="1" applyBorder="1" applyAlignment="1">
      <alignment horizontal="center" vertical="center"/>
    </xf>
    <xf numFmtId="0" fontId="44" fillId="0" borderId="0" xfId="11" applyFont="1"/>
    <xf numFmtId="0" fontId="35" fillId="0" borderId="0" xfId="11" applyFont="1"/>
    <xf numFmtId="171" fontId="35" fillId="0" borderId="0" xfId="1" applyNumberFormat="1" applyFont="1" applyFill="1" applyBorder="1" applyAlignment="1">
      <alignment horizontal="center"/>
    </xf>
    <xf numFmtId="0" fontId="35" fillId="0" borderId="0" xfId="11" applyFont="1" applyAlignment="1">
      <alignment horizontal="center"/>
    </xf>
    <xf numFmtId="171" fontId="35" fillId="0" borderId="0" xfId="1" applyNumberFormat="1" applyFont="1" applyFill="1" applyBorder="1"/>
    <xf numFmtId="0" fontId="34" fillId="15" borderId="113" xfId="11" applyFont="1" applyFill="1" applyBorder="1"/>
    <xf numFmtId="171" fontId="34" fillId="15" borderId="113" xfId="12" applyNumberFormat="1" applyFont="1" applyFill="1" applyBorder="1" applyAlignment="1">
      <alignment horizontal="right"/>
    </xf>
    <xf numFmtId="171" fontId="34" fillId="15" borderId="113" xfId="1" applyNumberFormat="1" applyFont="1" applyFill="1" applyBorder="1" applyAlignment="1">
      <alignment horizontal="right"/>
    </xf>
    <xf numFmtId="171" fontId="34" fillId="15" borderId="113" xfId="1" applyNumberFormat="1" applyFont="1" applyFill="1" applyBorder="1" applyAlignment="1">
      <alignment horizontal="center"/>
    </xf>
    <xf numFmtId="171" fontId="35" fillId="0" borderId="0" xfId="12" applyNumberFormat="1" applyFont="1" applyFill="1" applyBorder="1" applyAlignment="1">
      <alignment horizontal="right"/>
    </xf>
    <xf numFmtId="171" fontId="35" fillId="0" borderId="0" xfId="1" applyNumberFormat="1" applyFont="1" applyFill="1" applyBorder="1" applyAlignment="1">
      <alignment horizontal="right"/>
    </xf>
    <xf numFmtId="0" fontId="34" fillId="0" borderId="0" xfId="11" applyFont="1" applyAlignment="1">
      <alignment horizontal="left" indent="1"/>
    </xf>
    <xf numFmtId="171" fontId="34" fillId="0" borderId="0" xfId="1" applyNumberFormat="1" applyFont="1" applyFill="1" applyBorder="1" applyAlignment="1">
      <alignment horizontal="right" vertical="center"/>
    </xf>
    <xf numFmtId="171" fontId="34" fillId="0" borderId="0" xfId="1" applyNumberFormat="1" applyFont="1" applyFill="1" applyBorder="1" applyAlignment="1">
      <alignment horizontal="center" vertical="center"/>
    </xf>
    <xf numFmtId="0" fontId="35" fillId="0" borderId="0" xfId="11" applyFont="1" applyAlignment="1">
      <alignment horizontal="left" indent="4"/>
    </xf>
    <xf numFmtId="171" fontId="35" fillId="11" borderId="0" xfId="1" applyNumberFormat="1" applyFont="1" applyFill="1" applyBorder="1" applyAlignment="1">
      <alignment horizontal="right"/>
    </xf>
    <xf numFmtId="171" fontId="35" fillId="11" borderId="0" xfId="1" applyNumberFormat="1" applyFont="1" applyFill="1" applyBorder="1" applyAlignment="1">
      <alignment horizontal="center"/>
    </xf>
    <xf numFmtId="0" fontId="45" fillId="0" borderId="0" xfId="11" applyFont="1" applyAlignment="1">
      <alignment horizontal="left" indent="7"/>
    </xf>
    <xf numFmtId="0" fontId="45" fillId="11" borderId="0" xfId="11" applyFont="1" applyFill="1" applyAlignment="1">
      <alignment horizontal="left" indent="7"/>
    </xf>
    <xf numFmtId="171" fontId="35" fillId="0" borderId="0" xfId="1" applyNumberFormat="1" applyFont="1" applyFill="1" applyBorder="1" applyAlignment="1">
      <alignment horizontal="right" vertical="center"/>
    </xf>
    <xf numFmtId="0" fontId="34" fillId="0" borderId="0" xfId="11" applyFont="1" applyAlignment="1">
      <alignment horizontal="left" indent="4"/>
    </xf>
    <xf numFmtId="0" fontId="35" fillId="0" borderId="0" xfId="11" applyFont="1" applyAlignment="1">
      <alignment horizontal="left" vertical="center" wrapText="1" indent="4"/>
    </xf>
    <xf numFmtId="171" fontId="35" fillId="11" borderId="0" xfId="1" applyNumberFormat="1" applyFont="1" applyFill="1" applyBorder="1" applyAlignment="1">
      <alignment horizontal="right" vertical="center"/>
    </xf>
    <xf numFmtId="171" fontId="35" fillId="0" borderId="0" xfId="12" applyNumberFormat="1" applyFont="1" applyFill="1" applyBorder="1" applyAlignment="1">
      <alignment horizontal="right" vertical="center"/>
    </xf>
    <xf numFmtId="171" fontId="35" fillId="11" borderId="0" xfId="1" applyNumberFormat="1" applyFont="1" applyFill="1" applyBorder="1" applyAlignment="1">
      <alignment horizontal="center" vertical="center"/>
    </xf>
    <xf numFmtId="0" fontId="35" fillId="0" borderId="0" xfId="11" applyFont="1" applyAlignment="1">
      <alignment horizontal="left" indent="5"/>
    </xf>
    <xf numFmtId="171" fontId="35" fillId="11" borderId="0" xfId="11" applyNumberFormat="1" applyFont="1" applyFill="1"/>
    <xf numFmtId="171" fontId="35" fillId="11" borderId="0" xfId="1" applyNumberFormat="1" applyFont="1" applyFill="1" applyBorder="1"/>
    <xf numFmtId="0" fontId="35" fillId="11" borderId="0" xfId="11" applyFont="1" applyFill="1"/>
    <xf numFmtId="171" fontId="34" fillId="0" borderId="0" xfId="12" applyNumberFormat="1" applyFont="1" applyFill="1" applyBorder="1" applyAlignment="1">
      <alignment horizontal="right"/>
    </xf>
    <xf numFmtId="171" fontId="34" fillId="0" borderId="0" xfId="1" applyNumberFormat="1" applyFont="1" applyFill="1" applyBorder="1" applyAlignment="1">
      <alignment horizontal="right"/>
    </xf>
    <xf numFmtId="0" fontId="35" fillId="0" borderId="0" xfId="11" applyFont="1" applyAlignment="1">
      <alignment horizontal="left" indent="6"/>
    </xf>
    <xf numFmtId="171" fontId="35" fillId="11" borderId="0" xfId="12" applyNumberFormat="1" applyFont="1" applyFill="1" applyBorder="1" applyAlignment="1">
      <alignment horizontal="right"/>
    </xf>
    <xf numFmtId="0" fontId="35" fillId="11" borderId="114" xfId="11" applyFont="1" applyFill="1" applyBorder="1"/>
    <xf numFmtId="171" fontId="35" fillId="11" borderId="114" xfId="1" applyNumberFormat="1" applyFont="1" applyFill="1" applyBorder="1" applyAlignment="1">
      <alignment horizontal="center"/>
    </xf>
    <xf numFmtId="171" fontId="35" fillId="11" borderId="114" xfId="1" applyNumberFormat="1" applyFont="1" applyFill="1" applyBorder="1"/>
    <xf numFmtId="0" fontId="47" fillId="0" borderId="0" xfId="0" applyFont="1"/>
    <xf numFmtId="171" fontId="47" fillId="0" borderId="0" xfId="1" applyNumberFormat="1" applyFont="1"/>
    <xf numFmtId="43" fontId="47" fillId="0" borderId="0" xfId="0" applyNumberFormat="1" applyFont="1"/>
    <xf numFmtId="0" fontId="31" fillId="16" borderId="55" xfId="11" applyFont="1" applyFill="1" applyBorder="1" applyAlignment="1">
      <alignment horizontal="center" vertical="center" wrapText="1"/>
    </xf>
    <xf numFmtId="174" fontId="31" fillId="16" borderId="55" xfId="11" applyNumberFormat="1" applyFont="1" applyFill="1" applyBorder="1" applyAlignment="1">
      <alignment horizontal="center" vertical="center" wrapText="1"/>
    </xf>
    <xf numFmtId="43" fontId="31" fillId="16" borderId="55" xfId="12" applyFont="1" applyFill="1" applyBorder="1" applyAlignment="1">
      <alignment horizontal="center" vertical="center" wrapText="1"/>
    </xf>
    <xf numFmtId="0" fontId="34" fillId="0" borderId="54" xfId="11" applyFont="1" applyBorder="1"/>
    <xf numFmtId="171" fontId="34" fillId="0" borderId="54" xfId="12" applyNumberFormat="1" applyFont="1" applyFill="1" applyBorder="1" applyAlignment="1">
      <alignment horizontal="right"/>
    </xf>
    <xf numFmtId="171" fontId="34" fillId="0" borderId="54" xfId="1" applyNumberFormat="1" applyFont="1" applyFill="1" applyBorder="1" applyAlignment="1">
      <alignment horizontal="right"/>
    </xf>
    <xf numFmtId="0" fontId="35" fillId="0" borderId="0" xfId="11" applyFont="1" applyAlignment="1">
      <alignment horizontal="left" indent="1"/>
    </xf>
    <xf numFmtId="0" fontId="50" fillId="0" borderId="0" xfId="11" applyFont="1" applyAlignment="1">
      <alignment horizontal="left" indent="2"/>
    </xf>
    <xf numFmtId="0" fontId="50" fillId="0" borderId="114" xfId="11" applyFont="1" applyBorder="1" applyAlignment="1">
      <alignment horizontal="left" indent="2"/>
    </xf>
    <xf numFmtId="171" fontId="7" fillId="4" borderId="0" xfId="1" applyNumberFormat="1" applyFont="1" applyFill="1"/>
    <xf numFmtId="0" fontId="8" fillId="0" borderId="118" xfId="0" applyFont="1" applyBorder="1" applyAlignment="1">
      <alignment horizontal="left"/>
    </xf>
    <xf numFmtId="165" fontId="19" fillId="0" borderId="0" xfId="2" applyNumberFormat="1" applyFont="1"/>
    <xf numFmtId="0" fontId="8" fillId="0" borderId="0" xfId="0" applyFont="1" applyAlignment="1">
      <alignment horizontal="left" indent="1"/>
    </xf>
    <xf numFmtId="43" fontId="19" fillId="0" borderId="0" xfId="1" applyFont="1"/>
    <xf numFmtId="0" fontId="33" fillId="0" borderId="0" xfId="0" applyFont="1" applyAlignment="1">
      <alignment vertical="center"/>
    </xf>
    <xf numFmtId="4" fontId="30" fillId="0" borderId="0" xfId="0" applyNumberFormat="1" applyFont="1"/>
    <xf numFmtId="165" fontId="0" fillId="0" borderId="0" xfId="2" applyNumberFormat="1" applyFont="1" applyFill="1" applyBorder="1"/>
    <xf numFmtId="0" fontId="52" fillId="3" borderId="6" xfId="0" applyFont="1" applyFill="1" applyBorder="1" applyAlignment="1">
      <alignment horizontal="center" vertical="center"/>
    </xf>
    <xf numFmtId="0" fontId="52" fillId="3" borderId="6" xfId="0" applyFont="1" applyFill="1" applyBorder="1" applyAlignment="1">
      <alignment horizontal="center" vertical="center" wrapText="1"/>
    </xf>
    <xf numFmtId="0" fontId="52" fillId="3" borderId="4" xfId="0" applyFont="1" applyFill="1" applyBorder="1" applyAlignment="1">
      <alignment horizontal="center" vertical="center"/>
    </xf>
    <xf numFmtId="0" fontId="52" fillId="3" borderId="4" xfId="0" applyFont="1" applyFill="1" applyBorder="1" applyAlignment="1">
      <alignment horizontal="center" vertical="center" wrapText="1"/>
    </xf>
    <xf numFmtId="0" fontId="52" fillId="3" borderId="66" xfId="0" applyFont="1" applyFill="1" applyBorder="1" applyAlignment="1">
      <alignment horizontal="center" vertical="center"/>
    </xf>
    <xf numFmtId="0" fontId="3" fillId="0" borderId="118" xfId="0" applyFont="1" applyBorder="1" applyAlignment="1">
      <alignment horizontal="left"/>
    </xf>
    <xf numFmtId="173" fontId="3" fillId="0" borderId="119" xfId="1" applyNumberFormat="1" applyFont="1" applyFill="1" applyBorder="1" applyAlignment="1">
      <alignment horizontal="center" vertical="center"/>
    </xf>
    <xf numFmtId="165" fontId="3" fillId="0" borderId="118" xfId="2" applyNumberFormat="1" applyFont="1" applyBorder="1" applyAlignment="1">
      <alignment horizontal="center" vertical="center"/>
    </xf>
    <xf numFmtId="165" fontId="18" fillId="0" borderId="118" xfId="2" applyNumberFormat="1" applyFont="1" applyBorder="1" applyAlignment="1">
      <alignment horizontal="center" vertical="center"/>
    </xf>
    <xf numFmtId="173" fontId="1" fillId="0" borderId="109" xfId="1" applyNumberFormat="1" applyFont="1" applyFill="1" applyBorder="1" applyAlignment="1">
      <alignment horizontal="center" vertical="center"/>
    </xf>
    <xf numFmtId="165" fontId="0" fillId="0" borderId="0" xfId="2" applyNumberFormat="1" applyFont="1" applyAlignment="1">
      <alignment horizontal="center" vertical="center"/>
    </xf>
    <xf numFmtId="165" fontId="16" fillId="0" borderId="0" xfId="2" applyNumberFormat="1" applyFont="1" applyAlignment="1">
      <alignment horizontal="center" vertical="center"/>
    </xf>
    <xf numFmtId="173" fontId="1" fillId="0" borderId="98" xfId="1" applyNumberFormat="1" applyFont="1" applyFill="1" applyBorder="1" applyAlignment="1">
      <alignment horizontal="center" vertical="center"/>
    </xf>
    <xf numFmtId="171" fontId="0" fillId="0" borderId="0" xfId="1" applyNumberFormat="1" applyFont="1" applyAlignment="1">
      <alignment horizontal="center" vertical="center"/>
    </xf>
    <xf numFmtId="43" fontId="0" fillId="0" borderId="0" xfId="1" applyFont="1" applyBorder="1" applyAlignment="1">
      <alignment horizontal="center" vertical="center"/>
    </xf>
    <xf numFmtId="0" fontId="2" fillId="3" borderId="14" xfId="0" applyFont="1" applyFill="1" applyBorder="1" applyAlignment="1">
      <alignment horizontal="left" vertical="center"/>
    </xf>
    <xf numFmtId="171" fontId="2" fillId="3" borderId="6" xfId="1" applyNumberFormat="1" applyFont="1" applyFill="1" applyBorder="1" applyAlignment="1">
      <alignment horizontal="center" vertical="center"/>
    </xf>
    <xf numFmtId="165" fontId="2" fillId="3" borderId="6" xfId="2" applyNumberFormat="1" applyFont="1" applyFill="1" applyBorder="1" applyAlignment="1">
      <alignment horizontal="center" vertical="center"/>
    </xf>
    <xf numFmtId="0" fontId="42" fillId="0" borderId="0" xfId="0" applyFont="1" applyAlignment="1">
      <alignment vertical="center"/>
    </xf>
    <xf numFmtId="165" fontId="16" fillId="0" borderId="0" xfId="2" applyNumberFormat="1" applyFont="1"/>
    <xf numFmtId="176" fontId="1" fillId="0" borderId="0" xfId="0" applyNumberFormat="1" applyFont="1"/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173" fontId="28" fillId="0" borderId="119" xfId="1" applyNumberFormat="1" applyFont="1" applyFill="1" applyBorder="1" applyAlignment="1">
      <alignment horizontal="center" vertical="center"/>
    </xf>
    <xf numFmtId="165" fontId="28" fillId="0" borderId="121" xfId="2" applyNumberFormat="1" applyFont="1" applyBorder="1" applyAlignment="1">
      <alignment horizontal="center" vertical="center"/>
    </xf>
    <xf numFmtId="165" fontId="53" fillId="0" borderId="122" xfId="2" applyNumberFormat="1" applyFont="1" applyBorder="1" applyAlignment="1">
      <alignment horizontal="center" vertical="center"/>
    </xf>
    <xf numFmtId="173" fontId="28" fillId="0" borderId="109" xfId="1" applyNumberFormat="1" applyFont="1" applyFill="1" applyBorder="1" applyAlignment="1">
      <alignment horizontal="center" vertical="center"/>
    </xf>
    <xf numFmtId="165" fontId="28" fillId="0" borderId="0" xfId="2" applyNumberFormat="1" applyFont="1" applyFill="1" applyAlignment="1">
      <alignment horizontal="center" vertical="center"/>
    </xf>
    <xf numFmtId="165" fontId="53" fillId="0" borderId="0" xfId="2" applyNumberFormat="1" applyFont="1" applyFill="1" applyAlignment="1">
      <alignment horizontal="center" vertical="center"/>
    </xf>
    <xf numFmtId="0" fontId="19" fillId="0" borderId="0" xfId="0" applyFont="1" applyAlignment="1">
      <alignment horizontal="left" wrapText="1" indent="2"/>
    </xf>
    <xf numFmtId="173" fontId="9" fillId="0" borderId="98" xfId="1" applyNumberFormat="1" applyFont="1" applyFill="1" applyBorder="1" applyAlignment="1">
      <alignment horizontal="center" vertical="center"/>
    </xf>
    <xf numFmtId="165" fontId="9" fillId="0" borderId="0" xfId="2" applyNumberFormat="1" applyFont="1" applyAlignment="1">
      <alignment horizontal="center" vertical="center"/>
    </xf>
    <xf numFmtId="165" fontId="54" fillId="0" borderId="0" xfId="2" applyNumberFormat="1" applyFont="1" applyAlignment="1">
      <alignment horizontal="center" vertical="center"/>
    </xf>
    <xf numFmtId="165" fontId="28" fillId="0" borderId="0" xfId="2" applyNumberFormat="1" applyFont="1" applyAlignment="1">
      <alignment horizontal="center" vertical="center"/>
    </xf>
    <xf numFmtId="0" fontId="51" fillId="3" borderId="6" xfId="0" applyFont="1" applyFill="1" applyBorder="1" applyAlignment="1">
      <alignment horizontal="left" indent="1"/>
    </xf>
    <xf numFmtId="165" fontId="55" fillId="3" borderId="6" xfId="2" applyNumberFormat="1" applyFont="1" applyFill="1" applyBorder="1" applyAlignment="1">
      <alignment horizontal="center" vertical="center"/>
    </xf>
    <xf numFmtId="0" fontId="56" fillId="0" borderId="68" xfId="0" applyFont="1" applyBorder="1"/>
    <xf numFmtId="0" fontId="56" fillId="0" borderId="0" xfId="0" applyFont="1"/>
    <xf numFmtId="165" fontId="9" fillId="0" borderId="0" xfId="2" applyNumberFormat="1" applyFont="1"/>
    <xf numFmtId="0" fontId="3" fillId="0" borderId="0" xfId="0" applyFont="1" applyAlignment="1">
      <alignment horizontal="left"/>
    </xf>
    <xf numFmtId="4" fontId="16" fillId="0" borderId="0" xfId="0" applyNumberFormat="1" applyFont="1"/>
    <xf numFmtId="0" fontId="23" fillId="0" borderId="0" xfId="0" applyFont="1" applyAlignment="1">
      <alignment horizontal="left" vertical="center"/>
    </xf>
    <xf numFmtId="0" fontId="57" fillId="3" borderId="6" xfId="0" applyFont="1" applyFill="1" applyBorder="1" applyAlignment="1">
      <alignment horizontal="center" vertical="center"/>
    </xf>
    <xf numFmtId="0" fontId="57" fillId="3" borderId="6" xfId="0" applyFont="1" applyFill="1" applyBorder="1" applyAlignment="1">
      <alignment horizontal="center" vertical="center" wrapText="1"/>
    </xf>
    <xf numFmtId="0" fontId="57" fillId="3" borderId="4" xfId="0" applyFont="1" applyFill="1" applyBorder="1" applyAlignment="1">
      <alignment horizontal="center" vertical="center"/>
    </xf>
    <xf numFmtId="0" fontId="57" fillId="3" borderId="4" xfId="0" applyFont="1" applyFill="1" applyBorder="1" applyAlignment="1">
      <alignment horizontal="center" vertical="center" wrapText="1"/>
    </xf>
    <xf numFmtId="0" fontId="57" fillId="3" borderId="66" xfId="0" applyFont="1" applyFill="1" applyBorder="1" applyAlignment="1">
      <alignment horizontal="center" vertical="center"/>
    </xf>
    <xf numFmtId="0" fontId="57" fillId="3" borderId="9" xfId="0" applyFont="1" applyFill="1" applyBorder="1" applyAlignment="1">
      <alignment horizontal="center" vertical="center"/>
    </xf>
    <xf numFmtId="0" fontId="28" fillId="0" borderId="118" xfId="0" applyFont="1" applyBorder="1" applyAlignment="1">
      <alignment horizontal="left"/>
    </xf>
    <xf numFmtId="165" fontId="28" fillId="0" borderId="118" xfId="2" applyNumberFormat="1" applyFont="1" applyFill="1" applyBorder="1" applyAlignment="1">
      <alignment horizontal="center" vertical="center"/>
    </xf>
    <xf numFmtId="165" fontId="53" fillId="0" borderId="118" xfId="2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left" indent="1"/>
    </xf>
    <xf numFmtId="165" fontId="28" fillId="0" borderId="0" xfId="2" applyNumberFormat="1" applyFont="1" applyFill="1" applyBorder="1" applyAlignment="1">
      <alignment horizontal="center"/>
    </xf>
    <xf numFmtId="165" fontId="53" fillId="0" borderId="0" xfId="2" applyNumberFormat="1" applyFont="1" applyFill="1" applyBorder="1" applyAlignment="1">
      <alignment horizontal="center"/>
    </xf>
    <xf numFmtId="0" fontId="9" fillId="0" borderId="0" xfId="0" applyFont="1" applyAlignment="1">
      <alignment horizontal="left" indent="2"/>
    </xf>
    <xf numFmtId="165" fontId="9" fillId="0" borderId="0" xfId="2" applyNumberFormat="1" applyFont="1" applyFill="1" applyBorder="1" applyAlignment="1">
      <alignment horizontal="center"/>
    </xf>
    <xf numFmtId="165" fontId="54" fillId="0" borderId="0" xfId="2" applyNumberFormat="1" applyFont="1" applyFill="1" applyBorder="1" applyAlignment="1">
      <alignment horizontal="center"/>
    </xf>
    <xf numFmtId="165" fontId="9" fillId="0" borderId="0" xfId="2" applyNumberFormat="1" applyFont="1" applyFill="1" applyBorder="1" applyAlignment="1">
      <alignment horizontal="center" vertical="center"/>
    </xf>
    <xf numFmtId="165" fontId="54" fillId="0" borderId="0" xfId="2" applyNumberFormat="1" applyFont="1" applyFill="1" applyBorder="1" applyAlignment="1">
      <alignment horizontal="center" vertical="center"/>
    </xf>
    <xf numFmtId="173" fontId="28" fillId="0" borderId="98" xfId="1" applyNumberFormat="1" applyFont="1" applyFill="1" applyBorder="1" applyAlignment="1">
      <alignment horizontal="center" vertical="center"/>
    </xf>
    <xf numFmtId="173" fontId="28" fillId="0" borderId="120" xfId="1" applyNumberFormat="1" applyFont="1" applyFill="1" applyBorder="1" applyAlignment="1">
      <alignment horizontal="center" vertical="center"/>
    </xf>
    <xf numFmtId="165" fontId="28" fillId="0" borderId="118" xfId="2" applyNumberFormat="1" applyFont="1" applyFill="1" applyBorder="1" applyAlignment="1">
      <alignment horizontal="center"/>
    </xf>
    <xf numFmtId="165" fontId="53" fillId="0" borderId="118" xfId="2" applyNumberFormat="1" applyFont="1" applyFill="1" applyBorder="1" applyAlignment="1">
      <alignment horizontal="center"/>
    </xf>
    <xf numFmtId="165" fontId="9" fillId="0" borderId="0" xfId="2" applyNumberFormat="1" applyFont="1" applyAlignment="1">
      <alignment horizontal="center"/>
    </xf>
    <xf numFmtId="165" fontId="54" fillId="0" borderId="0" xfId="2" applyNumberFormat="1" applyFont="1" applyAlignment="1">
      <alignment horizontal="center"/>
    </xf>
    <xf numFmtId="173" fontId="9" fillId="0" borderId="100" xfId="1" applyNumberFormat="1" applyFont="1" applyFill="1" applyBorder="1" applyAlignment="1">
      <alignment horizontal="center" vertical="center"/>
    </xf>
    <xf numFmtId="0" fontId="58" fillId="3" borderId="14" xfId="0" applyFont="1" applyFill="1" applyBorder="1" applyAlignment="1">
      <alignment horizontal="left" vertical="center"/>
    </xf>
    <xf numFmtId="171" fontId="55" fillId="3" borderId="6" xfId="1" applyNumberFormat="1" applyFont="1" applyFill="1" applyBorder="1" applyAlignment="1">
      <alignment horizontal="center" vertical="center"/>
    </xf>
    <xf numFmtId="165" fontId="55" fillId="3" borderId="6" xfId="2" applyNumberFormat="1" applyFont="1" applyFill="1" applyBorder="1" applyAlignment="1">
      <alignment horizontal="center"/>
    </xf>
    <xf numFmtId="0" fontId="9" fillId="0" borderId="0" xfId="0" applyFont="1"/>
    <xf numFmtId="0" fontId="59" fillId="8" borderId="96" xfId="0" applyFont="1" applyFill="1" applyBorder="1" applyAlignment="1">
      <alignment vertical="center"/>
    </xf>
    <xf numFmtId="0" fontId="59" fillId="8" borderId="96" xfId="0" applyFont="1" applyFill="1" applyBorder="1" applyAlignment="1">
      <alignment horizontal="center" vertical="center"/>
    </xf>
    <xf numFmtId="0" fontId="55" fillId="8" borderId="9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indent="1"/>
    </xf>
    <xf numFmtId="172" fontId="9" fillId="0" borderId="0" xfId="0" applyNumberFormat="1" applyFont="1"/>
    <xf numFmtId="172" fontId="59" fillId="8" borderId="96" xfId="0" applyNumberFormat="1" applyFont="1" applyFill="1" applyBorder="1" applyAlignment="1">
      <alignment horizontal="center" vertical="center"/>
    </xf>
    <xf numFmtId="172" fontId="55" fillId="8" borderId="54" xfId="0" applyNumberFormat="1" applyFont="1" applyFill="1" applyBorder="1"/>
    <xf numFmtId="0" fontId="10" fillId="2" borderId="64" xfId="0" applyFont="1" applyFill="1" applyBorder="1" applyAlignment="1">
      <alignment horizontal="center" vertical="center" wrapText="1"/>
    </xf>
    <xf numFmtId="0" fontId="10" fillId="2" borderId="65" xfId="0" applyFont="1" applyFill="1" applyBorder="1" applyAlignment="1">
      <alignment horizontal="center" vertical="center" wrapText="1"/>
    </xf>
    <xf numFmtId="0" fontId="10" fillId="2" borderId="69" xfId="0" applyFont="1" applyFill="1" applyBorder="1" applyAlignment="1">
      <alignment horizontal="center" vertical="center" wrapText="1"/>
    </xf>
    <xf numFmtId="0" fontId="10" fillId="2" borderId="70" xfId="0" applyFont="1" applyFill="1" applyBorder="1" applyAlignment="1">
      <alignment horizontal="center" vertical="center" wrapText="1"/>
    </xf>
    <xf numFmtId="0" fontId="2" fillId="3" borderId="64" xfId="0" applyFont="1" applyFill="1" applyBorder="1" applyAlignment="1">
      <alignment horizontal="center" vertical="center"/>
    </xf>
    <xf numFmtId="0" fontId="2" fillId="3" borderId="68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9" xfId="0" applyFont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53" fillId="0" borderId="0" xfId="9" applyFont="1" applyAlignment="1">
      <alignment horizontal="center" vertical="center"/>
    </xf>
    <xf numFmtId="0" fontId="54" fillId="0" borderId="0" xfId="9" applyFont="1" applyAlignment="1">
      <alignment horizontal="center" vertical="center"/>
    </xf>
    <xf numFmtId="0" fontId="3" fillId="10" borderId="0" xfId="0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7" fillId="0" borderId="0" xfId="9" applyFont="1" applyAlignment="1">
      <alignment horizontal="center" vertical="center"/>
    </xf>
    <xf numFmtId="0" fontId="18" fillId="0" borderId="0" xfId="9" applyFont="1" applyAlignment="1">
      <alignment horizontal="center" vertical="center"/>
    </xf>
    <xf numFmtId="0" fontId="2" fillId="7" borderId="82" xfId="0" applyFont="1" applyFill="1" applyBorder="1" applyAlignment="1">
      <alignment horizontal="center" vertical="center"/>
    </xf>
    <xf numFmtId="0" fontId="2" fillId="7" borderId="78" xfId="0" applyFont="1" applyFill="1" applyBorder="1" applyAlignment="1">
      <alignment horizontal="center" vertical="center"/>
    </xf>
    <xf numFmtId="0" fontId="2" fillId="7" borderId="75" xfId="0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90" xfId="0" applyFont="1" applyFill="1" applyBorder="1" applyAlignment="1">
      <alignment horizontal="center" vertical="center" wrapText="1"/>
    </xf>
    <xf numFmtId="0" fontId="2" fillId="7" borderId="86" xfId="0" applyFont="1" applyFill="1" applyBorder="1" applyAlignment="1">
      <alignment horizontal="center" vertical="center" wrapText="1"/>
    </xf>
    <xf numFmtId="0" fontId="2" fillId="7" borderId="87" xfId="0" applyFont="1" applyFill="1" applyBorder="1" applyAlignment="1">
      <alignment horizontal="center" vertical="center" wrapText="1"/>
    </xf>
    <xf numFmtId="0" fontId="2" fillId="7" borderId="88" xfId="0" applyFont="1" applyFill="1" applyBorder="1" applyAlignment="1">
      <alignment horizontal="center" vertical="center" wrapText="1"/>
    </xf>
    <xf numFmtId="0" fontId="2" fillId="7" borderId="87" xfId="0" applyFont="1" applyFill="1" applyBorder="1" applyAlignment="1">
      <alignment horizontal="center" vertical="center"/>
    </xf>
    <xf numFmtId="0" fontId="2" fillId="7" borderId="89" xfId="0" applyFont="1" applyFill="1" applyBorder="1" applyAlignment="1">
      <alignment horizontal="center" vertical="center"/>
    </xf>
    <xf numFmtId="0" fontId="53" fillId="0" borderId="0" xfId="0" applyFont="1" applyAlignment="1">
      <alignment horizontal="center" vertical="center" readingOrder="1"/>
    </xf>
    <xf numFmtId="0" fontId="54" fillId="0" borderId="0" xfId="0" applyFont="1" applyAlignment="1">
      <alignment horizontal="center" vertical="center" readingOrder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64" xfId="0" applyFont="1" applyFill="1" applyBorder="1" applyAlignment="1">
      <alignment horizontal="center" vertical="center" wrapText="1"/>
    </xf>
    <xf numFmtId="0" fontId="13" fillId="2" borderId="65" xfId="0" applyFont="1" applyFill="1" applyBorder="1" applyAlignment="1">
      <alignment horizontal="center" vertical="center" wrapText="1"/>
    </xf>
    <xf numFmtId="0" fontId="13" fillId="2" borderId="66" xfId="0" applyFont="1" applyFill="1" applyBorder="1" applyAlignment="1">
      <alignment horizontal="center" vertical="center" wrapText="1"/>
    </xf>
    <xf numFmtId="0" fontId="13" fillId="2" borderId="67" xfId="0" applyFont="1" applyFill="1" applyBorder="1" applyAlignment="1">
      <alignment horizontal="center" vertical="center" wrapText="1"/>
    </xf>
    <xf numFmtId="0" fontId="10" fillId="3" borderId="64" xfId="0" applyFont="1" applyFill="1" applyBorder="1" applyAlignment="1">
      <alignment horizontal="center" vertical="center"/>
    </xf>
    <xf numFmtId="0" fontId="10" fillId="3" borderId="68" xfId="0" applyFont="1" applyFill="1" applyBorder="1" applyAlignment="1">
      <alignment horizontal="center" vertical="center"/>
    </xf>
    <xf numFmtId="0" fontId="10" fillId="3" borderId="6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left" indent="1"/>
    </xf>
    <xf numFmtId="0" fontId="2" fillId="3" borderId="40" xfId="0" applyFont="1" applyFill="1" applyBorder="1" applyAlignment="1">
      <alignment horizontal="left" indent="1"/>
    </xf>
    <xf numFmtId="0" fontId="3" fillId="0" borderId="73" xfId="0" applyFont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79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80" xfId="0" applyFont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left" indent="1"/>
    </xf>
    <xf numFmtId="0" fontId="2" fillId="3" borderId="45" xfId="0" applyFont="1" applyFill="1" applyBorder="1" applyAlignment="1">
      <alignment horizontal="left" indent="1"/>
    </xf>
    <xf numFmtId="0" fontId="3" fillId="0" borderId="79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2" fillId="3" borderId="59" xfId="7" applyFont="1" applyFill="1" applyBorder="1" applyAlignment="1">
      <alignment horizontal="left" vertical="center"/>
    </xf>
    <xf numFmtId="0" fontId="2" fillId="3" borderId="60" xfId="7" applyFont="1" applyFill="1" applyBorder="1" applyAlignment="1">
      <alignment horizontal="left" vertical="center"/>
    </xf>
    <xf numFmtId="0" fontId="18" fillId="5" borderId="52" xfId="7" applyFont="1" applyFill="1" applyBorder="1" applyAlignment="1">
      <alignment horizontal="center" vertical="center"/>
    </xf>
    <xf numFmtId="0" fontId="18" fillId="5" borderId="54" xfId="7" applyFont="1" applyFill="1" applyBorder="1" applyAlignment="1">
      <alignment horizontal="center" vertical="center"/>
    </xf>
    <xf numFmtId="0" fontId="2" fillId="3" borderId="48" xfId="7" applyFont="1" applyFill="1" applyBorder="1" applyAlignment="1">
      <alignment horizontal="center" vertical="center" wrapText="1"/>
    </xf>
    <xf numFmtId="0" fontId="2" fillId="3" borderId="50" xfId="7" applyFont="1" applyFill="1" applyBorder="1" applyAlignment="1">
      <alignment horizontal="center" vertical="center" wrapText="1"/>
    </xf>
    <xf numFmtId="0" fontId="18" fillId="5" borderId="58" xfId="7" applyFont="1" applyFill="1" applyBorder="1" applyAlignment="1">
      <alignment horizontal="center" vertical="center"/>
    </xf>
    <xf numFmtId="0" fontId="18" fillId="5" borderId="55" xfId="7" applyFont="1" applyFill="1" applyBorder="1" applyAlignment="1">
      <alignment horizontal="center" vertical="center"/>
    </xf>
    <xf numFmtId="0" fontId="2" fillId="3" borderId="46" xfId="7" applyFont="1" applyFill="1" applyBorder="1" applyAlignment="1">
      <alignment horizontal="center" vertical="center" wrapText="1"/>
    </xf>
    <xf numFmtId="0" fontId="2" fillId="3" borderId="53" xfId="7" applyFont="1" applyFill="1" applyBorder="1" applyAlignment="1">
      <alignment horizontal="center" vertical="center" wrapText="1"/>
    </xf>
    <xf numFmtId="0" fontId="2" fillId="3" borderId="49" xfId="7" applyFont="1" applyFill="1" applyBorder="1" applyAlignment="1">
      <alignment horizontal="center" vertical="center" wrapText="1"/>
    </xf>
    <xf numFmtId="0" fontId="2" fillId="3" borderId="47" xfId="7" applyFont="1" applyFill="1" applyBorder="1" applyAlignment="1">
      <alignment horizontal="center" vertical="center" wrapText="1"/>
    </xf>
    <xf numFmtId="0" fontId="2" fillId="3" borderId="2" xfId="7" applyFont="1" applyFill="1" applyBorder="1" applyAlignment="1">
      <alignment horizontal="center" vertical="center" wrapText="1"/>
    </xf>
    <xf numFmtId="0" fontId="2" fillId="3" borderId="4" xfId="7" applyFont="1" applyFill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/>
    </xf>
    <xf numFmtId="0" fontId="53" fillId="0" borderId="0" xfId="0" applyFont="1" applyAlignment="1">
      <alignment horizontal="center"/>
    </xf>
    <xf numFmtId="0" fontId="10" fillId="3" borderId="14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49" fontId="38" fillId="0" borderId="0" xfId="0" applyNumberFormat="1" applyFont="1" applyAlignment="1">
      <alignment horizontal="left" vertical="center"/>
    </xf>
    <xf numFmtId="0" fontId="21" fillId="11" borderId="79" xfId="0" applyFont="1" applyFill="1" applyBorder="1" applyAlignment="1">
      <alignment horizontal="center"/>
    </xf>
    <xf numFmtId="0" fontId="21" fillId="11" borderId="80" xfId="0" applyFont="1" applyFill="1" applyBorder="1" applyAlignment="1">
      <alignment horizontal="center"/>
    </xf>
    <xf numFmtId="0" fontId="27" fillId="13" borderId="103" xfId="0" applyFont="1" applyFill="1" applyBorder="1" applyAlignment="1">
      <alignment horizontal="center" vertical="center"/>
    </xf>
    <xf numFmtId="0" fontId="27" fillId="13" borderId="43" xfId="0" applyFont="1" applyFill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31" fillId="3" borderId="93" xfId="0" applyFont="1" applyFill="1" applyBorder="1" applyAlignment="1">
      <alignment horizontal="center" vertical="center"/>
    </xf>
    <xf numFmtId="0" fontId="31" fillId="3" borderId="96" xfId="0" applyFont="1" applyFill="1" applyBorder="1" applyAlignment="1">
      <alignment horizontal="center" vertical="center"/>
    </xf>
    <xf numFmtId="0" fontId="31" fillId="3" borderId="97" xfId="0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 wrapText="1"/>
    </xf>
    <xf numFmtId="0" fontId="32" fillId="3" borderId="4" xfId="0" applyFont="1" applyFill="1" applyBorder="1" applyAlignment="1">
      <alignment horizontal="center" vertical="center" wrapText="1"/>
    </xf>
    <xf numFmtId="0" fontId="32" fillId="3" borderId="64" xfId="0" applyFont="1" applyFill="1" applyBorder="1" applyAlignment="1">
      <alignment horizontal="center" vertical="center" wrapText="1"/>
    </xf>
    <xf numFmtId="0" fontId="32" fillId="3" borderId="68" xfId="0" applyFont="1" applyFill="1" applyBorder="1" applyAlignment="1">
      <alignment horizontal="center" vertical="center" wrapText="1"/>
    </xf>
    <xf numFmtId="0" fontId="32" fillId="3" borderId="65" xfId="0" applyFont="1" applyFill="1" applyBorder="1" applyAlignment="1">
      <alignment horizontal="center" vertical="center" wrapText="1"/>
    </xf>
    <xf numFmtId="0" fontId="32" fillId="3" borderId="94" xfId="0" applyFont="1" applyFill="1" applyBorder="1" applyAlignment="1">
      <alignment horizontal="center" vertical="center" wrapText="1"/>
    </xf>
    <xf numFmtId="0" fontId="32" fillId="3" borderId="95" xfId="0" applyFont="1" applyFill="1" applyBorder="1" applyAlignment="1">
      <alignment horizontal="center" vertical="center" wrapText="1"/>
    </xf>
    <xf numFmtId="0" fontId="32" fillId="3" borderId="100" xfId="8" applyFont="1" applyFill="1" applyBorder="1" applyAlignment="1">
      <alignment horizontal="center" vertical="center" wrapText="1"/>
    </xf>
    <xf numFmtId="0" fontId="32" fillId="3" borderId="108" xfId="8" applyFont="1" applyFill="1" applyBorder="1" applyAlignment="1">
      <alignment horizontal="center" vertical="center" wrapText="1"/>
    </xf>
    <xf numFmtId="0" fontId="32" fillId="3" borderId="109" xfId="8" applyFont="1" applyFill="1" applyBorder="1" applyAlignment="1">
      <alignment horizontal="center" vertical="center" wrapText="1"/>
    </xf>
    <xf numFmtId="0" fontId="32" fillId="3" borderId="104" xfId="8" applyFont="1" applyFill="1" applyBorder="1" applyAlignment="1">
      <alignment horizontal="center" vertical="center" wrapText="1"/>
    </xf>
    <xf numFmtId="0" fontId="32" fillId="3" borderId="105" xfId="8" applyFont="1" applyFill="1" applyBorder="1" applyAlignment="1">
      <alignment horizontal="center" vertical="center" wrapText="1"/>
    </xf>
    <xf numFmtId="0" fontId="32" fillId="3" borderId="106" xfId="8" applyFont="1" applyFill="1" applyBorder="1" applyAlignment="1">
      <alignment horizontal="center" vertical="center" wrapText="1"/>
    </xf>
    <xf numFmtId="0" fontId="32" fillId="3" borderId="107" xfId="8" applyFont="1" applyFill="1" applyBorder="1" applyAlignment="1">
      <alignment horizontal="center" vertical="center" wrapText="1"/>
    </xf>
    <xf numFmtId="0" fontId="7" fillId="11" borderId="0" xfId="0" applyFont="1" applyFill="1" applyAlignment="1">
      <alignment horizontal="left"/>
    </xf>
    <xf numFmtId="0" fontId="53" fillId="11" borderId="0" xfId="11" applyFont="1" applyFill="1" applyAlignment="1">
      <alignment horizontal="center"/>
    </xf>
    <xf numFmtId="0" fontId="54" fillId="11" borderId="0" xfId="11" applyFont="1" applyFill="1" applyAlignment="1">
      <alignment horizontal="center"/>
    </xf>
    <xf numFmtId="0" fontId="31" fillId="3" borderId="1" xfId="11" applyFont="1" applyFill="1" applyBorder="1" applyAlignment="1">
      <alignment horizontal="center" vertical="center" wrapText="1"/>
    </xf>
    <xf numFmtId="0" fontId="31" fillId="3" borderId="2" xfId="11" applyFont="1" applyFill="1" applyBorder="1" applyAlignment="1">
      <alignment horizontal="center" vertical="center" wrapText="1"/>
    </xf>
    <xf numFmtId="0" fontId="31" fillId="3" borderId="4" xfId="11" applyFont="1" applyFill="1" applyBorder="1" applyAlignment="1">
      <alignment horizontal="center" vertical="center" wrapText="1"/>
    </xf>
    <xf numFmtId="43" fontId="31" fillId="3" borderId="1" xfId="12" applyFont="1" applyFill="1" applyBorder="1" applyAlignment="1">
      <alignment horizontal="center" vertical="center" wrapText="1"/>
    </xf>
    <xf numFmtId="43" fontId="31" fillId="3" borderId="4" xfId="12" applyFont="1" applyFill="1" applyBorder="1" applyAlignment="1">
      <alignment horizontal="center" vertical="center" wrapText="1"/>
    </xf>
    <xf numFmtId="43" fontId="31" fillId="3" borderId="1" xfId="12" applyFont="1" applyFill="1" applyBorder="1" applyAlignment="1">
      <alignment horizontal="center" vertical="center"/>
    </xf>
    <xf numFmtId="43" fontId="31" fillId="3" borderId="4" xfId="12" applyFont="1" applyFill="1" applyBorder="1" applyAlignment="1">
      <alignment horizontal="center" vertical="center"/>
    </xf>
    <xf numFmtId="43" fontId="31" fillId="3" borderId="2" xfId="12" applyFont="1" applyFill="1" applyBorder="1" applyAlignment="1">
      <alignment horizontal="center" vertical="center" wrapText="1"/>
    </xf>
    <xf numFmtId="0" fontId="31" fillId="3" borderId="14" xfId="11" applyFont="1" applyFill="1" applyBorder="1" applyAlignment="1">
      <alignment horizontal="center" vertical="center" wrapText="1"/>
    </xf>
    <xf numFmtId="0" fontId="31" fillId="3" borderId="18" xfId="11" applyFont="1" applyFill="1" applyBorder="1" applyAlignment="1">
      <alignment horizontal="center" vertical="center" wrapText="1"/>
    </xf>
    <xf numFmtId="0" fontId="31" fillId="3" borderId="13" xfId="11" applyFont="1" applyFill="1" applyBorder="1" applyAlignment="1">
      <alignment horizontal="center" vertical="center" wrapText="1"/>
    </xf>
    <xf numFmtId="0" fontId="14" fillId="11" borderId="0" xfId="0" applyFont="1" applyFill="1" applyAlignment="1">
      <alignment horizontal="left"/>
    </xf>
    <xf numFmtId="0" fontId="57" fillId="3" borderId="64" xfId="0" applyFont="1" applyFill="1" applyBorder="1" applyAlignment="1">
      <alignment horizontal="center" vertical="center" wrapText="1"/>
    </xf>
    <xf numFmtId="0" fontId="57" fillId="3" borderId="83" xfId="0" applyFont="1" applyFill="1" applyBorder="1" applyAlignment="1">
      <alignment horizontal="center" vertical="center" wrapText="1"/>
    </xf>
    <xf numFmtId="0" fontId="57" fillId="3" borderId="66" xfId="0" applyFont="1" applyFill="1" applyBorder="1" applyAlignment="1">
      <alignment horizontal="center" vertical="center" wrapText="1"/>
    </xf>
    <xf numFmtId="0" fontId="57" fillId="3" borderId="93" xfId="0" applyFont="1" applyFill="1" applyBorder="1" applyAlignment="1">
      <alignment horizontal="center" vertical="center" wrapText="1"/>
    </xf>
    <xf numFmtId="0" fontId="57" fillId="3" borderId="97" xfId="0" applyFont="1" applyFill="1" applyBorder="1" applyAlignment="1">
      <alignment horizontal="center" vertical="center" wrapText="1"/>
    </xf>
    <xf numFmtId="0" fontId="57" fillId="3" borderId="1" xfId="0" applyFont="1" applyFill="1" applyBorder="1" applyAlignment="1">
      <alignment horizontal="center" vertical="center" wrapText="1"/>
    </xf>
    <xf numFmtId="0" fontId="57" fillId="3" borderId="4" xfId="0" applyFont="1" applyFill="1" applyBorder="1" applyAlignment="1">
      <alignment horizontal="center" vertical="center" wrapText="1"/>
    </xf>
    <xf numFmtId="0" fontId="57" fillId="3" borderId="6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7" fillId="3" borderId="115" xfId="0" applyFont="1" applyFill="1" applyBorder="1" applyAlignment="1">
      <alignment horizontal="center" vertical="center"/>
    </xf>
    <xf numFmtId="0" fontId="57" fillId="3" borderId="116" xfId="0" applyFont="1" applyFill="1" applyBorder="1" applyAlignment="1">
      <alignment horizontal="center" vertical="center"/>
    </xf>
    <xf numFmtId="0" fontId="57" fillId="3" borderId="117" xfId="0" applyFont="1" applyFill="1" applyBorder="1" applyAlignment="1">
      <alignment horizontal="center" vertical="center"/>
    </xf>
    <xf numFmtId="0" fontId="57" fillId="3" borderId="14" xfId="0" applyFont="1" applyFill="1" applyBorder="1" applyAlignment="1">
      <alignment horizontal="center" vertical="center"/>
    </xf>
    <xf numFmtId="0" fontId="57" fillId="3" borderId="18" xfId="0" applyFont="1" applyFill="1" applyBorder="1" applyAlignment="1">
      <alignment horizontal="center" vertical="center"/>
    </xf>
    <xf numFmtId="0" fontId="57" fillId="3" borderId="13" xfId="0" applyFont="1" applyFill="1" applyBorder="1" applyAlignment="1">
      <alignment horizontal="center" vertical="center"/>
    </xf>
    <xf numFmtId="0" fontId="52" fillId="3" borderId="1" xfId="0" applyFont="1" applyFill="1" applyBorder="1" applyAlignment="1">
      <alignment horizontal="center" vertical="center" wrapText="1"/>
    </xf>
    <xf numFmtId="0" fontId="52" fillId="3" borderId="2" xfId="0" applyFont="1" applyFill="1" applyBorder="1" applyAlignment="1">
      <alignment horizontal="center" vertical="center" wrapText="1"/>
    </xf>
    <xf numFmtId="0" fontId="52" fillId="3" borderId="4" xfId="0" applyFont="1" applyFill="1" applyBorder="1" applyAlignment="1">
      <alignment horizontal="center" vertical="center" wrapText="1"/>
    </xf>
    <xf numFmtId="0" fontId="52" fillId="3" borderId="93" xfId="0" applyFont="1" applyFill="1" applyBorder="1" applyAlignment="1">
      <alignment horizontal="center" vertical="center" wrapText="1"/>
    </xf>
    <xf numFmtId="0" fontId="52" fillId="3" borderId="97" xfId="0" applyFont="1" applyFill="1" applyBorder="1" applyAlignment="1">
      <alignment horizontal="center" vertical="center" wrapText="1"/>
    </xf>
    <xf numFmtId="0" fontId="52" fillId="3" borderId="64" xfId="0" applyFont="1" applyFill="1" applyBorder="1" applyAlignment="1">
      <alignment horizontal="center" vertical="center" wrapText="1"/>
    </xf>
    <xf numFmtId="0" fontId="52" fillId="3" borderId="65" xfId="0" applyFont="1" applyFill="1" applyBorder="1" applyAlignment="1">
      <alignment horizontal="center" vertical="center" wrapText="1"/>
    </xf>
    <xf numFmtId="0" fontId="52" fillId="3" borderId="115" xfId="0" applyFont="1" applyFill="1" applyBorder="1" applyAlignment="1">
      <alignment horizontal="center" vertical="center"/>
    </xf>
    <xf numFmtId="0" fontId="52" fillId="3" borderId="116" xfId="0" applyFont="1" applyFill="1" applyBorder="1" applyAlignment="1">
      <alignment horizontal="center" vertical="center"/>
    </xf>
    <xf numFmtId="0" fontId="52" fillId="3" borderId="117" xfId="0" applyFont="1" applyFill="1" applyBorder="1" applyAlignment="1">
      <alignment horizontal="center" vertical="center"/>
    </xf>
    <xf numFmtId="0" fontId="52" fillId="3" borderId="14" xfId="0" applyFont="1" applyFill="1" applyBorder="1" applyAlignment="1">
      <alignment horizontal="center" vertical="center"/>
    </xf>
    <xf numFmtId="0" fontId="52" fillId="3" borderId="18" xfId="0" applyFont="1" applyFill="1" applyBorder="1" applyAlignment="1">
      <alignment horizontal="center" vertical="center"/>
    </xf>
    <xf numFmtId="0" fontId="52" fillId="3" borderId="13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 wrapText="1"/>
    </xf>
    <xf numFmtId="0" fontId="2" fillId="2" borderId="65" xfId="0" applyFont="1" applyFill="1" applyBorder="1" applyAlignment="1">
      <alignment horizontal="center" vertical="center" wrapText="1"/>
    </xf>
    <xf numFmtId="0" fontId="2" fillId="2" borderId="66" xfId="0" applyFont="1" applyFill="1" applyBorder="1" applyAlignment="1">
      <alignment horizontal="center" vertical="center" wrapText="1"/>
    </xf>
    <xf numFmtId="0" fontId="2" fillId="2" borderId="67" xfId="0" applyFont="1" applyFill="1" applyBorder="1" applyAlignment="1">
      <alignment horizontal="center" vertical="center" wrapText="1"/>
    </xf>
  </cellXfs>
  <cellStyles count="24">
    <cellStyle name="Comma 3" xfId="12" xr:uid="{00000000-0005-0000-0000-000001000000}"/>
    <cellStyle name="Millares" xfId="1" builtinId="3"/>
    <cellStyle name="Millares 16" xfId="10" xr:uid="{00000000-0005-0000-0000-000002000000}"/>
    <cellStyle name="Millares 2" xfId="13" xr:uid="{00000000-0005-0000-0000-000003000000}"/>
    <cellStyle name="Millares 2 2" xfId="22" xr:uid="{00000000-0005-0000-0000-000004000000}"/>
    <cellStyle name="Millares 57" xfId="14" xr:uid="{00000000-0005-0000-0000-000005000000}"/>
    <cellStyle name="Normal" xfId="0" builtinId="0"/>
    <cellStyle name="Normal 10 3" xfId="15" xr:uid="{00000000-0005-0000-0000-000007000000}"/>
    <cellStyle name="Normal 11 2" xfId="6" xr:uid="{00000000-0005-0000-0000-000008000000}"/>
    <cellStyle name="Normal 2" xfId="7" xr:uid="{00000000-0005-0000-0000-000009000000}"/>
    <cellStyle name="Normal 2 2" xfId="5" xr:uid="{00000000-0005-0000-0000-00000A000000}"/>
    <cellStyle name="Normal 2 2 2" xfId="8" xr:uid="{00000000-0005-0000-0000-00000B000000}"/>
    <cellStyle name="Normal 2 2 3" xfId="17" xr:uid="{00000000-0005-0000-0000-00000C000000}"/>
    <cellStyle name="Normal 2 3" xfId="16" xr:uid="{00000000-0005-0000-0000-00000D000000}"/>
    <cellStyle name="Normal 2 3 2" xfId="3" xr:uid="{00000000-0005-0000-0000-00000E000000}"/>
    <cellStyle name="Normal 3" xfId="4" xr:uid="{00000000-0005-0000-0000-00000F000000}"/>
    <cellStyle name="Normal 3 2" xfId="9" xr:uid="{00000000-0005-0000-0000-000010000000}"/>
    <cellStyle name="Normal 3 2 2" xfId="23" xr:uid="{00000000-0005-0000-0000-000011000000}"/>
    <cellStyle name="Normal 4" xfId="11" xr:uid="{00000000-0005-0000-0000-000012000000}"/>
    <cellStyle name="Normal 4 3" xfId="18" xr:uid="{00000000-0005-0000-0000-000013000000}"/>
    <cellStyle name="Porcentaje" xfId="2" builtinId="5"/>
    <cellStyle name="Porcentaje 2" xfId="20" xr:uid="{00000000-0005-0000-0000-000015000000}"/>
    <cellStyle name="Porcentaje 3" xfId="21" xr:uid="{00000000-0005-0000-0000-000016000000}"/>
    <cellStyle name="Porcentaje 4" xfId="19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externalLink" Target="externalLinks/externalLink86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11.xml"/><Relationship Id="rId47" Type="http://schemas.openxmlformats.org/officeDocument/2006/relationships/externalLink" Target="externalLinks/externalLink16.xml"/><Relationship Id="rId63" Type="http://schemas.openxmlformats.org/officeDocument/2006/relationships/externalLink" Target="externalLinks/externalLink32.xml"/><Relationship Id="rId68" Type="http://schemas.openxmlformats.org/officeDocument/2006/relationships/externalLink" Target="externalLinks/externalLink37.xml"/><Relationship Id="rId84" Type="http://schemas.openxmlformats.org/officeDocument/2006/relationships/externalLink" Target="externalLinks/externalLink53.xml"/><Relationship Id="rId89" Type="http://schemas.openxmlformats.org/officeDocument/2006/relationships/externalLink" Target="externalLinks/externalLink58.xml"/><Relationship Id="rId112" Type="http://schemas.openxmlformats.org/officeDocument/2006/relationships/externalLink" Target="externalLinks/externalLink81.xml"/><Relationship Id="rId16" Type="http://schemas.openxmlformats.org/officeDocument/2006/relationships/worksheet" Target="worksheets/sheet16.xml"/><Relationship Id="rId107" Type="http://schemas.openxmlformats.org/officeDocument/2006/relationships/externalLink" Target="externalLinks/externalLink76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.xml"/><Relationship Id="rId37" Type="http://schemas.openxmlformats.org/officeDocument/2006/relationships/externalLink" Target="externalLinks/externalLink6.xml"/><Relationship Id="rId53" Type="http://schemas.openxmlformats.org/officeDocument/2006/relationships/externalLink" Target="externalLinks/externalLink22.xml"/><Relationship Id="rId58" Type="http://schemas.openxmlformats.org/officeDocument/2006/relationships/externalLink" Target="externalLinks/externalLink27.xml"/><Relationship Id="rId74" Type="http://schemas.openxmlformats.org/officeDocument/2006/relationships/externalLink" Target="externalLinks/externalLink43.xml"/><Relationship Id="rId79" Type="http://schemas.openxmlformats.org/officeDocument/2006/relationships/externalLink" Target="externalLinks/externalLink48.xml"/><Relationship Id="rId102" Type="http://schemas.openxmlformats.org/officeDocument/2006/relationships/externalLink" Target="externalLinks/externalLink71.xml"/><Relationship Id="rId123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59.xml"/><Relationship Id="rId95" Type="http://schemas.openxmlformats.org/officeDocument/2006/relationships/externalLink" Target="externalLinks/externalLink6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externalLink" Target="externalLinks/externalLink12.xml"/><Relationship Id="rId48" Type="http://schemas.openxmlformats.org/officeDocument/2006/relationships/externalLink" Target="externalLinks/externalLink17.xml"/><Relationship Id="rId64" Type="http://schemas.openxmlformats.org/officeDocument/2006/relationships/externalLink" Target="externalLinks/externalLink33.xml"/><Relationship Id="rId69" Type="http://schemas.openxmlformats.org/officeDocument/2006/relationships/externalLink" Target="externalLinks/externalLink38.xml"/><Relationship Id="rId113" Type="http://schemas.openxmlformats.org/officeDocument/2006/relationships/externalLink" Target="externalLinks/externalLink82.xml"/><Relationship Id="rId118" Type="http://schemas.openxmlformats.org/officeDocument/2006/relationships/theme" Target="theme/theme1.xml"/><Relationship Id="rId80" Type="http://schemas.openxmlformats.org/officeDocument/2006/relationships/externalLink" Target="externalLinks/externalLink49.xml"/><Relationship Id="rId85" Type="http://schemas.openxmlformats.org/officeDocument/2006/relationships/externalLink" Target="externalLinks/externalLink54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externalLink" Target="externalLinks/externalLink2.xml"/><Relationship Id="rId38" Type="http://schemas.openxmlformats.org/officeDocument/2006/relationships/externalLink" Target="externalLinks/externalLink7.xml"/><Relationship Id="rId59" Type="http://schemas.openxmlformats.org/officeDocument/2006/relationships/externalLink" Target="externalLinks/externalLink28.xml"/><Relationship Id="rId103" Type="http://schemas.openxmlformats.org/officeDocument/2006/relationships/externalLink" Target="externalLinks/externalLink72.xml"/><Relationship Id="rId108" Type="http://schemas.openxmlformats.org/officeDocument/2006/relationships/externalLink" Target="externalLinks/externalLink77.xml"/><Relationship Id="rId124" Type="http://schemas.openxmlformats.org/officeDocument/2006/relationships/customXml" Target="../customXml/item3.xml"/><Relationship Id="rId54" Type="http://schemas.openxmlformats.org/officeDocument/2006/relationships/externalLink" Target="externalLinks/externalLink23.xml"/><Relationship Id="rId70" Type="http://schemas.openxmlformats.org/officeDocument/2006/relationships/externalLink" Target="externalLinks/externalLink39.xml"/><Relationship Id="rId75" Type="http://schemas.openxmlformats.org/officeDocument/2006/relationships/externalLink" Target="externalLinks/externalLink44.xml"/><Relationship Id="rId91" Type="http://schemas.openxmlformats.org/officeDocument/2006/relationships/externalLink" Target="externalLinks/externalLink60.xml"/><Relationship Id="rId96" Type="http://schemas.openxmlformats.org/officeDocument/2006/relationships/externalLink" Target="externalLinks/externalLink6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externalLink" Target="externalLinks/externalLink18.xml"/><Relationship Id="rId114" Type="http://schemas.openxmlformats.org/officeDocument/2006/relationships/externalLink" Target="externalLinks/externalLink83.xml"/><Relationship Id="rId119" Type="http://schemas.openxmlformats.org/officeDocument/2006/relationships/styles" Target="styles.xml"/><Relationship Id="rId44" Type="http://schemas.openxmlformats.org/officeDocument/2006/relationships/externalLink" Target="externalLinks/externalLink13.xml"/><Relationship Id="rId60" Type="http://schemas.openxmlformats.org/officeDocument/2006/relationships/externalLink" Target="externalLinks/externalLink29.xml"/><Relationship Id="rId65" Type="http://schemas.openxmlformats.org/officeDocument/2006/relationships/externalLink" Target="externalLinks/externalLink34.xml"/><Relationship Id="rId81" Type="http://schemas.openxmlformats.org/officeDocument/2006/relationships/externalLink" Target="externalLinks/externalLink50.xml"/><Relationship Id="rId86" Type="http://schemas.openxmlformats.org/officeDocument/2006/relationships/externalLink" Target="externalLinks/externalLink5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8.xml"/><Relationship Id="rId109" Type="http://schemas.openxmlformats.org/officeDocument/2006/relationships/externalLink" Target="externalLinks/externalLink78.xml"/><Relationship Id="rId34" Type="http://schemas.openxmlformats.org/officeDocument/2006/relationships/externalLink" Target="externalLinks/externalLink3.xml"/><Relationship Id="rId50" Type="http://schemas.openxmlformats.org/officeDocument/2006/relationships/externalLink" Target="externalLinks/externalLink19.xml"/><Relationship Id="rId55" Type="http://schemas.openxmlformats.org/officeDocument/2006/relationships/externalLink" Target="externalLinks/externalLink24.xml"/><Relationship Id="rId76" Type="http://schemas.openxmlformats.org/officeDocument/2006/relationships/externalLink" Target="externalLinks/externalLink45.xml"/><Relationship Id="rId97" Type="http://schemas.openxmlformats.org/officeDocument/2006/relationships/externalLink" Target="externalLinks/externalLink66.xml"/><Relationship Id="rId104" Type="http://schemas.openxmlformats.org/officeDocument/2006/relationships/externalLink" Target="externalLinks/externalLink73.xml"/><Relationship Id="rId12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40.xml"/><Relationship Id="rId92" Type="http://schemas.openxmlformats.org/officeDocument/2006/relationships/externalLink" Target="externalLinks/externalLink6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externalLink" Target="externalLinks/externalLink9.xml"/><Relationship Id="rId45" Type="http://schemas.openxmlformats.org/officeDocument/2006/relationships/externalLink" Target="externalLinks/externalLink14.xml"/><Relationship Id="rId66" Type="http://schemas.openxmlformats.org/officeDocument/2006/relationships/externalLink" Target="externalLinks/externalLink35.xml"/><Relationship Id="rId87" Type="http://schemas.openxmlformats.org/officeDocument/2006/relationships/externalLink" Target="externalLinks/externalLink56.xml"/><Relationship Id="rId110" Type="http://schemas.openxmlformats.org/officeDocument/2006/relationships/externalLink" Target="externalLinks/externalLink79.xml"/><Relationship Id="rId115" Type="http://schemas.openxmlformats.org/officeDocument/2006/relationships/externalLink" Target="externalLinks/externalLink84.xml"/><Relationship Id="rId61" Type="http://schemas.openxmlformats.org/officeDocument/2006/relationships/externalLink" Target="externalLinks/externalLink30.xml"/><Relationship Id="rId82" Type="http://schemas.openxmlformats.org/officeDocument/2006/relationships/externalLink" Target="externalLinks/externalLink5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56" Type="http://schemas.openxmlformats.org/officeDocument/2006/relationships/externalLink" Target="externalLinks/externalLink25.xml"/><Relationship Id="rId77" Type="http://schemas.openxmlformats.org/officeDocument/2006/relationships/externalLink" Target="externalLinks/externalLink46.xml"/><Relationship Id="rId100" Type="http://schemas.openxmlformats.org/officeDocument/2006/relationships/externalLink" Target="externalLinks/externalLink69.xml"/><Relationship Id="rId105" Type="http://schemas.openxmlformats.org/officeDocument/2006/relationships/externalLink" Target="externalLinks/externalLink74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0.xml"/><Relationship Id="rId72" Type="http://schemas.openxmlformats.org/officeDocument/2006/relationships/externalLink" Target="externalLinks/externalLink41.xml"/><Relationship Id="rId93" Type="http://schemas.openxmlformats.org/officeDocument/2006/relationships/externalLink" Target="externalLinks/externalLink62.xml"/><Relationship Id="rId98" Type="http://schemas.openxmlformats.org/officeDocument/2006/relationships/externalLink" Target="externalLinks/externalLink67.xml"/><Relationship Id="rId121" Type="http://schemas.openxmlformats.org/officeDocument/2006/relationships/calcChain" Target="calcChain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externalLink" Target="externalLinks/externalLink15.xml"/><Relationship Id="rId67" Type="http://schemas.openxmlformats.org/officeDocument/2006/relationships/externalLink" Target="externalLinks/externalLink36.xml"/><Relationship Id="rId116" Type="http://schemas.openxmlformats.org/officeDocument/2006/relationships/externalLink" Target="externalLinks/externalLink85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0.xml"/><Relationship Id="rId62" Type="http://schemas.openxmlformats.org/officeDocument/2006/relationships/externalLink" Target="externalLinks/externalLink31.xml"/><Relationship Id="rId83" Type="http://schemas.openxmlformats.org/officeDocument/2006/relationships/externalLink" Target="externalLinks/externalLink52.xml"/><Relationship Id="rId88" Type="http://schemas.openxmlformats.org/officeDocument/2006/relationships/externalLink" Target="externalLinks/externalLink57.xml"/><Relationship Id="rId111" Type="http://schemas.openxmlformats.org/officeDocument/2006/relationships/externalLink" Target="externalLinks/externalLink80.xml"/><Relationship Id="rId15" Type="http://schemas.openxmlformats.org/officeDocument/2006/relationships/worksheet" Target="worksheets/sheet15.xml"/><Relationship Id="rId36" Type="http://schemas.openxmlformats.org/officeDocument/2006/relationships/externalLink" Target="externalLinks/externalLink5.xml"/><Relationship Id="rId57" Type="http://schemas.openxmlformats.org/officeDocument/2006/relationships/externalLink" Target="externalLinks/externalLink26.xml"/><Relationship Id="rId106" Type="http://schemas.openxmlformats.org/officeDocument/2006/relationships/externalLink" Target="externalLinks/externalLink75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externalLink" Target="externalLinks/externalLink21.xml"/><Relationship Id="rId73" Type="http://schemas.openxmlformats.org/officeDocument/2006/relationships/externalLink" Target="externalLinks/externalLink42.xml"/><Relationship Id="rId78" Type="http://schemas.openxmlformats.org/officeDocument/2006/relationships/externalLink" Target="externalLinks/externalLink47.xml"/><Relationship Id="rId94" Type="http://schemas.openxmlformats.org/officeDocument/2006/relationships/externalLink" Target="externalLinks/externalLink63.xml"/><Relationship Id="rId99" Type="http://schemas.openxmlformats.org/officeDocument/2006/relationships/externalLink" Target="externalLinks/externalLink68.xml"/><Relationship Id="rId101" Type="http://schemas.openxmlformats.org/officeDocument/2006/relationships/externalLink" Target="externalLinks/externalLink70.xml"/><Relationship Id="rId1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E87-4F78-8B6A-9A4D4008F99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E87-4F78-8B6A-9A4D4008F99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E87-4F78-8B6A-9A4D4008F99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E87-4F78-8B6A-9A4D4008F997}"/>
              </c:ext>
            </c:extLst>
          </c:dPt>
          <c:dLbls>
            <c:dLbl>
              <c:idx val="0"/>
              <c:layout>
                <c:manualLayout>
                  <c:x val="9.0558671845807973E-2"/>
                  <c:y val="-7.346846350088591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87-4F78-8B6A-9A4D4008F997}"/>
                </c:ext>
              </c:extLst>
            </c:dLbl>
            <c:dLbl>
              <c:idx val="1"/>
              <c:layout>
                <c:manualLayout>
                  <c:x val="2.6074926600640515E-3"/>
                  <c:y val="-2.802620260702706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87-4F78-8B6A-9A4D4008F997}"/>
                </c:ext>
              </c:extLst>
            </c:dLbl>
            <c:dLbl>
              <c:idx val="2"/>
              <c:layout>
                <c:manualLayout>
                  <c:x val="1.5424324413318128E-2"/>
                  <c:y val="1.414646698574442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87-4F78-8B6A-9A4D4008F997}"/>
                </c:ext>
              </c:extLst>
            </c:dLbl>
            <c:dLbl>
              <c:idx val="3"/>
              <c:layout>
                <c:manualLayout>
                  <c:x val="5.2854537955068476E-2"/>
                  <c:y val="-4.170066976922002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E87-4F78-8B6A-9A4D4008F9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 1'!$B$29:$B$32</c:f>
              <c:strCache>
                <c:ptCount val="4"/>
                <c:pt idx="0">
                  <c:v>Impuestos</c:v>
                </c:pt>
                <c:pt idx="1">
                  <c:v>Ventas de bienes y servicios</c:v>
                </c:pt>
                <c:pt idx="2">
                  <c:v>Rentas de la propiedad</c:v>
                </c:pt>
                <c:pt idx="3">
                  <c:v>Otros ingresos corrientes</c:v>
                </c:pt>
              </c:strCache>
            </c:strRef>
          </c:cat>
          <c:val>
            <c:numRef>
              <c:f>'Gráfico 1'!$C$29:$C$32</c:f>
              <c:numCache>
                <c:formatCode>0.0%</c:formatCode>
                <c:ptCount val="4"/>
                <c:pt idx="0">
                  <c:v>0.92660477692859755</c:v>
                </c:pt>
                <c:pt idx="1">
                  <c:v>2.3566527687912966E-2</c:v>
                </c:pt>
                <c:pt idx="2">
                  <c:v>3.1534879465485298E-2</c:v>
                </c:pt>
                <c:pt idx="3">
                  <c:v>1.8293815918004372E-2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E87-4F78-8B6A-9A4D4008F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0C3-4BF8-9054-9C5BF920D92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0C3-4BF8-9054-9C5BF920D92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0C3-4BF8-9054-9C5BF920D925}"/>
              </c:ext>
            </c:extLst>
          </c:dPt>
          <c:dLbls>
            <c:dLbl>
              <c:idx val="0"/>
              <c:layout>
                <c:manualLayout>
                  <c:x val="9.0558671845807973E-2"/>
                  <c:y val="-7.346846350088591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C3-4BF8-9054-9C5BF920D925}"/>
                </c:ext>
              </c:extLst>
            </c:dLbl>
            <c:dLbl>
              <c:idx val="1"/>
              <c:layout>
                <c:manualLayout>
                  <c:x val="2.6074926600640515E-3"/>
                  <c:y val="-2.802620260702706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C3-4BF8-9054-9C5BF920D925}"/>
                </c:ext>
              </c:extLst>
            </c:dLbl>
            <c:dLbl>
              <c:idx val="2"/>
              <c:layout>
                <c:manualLayout>
                  <c:x val="1.5424324413318128E-2"/>
                  <c:y val="1.414646698574442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C3-4BF8-9054-9C5BF920D9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 2'!$B$29:$B$31</c:f>
              <c:strCache>
                <c:ptCount val="3"/>
                <c:pt idx="0">
                  <c:v>Transferencias de capital recibidas</c:v>
                </c:pt>
                <c:pt idx="1">
                  <c:v>Recuperación de inversiones financieras realizadas con fines de política</c:v>
                </c:pt>
                <c:pt idx="2">
                  <c:v>Venta de activos no financieros</c:v>
                </c:pt>
              </c:strCache>
            </c:strRef>
          </c:cat>
          <c:val>
            <c:numRef>
              <c:f>'Gráfico 2'!$C$29:$C$31</c:f>
              <c:numCache>
                <c:formatCode>0.0%</c:formatCode>
                <c:ptCount val="3"/>
                <c:pt idx="0">
                  <c:v>0.95302392478194053</c:v>
                </c:pt>
                <c:pt idx="1">
                  <c:v>4.6445774749331516E-2</c:v>
                </c:pt>
                <c:pt idx="2">
                  <c:v>5.3030046872785789E-4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0C3-4BF8-9054-9C5BF920D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3'!$C$31</c:f>
              <c:strCache>
                <c:ptCount val="1"/>
                <c:pt idx="0">
                  <c:v>Recacudado 2020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3'!$B$32:$B$34</c:f>
              <c:strCache>
                <c:ptCount val="3"/>
                <c:pt idx="0">
                  <c:v>TN</c:v>
                </c:pt>
                <c:pt idx="1">
                  <c:v>DGII</c:v>
                </c:pt>
                <c:pt idx="2">
                  <c:v>DGA</c:v>
                </c:pt>
              </c:strCache>
            </c:strRef>
          </c:cat>
          <c:val>
            <c:numRef>
              <c:f>'Gráfico 3'!$C$32:$C$34</c:f>
              <c:numCache>
                <c:formatCode>_(* #,##0.0_);_(* \(#,##0.0\);_(* "-"??_);_(@_)</c:formatCode>
                <c:ptCount val="3"/>
                <c:pt idx="0">
                  <c:v>18728.865751630005</c:v>
                </c:pt>
                <c:pt idx="1">
                  <c:v>82697.568091509995</c:v>
                </c:pt>
                <c:pt idx="2">
                  <c:v>21585.437727010001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57-4B21-A82E-D8E36CEA9F83}"/>
            </c:ext>
          </c:extLst>
        </c:ser>
        <c:ser>
          <c:idx val="1"/>
          <c:order val="1"/>
          <c:tx>
            <c:strRef>
              <c:f>'Gráfico 3'!$D$31</c:f>
              <c:strCache>
                <c:ptCount val="1"/>
                <c:pt idx="0">
                  <c:v>Estimado 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3'!$B$32:$B$34</c:f>
              <c:strCache>
                <c:ptCount val="3"/>
                <c:pt idx="0">
                  <c:v>TN</c:v>
                </c:pt>
                <c:pt idx="1">
                  <c:v>DGII</c:v>
                </c:pt>
                <c:pt idx="2">
                  <c:v>DGA</c:v>
                </c:pt>
              </c:strCache>
            </c:strRef>
          </c:cat>
          <c:val>
            <c:numRef>
              <c:f>'Gráfico 3'!$D$32:$D$34</c:f>
              <c:numCache>
                <c:formatCode>_(* #,##0.0_);_(* \(#,##0.0\);_(* "-"??_);_(@_)</c:formatCode>
                <c:ptCount val="3"/>
                <c:pt idx="0">
                  <c:v>9459.8457007254692</c:v>
                </c:pt>
                <c:pt idx="1">
                  <c:v>128675.13022907989</c:v>
                </c:pt>
                <c:pt idx="2">
                  <c:v>33086.718778519309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57-4B21-A82E-D8E36CEA9F83}"/>
            </c:ext>
          </c:extLst>
        </c:ser>
        <c:ser>
          <c:idx val="2"/>
          <c:order val="2"/>
          <c:tx>
            <c:strRef>
              <c:f>'Gráfico 3'!$E$31</c:f>
              <c:strCache>
                <c:ptCount val="1"/>
                <c:pt idx="0">
                  <c:v>Recaudado 2021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3'!$B$32:$B$34</c:f>
              <c:strCache>
                <c:ptCount val="3"/>
                <c:pt idx="0">
                  <c:v>TN</c:v>
                </c:pt>
                <c:pt idx="1">
                  <c:v>DGII</c:v>
                </c:pt>
                <c:pt idx="2">
                  <c:v>DGA</c:v>
                </c:pt>
              </c:strCache>
            </c:strRef>
          </c:cat>
          <c:val>
            <c:numRef>
              <c:f>'Gráfico 3'!$E$32:$E$34</c:f>
              <c:numCache>
                <c:formatCode>_(* #,##0.0_);_(* \(#,##0.0\);_(* "-"??_);_(@_)</c:formatCode>
                <c:ptCount val="3"/>
                <c:pt idx="0">
                  <c:v>9820.1080863799907</c:v>
                </c:pt>
                <c:pt idx="1">
                  <c:v>167573.09069346005</c:v>
                </c:pt>
                <c:pt idx="2">
                  <c:v>45018.13601047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57-4B21-A82E-D8E36CEA9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8938655"/>
        <c:axId val="1948929919"/>
      </c:barChart>
      <c:catAx>
        <c:axId val="1948938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48929919"/>
        <c:crosses val="autoZero"/>
        <c:auto val="1"/>
        <c:lblAlgn val="ctr"/>
        <c:lblOffset val="100"/>
        <c:noMultiLvlLbl val="0"/>
      </c:catAx>
      <c:valAx>
        <c:axId val="1948929919"/>
        <c:scaling>
          <c:orientation val="minMax"/>
        </c:scaling>
        <c:delete val="1"/>
        <c:axPos val="l"/>
        <c:numFmt formatCode="_(* #,##0.0_);_(* \(#,##0.0\);_(* &quot;-&quot;??_);_(@_)" sourceLinked="1"/>
        <c:majorTickMark val="none"/>
        <c:minorTickMark val="none"/>
        <c:tickLblPos val="nextTo"/>
        <c:crossAx val="19489386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478458049886622E-2"/>
          <c:y val="0.14640783293851242"/>
          <c:w val="0.95011337868480727"/>
          <c:h val="0.753329546773262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4'!$C$8</c:f>
              <c:strCache>
                <c:ptCount val="1"/>
                <c:pt idx="0">
                  <c:v>Gastos corrientes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4'!$D$7:$E$7</c:f>
              <c:numCache>
                <c:formatCode>General</c:formatCode>
                <c:ptCount val="2"/>
                <c:pt idx="0">
                  <c:v>2020</c:v>
                </c:pt>
                <c:pt idx="1">
                  <c:v>2021</c:v>
                </c:pt>
              </c:numCache>
            </c:numRef>
          </c:cat>
          <c:val>
            <c:numRef>
              <c:f>'Gráfico 4'!$D$8:$E$8</c:f>
              <c:numCache>
                <c:formatCode>#,##0.0,,_);\(#,##0.0,,\)</c:formatCode>
                <c:ptCount val="2"/>
                <c:pt idx="0">
                  <c:v>191487415753.28995</c:v>
                </c:pt>
                <c:pt idx="1">
                  <c:v>204671301377.47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5-4BB6-A15C-1C5A43BEB750}"/>
            </c:ext>
          </c:extLst>
        </c:ser>
        <c:ser>
          <c:idx val="1"/>
          <c:order val="1"/>
          <c:tx>
            <c:strRef>
              <c:f>'Gráfico 4'!$C$9</c:f>
              <c:strCache>
                <c:ptCount val="1"/>
                <c:pt idx="0">
                  <c:v>Gastos de capital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4'!$D$7:$E$7</c:f>
              <c:numCache>
                <c:formatCode>General</c:formatCode>
                <c:ptCount val="2"/>
                <c:pt idx="0">
                  <c:v>2020</c:v>
                </c:pt>
                <c:pt idx="1">
                  <c:v>2021</c:v>
                </c:pt>
              </c:numCache>
            </c:numRef>
          </c:cat>
          <c:val>
            <c:numRef>
              <c:f>'Gráfico 4'!$D$9:$E$9</c:f>
              <c:numCache>
                <c:formatCode>#,##0.0,,_);\(#,##0.0,,\)</c:formatCode>
                <c:ptCount val="2"/>
                <c:pt idx="0">
                  <c:v>26540308236.200001</c:v>
                </c:pt>
                <c:pt idx="1">
                  <c:v>17284624723.389999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65-4BB6-A15C-1C5A43BEB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"/>
        <c:axId val="567061696"/>
        <c:axId val="567046304"/>
      </c:barChart>
      <c:catAx>
        <c:axId val="56706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7046304"/>
        <c:crosses val="autoZero"/>
        <c:auto val="1"/>
        <c:lblAlgn val="ctr"/>
        <c:lblOffset val="100"/>
        <c:noMultiLvlLbl val="0"/>
      </c:catAx>
      <c:valAx>
        <c:axId val="567046304"/>
        <c:scaling>
          <c:orientation val="minMax"/>
        </c:scaling>
        <c:delete val="1"/>
        <c:axPos val="l"/>
        <c:numFmt formatCode="#,##0.0,,_);\(#,##0.0,,\)" sourceLinked="1"/>
        <c:majorTickMark val="none"/>
        <c:minorTickMark val="none"/>
        <c:tickLblPos val="nextTo"/>
        <c:crossAx val="567061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F9C-4746-9DFB-992707CBF130}"/>
              </c:ext>
            </c:extLst>
          </c:dPt>
          <c:dPt>
            <c:idx val="1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F9C-4746-9DFB-992707CBF13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D82-4025-ACD2-11FC1FFFA273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F9C-4746-9DFB-992707CBF130}"/>
              </c:ext>
            </c:extLst>
          </c:dPt>
          <c:dPt>
            <c:idx val="4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F9C-4746-9DFB-992707CBF130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9F5-47B7-857A-18E5D0AC71ED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9C-4746-9DFB-992707CBF130}"/>
                </c:ext>
              </c:extLst>
            </c:dLbl>
            <c:dLbl>
              <c:idx val="1"/>
              <c:layout>
                <c:manualLayout>
                  <c:x val="-0.15506247160454634"/>
                  <c:y val="-5.1717165135809734E-2"/>
                </c:manualLayout>
              </c:layout>
              <c:tx>
                <c:rich>
                  <a:bodyPr rot="0" spcFirstLastPara="1" vertOverflow="clip" horzOverflow="clip" vert="horz" wrap="square" lIns="36576" tIns="18288" rIns="36576" bIns="18288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F666F96-D0FE-4F7E-B631-29752D4838FD}" type="CATEGORYNAME">
                      <a:rPr lang="en-US"/>
                      <a:pPr>
                        <a:defRPr/>
                      </a:pPr>
                      <a:t>[NOMBRE DE CATEGORÍA]</a:t>
                    </a:fld>
                    <a:r>
                      <a:rPr lang="en-US" baseline="0"/>
                      <a:t>
49.5%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F9C-4746-9DFB-992707CBF130}"/>
                </c:ext>
              </c:extLst>
            </c:dLbl>
            <c:dLbl>
              <c:idx val="2"/>
              <c:layout>
                <c:manualLayout>
                  <c:x val="0.13032372874294851"/>
                  <c:y val="-0.11950993109461282"/>
                </c:manualLayout>
              </c:layout>
              <c:tx>
                <c:rich>
                  <a:bodyPr rot="0" spcFirstLastPara="1" vertOverflow="clip" horzOverflow="clip" vert="horz" wrap="square" lIns="36576" tIns="18288" rIns="36576" bIns="18288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ED10610-A702-4B1E-9AF4-BA04CEB1068A}" type="CATEGORYNAME">
                      <a:rPr lang="en-US"/>
                      <a:pPr>
                        <a:defRPr/>
                      </a:pPr>
                      <a:t>[NOMBRE DE CATEGORÍA]</a:t>
                    </a:fld>
                    <a:r>
                      <a:rPr lang="en-US" baseline="0"/>
                      <a:t>
24.2%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1650922818429588"/>
                      <c:h val="0.1166785871793172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ED82-4025-ACD2-11FC1FFFA273}"/>
                </c:ext>
              </c:extLst>
            </c:dLbl>
            <c:dLbl>
              <c:idx val="3"/>
              <c:layout>
                <c:manualLayout>
                  <c:x val="0.11884080021858444"/>
                  <c:y val="-7.752877997678867E-2"/>
                </c:manualLayout>
              </c:layout>
              <c:tx>
                <c:rich>
                  <a:bodyPr rot="0" spcFirstLastPara="1" vertOverflow="clip" horzOverflow="clip" vert="horz" wrap="square" lIns="36576" tIns="18288" rIns="36576" bIns="18288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AE3179F-1D0F-42AB-BC5F-4AAAA1931CD8}" type="CATEGORYNAME">
                      <a:rPr lang="en-US"/>
                      <a:pPr>
                        <a:defRPr/>
                      </a:pPr>
                      <a:t>[NOMBRE DE CATEGORÍA]</a:t>
                    </a:fld>
                    <a:r>
                      <a:rPr lang="en-US" baseline="0"/>
                      <a:t>
15.0%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AF9C-4746-9DFB-992707CBF130}"/>
                </c:ext>
              </c:extLst>
            </c:dLbl>
            <c:dLbl>
              <c:idx val="4"/>
              <c:layout>
                <c:manualLayout>
                  <c:x val="0.13260027846944633"/>
                  <c:y val="-5.1717252041276709E-2"/>
                </c:manualLayout>
              </c:layout>
              <c:tx>
                <c:rich>
                  <a:bodyPr rot="0" spcFirstLastPara="1" vertOverflow="clip" horzOverflow="clip" vert="horz" wrap="square" lIns="36576" tIns="18288" rIns="36576" bIns="18288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562D5BE-DBE1-400F-BAE4-A3E8AD260DD4}" type="CATEGORYNAME">
                      <a:rPr lang="en-US"/>
                      <a:pPr>
                        <a:defRPr/>
                      </a:pPr>
                      <a:t>[NOMBRE DE CATEGORÍA]</a:t>
                    </a:fld>
                    <a:r>
                      <a:rPr lang="en-US" baseline="0"/>
                      <a:t>
10.8%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F9C-4746-9DFB-992707CBF130}"/>
                </c:ext>
              </c:extLst>
            </c:dLbl>
            <c:dLbl>
              <c:idx val="5"/>
              <c:layout>
                <c:manualLayout>
                  <c:x val="0.17981677529705986"/>
                  <c:y val="3.310703401649677E-3"/>
                </c:manualLayout>
              </c:layout>
              <c:tx>
                <c:rich>
                  <a:bodyPr rot="0" spcFirstLastPara="1" vertOverflow="clip" horzOverflow="clip" vert="horz" wrap="square" lIns="36576" tIns="18288" rIns="36576" bIns="18288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B3EDEFD-39F1-45CD-9F26-9949AA77D7B4}" type="CATEGORYNAME">
                      <a:rPr lang="en-US"/>
                      <a:pPr>
                        <a:defRPr/>
                      </a:pPr>
                      <a:t>[NOMBRE DE CATEGORÍA]</a:t>
                    </a:fld>
                    <a:r>
                      <a:rPr lang="en-US" baseline="0"/>
                      <a:t>
0.5%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2366839814860873"/>
                      <c:h val="0.1166785871793172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89F5-47B7-857A-18E5D0AC71ED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'Gráfico 5'!$B$5:$B$10</c:f>
              <c:strCache>
                <c:ptCount val="6"/>
                <c:pt idx="1">
                  <c:v>Servicios Sociales</c:v>
                </c:pt>
                <c:pt idx="2">
                  <c:v>Intereses de la Deuda Pública</c:v>
                </c:pt>
                <c:pt idx="3">
                  <c:v>Servicios Generales</c:v>
                </c:pt>
                <c:pt idx="4">
                  <c:v>Servicios Económicos</c:v>
                </c:pt>
                <c:pt idx="5">
                  <c:v>Protección del Medio Ambiente</c:v>
                </c:pt>
              </c:strCache>
            </c:strRef>
          </c:cat>
          <c:val>
            <c:numRef>
              <c:f>'Gráfico 5'!$C$5:$C$10</c:f>
              <c:numCache>
                <c:formatCode>0.0%</c:formatCode>
                <c:ptCount val="6"/>
                <c:pt idx="0" formatCode="0%">
                  <c:v>1</c:v>
                </c:pt>
                <c:pt idx="1">
                  <c:v>0.495</c:v>
                </c:pt>
                <c:pt idx="2">
                  <c:v>0.24199999999999999</c:v>
                </c:pt>
                <c:pt idx="3">
                  <c:v>0.15</c:v>
                </c:pt>
                <c:pt idx="4">
                  <c:v>0.108</c:v>
                </c:pt>
                <c:pt idx="5">
                  <c:v>1.4999999999999999E-2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9C-4746-9DFB-992707CBF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9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6'!$D$7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6'!$C$8:$C$9</c:f>
              <c:strCache>
                <c:ptCount val="2"/>
                <c:pt idx="0">
                  <c:v>Resultado financiero</c:v>
                </c:pt>
                <c:pt idx="1">
                  <c:v>Balance primario</c:v>
                </c:pt>
              </c:strCache>
            </c:strRef>
          </c:cat>
          <c:val>
            <c:numRef>
              <c:f>'Gráfico 6'!$D$8:$D$9</c:f>
              <c:numCache>
                <c:formatCode>#,##0.0,,_);\(#,##0.0,,\)</c:formatCode>
                <c:ptCount val="2"/>
                <c:pt idx="0">
                  <c:v>-94827568747.829971</c:v>
                </c:pt>
                <c:pt idx="1">
                  <c:v>-44616139083.879959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AA-4BD3-9581-443081E67D05}"/>
            </c:ext>
          </c:extLst>
        </c:ser>
        <c:ser>
          <c:idx val="1"/>
          <c:order val="1"/>
          <c:tx>
            <c:strRef>
              <c:f>'Gráfico 6'!$E$7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6'!$C$8:$C$9</c:f>
              <c:strCache>
                <c:ptCount val="2"/>
                <c:pt idx="0">
                  <c:v>Resultado financiero</c:v>
                </c:pt>
                <c:pt idx="1">
                  <c:v>Balance primario</c:v>
                </c:pt>
              </c:strCache>
            </c:strRef>
          </c:cat>
          <c:val>
            <c:numRef>
              <c:f>'Gráfico 6'!$E$8:$E$9</c:f>
              <c:numCache>
                <c:formatCode>#,##0.0,,_);\(#,##0.0,,\)</c:formatCode>
                <c:ptCount val="2"/>
                <c:pt idx="0">
                  <c:v>517783523.02999878</c:v>
                </c:pt>
                <c:pt idx="1">
                  <c:v>54181582315.380005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AA-4BD3-9581-443081E67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3924272"/>
        <c:axId val="1473922192"/>
      </c:barChart>
      <c:catAx>
        <c:axId val="147392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73922192"/>
        <c:crosses val="autoZero"/>
        <c:auto val="1"/>
        <c:lblAlgn val="ctr"/>
        <c:lblOffset val="100"/>
        <c:noMultiLvlLbl val="0"/>
      </c:catAx>
      <c:valAx>
        <c:axId val="1473922192"/>
        <c:scaling>
          <c:orientation val="minMax"/>
        </c:scaling>
        <c:delete val="1"/>
        <c:axPos val="l"/>
        <c:numFmt formatCode="#,##0.0,,_);\(#,##0.0,,\)" sourceLinked="1"/>
        <c:majorTickMark val="none"/>
        <c:minorTickMark val="none"/>
        <c:tickLblPos val="nextTo"/>
        <c:crossAx val="1473924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41122C36-153C-4943-A294-B5AD23926C1A}" type="doc">
      <dgm:prSet loTypeId="urn:microsoft.com/office/officeart/2005/8/layout/hierarchy3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s-DO"/>
        </a:p>
      </dgm:t>
    </dgm:pt>
    <dgm:pt modelId="{A99BB5CE-4237-4C8F-B55E-033E34B39341}">
      <dgm:prSet phldrT="[Texto]" custT="1"/>
      <dgm:spPr/>
      <dgm:t>
        <a:bodyPr/>
        <a:lstStyle/>
        <a:p>
          <a:r>
            <a:rPr lang="es-DO" sz="1600" b="0" i="0" u="none" dirty="0"/>
            <a:t>Educación</a:t>
          </a:r>
          <a:endParaRPr lang="es-DO" sz="1600" dirty="0"/>
        </a:p>
      </dgm:t>
    </dgm:pt>
    <dgm:pt modelId="{49DE5B52-483A-443D-88F9-C338542EA14B}" type="parTrans" cxnId="{5A1F7298-9E88-4EA6-B1B2-9A94D27D2851}">
      <dgm:prSet/>
      <dgm:spPr/>
      <dgm:t>
        <a:bodyPr/>
        <a:lstStyle/>
        <a:p>
          <a:endParaRPr lang="es-DO"/>
        </a:p>
      </dgm:t>
    </dgm:pt>
    <dgm:pt modelId="{07EEA780-E8C8-4F0D-9E00-623D11364560}" type="sibTrans" cxnId="{5A1F7298-9E88-4EA6-B1B2-9A94D27D2851}">
      <dgm:prSet/>
      <dgm:spPr/>
      <dgm:t>
        <a:bodyPr/>
        <a:lstStyle/>
        <a:p>
          <a:endParaRPr lang="es-DO"/>
        </a:p>
      </dgm:t>
    </dgm:pt>
    <dgm:pt modelId="{F6F866AC-C296-4C67-8F64-C39BD998DE81}">
      <dgm:prSet custT="1"/>
      <dgm:spPr/>
      <dgm:t>
        <a:bodyPr/>
        <a:lstStyle/>
        <a:p>
          <a:r>
            <a:rPr lang="es-DO" sz="1600" b="0" i="0" u="none" dirty="0"/>
            <a:t>Salud</a:t>
          </a:r>
          <a:endParaRPr lang="es-DO" sz="1600" dirty="0"/>
        </a:p>
      </dgm:t>
    </dgm:pt>
    <dgm:pt modelId="{3041F374-35B1-4318-B312-F6FC5005C3BA}" type="parTrans" cxnId="{4283E85E-E24C-4B44-9C19-20C1E0F01FD7}">
      <dgm:prSet/>
      <dgm:spPr/>
      <dgm:t>
        <a:bodyPr/>
        <a:lstStyle/>
        <a:p>
          <a:endParaRPr lang="es-DO"/>
        </a:p>
      </dgm:t>
    </dgm:pt>
    <dgm:pt modelId="{80568F00-81CA-40EA-A45B-39CE3042D3DD}" type="sibTrans" cxnId="{4283E85E-E24C-4B44-9C19-20C1E0F01FD7}">
      <dgm:prSet/>
      <dgm:spPr/>
      <dgm:t>
        <a:bodyPr/>
        <a:lstStyle/>
        <a:p>
          <a:endParaRPr lang="es-DO"/>
        </a:p>
      </dgm:t>
    </dgm:pt>
    <dgm:pt modelId="{075C126F-BE7B-4A7F-B9E1-0020E3DDBB39}">
      <dgm:prSet custT="1"/>
      <dgm:spPr/>
      <dgm:t>
        <a:bodyPr/>
        <a:lstStyle/>
        <a:p>
          <a:r>
            <a:rPr lang="es-DO" sz="1600" b="0" i="0" u="none" dirty="0"/>
            <a:t>Protección social</a:t>
          </a:r>
          <a:endParaRPr lang="es-DO" sz="1600" dirty="0"/>
        </a:p>
      </dgm:t>
    </dgm:pt>
    <dgm:pt modelId="{7571A2CD-2B8D-4957-8CA4-3C0080A0ABAC}" type="parTrans" cxnId="{F014FC28-0849-4CEA-9911-DA369E1C92D4}">
      <dgm:prSet/>
      <dgm:spPr/>
      <dgm:t>
        <a:bodyPr/>
        <a:lstStyle/>
        <a:p>
          <a:endParaRPr lang="es-DO"/>
        </a:p>
      </dgm:t>
    </dgm:pt>
    <dgm:pt modelId="{5691D32E-5354-471C-9ACC-F3CFE944FA80}" type="sibTrans" cxnId="{F014FC28-0849-4CEA-9911-DA369E1C92D4}">
      <dgm:prSet/>
      <dgm:spPr/>
      <dgm:t>
        <a:bodyPr/>
        <a:lstStyle/>
        <a:p>
          <a:endParaRPr lang="es-DO"/>
        </a:p>
      </dgm:t>
    </dgm:pt>
    <dgm:pt modelId="{6F066B45-A168-46A0-984A-892FB01BA685}">
      <dgm:prSet custT="1"/>
      <dgm:spPr/>
      <dgm:t>
        <a:bodyPr/>
        <a:lstStyle/>
        <a:p>
          <a:r>
            <a:rPr lang="es-ES" sz="1600" b="0" i="0" u="none" dirty="0"/>
            <a:t>Vivienda y servicios comunitarios</a:t>
          </a:r>
          <a:endParaRPr lang="es-ES" sz="1600" dirty="0"/>
        </a:p>
      </dgm:t>
    </dgm:pt>
    <dgm:pt modelId="{4F7E7A43-D4B7-46D1-9A15-13C5DB4627DA}" type="parTrans" cxnId="{2253F058-76D2-4CEA-94FD-A65855F884D0}">
      <dgm:prSet/>
      <dgm:spPr/>
      <dgm:t>
        <a:bodyPr/>
        <a:lstStyle/>
        <a:p>
          <a:endParaRPr lang="es-DO"/>
        </a:p>
      </dgm:t>
    </dgm:pt>
    <dgm:pt modelId="{E8C21F8F-E1A6-40D7-AC18-71ED102465F8}" type="sibTrans" cxnId="{2253F058-76D2-4CEA-94FD-A65855F884D0}">
      <dgm:prSet/>
      <dgm:spPr/>
      <dgm:t>
        <a:bodyPr/>
        <a:lstStyle/>
        <a:p>
          <a:endParaRPr lang="es-DO"/>
        </a:p>
      </dgm:t>
    </dgm:pt>
    <dgm:pt modelId="{3DB8D39A-4848-4586-906A-F1578CD7FEC4}">
      <dgm:prSet custT="1"/>
      <dgm:spPr/>
      <dgm:t>
        <a:bodyPr/>
        <a:lstStyle/>
        <a:p>
          <a:r>
            <a:rPr lang="es-DO" sz="1100" b="0" i="0" u="none" dirty="0"/>
            <a:t>Actividades deportivas, recreativas, culturales y religiosas</a:t>
          </a:r>
          <a:endParaRPr lang="es-DO" sz="1100" dirty="0"/>
        </a:p>
      </dgm:t>
    </dgm:pt>
    <dgm:pt modelId="{8516F0DD-F9D8-41F2-84EA-344AD558225D}" type="parTrans" cxnId="{E91B7D16-1482-4612-9128-F2CFE7411014}">
      <dgm:prSet/>
      <dgm:spPr/>
      <dgm:t>
        <a:bodyPr/>
        <a:lstStyle/>
        <a:p>
          <a:endParaRPr lang="es-DO"/>
        </a:p>
      </dgm:t>
    </dgm:pt>
    <dgm:pt modelId="{41FF81F9-AD17-4660-A72F-819AE56B712E}" type="sibTrans" cxnId="{E91B7D16-1482-4612-9128-F2CFE7411014}">
      <dgm:prSet/>
      <dgm:spPr/>
      <dgm:t>
        <a:bodyPr/>
        <a:lstStyle/>
        <a:p>
          <a:endParaRPr lang="es-DO"/>
        </a:p>
      </dgm:t>
    </dgm:pt>
    <dgm:pt modelId="{1C00D48F-4FD6-4F9E-B722-2CC8E6360472}">
      <dgm:prSet phldrT="[Texto]" custT="1"/>
      <dgm:spPr/>
      <dgm:t>
        <a:bodyPr/>
        <a:lstStyle/>
        <a:p>
          <a:r>
            <a:rPr lang="es-DO" sz="2000" b="1" i="0" u="none"/>
            <a:t>41.6%</a:t>
          </a:r>
          <a:endParaRPr lang="es-DO" sz="2000" b="1" dirty="0"/>
        </a:p>
      </dgm:t>
    </dgm:pt>
    <dgm:pt modelId="{F9F47620-3235-473C-8890-1D372277ECBA}" type="parTrans" cxnId="{BD3B8E54-223A-46E0-8C08-FC101FDE9D75}">
      <dgm:prSet/>
      <dgm:spPr/>
      <dgm:t>
        <a:bodyPr/>
        <a:lstStyle/>
        <a:p>
          <a:endParaRPr lang="es-DO"/>
        </a:p>
      </dgm:t>
    </dgm:pt>
    <dgm:pt modelId="{43C19E9F-0A17-48E4-B17F-8C2035AB91F6}" type="sibTrans" cxnId="{BD3B8E54-223A-46E0-8C08-FC101FDE9D75}">
      <dgm:prSet/>
      <dgm:spPr/>
      <dgm:t>
        <a:bodyPr/>
        <a:lstStyle/>
        <a:p>
          <a:endParaRPr lang="es-DO"/>
        </a:p>
      </dgm:t>
    </dgm:pt>
    <dgm:pt modelId="{27BAF60C-ED03-4642-A06C-FAB40A629E51}">
      <dgm:prSet custT="1"/>
      <dgm:spPr/>
      <dgm:t>
        <a:bodyPr/>
        <a:lstStyle/>
        <a:p>
          <a:r>
            <a:rPr lang="es-DO" sz="2000" b="1" i="0" u="none" dirty="0"/>
            <a:t>29.6%</a:t>
          </a:r>
          <a:endParaRPr lang="es-DO" sz="2000" b="1" dirty="0"/>
        </a:p>
      </dgm:t>
    </dgm:pt>
    <dgm:pt modelId="{B81BD8C1-C7E9-4D3D-A9C1-A0867AC6FB09}" type="parTrans" cxnId="{93903B3D-B75B-4C19-89B4-015BB7B4E666}">
      <dgm:prSet/>
      <dgm:spPr/>
      <dgm:t>
        <a:bodyPr/>
        <a:lstStyle/>
        <a:p>
          <a:endParaRPr lang="es-DO"/>
        </a:p>
      </dgm:t>
    </dgm:pt>
    <dgm:pt modelId="{471AA564-67B3-42D2-86DF-33532E530553}" type="sibTrans" cxnId="{93903B3D-B75B-4C19-89B4-015BB7B4E666}">
      <dgm:prSet/>
      <dgm:spPr/>
      <dgm:t>
        <a:bodyPr/>
        <a:lstStyle/>
        <a:p>
          <a:endParaRPr lang="es-DO"/>
        </a:p>
      </dgm:t>
    </dgm:pt>
    <dgm:pt modelId="{62F70F4A-C2EA-426B-B38B-D7540DD26DA5}">
      <dgm:prSet custT="1"/>
      <dgm:spPr/>
      <dgm:t>
        <a:bodyPr/>
        <a:lstStyle/>
        <a:p>
          <a:r>
            <a:rPr lang="es-DO" sz="2000" b="1" i="0" u="none"/>
            <a:t>22.7</a:t>
          </a:r>
          <a:r>
            <a:rPr lang="es-DO" sz="2000" b="1" i="0" u="none" dirty="0"/>
            <a:t>%</a:t>
          </a:r>
          <a:endParaRPr lang="es-DO" sz="2000" b="1" dirty="0"/>
        </a:p>
      </dgm:t>
    </dgm:pt>
    <dgm:pt modelId="{19D9E583-6BE4-46A0-8651-59BDBF7DE247}" type="parTrans" cxnId="{B01704A4-A826-4982-B984-0C5CB48C5CCC}">
      <dgm:prSet/>
      <dgm:spPr/>
      <dgm:t>
        <a:bodyPr/>
        <a:lstStyle/>
        <a:p>
          <a:endParaRPr lang="es-DO"/>
        </a:p>
      </dgm:t>
    </dgm:pt>
    <dgm:pt modelId="{BA272303-B49A-41D5-99F8-6679F38D6DB6}" type="sibTrans" cxnId="{B01704A4-A826-4982-B984-0C5CB48C5CCC}">
      <dgm:prSet/>
      <dgm:spPr/>
      <dgm:t>
        <a:bodyPr/>
        <a:lstStyle/>
        <a:p>
          <a:endParaRPr lang="es-DO"/>
        </a:p>
      </dgm:t>
    </dgm:pt>
    <dgm:pt modelId="{B7F0055B-801B-47A0-8FB7-FFDC1004617C}">
      <dgm:prSet custT="1"/>
      <dgm:spPr/>
      <dgm:t>
        <a:bodyPr/>
        <a:lstStyle/>
        <a:p>
          <a:r>
            <a:rPr lang="es-ES" sz="2000" b="1" i="0" u="none"/>
            <a:t>4.7</a:t>
          </a:r>
          <a:r>
            <a:rPr lang="es-ES" sz="2000" b="1" i="0" u="none" dirty="0"/>
            <a:t>%</a:t>
          </a:r>
          <a:endParaRPr lang="es-ES" sz="2000" b="1" dirty="0"/>
        </a:p>
      </dgm:t>
    </dgm:pt>
    <dgm:pt modelId="{CADBF024-14FB-45B9-8422-7B4A459A4311}" type="parTrans" cxnId="{AC70C6BD-FAB2-4287-A62C-5EBAEED0F6A0}">
      <dgm:prSet/>
      <dgm:spPr/>
      <dgm:t>
        <a:bodyPr/>
        <a:lstStyle/>
        <a:p>
          <a:endParaRPr lang="es-DO"/>
        </a:p>
      </dgm:t>
    </dgm:pt>
    <dgm:pt modelId="{7EA74C21-FE50-447A-A1F5-AF5A64754EFF}" type="sibTrans" cxnId="{AC70C6BD-FAB2-4287-A62C-5EBAEED0F6A0}">
      <dgm:prSet/>
      <dgm:spPr/>
      <dgm:t>
        <a:bodyPr/>
        <a:lstStyle/>
        <a:p>
          <a:endParaRPr lang="es-DO"/>
        </a:p>
      </dgm:t>
    </dgm:pt>
    <dgm:pt modelId="{9FB989AB-3966-4A7A-BBD4-B0D35B1C43CD}">
      <dgm:prSet custT="1"/>
      <dgm:spPr/>
      <dgm:t>
        <a:bodyPr/>
        <a:lstStyle/>
        <a:p>
          <a:r>
            <a:rPr lang="es-DO" sz="2000" b="1" i="0" u="none"/>
            <a:t>1.3</a:t>
          </a:r>
          <a:r>
            <a:rPr lang="es-DO" sz="2000" b="1" i="0" u="none" dirty="0"/>
            <a:t>%</a:t>
          </a:r>
          <a:endParaRPr lang="es-DO" sz="2000" b="1" dirty="0"/>
        </a:p>
      </dgm:t>
    </dgm:pt>
    <dgm:pt modelId="{FB2CFDA3-282A-40D2-AE56-7CCDA32CCF5C}" type="parTrans" cxnId="{0F0F30D3-9718-467D-9EE0-F7E271BBAF4B}">
      <dgm:prSet/>
      <dgm:spPr/>
      <dgm:t>
        <a:bodyPr/>
        <a:lstStyle/>
        <a:p>
          <a:endParaRPr lang="es-DO"/>
        </a:p>
      </dgm:t>
    </dgm:pt>
    <dgm:pt modelId="{05B4BD9E-6AD7-45DF-9D91-754B0AACA554}" type="sibTrans" cxnId="{0F0F30D3-9718-467D-9EE0-F7E271BBAF4B}">
      <dgm:prSet/>
      <dgm:spPr/>
      <dgm:t>
        <a:bodyPr/>
        <a:lstStyle/>
        <a:p>
          <a:endParaRPr lang="es-DO"/>
        </a:p>
      </dgm:t>
    </dgm:pt>
    <dgm:pt modelId="{A89F4433-46E0-4B43-82F1-ABE339BDE596}" type="pres">
      <dgm:prSet presAssocID="{41122C36-153C-4943-A294-B5AD23926C1A}" presName="diagram" presStyleCnt="0">
        <dgm:presLayoutVars>
          <dgm:chPref val="1"/>
          <dgm:dir/>
          <dgm:animOne val="branch"/>
          <dgm:animLvl val="lvl"/>
          <dgm:resizeHandles/>
        </dgm:presLayoutVars>
      </dgm:prSet>
      <dgm:spPr/>
    </dgm:pt>
    <dgm:pt modelId="{9C50F6CC-2490-4823-9C93-A64DD882911A}" type="pres">
      <dgm:prSet presAssocID="{A99BB5CE-4237-4C8F-B55E-033E34B39341}" presName="root" presStyleCnt="0"/>
      <dgm:spPr/>
    </dgm:pt>
    <dgm:pt modelId="{2FCBA454-8E01-43FE-B24A-6DC33285CB61}" type="pres">
      <dgm:prSet presAssocID="{A99BB5CE-4237-4C8F-B55E-033E34B39341}" presName="rootComposite" presStyleCnt="0"/>
      <dgm:spPr/>
    </dgm:pt>
    <dgm:pt modelId="{42DE97F9-11AB-4102-82EC-6ED7AFFB50CD}" type="pres">
      <dgm:prSet presAssocID="{A99BB5CE-4237-4C8F-B55E-033E34B39341}" presName="rootText" presStyleLbl="node1" presStyleIdx="0" presStyleCnt="5"/>
      <dgm:spPr/>
    </dgm:pt>
    <dgm:pt modelId="{098D22F2-CFAB-4673-9E43-AF7C970F51C7}" type="pres">
      <dgm:prSet presAssocID="{A99BB5CE-4237-4C8F-B55E-033E34B39341}" presName="rootConnector" presStyleLbl="node1" presStyleIdx="0" presStyleCnt="5"/>
      <dgm:spPr/>
    </dgm:pt>
    <dgm:pt modelId="{362650C1-F629-4565-8D25-03CAE32E0E69}" type="pres">
      <dgm:prSet presAssocID="{A99BB5CE-4237-4C8F-B55E-033E34B39341}" presName="childShape" presStyleCnt="0"/>
      <dgm:spPr/>
    </dgm:pt>
    <dgm:pt modelId="{BAC4F867-A903-42AE-8D24-8F2C59FC6B26}" type="pres">
      <dgm:prSet presAssocID="{F9F47620-3235-473C-8890-1D372277ECBA}" presName="Name13" presStyleLbl="parChTrans1D2" presStyleIdx="0" presStyleCnt="5"/>
      <dgm:spPr/>
    </dgm:pt>
    <dgm:pt modelId="{D8EB6523-4984-401C-8EBF-2F6FF512DA90}" type="pres">
      <dgm:prSet presAssocID="{1C00D48F-4FD6-4F9E-B722-2CC8E6360472}" presName="childText" presStyleLbl="bgAcc1" presStyleIdx="0" presStyleCnt="5">
        <dgm:presLayoutVars>
          <dgm:bulletEnabled val="1"/>
        </dgm:presLayoutVars>
      </dgm:prSet>
      <dgm:spPr/>
    </dgm:pt>
    <dgm:pt modelId="{7A15BAE9-C13B-4197-BD42-03A33BA54E28}" type="pres">
      <dgm:prSet presAssocID="{F6F866AC-C296-4C67-8F64-C39BD998DE81}" presName="root" presStyleCnt="0"/>
      <dgm:spPr/>
    </dgm:pt>
    <dgm:pt modelId="{EF7CEFF8-0A12-4300-B24F-057627EB297F}" type="pres">
      <dgm:prSet presAssocID="{F6F866AC-C296-4C67-8F64-C39BD998DE81}" presName="rootComposite" presStyleCnt="0"/>
      <dgm:spPr/>
    </dgm:pt>
    <dgm:pt modelId="{8CC1592C-7FC9-47C2-9FBF-714BF61CEF3A}" type="pres">
      <dgm:prSet presAssocID="{F6F866AC-C296-4C67-8F64-C39BD998DE81}" presName="rootText" presStyleLbl="node1" presStyleIdx="1" presStyleCnt="5"/>
      <dgm:spPr/>
    </dgm:pt>
    <dgm:pt modelId="{B6B368AF-5D6E-4BB9-A02E-00F1851D5856}" type="pres">
      <dgm:prSet presAssocID="{F6F866AC-C296-4C67-8F64-C39BD998DE81}" presName="rootConnector" presStyleLbl="node1" presStyleIdx="1" presStyleCnt="5"/>
      <dgm:spPr/>
    </dgm:pt>
    <dgm:pt modelId="{9CAE0FC0-8086-448A-80AF-FDF897D38409}" type="pres">
      <dgm:prSet presAssocID="{F6F866AC-C296-4C67-8F64-C39BD998DE81}" presName="childShape" presStyleCnt="0"/>
      <dgm:spPr/>
    </dgm:pt>
    <dgm:pt modelId="{9EA47ED7-CC26-4077-A07D-AD8385FDE683}" type="pres">
      <dgm:prSet presAssocID="{B81BD8C1-C7E9-4D3D-A9C1-A0867AC6FB09}" presName="Name13" presStyleLbl="parChTrans1D2" presStyleIdx="1" presStyleCnt="5"/>
      <dgm:spPr/>
    </dgm:pt>
    <dgm:pt modelId="{D6C81AC0-1B93-4346-AA0E-DFD7A46ADA94}" type="pres">
      <dgm:prSet presAssocID="{27BAF60C-ED03-4642-A06C-FAB40A629E51}" presName="childText" presStyleLbl="bgAcc1" presStyleIdx="1" presStyleCnt="5">
        <dgm:presLayoutVars>
          <dgm:bulletEnabled val="1"/>
        </dgm:presLayoutVars>
      </dgm:prSet>
      <dgm:spPr/>
    </dgm:pt>
    <dgm:pt modelId="{0FF14559-E28E-4AE6-9AAC-9560CCF1E90B}" type="pres">
      <dgm:prSet presAssocID="{075C126F-BE7B-4A7F-B9E1-0020E3DDBB39}" presName="root" presStyleCnt="0"/>
      <dgm:spPr/>
    </dgm:pt>
    <dgm:pt modelId="{B7425754-A8DE-4F99-85E0-029E32662075}" type="pres">
      <dgm:prSet presAssocID="{075C126F-BE7B-4A7F-B9E1-0020E3DDBB39}" presName="rootComposite" presStyleCnt="0"/>
      <dgm:spPr/>
    </dgm:pt>
    <dgm:pt modelId="{966DB9AA-7C63-42D4-B554-8415D7B819C2}" type="pres">
      <dgm:prSet presAssocID="{075C126F-BE7B-4A7F-B9E1-0020E3DDBB39}" presName="rootText" presStyleLbl="node1" presStyleIdx="2" presStyleCnt="5"/>
      <dgm:spPr/>
    </dgm:pt>
    <dgm:pt modelId="{5ED0172F-1A65-4408-885D-3343B639E372}" type="pres">
      <dgm:prSet presAssocID="{075C126F-BE7B-4A7F-B9E1-0020E3DDBB39}" presName="rootConnector" presStyleLbl="node1" presStyleIdx="2" presStyleCnt="5"/>
      <dgm:spPr/>
    </dgm:pt>
    <dgm:pt modelId="{B7ECD1FA-71E3-44CF-B116-34BDAFAB5B40}" type="pres">
      <dgm:prSet presAssocID="{075C126F-BE7B-4A7F-B9E1-0020E3DDBB39}" presName="childShape" presStyleCnt="0"/>
      <dgm:spPr/>
    </dgm:pt>
    <dgm:pt modelId="{1B76958C-7118-4048-8065-CF14130DD9F8}" type="pres">
      <dgm:prSet presAssocID="{19D9E583-6BE4-46A0-8651-59BDBF7DE247}" presName="Name13" presStyleLbl="parChTrans1D2" presStyleIdx="2" presStyleCnt="5"/>
      <dgm:spPr/>
    </dgm:pt>
    <dgm:pt modelId="{C81E39EA-3C93-4FBE-84EE-B55850842480}" type="pres">
      <dgm:prSet presAssocID="{62F70F4A-C2EA-426B-B38B-D7540DD26DA5}" presName="childText" presStyleLbl="bgAcc1" presStyleIdx="2" presStyleCnt="5">
        <dgm:presLayoutVars>
          <dgm:bulletEnabled val="1"/>
        </dgm:presLayoutVars>
      </dgm:prSet>
      <dgm:spPr/>
    </dgm:pt>
    <dgm:pt modelId="{43919D7C-F8AD-43FD-9337-166AC06B5232}" type="pres">
      <dgm:prSet presAssocID="{6F066B45-A168-46A0-984A-892FB01BA685}" presName="root" presStyleCnt="0"/>
      <dgm:spPr/>
    </dgm:pt>
    <dgm:pt modelId="{746C8688-A52D-44D5-BBF9-85CAA486AE83}" type="pres">
      <dgm:prSet presAssocID="{6F066B45-A168-46A0-984A-892FB01BA685}" presName="rootComposite" presStyleCnt="0"/>
      <dgm:spPr/>
    </dgm:pt>
    <dgm:pt modelId="{16CEEA33-2853-434C-8030-0C71F63F8F22}" type="pres">
      <dgm:prSet presAssocID="{6F066B45-A168-46A0-984A-892FB01BA685}" presName="rootText" presStyleLbl="node1" presStyleIdx="3" presStyleCnt="5"/>
      <dgm:spPr/>
    </dgm:pt>
    <dgm:pt modelId="{0652DE52-006B-4E2A-B450-F1E414DA0968}" type="pres">
      <dgm:prSet presAssocID="{6F066B45-A168-46A0-984A-892FB01BA685}" presName="rootConnector" presStyleLbl="node1" presStyleIdx="3" presStyleCnt="5"/>
      <dgm:spPr/>
    </dgm:pt>
    <dgm:pt modelId="{84AE9CF9-6300-46E3-9CEA-9C404DEDA4E8}" type="pres">
      <dgm:prSet presAssocID="{6F066B45-A168-46A0-984A-892FB01BA685}" presName="childShape" presStyleCnt="0"/>
      <dgm:spPr/>
    </dgm:pt>
    <dgm:pt modelId="{95841B39-9B2D-4F23-9C85-BD115A4F27F3}" type="pres">
      <dgm:prSet presAssocID="{CADBF024-14FB-45B9-8422-7B4A459A4311}" presName="Name13" presStyleLbl="parChTrans1D2" presStyleIdx="3" presStyleCnt="5"/>
      <dgm:spPr/>
    </dgm:pt>
    <dgm:pt modelId="{51CF9B71-2BCE-4BDD-8A0B-094EBC064875}" type="pres">
      <dgm:prSet presAssocID="{B7F0055B-801B-47A0-8FB7-FFDC1004617C}" presName="childText" presStyleLbl="bgAcc1" presStyleIdx="3" presStyleCnt="5">
        <dgm:presLayoutVars>
          <dgm:bulletEnabled val="1"/>
        </dgm:presLayoutVars>
      </dgm:prSet>
      <dgm:spPr/>
    </dgm:pt>
    <dgm:pt modelId="{2DCBF6B9-40B3-4978-80A4-27AC4082EE99}" type="pres">
      <dgm:prSet presAssocID="{3DB8D39A-4848-4586-906A-F1578CD7FEC4}" presName="root" presStyleCnt="0"/>
      <dgm:spPr/>
    </dgm:pt>
    <dgm:pt modelId="{3F3115EF-F734-4353-B713-681E6D24FA2C}" type="pres">
      <dgm:prSet presAssocID="{3DB8D39A-4848-4586-906A-F1578CD7FEC4}" presName="rootComposite" presStyleCnt="0"/>
      <dgm:spPr/>
    </dgm:pt>
    <dgm:pt modelId="{414A8479-AE43-4023-8B7D-399BD1221C14}" type="pres">
      <dgm:prSet presAssocID="{3DB8D39A-4848-4586-906A-F1578CD7FEC4}" presName="rootText" presStyleLbl="node1" presStyleIdx="4" presStyleCnt="5"/>
      <dgm:spPr/>
    </dgm:pt>
    <dgm:pt modelId="{EF4A19AE-8C8B-4B44-8E02-9E039AF70E90}" type="pres">
      <dgm:prSet presAssocID="{3DB8D39A-4848-4586-906A-F1578CD7FEC4}" presName="rootConnector" presStyleLbl="node1" presStyleIdx="4" presStyleCnt="5"/>
      <dgm:spPr/>
    </dgm:pt>
    <dgm:pt modelId="{7498A3A5-31A1-4AAB-8DE2-049EAF45DEF4}" type="pres">
      <dgm:prSet presAssocID="{3DB8D39A-4848-4586-906A-F1578CD7FEC4}" presName="childShape" presStyleCnt="0"/>
      <dgm:spPr/>
    </dgm:pt>
    <dgm:pt modelId="{746CEE0A-1008-47AA-AD20-A503970F90EB}" type="pres">
      <dgm:prSet presAssocID="{FB2CFDA3-282A-40D2-AE56-7CCDA32CCF5C}" presName="Name13" presStyleLbl="parChTrans1D2" presStyleIdx="4" presStyleCnt="5"/>
      <dgm:spPr/>
    </dgm:pt>
    <dgm:pt modelId="{8E816841-C472-4A7B-971C-90EF0D535FE8}" type="pres">
      <dgm:prSet presAssocID="{9FB989AB-3966-4A7A-BBD4-B0D35B1C43CD}" presName="childText" presStyleLbl="bgAcc1" presStyleIdx="4" presStyleCnt="5">
        <dgm:presLayoutVars>
          <dgm:bulletEnabled val="1"/>
        </dgm:presLayoutVars>
      </dgm:prSet>
      <dgm:spPr/>
    </dgm:pt>
  </dgm:ptLst>
  <dgm:cxnLst>
    <dgm:cxn modelId="{95FFA800-317B-421C-BA02-3F9A8DC5A9DF}" type="presOf" srcId="{62F70F4A-C2EA-426B-B38B-D7540DD26DA5}" destId="{C81E39EA-3C93-4FBE-84EE-B55850842480}" srcOrd="0" destOrd="0" presId="urn:microsoft.com/office/officeart/2005/8/layout/hierarchy3"/>
    <dgm:cxn modelId="{52CEFB00-3BFF-4AA8-8831-E6082FA9A416}" type="presOf" srcId="{A99BB5CE-4237-4C8F-B55E-033E34B39341}" destId="{42DE97F9-11AB-4102-82EC-6ED7AFFB50CD}" srcOrd="0" destOrd="0" presId="urn:microsoft.com/office/officeart/2005/8/layout/hierarchy3"/>
    <dgm:cxn modelId="{E91B7D16-1482-4612-9128-F2CFE7411014}" srcId="{41122C36-153C-4943-A294-B5AD23926C1A}" destId="{3DB8D39A-4848-4586-906A-F1578CD7FEC4}" srcOrd="4" destOrd="0" parTransId="{8516F0DD-F9D8-41F2-84EA-344AD558225D}" sibTransId="{41FF81F9-AD17-4660-A72F-819AE56B712E}"/>
    <dgm:cxn modelId="{200ADF18-255D-4B24-81B8-BF2ED4CE62DA}" type="presOf" srcId="{F6F866AC-C296-4C67-8F64-C39BD998DE81}" destId="{8CC1592C-7FC9-47C2-9FBF-714BF61CEF3A}" srcOrd="0" destOrd="0" presId="urn:microsoft.com/office/officeart/2005/8/layout/hierarchy3"/>
    <dgm:cxn modelId="{133B4E1A-EFCA-4761-A595-2ACA757D98DC}" type="presOf" srcId="{075C126F-BE7B-4A7F-B9E1-0020E3DDBB39}" destId="{5ED0172F-1A65-4408-885D-3343B639E372}" srcOrd="1" destOrd="0" presId="urn:microsoft.com/office/officeart/2005/8/layout/hierarchy3"/>
    <dgm:cxn modelId="{F014FC28-0849-4CEA-9911-DA369E1C92D4}" srcId="{41122C36-153C-4943-A294-B5AD23926C1A}" destId="{075C126F-BE7B-4A7F-B9E1-0020E3DDBB39}" srcOrd="2" destOrd="0" parTransId="{7571A2CD-2B8D-4957-8CA4-3C0080A0ABAC}" sibTransId="{5691D32E-5354-471C-9ACC-F3CFE944FA80}"/>
    <dgm:cxn modelId="{E8DAA329-6897-4238-9D2C-1F2D64AB5E33}" type="presOf" srcId="{F9F47620-3235-473C-8890-1D372277ECBA}" destId="{BAC4F867-A903-42AE-8D24-8F2C59FC6B26}" srcOrd="0" destOrd="0" presId="urn:microsoft.com/office/officeart/2005/8/layout/hierarchy3"/>
    <dgm:cxn modelId="{AF33F136-34F1-40F8-AF96-6AC1303EEFAD}" type="presOf" srcId="{B7F0055B-801B-47A0-8FB7-FFDC1004617C}" destId="{51CF9B71-2BCE-4BDD-8A0B-094EBC064875}" srcOrd="0" destOrd="0" presId="urn:microsoft.com/office/officeart/2005/8/layout/hierarchy3"/>
    <dgm:cxn modelId="{93903B3D-B75B-4C19-89B4-015BB7B4E666}" srcId="{F6F866AC-C296-4C67-8F64-C39BD998DE81}" destId="{27BAF60C-ED03-4642-A06C-FAB40A629E51}" srcOrd="0" destOrd="0" parTransId="{B81BD8C1-C7E9-4D3D-A9C1-A0867AC6FB09}" sibTransId="{471AA564-67B3-42D2-86DF-33532E530553}"/>
    <dgm:cxn modelId="{17315740-E6F0-4C9E-8663-2C2E2E583E15}" type="presOf" srcId="{CADBF024-14FB-45B9-8422-7B4A459A4311}" destId="{95841B39-9B2D-4F23-9C85-BD115A4F27F3}" srcOrd="0" destOrd="0" presId="urn:microsoft.com/office/officeart/2005/8/layout/hierarchy3"/>
    <dgm:cxn modelId="{4283E85E-E24C-4B44-9C19-20C1E0F01FD7}" srcId="{41122C36-153C-4943-A294-B5AD23926C1A}" destId="{F6F866AC-C296-4C67-8F64-C39BD998DE81}" srcOrd="1" destOrd="0" parTransId="{3041F374-35B1-4318-B312-F6FC5005C3BA}" sibTransId="{80568F00-81CA-40EA-A45B-39CE3042D3DD}"/>
    <dgm:cxn modelId="{2F8AFC4A-5F20-4360-8997-9D9DE290868B}" type="presOf" srcId="{B81BD8C1-C7E9-4D3D-A9C1-A0867AC6FB09}" destId="{9EA47ED7-CC26-4077-A07D-AD8385FDE683}" srcOrd="0" destOrd="0" presId="urn:microsoft.com/office/officeart/2005/8/layout/hierarchy3"/>
    <dgm:cxn modelId="{C499254D-45DA-4BE7-B00D-AEAB5085B461}" type="presOf" srcId="{FB2CFDA3-282A-40D2-AE56-7CCDA32CCF5C}" destId="{746CEE0A-1008-47AA-AD20-A503970F90EB}" srcOrd="0" destOrd="0" presId="urn:microsoft.com/office/officeart/2005/8/layout/hierarchy3"/>
    <dgm:cxn modelId="{04925E70-7990-4C0B-8FBC-55CB96563229}" type="presOf" srcId="{3DB8D39A-4848-4586-906A-F1578CD7FEC4}" destId="{414A8479-AE43-4023-8B7D-399BD1221C14}" srcOrd="0" destOrd="0" presId="urn:microsoft.com/office/officeart/2005/8/layout/hierarchy3"/>
    <dgm:cxn modelId="{0DEBCB71-838F-488E-BBD5-8D2B5DFCBAE1}" type="presOf" srcId="{6F066B45-A168-46A0-984A-892FB01BA685}" destId="{0652DE52-006B-4E2A-B450-F1E414DA0968}" srcOrd="1" destOrd="0" presId="urn:microsoft.com/office/officeart/2005/8/layout/hierarchy3"/>
    <dgm:cxn modelId="{BD3B8E54-223A-46E0-8C08-FC101FDE9D75}" srcId="{A99BB5CE-4237-4C8F-B55E-033E34B39341}" destId="{1C00D48F-4FD6-4F9E-B722-2CC8E6360472}" srcOrd="0" destOrd="0" parTransId="{F9F47620-3235-473C-8890-1D372277ECBA}" sibTransId="{43C19E9F-0A17-48E4-B17F-8C2035AB91F6}"/>
    <dgm:cxn modelId="{2253F058-76D2-4CEA-94FD-A65855F884D0}" srcId="{41122C36-153C-4943-A294-B5AD23926C1A}" destId="{6F066B45-A168-46A0-984A-892FB01BA685}" srcOrd="3" destOrd="0" parTransId="{4F7E7A43-D4B7-46D1-9A15-13C5DB4627DA}" sibTransId="{E8C21F8F-E1A6-40D7-AC18-71ED102465F8}"/>
    <dgm:cxn modelId="{F12D077C-DBB3-4BD8-BCD3-615F410A9F4F}" type="presOf" srcId="{A99BB5CE-4237-4C8F-B55E-033E34B39341}" destId="{098D22F2-CFAB-4673-9E43-AF7C970F51C7}" srcOrd="1" destOrd="0" presId="urn:microsoft.com/office/officeart/2005/8/layout/hierarchy3"/>
    <dgm:cxn modelId="{30BCAF83-4BD5-4A06-8E2C-111A66177D72}" type="presOf" srcId="{27BAF60C-ED03-4642-A06C-FAB40A629E51}" destId="{D6C81AC0-1B93-4346-AA0E-DFD7A46ADA94}" srcOrd="0" destOrd="0" presId="urn:microsoft.com/office/officeart/2005/8/layout/hierarchy3"/>
    <dgm:cxn modelId="{428A0394-F264-4D4F-80B1-AB39E1C252C9}" type="presOf" srcId="{1C00D48F-4FD6-4F9E-B722-2CC8E6360472}" destId="{D8EB6523-4984-401C-8EBF-2F6FF512DA90}" srcOrd="0" destOrd="0" presId="urn:microsoft.com/office/officeart/2005/8/layout/hierarchy3"/>
    <dgm:cxn modelId="{5A1F7298-9E88-4EA6-B1B2-9A94D27D2851}" srcId="{41122C36-153C-4943-A294-B5AD23926C1A}" destId="{A99BB5CE-4237-4C8F-B55E-033E34B39341}" srcOrd="0" destOrd="0" parTransId="{49DE5B52-483A-443D-88F9-C338542EA14B}" sibTransId="{07EEA780-E8C8-4F0D-9E00-623D11364560}"/>
    <dgm:cxn modelId="{167046A2-B70A-481A-B291-1C87F468E38A}" type="presOf" srcId="{6F066B45-A168-46A0-984A-892FB01BA685}" destId="{16CEEA33-2853-434C-8030-0C71F63F8F22}" srcOrd="0" destOrd="0" presId="urn:microsoft.com/office/officeart/2005/8/layout/hierarchy3"/>
    <dgm:cxn modelId="{B01704A4-A826-4982-B984-0C5CB48C5CCC}" srcId="{075C126F-BE7B-4A7F-B9E1-0020E3DDBB39}" destId="{62F70F4A-C2EA-426B-B38B-D7540DD26DA5}" srcOrd="0" destOrd="0" parTransId="{19D9E583-6BE4-46A0-8651-59BDBF7DE247}" sibTransId="{BA272303-B49A-41D5-99F8-6679F38D6DB6}"/>
    <dgm:cxn modelId="{D2D45AB0-CD22-4648-9944-5623ED8542F2}" type="presOf" srcId="{075C126F-BE7B-4A7F-B9E1-0020E3DDBB39}" destId="{966DB9AA-7C63-42D4-B554-8415D7B819C2}" srcOrd="0" destOrd="0" presId="urn:microsoft.com/office/officeart/2005/8/layout/hierarchy3"/>
    <dgm:cxn modelId="{884EC3B1-C42C-4C87-9EAE-4A0B55031F72}" type="presOf" srcId="{9FB989AB-3966-4A7A-BBD4-B0D35B1C43CD}" destId="{8E816841-C472-4A7B-971C-90EF0D535FE8}" srcOrd="0" destOrd="0" presId="urn:microsoft.com/office/officeart/2005/8/layout/hierarchy3"/>
    <dgm:cxn modelId="{663AECB6-8477-400A-9753-9C5EE2BBFF82}" type="presOf" srcId="{3DB8D39A-4848-4586-906A-F1578CD7FEC4}" destId="{EF4A19AE-8C8B-4B44-8E02-9E039AF70E90}" srcOrd="1" destOrd="0" presId="urn:microsoft.com/office/officeart/2005/8/layout/hierarchy3"/>
    <dgm:cxn modelId="{0A32CEB8-370F-4B24-A7F7-9E0F7B217416}" type="presOf" srcId="{41122C36-153C-4943-A294-B5AD23926C1A}" destId="{A89F4433-46E0-4B43-82F1-ABE339BDE596}" srcOrd="0" destOrd="0" presId="urn:microsoft.com/office/officeart/2005/8/layout/hierarchy3"/>
    <dgm:cxn modelId="{AC70C6BD-FAB2-4287-A62C-5EBAEED0F6A0}" srcId="{6F066B45-A168-46A0-984A-892FB01BA685}" destId="{B7F0055B-801B-47A0-8FB7-FFDC1004617C}" srcOrd="0" destOrd="0" parTransId="{CADBF024-14FB-45B9-8422-7B4A459A4311}" sibTransId="{7EA74C21-FE50-447A-A1F5-AF5A64754EFF}"/>
    <dgm:cxn modelId="{89220BC4-D375-43C4-A19A-E735487F16B1}" type="presOf" srcId="{F6F866AC-C296-4C67-8F64-C39BD998DE81}" destId="{B6B368AF-5D6E-4BB9-A02E-00F1851D5856}" srcOrd="1" destOrd="0" presId="urn:microsoft.com/office/officeart/2005/8/layout/hierarchy3"/>
    <dgm:cxn modelId="{0F0F30D3-9718-467D-9EE0-F7E271BBAF4B}" srcId="{3DB8D39A-4848-4586-906A-F1578CD7FEC4}" destId="{9FB989AB-3966-4A7A-BBD4-B0D35B1C43CD}" srcOrd="0" destOrd="0" parTransId="{FB2CFDA3-282A-40D2-AE56-7CCDA32CCF5C}" sibTransId="{05B4BD9E-6AD7-45DF-9D91-754B0AACA554}"/>
    <dgm:cxn modelId="{17D373FD-C2C5-4C46-8CE2-09B7E5DC8345}" type="presOf" srcId="{19D9E583-6BE4-46A0-8651-59BDBF7DE247}" destId="{1B76958C-7118-4048-8065-CF14130DD9F8}" srcOrd="0" destOrd="0" presId="urn:microsoft.com/office/officeart/2005/8/layout/hierarchy3"/>
    <dgm:cxn modelId="{99DBD6C4-70A1-4CB8-AEAE-FA006A946A31}" type="presParOf" srcId="{A89F4433-46E0-4B43-82F1-ABE339BDE596}" destId="{9C50F6CC-2490-4823-9C93-A64DD882911A}" srcOrd="0" destOrd="0" presId="urn:microsoft.com/office/officeart/2005/8/layout/hierarchy3"/>
    <dgm:cxn modelId="{A2561725-5262-480B-B799-2EA4E1CA8364}" type="presParOf" srcId="{9C50F6CC-2490-4823-9C93-A64DD882911A}" destId="{2FCBA454-8E01-43FE-B24A-6DC33285CB61}" srcOrd="0" destOrd="0" presId="urn:microsoft.com/office/officeart/2005/8/layout/hierarchy3"/>
    <dgm:cxn modelId="{4C3FABE2-BE50-47AD-A9BF-A19D37105B8D}" type="presParOf" srcId="{2FCBA454-8E01-43FE-B24A-6DC33285CB61}" destId="{42DE97F9-11AB-4102-82EC-6ED7AFFB50CD}" srcOrd="0" destOrd="0" presId="urn:microsoft.com/office/officeart/2005/8/layout/hierarchy3"/>
    <dgm:cxn modelId="{1E0BD686-A07A-4189-B970-8EA3F55B13AB}" type="presParOf" srcId="{2FCBA454-8E01-43FE-B24A-6DC33285CB61}" destId="{098D22F2-CFAB-4673-9E43-AF7C970F51C7}" srcOrd="1" destOrd="0" presId="urn:microsoft.com/office/officeart/2005/8/layout/hierarchy3"/>
    <dgm:cxn modelId="{325F3A4A-5F4C-4956-9192-EA5D6B221F2C}" type="presParOf" srcId="{9C50F6CC-2490-4823-9C93-A64DD882911A}" destId="{362650C1-F629-4565-8D25-03CAE32E0E69}" srcOrd="1" destOrd="0" presId="urn:microsoft.com/office/officeart/2005/8/layout/hierarchy3"/>
    <dgm:cxn modelId="{96F308A8-B829-4580-8515-6A86E30A9EA9}" type="presParOf" srcId="{362650C1-F629-4565-8D25-03CAE32E0E69}" destId="{BAC4F867-A903-42AE-8D24-8F2C59FC6B26}" srcOrd="0" destOrd="0" presId="urn:microsoft.com/office/officeart/2005/8/layout/hierarchy3"/>
    <dgm:cxn modelId="{4FB1AAC0-4C8C-42D0-883D-43DAD1B6B24B}" type="presParOf" srcId="{362650C1-F629-4565-8D25-03CAE32E0E69}" destId="{D8EB6523-4984-401C-8EBF-2F6FF512DA90}" srcOrd="1" destOrd="0" presId="urn:microsoft.com/office/officeart/2005/8/layout/hierarchy3"/>
    <dgm:cxn modelId="{CA7F93FD-3BAA-4E1C-BE03-6A290B825562}" type="presParOf" srcId="{A89F4433-46E0-4B43-82F1-ABE339BDE596}" destId="{7A15BAE9-C13B-4197-BD42-03A33BA54E28}" srcOrd="1" destOrd="0" presId="urn:microsoft.com/office/officeart/2005/8/layout/hierarchy3"/>
    <dgm:cxn modelId="{2D00294C-CE1B-4AEE-8A60-EF634B2DFDDB}" type="presParOf" srcId="{7A15BAE9-C13B-4197-BD42-03A33BA54E28}" destId="{EF7CEFF8-0A12-4300-B24F-057627EB297F}" srcOrd="0" destOrd="0" presId="urn:microsoft.com/office/officeart/2005/8/layout/hierarchy3"/>
    <dgm:cxn modelId="{9F555321-6262-4046-8600-B4D0F9350545}" type="presParOf" srcId="{EF7CEFF8-0A12-4300-B24F-057627EB297F}" destId="{8CC1592C-7FC9-47C2-9FBF-714BF61CEF3A}" srcOrd="0" destOrd="0" presId="urn:microsoft.com/office/officeart/2005/8/layout/hierarchy3"/>
    <dgm:cxn modelId="{60C3E7A4-7283-40D5-8564-09952DA1FE8F}" type="presParOf" srcId="{EF7CEFF8-0A12-4300-B24F-057627EB297F}" destId="{B6B368AF-5D6E-4BB9-A02E-00F1851D5856}" srcOrd="1" destOrd="0" presId="urn:microsoft.com/office/officeart/2005/8/layout/hierarchy3"/>
    <dgm:cxn modelId="{ABEC1058-5FA6-47D2-9018-653BE74BCC39}" type="presParOf" srcId="{7A15BAE9-C13B-4197-BD42-03A33BA54E28}" destId="{9CAE0FC0-8086-448A-80AF-FDF897D38409}" srcOrd="1" destOrd="0" presId="urn:microsoft.com/office/officeart/2005/8/layout/hierarchy3"/>
    <dgm:cxn modelId="{D24F50D8-034B-46E9-86FC-94E1D9D5D8E4}" type="presParOf" srcId="{9CAE0FC0-8086-448A-80AF-FDF897D38409}" destId="{9EA47ED7-CC26-4077-A07D-AD8385FDE683}" srcOrd="0" destOrd="0" presId="urn:microsoft.com/office/officeart/2005/8/layout/hierarchy3"/>
    <dgm:cxn modelId="{29D9D1FE-A99D-436F-BBDD-1001AFF22DBB}" type="presParOf" srcId="{9CAE0FC0-8086-448A-80AF-FDF897D38409}" destId="{D6C81AC0-1B93-4346-AA0E-DFD7A46ADA94}" srcOrd="1" destOrd="0" presId="urn:microsoft.com/office/officeart/2005/8/layout/hierarchy3"/>
    <dgm:cxn modelId="{7CDADECA-0C57-40EC-B733-5625472CD7A1}" type="presParOf" srcId="{A89F4433-46E0-4B43-82F1-ABE339BDE596}" destId="{0FF14559-E28E-4AE6-9AAC-9560CCF1E90B}" srcOrd="2" destOrd="0" presId="urn:microsoft.com/office/officeart/2005/8/layout/hierarchy3"/>
    <dgm:cxn modelId="{BA189436-0368-45A0-8F83-22DA107FC2B5}" type="presParOf" srcId="{0FF14559-E28E-4AE6-9AAC-9560CCF1E90B}" destId="{B7425754-A8DE-4F99-85E0-029E32662075}" srcOrd="0" destOrd="0" presId="urn:microsoft.com/office/officeart/2005/8/layout/hierarchy3"/>
    <dgm:cxn modelId="{C87D8C1E-8976-463A-BF20-B2FB6A571A61}" type="presParOf" srcId="{B7425754-A8DE-4F99-85E0-029E32662075}" destId="{966DB9AA-7C63-42D4-B554-8415D7B819C2}" srcOrd="0" destOrd="0" presId="urn:microsoft.com/office/officeart/2005/8/layout/hierarchy3"/>
    <dgm:cxn modelId="{1B18CFFF-0B37-47EC-9D53-D9B046CA7117}" type="presParOf" srcId="{B7425754-A8DE-4F99-85E0-029E32662075}" destId="{5ED0172F-1A65-4408-885D-3343B639E372}" srcOrd="1" destOrd="0" presId="urn:microsoft.com/office/officeart/2005/8/layout/hierarchy3"/>
    <dgm:cxn modelId="{AC607CAA-0CE8-482F-9FC8-7B3DB2B6EB18}" type="presParOf" srcId="{0FF14559-E28E-4AE6-9AAC-9560CCF1E90B}" destId="{B7ECD1FA-71E3-44CF-B116-34BDAFAB5B40}" srcOrd="1" destOrd="0" presId="urn:microsoft.com/office/officeart/2005/8/layout/hierarchy3"/>
    <dgm:cxn modelId="{6A476E95-45E4-4B0C-BE2F-3AC2C36A266E}" type="presParOf" srcId="{B7ECD1FA-71E3-44CF-B116-34BDAFAB5B40}" destId="{1B76958C-7118-4048-8065-CF14130DD9F8}" srcOrd="0" destOrd="0" presId="urn:microsoft.com/office/officeart/2005/8/layout/hierarchy3"/>
    <dgm:cxn modelId="{CC459FB9-F019-4320-957F-83F477824D5D}" type="presParOf" srcId="{B7ECD1FA-71E3-44CF-B116-34BDAFAB5B40}" destId="{C81E39EA-3C93-4FBE-84EE-B55850842480}" srcOrd="1" destOrd="0" presId="urn:microsoft.com/office/officeart/2005/8/layout/hierarchy3"/>
    <dgm:cxn modelId="{188F86FB-5022-474E-870B-A98E9D6669F5}" type="presParOf" srcId="{A89F4433-46E0-4B43-82F1-ABE339BDE596}" destId="{43919D7C-F8AD-43FD-9337-166AC06B5232}" srcOrd="3" destOrd="0" presId="urn:microsoft.com/office/officeart/2005/8/layout/hierarchy3"/>
    <dgm:cxn modelId="{317F801B-0691-40D6-A57A-7590BA5194F8}" type="presParOf" srcId="{43919D7C-F8AD-43FD-9337-166AC06B5232}" destId="{746C8688-A52D-44D5-BBF9-85CAA486AE83}" srcOrd="0" destOrd="0" presId="urn:microsoft.com/office/officeart/2005/8/layout/hierarchy3"/>
    <dgm:cxn modelId="{BFD6EF36-5C13-4D86-8BF3-88FBDD0B9051}" type="presParOf" srcId="{746C8688-A52D-44D5-BBF9-85CAA486AE83}" destId="{16CEEA33-2853-434C-8030-0C71F63F8F22}" srcOrd="0" destOrd="0" presId="urn:microsoft.com/office/officeart/2005/8/layout/hierarchy3"/>
    <dgm:cxn modelId="{EF8397F2-0CFA-4007-A26C-0157B59CF12D}" type="presParOf" srcId="{746C8688-A52D-44D5-BBF9-85CAA486AE83}" destId="{0652DE52-006B-4E2A-B450-F1E414DA0968}" srcOrd="1" destOrd="0" presId="urn:microsoft.com/office/officeart/2005/8/layout/hierarchy3"/>
    <dgm:cxn modelId="{7BE432C5-98C3-447A-B3FE-31A147F0C0D7}" type="presParOf" srcId="{43919D7C-F8AD-43FD-9337-166AC06B5232}" destId="{84AE9CF9-6300-46E3-9CEA-9C404DEDA4E8}" srcOrd="1" destOrd="0" presId="urn:microsoft.com/office/officeart/2005/8/layout/hierarchy3"/>
    <dgm:cxn modelId="{F550B6F3-7A84-47A1-AA83-F600AA48C414}" type="presParOf" srcId="{84AE9CF9-6300-46E3-9CEA-9C404DEDA4E8}" destId="{95841B39-9B2D-4F23-9C85-BD115A4F27F3}" srcOrd="0" destOrd="0" presId="urn:microsoft.com/office/officeart/2005/8/layout/hierarchy3"/>
    <dgm:cxn modelId="{09284896-E0D2-4B3E-B46C-9FEDBD06B4EE}" type="presParOf" srcId="{84AE9CF9-6300-46E3-9CEA-9C404DEDA4E8}" destId="{51CF9B71-2BCE-4BDD-8A0B-094EBC064875}" srcOrd="1" destOrd="0" presId="urn:microsoft.com/office/officeart/2005/8/layout/hierarchy3"/>
    <dgm:cxn modelId="{4BD039A7-505F-4DEB-B259-E82C0445A8B3}" type="presParOf" srcId="{A89F4433-46E0-4B43-82F1-ABE339BDE596}" destId="{2DCBF6B9-40B3-4978-80A4-27AC4082EE99}" srcOrd="4" destOrd="0" presId="urn:microsoft.com/office/officeart/2005/8/layout/hierarchy3"/>
    <dgm:cxn modelId="{B26A2DEE-BE15-4106-853A-9AEB577423DB}" type="presParOf" srcId="{2DCBF6B9-40B3-4978-80A4-27AC4082EE99}" destId="{3F3115EF-F734-4353-B713-681E6D24FA2C}" srcOrd="0" destOrd="0" presId="urn:microsoft.com/office/officeart/2005/8/layout/hierarchy3"/>
    <dgm:cxn modelId="{FB16CE3A-E1AA-4E5A-9CFB-B0855297C984}" type="presParOf" srcId="{3F3115EF-F734-4353-B713-681E6D24FA2C}" destId="{414A8479-AE43-4023-8B7D-399BD1221C14}" srcOrd="0" destOrd="0" presId="urn:microsoft.com/office/officeart/2005/8/layout/hierarchy3"/>
    <dgm:cxn modelId="{0D9DAABB-6CDD-45FB-9BE7-61210EF2AF57}" type="presParOf" srcId="{3F3115EF-F734-4353-B713-681E6D24FA2C}" destId="{EF4A19AE-8C8B-4B44-8E02-9E039AF70E90}" srcOrd="1" destOrd="0" presId="urn:microsoft.com/office/officeart/2005/8/layout/hierarchy3"/>
    <dgm:cxn modelId="{415B53AE-0643-4B83-90F7-E1CCFD7E9B8E}" type="presParOf" srcId="{2DCBF6B9-40B3-4978-80A4-27AC4082EE99}" destId="{7498A3A5-31A1-4AAB-8DE2-049EAF45DEF4}" srcOrd="1" destOrd="0" presId="urn:microsoft.com/office/officeart/2005/8/layout/hierarchy3"/>
    <dgm:cxn modelId="{4EDCDA67-988F-4272-8025-14B47F2185FC}" type="presParOf" srcId="{7498A3A5-31A1-4AAB-8DE2-049EAF45DEF4}" destId="{746CEE0A-1008-47AA-AD20-A503970F90EB}" srcOrd="0" destOrd="0" presId="urn:microsoft.com/office/officeart/2005/8/layout/hierarchy3"/>
    <dgm:cxn modelId="{3DD585A2-1F78-4C8F-BF4B-FAEFABEFD725}" type="presParOf" srcId="{7498A3A5-31A1-4AAB-8DE2-049EAF45DEF4}" destId="{8E816841-C472-4A7B-971C-90EF0D535FE8}" srcOrd="1" destOrd="0" presId="urn:microsoft.com/office/officeart/2005/8/layout/hierarchy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41122C36-153C-4943-A294-B5AD23926C1A}" type="doc">
      <dgm:prSet loTypeId="urn:microsoft.com/office/officeart/2005/8/layout/hierarchy3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s-DO"/>
        </a:p>
      </dgm:t>
    </dgm:pt>
    <dgm:pt modelId="{A99BB5CE-4237-4C8F-B55E-033E34B39341}">
      <dgm:prSet phldrT="[Texto]" custT="1"/>
      <dgm:spPr/>
      <dgm:t>
        <a:bodyPr/>
        <a:lstStyle/>
        <a:p>
          <a:r>
            <a:rPr lang="es-DO" sz="2000" b="0" i="0" u="none" dirty="0"/>
            <a:t>Administración general</a:t>
          </a:r>
          <a:endParaRPr lang="es-DO" sz="2000" dirty="0"/>
        </a:p>
      </dgm:t>
    </dgm:pt>
    <dgm:pt modelId="{49DE5B52-483A-443D-88F9-C338542EA14B}" type="parTrans" cxnId="{5A1F7298-9E88-4EA6-B1B2-9A94D27D2851}">
      <dgm:prSet/>
      <dgm:spPr/>
      <dgm:t>
        <a:bodyPr/>
        <a:lstStyle/>
        <a:p>
          <a:endParaRPr lang="es-DO"/>
        </a:p>
      </dgm:t>
    </dgm:pt>
    <dgm:pt modelId="{07EEA780-E8C8-4F0D-9E00-623D11364560}" type="sibTrans" cxnId="{5A1F7298-9E88-4EA6-B1B2-9A94D27D2851}">
      <dgm:prSet/>
      <dgm:spPr/>
      <dgm:t>
        <a:bodyPr/>
        <a:lstStyle/>
        <a:p>
          <a:endParaRPr lang="es-DO"/>
        </a:p>
      </dgm:t>
    </dgm:pt>
    <dgm:pt modelId="{8E710C13-F62B-4E10-A96F-6BE0AA038141}">
      <dgm:prSet custT="1"/>
      <dgm:spPr/>
      <dgm:t>
        <a:bodyPr/>
        <a:lstStyle/>
        <a:p>
          <a:r>
            <a:rPr lang="es-ES" sz="2000" b="0" i="0" u="none" dirty="0"/>
            <a:t>Justicia, orden público y seguridad</a:t>
          </a:r>
          <a:endParaRPr lang="es-ES" sz="2000" dirty="0"/>
        </a:p>
      </dgm:t>
    </dgm:pt>
    <dgm:pt modelId="{615E56A4-B445-456E-BDAC-51FA91FB4D99}" type="parTrans" cxnId="{17F86365-CD3B-4E9C-9811-3AE636E2FAE1}">
      <dgm:prSet/>
      <dgm:spPr/>
      <dgm:t>
        <a:bodyPr/>
        <a:lstStyle/>
        <a:p>
          <a:endParaRPr lang="es-DO"/>
        </a:p>
      </dgm:t>
    </dgm:pt>
    <dgm:pt modelId="{5442C33E-13BA-4CC4-8813-8066CD4C88DB}" type="sibTrans" cxnId="{17F86365-CD3B-4E9C-9811-3AE636E2FAE1}">
      <dgm:prSet/>
      <dgm:spPr/>
      <dgm:t>
        <a:bodyPr/>
        <a:lstStyle/>
        <a:p>
          <a:endParaRPr lang="es-DO"/>
        </a:p>
      </dgm:t>
    </dgm:pt>
    <dgm:pt modelId="{7C5D05A7-A802-4EF3-BA49-CBF9E3EE3FD8}">
      <dgm:prSet custT="1"/>
      <dgm:spPr/>
      <dgm:t>
        <a:bodyPr/>
        <a:lstStyle/>
        <a:p>
          <a:r>
            <a:rPr lang="es-DO" sz="2000" b="0" i="0" u="none" dirty="0"/>
            <a:t>Defensa nacional</a:t>
          </a:r>
          <a:endParaRPr lang="es-DO" sz="2000" dirty="0"/>
        </a:p>
      </dgm:t>
    </dgm:pt>
    <dgm:pt modelId="{F85278CA-AF26-4E64-9CE4-135F108B75BE}" type="parTrans" cxnId="{FE3384D6-005A-4DF4-B2DF-D52EB1003BDD}">
      <dgm:prSet/>
      <dgm:spPr/>
      <dgm:t>
        <a:bodyPr/>
        <a:lstStyle/>
        <a:p>
          <a:endParaRPr lang="es-DO"/>
        </a:p>
      </dgm:t>
    </dgm:pt>
    <dgm:pt modelId="{A9003B08-9F1F-4222-A7B9-C7760C1F6D4F}" type="sibTrans" cxnId="{FE3384D6-005A-4DF4-B2DF-D52EB1003BDD}">
      <dgm:prSet/>
      <dgm:spPr/>
      <dgm:t>
        <a:bodyPr/>
        <a:lstStyle/>
        <a:p>
          <a:endParaRPr lang="es-DO"/>
        </a:p>
      </dgm:t>
    </dgm:pt>
    <dgm:pt modelId="{99012008-4D85-4876-A983-DA1CD15E8A92}">
      <dgm:prSet custT="1"/>
      <dgm:spPr/>
      <dgm:t>
        <a:bodyPr/>
        <a:lstStyle/>
        <a:p>
          <a:r>
            <a:rPr lang="es-DO" sz="2000" b="0" i="0" u="none" dirty="0"/>
            <a:t>Relaciones internacionales</a:t>
          </a:r>
          <a:endParaRPr lang="es-DO" sz="2000" dirty="0"/>
        </a:p>
      </dgm:t>
    </dgm:pt>
    <dgm:pt modelId="{D4F85432-57E4-4E8A-B5EF-04A26A5E3104}" type="parTrans" cxnId="{A03E7DBD-C83E-4221-9A6C-55F863F76DA4}">
      <dgm:prSet/>
      <dgm:spPr/>
      <dgm:t>
        <a:bodyPr/>
        <a:lstStyle/>
        <a:p>
          <a:endParaRPr lang="es-DO"/>
        </a:p>
      </dgm:t>
    </dgm:pt>
    <dgm:pt modelId="{88C938B3-1356-411A-B664-2750BD67C8B3}" type="sibTrans" cxnId="{A03E7DBD-C83E-4221-9A6C-55F863F76DA4}">
      <dgm:prSet/>
      <dgm:spPr/>
      <dgm:t>
        <a:bodyPr/>
        <a:lstStyle/>
        <a:p>
          <a:endParaRPr lang="es-DO"/>
        </a:p>
      </dgm:t>
    </dgm:pt>
    <dgm:pt modelId="{89795374-575F-4B50-AE8D-D89EACC91E86}">
      <dgm:prSet phldrT="[Texto]" custT="1"/>
      <dgm:spPr/>
      <dgm:t>
        <a:bodyPr/>
        <a:lstStyle/>
        <a:p>
          <a:r>
            <a:rPr lang="es-DO" sz="2400" b="1" i="0" u="none"/>
            <a:t>48.5%</a:t>
          </a:r>
          <a:endParaRPr lang="es-DO" sz="2400" b="1" dirty="0"/>
        </a:p>
      </dgm:t>
    </dgm:pt>
    <dgm:pt modelId="{121FC424-65B2-4E8B-8E77-39E116D6799A}" type="parTrans" cxnId="{595D7BCF-A07A-4513-BD3E-4AC2CCA84A66}">
      <dgm:prSet/>
      <dgm:spPr/>
      <dgm:t>
        <a:bodyPr/>
        <a:lstStyle/>
        <a:p>
          <a:endParaRPr lang="es-DO"/>
        </a:p>
      </dgm:t>
    </dgm:pt>
    <dgm:pt modelId="{A83BE47A-C251-42D9-B8C3-F13B396BA6F0}" type="sibTrans" cxnId="{595D7BCF-A07A-4513-BD3E-4AC2CCA84A66}">
      <dgm:prSet/>
      <dgm:spPr/>
      <dgm:t>
        <a:bodyPr/>
        <a:lstStyle/>
        <a:p>
          <a:endParaRPr lang="es-DO"/>
        </a:p>
      </dgm:t>
    </dgm:pt>
    <dgm:pt modelId="{0AAD681E-91AC-40F4-815B-76135A9373E0}">
      <dgm:prSet custT="1"/>
      <dgm:spPr/>
      <dgm:t>
        <a:bodyPr/>
        <a:lstStyle/>
        <a:p>
          <a:r>
            <a:rPr lang="es-ES" sz="2400" b="1" i="0" u="none" dirty="0"/>
            <a:t>28.8%</a:t>
          </a:r>
          <a:endParaRPr lang="es-ES" sz="2400" b="1" dirty="0"/>
        </a:p>
      </dgm:t>
    </dgm:pt>
    <dgm:pt modelId="{4AD50268-E953-4A40-A23C-2E24C8DFDAB5}" type="parTrans" cxnId="{1998020A-C210-439A-A2ED-47103ED0CE2D}">
      <dgm:prSet/>
      <dgm:spPr/>
      <dgm:t>
        <a:bodyPr/>
        <a:lstStyle/>
        <a:p>
          <a:endParaRPr lang="es-DO"/>
        </a:p>
      </dgm:t>
    </dgm:pt>
    <dgm:pt modelId="{41F4006C-6427-4AD0-837D-F06DDE6D6119}" type="sibTrans" cxnId="{1998020A-C210-439A-A2ED-47103ED0CE2D}">
      <dgm:prSet/>
      <dgm:spPr/>
      <dgm:t>
        <a:bodyPr/>
        <a:lstStyle/>
        <a:p>
          <a:endParaRPr lang="es-DO"/>
        </a:p>
      </dgm:t>
    </dgm:pt>
    <dgm:pt modelId="{0BDD41DB-B3C2-45C6-A2BF-51CFE2A491B4}">
      <dgm:prSet custT="1"/>
      <dgm:spPr/>
      <dgm:t>
        <a:bodyPr/>
        <a:lstStyle/>
        <a:p>
          <a:r>
            <a:rPr lang="es-DO" sz="2400" b="1" i="0" u="none"/>
            <a:t>17.7</a:t>
          </a:r>
          <a:r>
            <a:rPr lang="es-DO" sz="2400" b="1" i="0" u="none" dirty="0"/>
            <a:t>%</a:t>
          </a:r>
          <a:endParaRPr lang="es-DO" sz="2400" b="1" dirty="0"/>
        </a:p>
      </dgm:t>
    </dgm:pt>
    <dgm:pt modelId="{F36E33D2-83CE-4D57-847B-194D8606A513}" type="parTrans" cxnId="{A8E3143D-5EA4-4651-9C46-C8A24430FC04}">
      <dgm:prSet/>
      <dgm:spPr/>
      <dgm:t>
        <a:bodyPr/>
        <a:lstStyle/>
        <a:p>
          <a:endParaRPr lang="es-DO"/>
        </a:p>
      </dgm:t>
    </dgm:pt>
    <dgm:pt modelId="{79577037-B790-4188-B2A5-995B24A06045}" type="sibTrans" cxnId="{A8E3143D-5EA4-4651-9C46-C8A24430FC04}">
      <dgm:prSet/>
      <dgm:spPr/>
      <dgm:t>
        <a:bodyPr/>
        <a:lstStyle/>
        <a:p>
          <a:endParaRPr lang="es-DO"/>
        </a:p>
      </dgm:t>
    </dgm:pt>
    <dgm:pt modelId="{0A96B199-BE9C-4861-997A-C3A5E0546F44}">
      <dgm:prSet custT="1"/>
      <dgm:spPr/>
      <dgm:t>
        <a:bodyPr/>
        <a:lstStyle/>
        <a:p>
          <a:r>
            <a:rPr lang="es-DO" sz="2400" b="1" i="0" u="none" dirty="0"/>
            <a:t>5.0%</a:t>
          </a:r>
          <a:endParaRPr lang="es-DO" sz="2400" b="1" dirty="0"/>
        </a:p>
      </dgm:t>
    </dgm:pt>
    <dgm:pt modelId="{4F7AE1AB-8942-4A64-83A6-7F2A0024C925}" type="parTrans" cxnId="{86A2EC9A-FE8C-4213-B7CE-175F6255127A}">
      <dgm:prSet/>
      <dgm:spPr/>
      <dgm:t>
        <a:bodyPr/>
        <a:lstStyle/>
        <a:p>
          <a:endParaRPr lang="es-DO"/>
        </a:p>
      </dgm:t>
    </dgm:pt>
    <dgm:pt modelId="{887F2100-6F62-42A5-BC0A-BA07EF8C4301}" type="sibTrans" cxnId="{86A2EC9A-FE8C-4213-B7CE-175F6255127A}">
      <dgm:prSet/>
      <dgm:spPr/>
      <dgm:t>
        <a:bodyPr/>
        <a:lstStyle/>
        <a:p>
          <a:endParaRPr lang="es-DO"/>
        </a:p>
      </dgm:t>
    </dgm:pt>
    <dgm:pt modelId="{A89F4433-46E0-4B43-82F1-ABE339BDE596}" type="pres">
      <dgm:prSet presAssocID="{41122C36-153C-4943-A294-B5AD23926C1A}" presName="diagram" presStyleCnt="0">
        <dgm:presLayoutVars>
          <dgm:chPref val="1"/>
          <dgm:dir/>
          <dgm:animOne val="branch"/>
          <dgm:animLvl val="lvl"/>
          <dgm:resizeHandles/>
        </dgm:presLayoutVars>
      </dgm:prSet>
      <dgm:spPr/>
    </dgm:pt>
    <dgm:pt modelId="{9C50F6CC-2490-4823-9C93-A64DD882911A}" type="pres">
      <dgm:prSet presAssocID="{A99BB5CE-4237-4C8F-B55E-033E34B39341}" presName="root" presStyleCnt="0"/>
      <dgm:spPr/>
    </dgm:pt>
    <dgm:pt modelId="{2FCBA454-8E01-43FE-B24A-6DC33285CB61}" type="pres">
      <dgm:prSet presAssocID="{A99BB5CE-4237-4C8F-B55E-033E34B39341}" presName="rootComposite" presStyleCnt="0"/>
      <dgm:spPr/>
    </dgm:pt>
    <dgm:pt modelId="{42DE97F9-11AB-4102-82EC-6ED7AFFB50CD}" type="pres">
      <dgm:prSet presAssocID="{A99BB5CE-4237-4C8F-B55E-033E34B39341}" presName="rootText" presStyleLbl="node1" presStyleIdx="0" presStyleCnt="4"/>
      <dgm:spPr/>
    </dgm:pt>
    <dgm:pt modelId="{098D22F2-CFAB-4673-9E43-AF7C970F51C7}" type="pres">
      <dgm:prSet presAssocID="{A99BB5CE-4237-4C8F-B55E-033E34B39341}" presName="rootConnector" presStyleLbl="node1" presStyleIdx="0" presStyleCnt="4"/>
      <dgm:spPr/>
    </dgm:pt>
    <dgm:pt modelId="{362650C1-F629-4565-8D25-03CAE32E0E69}" type="pres">
      <dgm:prSet presAssocID="{A99BB5CE-4237-4C8F-B55E-033E34B39341}" presName="childShape" presStyleCnt="0"/>
      <dgm:spPr/>
    </dgm:pt>
    <dgm:pt modelId="{54E315BD-E02E-4EB0-8740-09A7D98F87E2}" type="pres">
      <dgm:prSet presAssocID="{121FC424-65B2-4E8B-8E77-39E116D6799A}" presName="Name13" presStyleLbl="parChTrans1D2" presStyleIdx="0" presStyleCnt="4"/>
      <dgm:spPr/>
    </dgm:pt>
    <dgm:pt modelId="{4D9B8A1C-7437-4C65-8822-ACF77748803C}" type="pres">
      <dgm:prSet presAssocID="{89795374-575F-4B50-AE8D-D89EACC91E86}" presName="childText" presStyleLbl="bgAcc1" presStyleIdx="0" presStyleCnt="4">
        <dgm:presLayoutVars>
          <dgm:bulletEnabled val="1"/>
        </dgm:presLayoutVars>
      </dgm:prSet>
      <dgm:spPr/>
    </dgm:pt>
    <dgm:pt modelId="{1592C8B5-3266-44C5-9CA1-85FA6AAA2EC2}" type="pres">
      <dgm:prSet presAssocID="{8E710C13-F62B-4E10-A96F-6BE0AA038141}" presName="root" presStyleCnt="0"/>
      <dgm:spPr/>
    </dgm:pt>
    <dgm:pt modelId="{D80A1595-74EF-4BDC-9ABF-670E54652374}" type="pres">
      <dgm:prSet presAssocID="{8E710C13-F62B-4E10-A96F-6BE0AA038141}" presName="rootComposite" presStyleCnt="0"/>
      <dgm:spPr/>
    </dgm:pt>
    <dgm:pt modelId="{39FAB8F4-8C43-41D7-8029-E9D61B0C5747}" type="pres">
      <dgm:prSet presAssocID="{8E710C13-F62B-4E10-A96F-6BE0AA038141}" presName="rootText" presStyleLbl="node1" presStyleIdx="1" presStyleCnt="4"/>
      <dgm:spPr/>
    </dgm:pt>
    <dgm:pt modelId="{2E16C2AD-EE97-49F1-8B9E-AA921DD79D7C}" type="pres">
      <dgm:prSet presAssocID="{8E710C13-F62B-4E10-A96F-6BE0AA038141}" presName="rootConnector" presStyleLbl="node1" presStyleIdx="1" presStyleCnt="4"/>
      <dgm:spPr/>
    </dgm:pt>
    <dgm:pt modelId="{A129C190-D18D-4C9D-96BA-A17E679DB1BF}" type="pres">
      <dgm:prSet presAssocID="{8E710C13-F62B-4E10-A96F-6BE0AA038141}" presName="childShape" presStyleCnt="0"/>
      <dgm:spPr/>
    </dgm:pt>
    <dgm:pt modelId="{8F129DF3-D2E3-4471-8D3C-30E26F95CB0B}" type="pres">
      <dgm:prSet presAssocID="{4AD50268-E953-4A40-A23C-2E24C8DFDAB5}" presName="Name13" presStyleLbl="parChTrans1D2" presStyleIdx="1" presStyleCnt="4"/>
      <dgm:spPr/>
    </dgm:pt>
    <dgm:pt modelId="{2EFFBB8C-EBCE-4A60-BDD4-35FD555B976F}" type="pres">
      <dgm:prSet presAssocID="{0AAD681E-91AC-40F4-815B-76135A9373E0}" presName="childText" presStyleLbl="bgAcc1" presStyleIdx="1" presStyleCnt="4">
        <dgm:presLayoutVars>
          <dgm:bulletEnabled val="1"/>
        </dgm:presLayoutVars>
      </dgm:prSet>
      <dgm:spPr/>
    </dgm:pt>
    <dgm:pt modelId="{76EBDC10-AE55-42BE-8F7E-322375C2152B}" type="pres">
      <dgm:prSet presAssocID="{7C5D05A7-A802-4EF3-BA49-CBF9E3EE3FD8}" presName="root" presStyleCnt="0"/>
      <dgm:spPr/>
    </dgm:pt>
    <dgm:pt modelId="{06555418-03B6-4FEE-8D4A-CED97FDB72D7}" type="pres">
      <dgm:prSet presAssocID="{7C5D05A7-A802-4EF3-BA49-CBF9E3EE3FD8}" presName="rootComposite" presStyleCnt="0"/>
      <dgm:spPr/>
    </dgm:pt>
    <dgm:pt modelId="{6941C7E8-B443-4DA1-9F8A-A5B382275AFB}" type="pres">
      <dgm:prSet presAssocID="{7C5D05A7-A802-4EF3-BA49-CBF9E3EE3FD8}" presName="rootText" presStyleLbl="node1" presStyleIdx="2" presStyleCnt="4"/>
      <dgm:spPr/>
    </dgm:pt>
    <dgm:pt modelId="{4C8F0437-8332-4232-9DCC-19ED5EB57FDD}" type="pres">
      <dgm:prSet presAssocID="{7C5D05A7-A802-4EF3-BA49-CBF9E3EE3FD8}" presName="rootConnector" presStyleLbl="node1" presStyleIdx="2" presStyleCnt="4"/>
      <dgm:spPr/>
    </dgm:pt>
    <dgm:pt modelId="{3A45A1C0-EE64-4C40-84B0-75839A5F6346}" type="pres">
      <dgm:prSet presAssocID="{7C5D05A7-A802-4EF3-BA49-CBF9E3EE3FD8}" presName="childShape" presStyleCnt="0"/>
      <dgm:spPr/>
    </dgm:pt>
    <dgm:pt modelId="{271ECBA5-356F-40B8-A624-6A298D2983FD}" type="pres">
      <dgm:prSet presAssocID="{F36E33D2-83CE-4D57-847B-194D8606A513}" presName="Name13" presStyleLbl="parChTrans1D2" presStyleIdx="2" presStyleCnt="4"/>
      <dgm:spPr/>
    </dgm:pt>
    <dgm:pt modelId="{A1F8B119-EB71-4773-B2EE-BD70CEBCAC08}" type="pres">
      <dgm:prSet presAssocID="{0BDD41DB-B3C2-45C6-A2BF-51CFE2A491B4}" presName="childText" presStyleLbl="bgAcc1" presStyleIdx="2" presStyleCnt="4">
        <dgm:presLayoutVars>
          <dgm:bulletEnabled val="1"/>
        </dgm:presLayoutVars>
      </dgm:prSet>
      <dgm:spPr/>
    </dgm:pt>
    <dgm:pt modelId="{95BA808D-0FF1-48DC-92B3-7DD72A7C37E0}" type="pres">
      <dgm:prSet presAssocID="{99012008-4D85-4876-A983-DA1CD15E8A92}" presName="root" presStyleCnt="0"/>
      <dgm:spPr/>
    </dgm:pt>
    <dgm:pt modelId="{B7A474D9-F626-4EE2-B2C7-B7D1B67EDE58}" type="pres">
      <dgm:prSet presAssocID="{99012008-4D85-4876-A983-DA1CD15E8A92}" presName="rootComposite" presStyleCnt="0"/>
      <dgm:spPr/>
    </dgm:pt>
    <dgm:pt modelId="{90B271E9-B76A-4A4D-A73E-3883E5ACB6CE}" type="pres">
      <dgm:prSet presAssocID="{99012008-4D85-4876-A983-DA1CD15E8A92}" presName="rootText" presStyleLbl="node1" presStyleIdx="3" presStyleCnt="4"/>
      <dgm:spPr/>
    </dgm:pt>
    <dgm:pt modelId="{52647C6F-7496-47CA-A8D9-82F63711995E}" type="pres">
      <dgm:prSet presAssocID="{99012008-4D85-4876-A983-DA1CD15E8A92}" presName="rootConnector" presStyleLbl="node1" presStyleIdx="3" presStyleCnt="4"/>
      <dgm:spPr/>
    </dgm:pt>
    <dgm:pt modelId="{4212ACC6-A64E-497D-8872-C7B39DE7DF0B}" type="pres">
      <dgm:prSet presAssocID="{99012008-4D85-4876-A983-DA1CD15E8A92}" presName="childShape" presStyleCnt="0"/>
      <dgm:spPr/>
    </dgm:pt>
    <dgm:pt modelId="{82FAEC26-E44F-4073-BE6E-678206564781}" type="pres">
      <dgm:prSet presAssocID="{4F7AE1AB-8942-4A64-83A6-7F2A0024C925}" presName="Name13" presStyleLbl="parChTrans1D2" presStyleIdx="3" presStyleCnt="4"/>
      <dgm:spPr/>
    </dgm:pt>
    <dgm:pt modelId="{4F80E368-B9C0-415F-AA07-FCA980B181BC}" type="pres">
      <dgm:prSet presAssocID="{0A96B199-BE9C-4861-997A-C3A5E0546F44}" presName="childText" presStyleLbl="bgAcc1" presStyleIdx="3" presStyleCnt="4">
        <dgm:presLayoutVars>
          <dgm:bulletEnabled val="1"/>
        </dgm:presLayoutVars>
      </dgm:prSet>
      <dgm:spPr/>
    </dgm:pt>
  </dgm:ptLst>
  <dgm:cxnLst>
    <dgm:cxn modelId="{52CEFB00-3BFF-4AA8-8831-E6082FA9A416}" type="presOf" srcId="{A99BB5CE-4237-4C8F-B55E-033E34B39341}" destId="{42DE97F9-11AB-4102-82EC-6ED7AFFB50CD}" srcOrd="0" destOrd="0" presId="urn:microsoft.com/office/officeart/2005/8/layout/hierarchy3"/>
    <dgm:cxn modelId="{B788F703-8188-4CB2-8D89-A388AF85C12C}" type="presOf" srcId="{99012008-4D85-4876-A983-DA1CD15E8A92}" destId="{52647C6F-7496-47CA-A8D9-82F63711995E}" srcOrd="1" destOrd="0" presId="urn:microsoft.com/office/officeart/2005/8/layout/hierarchy3"/>
    <dgm:cxn modelId="{1998020A-C210-439A-A2ED-47103ED0CE2D}" srcId="{8E710C13-F62B-4E10-A96F-6BE0AA038141}" destId="{0AAD681E-91AC-40F4-815B-76135A9373E0}" srcOrd="0" destOrd="0" parTransId="{4AD50268-E953-4A40-A23C-2E24C8DFDAB5}" sibTransId="{41F4006C-6427-4AD0-837D-F06DDE6D6119}"/>
    <dgm:cxn modelId="{ABDD7111-0CDA-486F-B840-B35CED7927A4}" type="presOf" srcId="{8E710C13-F62B-4E10-A96F-6BE0AA038141}" destId="{2E16C2AD-EE97-49F1-8B9E-AA921DD79D7C}" srcOrd="1" destOrd="0" presId="urn:microsoft.com/office/officeart/2005/8/layout/hierarchy3"/>
    <dgm:cxn modelId="{89397C1D-44F1-42FD-ADD9-058E056AA685}" type="presOf" srcId="{8E710C13-F62B-4E10-A96F-6BE0AA038141}" destId="{39FAB8F4-8C43-41D7-8029-E9D61B0C5747}" srcOrd="0" destOrd="0" presId="urn:microsoft.com/office/officeart/2005/8/layout/hierarchy3"/>
    <dgm:cxn modelId="{A8E3143D-5EA4-4651-9C46-C8A24430FC04}" srcId="{7C5D05A7-A802-4EF3-BA49-CBF9E3EE3FD8}" destId="{0BDD41DB-B3C2-45C6-A2BF-51CFE2A491B4}" srcOrd="0" destOrd="0" parTransId="{F36E33D2-83CE-4D57-847B-194D8606A513}" sibTransId="{79577037-B790-4188-B2A5-995B24A06045}"/>
    <dgm:cxn modelId="{17F86365-CD3B-4E9C-9811-3AE636E2FAE1}" srcId="{41122C36-153C-4943-A294-B5AD23926C1A}" destId="{8E710C13-F62B-4E10-A96F-6BE0AA038141}" srcOrd="1" destOrd="0" parTransId="{615E56A4-B445-456E-BDAC-51FA91FB4D99}" sibTransId="{5442C33E-13BA-4CC4-8813-8066CD4C88DB}"/>
    <dgm:cxn modelId="{DFD42C6F-D9B0-42D9-9A2D-CBFAEF57D28C}" type="presOf" srcId="{121FC424-65B2-4E8B-8E77-39E116D6799A}" destId="{54E315BD-E02E-4EB0-8740-09A7D98F87E2}" srcOrd="0" destOrd="0" presId="urn:microsoft.com/office/officeart/2005/8/layout/hierarchy3"/>
    <dgm:cxn modelId="{1899D46F-5F45-42F7-B91F-2D573E306222}" type="presOf" srcId="{7C5D05A7-A802-4EF3-BA49-CBF9E3EE3FD8}" destId="{6941C7E8-B443-4DA1-9F8A-A5B382275AFB}" srcOrd="0" destOrd="0" presId="urn:microsoft.com/office/officeart/2005/8/layout/hierarchy3"/>
    <dgm:cxn modelId="{DA6AB856-5E3D-44C3-A502-3E3AA2CAF116}" type="presOf" srcId="{7C5D05A7-A802-4EF3-BA49-CBF9E3EE3FD8}" destId="{4C8F0437-8332-4232-9DCC-19ED5EB57FDD}" srcOrd="1" destOrd="0" presId="urn:microsoft.com/office/officeart/2005/8/layout/hierarchy3"/>
    <dgm:cxn modelId="{24A92977-B05E-4725-84A1-566CEE47F862}" type="presOf" srcId="{0BDD41DB-B3C2-45C6-A2BF-51CFE2A491B4}" destId="{A1F8B119-EB71-4773-B2EE-BD70CEBCAC08}" srcOrd="0" destOrd="0" presId="urn:microsoft.com/office/officeart/2005/8/layout/hierarchy3"/>
    <dgm:cxn modelId="{D5C81478-16CB-499B-A0F1-1468B52DDBE9}" type="presOf" srcId="{89795374-575F-4B50-AE8D-D89EACC91E86}" destId="{4D9B8A1C-7437-4C65-8822-ACF77748803C}" srcOrd="0" destOrd="0" presId="urn:microsoft.com/office/officeart/2005/8/layout/hierarchy3"/>
    <dgm:cxn modelId="{E7782D5A-7CAB-4E41-986E-AA09EFD746F7}" type="presOf" srcId="{4AD50268-E953-4A40-A23C-2E24C8DFDAB5}" destId="{8F129DF3-D2E3-4471-8D3C-30E26F95CB0B}" srcOrd="0" destOrd="0" presId="urn:microsoft.com/office/officeart/2005/8/layout/hierarchy3"/>
    <dgm:cxn modelId="{F12D077C-DBB3-4BD8-BCD3-615F410A9F4F}" type="presOf" srcId="{A99BB5CE-4237-4C8F-B55E-033E34B39341}" destId="{098D22F2-CFAB-4673-9E43-AF7C970F51C7}" srcOrd="1" destOrd="0" presId="urn:microsoft.com/office/officeart/2005/8/layout/hierarchy3"/>
    <dgm:cxn modelId="{5778347F-8203-43D7-A5B3-39F67C005221}" type="presOf" srcId="{99012008-4D85-4876-A983-DA1CD15E8A92}" destId="{90B271E9-B76A-4A4D-A73E-3883E5ACB6CE}" srcOrd="0" destOrd="0" presId="urn:microsoft.com/office/officeart/2005/8/layout/hierarchy3"/>
    <dgm:cxn modelId="{5A1F7298-9E88-4EA6-B1B2-9A94D27D2851}" srcId="{41122C36-153C-4943-A294-B5AD23926C1A}" destId="{A99BB5CE-4237-4C8F-B55E-033E34B39341}" srcOrd="0" destOrd="0" parTransId="{49DE5B52-483A-443D-88F9-C338542EA14B}" sibTransId="{07EEA780-E8C8-4F0D-9E00-623D11364560}"/>
    <dgm:cxn modelId="{86A2EC9A-FE8C-4213-B7CE-175F6255127A}" srcId="{99012008-4D85-4876-A983-DA1CD15E8A92}" destId="{0A96B199-BE9C-4861-997A-C3A5E0546F44}" srcOrd="0" destOrd="0" parTransId="{4F7AE1AB-8942-4A64-83A6-7F2A0024C925}" sibTransId="{887F2100-6F62-42A5-BC0A-BA07EF8C4301}"/>
    <dgm:cxn modelId="{39A615B4-78D9-4C85-9C07-A554F23D211F}" type="presOf" srcId="{F36E33D2-83CE-4D57-847B-194D8606A513}" destId="{271ECBA5-356F-40B8-A624-6A298D2983FD}" srcOrd="0" destOrd="0" presId="urn:microsoft.com/office/officeart/2005/8/layout/hierarchy3"/>
    <dgm:cxn modelId="{0A32CEB8-370F-4B24-A7F7-9E0F7B217416}" type="presOf" srcId="{41122C36-153C-4943-A294-B5AD23926C1A}" destId="{A89F4433-46E0-4B43-82F1-ABE339BDE596}" srcOrd="0" destOrd="0" presId="urn:microsoft.com/office/officeart/2005/8/layout/hierarchy3"/>
    <dgm:cxn modelId="{739C59BB-3551-485C-9FBD-34C92995134D}" type="presOf" srcId="{0A96B199-BE9C-4861-997A-C3A5E0546F44}" destId="{4F80E368-B9C0-415F-AA07-FCA980B181BC}" srcOrd="0" destOrd="0" presId="urn:microsoft.com/office/officeart/2005/8/layout/hierarchy3"/>
    <dgm:cxn modelId="{A03E7DBD-C83E-4221-9A6C-55F863F76DA4}" srcId="{41122C36-153C-4943-A294-B5AD23926C1A}" destId="{99012008-4D85-4876-A983-DA1CD15E8A92}" srcOrd="3" destOrd="0" parTransId="{D4F85432-57E4-4E8A-B5EF-04A26A5E3104}" sibTransId="{88C938B3-1356-411A-B664-2750BD67C8B3}"/>
    <dgm:cxn modelId="{41BEDFC8-8EDB-4245-8CB7-EDB4285393F9}" type="presOf" srcId="{4F7AE1AB-8942-4A64-83A6-7F2A0024C925}" destId="{82FAEC26-E44F-4073-BE6E-678206564781}" srcOrd="0" destOrd="0" presId="urn:microsoft.com/office/officeart/2005/8/layout/hierarchy3"/>
    <dgm:cxn modelId="{595D7BCF-A07A-4513-BD3E-4AC2CCA84A66}" srcId="{A99BB5CE-4237-4C8F-B55E-033E34B39341}" destId="{89795374-575F-4B50-AE8D-D89EACC91E86}" srcOrd="0" destOrd="0" parTransId="{121FC424-65B2-4E8B-8E77-39E116D6799A}" sibTransId="{A83BE47A-C251-42D9-B8C3-F13B396BA6F0}"/>
    <dgm:cxn modelId="{FE3384D6-005A-4DF4-B2DF-D52EB1003BDD}" srcId="{41122C36-153C-4943-A294-B5AD23926C1A}" destId="{7C5D05A7-A802-4EF3-BA49-CBF9E3EE3FD8}" srcOrd="2" destOrd="0" parTransId="{F85278CA-AF26-4E64-9CE4-135F108B75BE}" sibTransId="{A9003B08-9F1F-4222-A7B9-C7760C1F6D4F}"/>
    <dgm:cxn modelId="{353DF5DD-354D-440C-BBE4-4C9A39E755A9}" type="presOf" srcId="{0AAD681E-91AC-40F4-815B-76135A9373E0}" destId="{2EFFBB8C-EBCE-4A60-BDD4-35FD555B976F}" srcOrd="0" destOrd="0" presId="urn:microsoft.com/office/officeart/2005/8/layout/hierarchy3"/>
    <dgm:cxn modelId="{99DBD6C4-70A1-4CB8-AEAE-FA006A946A31}" type="presParOf" srcId="{A89F4433-46E0-4B43-82F1-ABE339BDE596}" destId="{9C50F6CC-2490-4823-9C93-A64DD882911A}" srcOrd="0" destOrd="0" presId="urn:microsoft.com/office/officeart/2005/8/layout/hierarchy3"/>
    <dgm:cxn modelId="{A2561725-5262-480B-B799-2EA4E1CA8364}" type="presParOf" srcId="{9C50F6CC-2490-4823-9C93-A64DD882911A}" destId="{2FCBA454-8E01-43FE-B24A-6DC33285CB61}" srcOrd="0" destOrd="0" presId="urn:microsoft.com/office/officeart/2005/8/layout/hierarchy3"/>
    <dgm:cxn modelId="{4C3FABE2-BE50-47AD-A9BF-A19D37105B8D}" type="presParOf" srcId="{2FCBA454-8E01-43FE-B24A-6DC33285CB61}" destId="{42DE97F9-11AB-4102-82EC-6ED7AFFB50CD}" srcOrd="0" destOrd="0" presId="urn:microsoft.com/office/officeart/2005/8/layout/hierarchy3"/>
    <dgm:cxn modelId="{1E0BD686-A07A-4189-B970-8EA3F55B13AB}" type="presParOf" srcId="{2FCBA454-8E01-43FE-B24A-6DC33285CB61}" destId="{098D22F2-CFAB-4673-9E43-AF7C970F51C7}" srcOrd="1" destOrd="0" presId="urn:microsoft.com/office/officeart/2005/8/layout/hierarchy3"/>
    <dgm:cxn modelId="{325F3A4A-5F4C-4956-9192-EA5D6B221F2C}" type="presParOf" srcId="{9C50F6CC-2490-4823-9C93-A64DD882911A}" destId="{362650C1-F629-4565-8D25-03CAE32E0E69}" srcOrd="1" destOrd="0" presId="urn:microsoft.com/office/officeart/2005/8/layout/hierarchy3"/>
    <dgm:cxn modelId="{4EE62507-95C0-4CD6-AC2F-BB359FC07633}" type="presParOf" srcId="{362650C1-F629-4565-8D25-03CAE32E0E69}" destId="{54E315BD-E02E-4EB0-8740-09A7D98F87E2}" srcOrd="0" destOrd="0" presId="urn:microsoft.com/office/officeart/2005/8/layout/hierarchy3"/>
    <dgm:cxn modelId="{88C12797-6543-43AA-B539-C3CC79326B71}" type="presParOf" srcId="{362650C1-F629-4565-8D25-03CAE32E0E69}" destId="{4D9B8A1C-7437-4C65-8822-ACF77748803C}" srcOrd="1" destOrd="0" presId="urn:microsoft.com/office/officeart/2005/8/layout/hierarchy3"/>
    <dgm:cxn modelId="{6B8BD6D2-A256-40E9-B54F-8124990849D9}" type="presParOf" srcId="{A89F4433-46E0-4B43-82F1-ABE339BDE596}" destId="{1592C8B5-3266-44C5-9CA1-85FA6AAA2EC2}" srcOrd="1" destOrd="0" presId="urn:microsoft.com/office/officeart/2005/8/layout/hierarchy3"/>
    <dgm:cxn modelId="{DD7F28DC-E3DB-4C83-9414-45EEFEB6841E}" type="presParOf" srcId="{1592C8B5-3266-44C5-9CA1-85FA6AAA2EC2}" destId="{D80A1595-74EF-4BDC-9ABF-670E54652374}" srcOrd="0" destOrd="0" presId="urn:microsoft.com/office/officeart/2005/8/layout/hierarchy3"/>
    <dgm:cxn modelId="{27CE1514-A9A5-4ABB-A7FE-D454C48B61B7}" type="presParOf" srcId="{D80A1595-74EF-4BDC-9ABF-670E54652374}" destId="{39FAB8F4-8C43-41D7-8029-E9D61B0C5747}" srcOrd="0" destOrd="0" presId="urn:microsoft.com/office/officeart/2005/8/layout/hierarchy3"/>
    <dgm:cxn modelId="{C39910B4-B7CE-486F-9318-0D8FA099B8F5}" type="presParOf" srcId="{D80A1595-74EF-4BDC-9ABF-670E54652374}" destId="{2E16C2AD-EE97-49F1-8B9E-AA921DD79D7C}" srcOrd="1" destOrd="0" presId="urn:microsoft.com/office/officeart/2005/8/layout/hierarchy3"/>
    <dgm:cxn modelId="{49071D79-522B-4FBC-A364-ECA08BDE09E8}" type="presParOf" srcId="{1592C8B5-3266-44C5-9CA1-85FA6AAA2EC2}" destId="{A129C190-D18D-4C9D-96BA-A17E679DB1BF}" srcOrd="1" destOrd="0" presId="urn:microsoft.com/office/officeart/2005/8/layout/hierarchy3"/>
    <dgm:cxn modelId="{38448A95-2C1B-4249-9CCC-103C8539D10D}" type="presParOf" srcId="{A129C190-D18D-4C9D-96BA-A17E679DB1BF}" destId="{8F129DF3-D2E3-4471-8D3C-30E26F95CB0B}" srcOrd="0" destOrd="0" presId="urn:microsoft.com/office/officeart/2005/8/layout/hierarchy3"/>
    <dgm:cxn modelId="{A20BF4FC-915C-4E42-A9C9-C4DDFB5274A3}" type="presParOf" srcId="{A129C190-D18D-4C9D-96BA-A17E679DB1BF}" destId="{2EFFBB8C-EBCE-4A60-BDD4-35FD555B976F}" srcOrd="1" destOrd="0" presId="urn:microsoft.com/office/officeart/2005/8/layout/hierarchy3"/>
    <dgm:cxn modelId="{E501ECD2-6E18-41F3-BEAE-7495F2C5E406}" type="presParOf" srcId="{A89F4433-46E0-4B43-82F1-ABE339BDE596}" destId="{76EBDC10-AE55-42BE-8F7E-322375C2152B}" srcOrd="2" destOrd="0" presId="urn:microsoft.com/office/officeart/2005/8/layout/hierarchy3"/>
    <dgm:cxn modelId="{CED53359-5B05-42BD-821E-34674D991A5E}" type="presParOf" srcId="{76EBDC10-AE55-42BE-8F7E-322375C2152B}" destId="{06555418-03B6-4FEE-8D4A-CED97FDB72D7}" srcOrd="0" destOrd="0" presId="urn:microsoft.com/office/officeart/2005/8/layout/hierarchy3"/>
    <dgm:cxn modelId="{51735A6E-4C30-4DDF-AF41-8A4BF8C9F1A4}" type="presParOf" srcId="{06555418-03B6-4FEE-8D4A-CED97FDB72D7}" destId="{6941C7E8-B443-4DA1-9F8A-A5B382275AFB}" srcOrd="0" destOrd="0" presId="urn:microsoft.com/office/officeart/2005/8/layout/hierarchy3"/>
    <dgm:cxn modelId="{149FA11E-EAA0-4188-B6F0-E812ABAE866C}" type="presParOf" srcId="{06555418-03B6-4FEE-8D4A-CED97FDB72D7}" destId="{4C8F0437-8332-4232-9DCC-19ED5EB57FDD}" srcOrd="1" destOrd="0" presId="urn:microsoft.com/office/officeart/2005/8/layout/hierarchy3"/>
    <dgm:cxn modelId="{6281B06E-59FC-433D-A46C-FE993FEC7545}" type="presParOf" srcId="{76EBDC10-AE55-42BE-8F7E-322375C2152B}" destId="{3A45A1C0-EE64-4C40-84B0-75839A5F6346}" srcOrd="1" destOrd="0" presId="urn:microsoft.com/office/officeart/2005/8/layout/hierarchy3"/>
    <dgm:cxn modelId="{E970123E-06D7-463C-A3E4-F913C7083694}" type="presParOf" srcId="{3A45A1C0-EE64-4C40-84B0-75839A5F6346}" destId="{271ECBA5-356F-40B8-A624-6A298D2983FD}" srcOrd="0" destOrd="0" presId="urn:microsoft.com/office/officeart/2005/8/layout/hierarchy3"/>
    <dgm:cxn modelId="{DAFFF6CE-34AF-49BD-9E36-9944237E8F1A}" type="presParOf" srcId="{3A45A1C0-EE64-4C40-84B0-75839A5F6346}" destId="{A1F8B119-EB71-4773-B2EE-BD70CEBCAC08}" srcOrd="1" destOrd="0" presId="urn:microsoft.com/office/officeart/2005/8/layout/hierarchy3"/>
    <dgm:cxn modelId="{22A63FC2-A2ED-441E-8B8B-1B7537DB1EA3}" type="presParOf" srcId="{A89F4433-46E0-4B43-82F1-ABE339BDE596}" destId="{95BA808D-0FF1-48DC-92B3-7DD72A7C37E0}" srcOrd="3" destOrd="0" presId="urn:microsoft.com/office/officeart/2005/8/layout/hierarchy3"/>
    <dgm:cxn modelId="{70E4AEED-A992-4855-B394-FC3E0C582969}" type="presParOf" srcId="{95BA808D-0FF1-48DC-92B3-7DD72A7C37E0}" destId="{B7A474D9-F626-4EE2-B2C7-B7D1B67EDE58}" srcOrd="0" destOrd="0" presId="urn:microsoft.com/office/officeart/2005/8/layout/hierarchy3"/>
    <dgm:cxn modelId="{74B1C0D5-8C86-4578-AC0F-1DEFEF595A8F}" type="presParOf" srcId="{B7A474D9-F626-4EE2-B2C7-B7D1B67EDE58}" destId="{90B271E9-B76A-4A4D-A73E-3883E5ACB6CE}" srcOrd="0" destOrd="0" presId="urn:microsoft.com/office/officeart/2005/8/layout/hierarchy3"/>
    <dgm:cxn modelId="{652FE148-9689-43B3-99FD-794A810DF87C}" type="presParOf" srcId="{B7A474D9-F626-4EE2-B2C7-B7D1B67EDE58}" destId="{52647C6F-7496-47CA-A8D9-82F63711995E}" srcOrd="1" destOrd="0" presId="urn:microsoft.com/office/officeart/2005/8/layout/hierarchy3"/>
    <dgm:cxn modelId="{C74318DA-A861-4FFC-B438-4492F0EFB226}" type="presParOf" srcId="{95BA808D-0FF1-48DC-92B3-7DD72A7C37E0}" destId="{4212ACC6-A64E-497D-8872-C7B39DE7DF0B}" srcOrd="1" destOrd="0" presId="urn:microsoft.com/office/officeart/2005/8/layout/hierarchy3"/>
    <dgm:cxn modelId="{947503B0-7EA1-41D7-9619-096FC1419783}" type="presParOf" srcId="{4212ACC6-A64E-497D-8872-C7B39DE7DF0B}" destId="{82FAEC26-E44F-4073-BE6E-678206564781}" srcOrd="0" destOrd="0" presId="urn:microsoft.com/office/officeart/2005/8/layout/hierarchy3"/>
    <dgm:cxn modelId="{5206209B-9DC4-4524-B380-7165D58D8CC6}" type="presParOf" srcId="{4212ACC6-A64E-497D-8872-C7B39DE7DF0B}" destId="{4F80E368-B9C0-415F-AA07-FCA980B181BC}" srcOrd="1" destOrd="0" presId="urn:microsoft.com/office/officeart/2005/8/layout/hierarchy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41122C36-153C-4943-A294-B5AD23926C1A}" type="doc">
      <dgm:prSet loTypeId="urn:microsoft.com/office/officeart/2005/8/layout/hierarchy3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s-DO"/>
        </a:p>
      </dgm:t>
    </dgm:pt>
    <dgm:pt modelId="{A99BB5CE-4237-4C8F-B55E-033E34B39341}">
      <dgm:prSet phldrT="[Texto]" custT="1"/>
      <dgm:spPr/>
      <dgm:t>
        <a:bodyPr/>
        <a:lstStyle/>
        <a:p>
          <a:r>
            <a:rPr lang="es-DO" sz="1200" b="0" i="0" u="none" dirty="0"/>
            <a:t>Energía y combustible</a:t>
          </a:r>
          <a:endParaRPr lang="es-DO" sz="1200" dirty="0"/>
        </a:p>
      </dgm:t>
    </dgm:pt>
    <dgm:pt modelId="{49DE5B52-483A-443D-88F9-C338542EA14B}" type="parTrans" cxnId="{5A1F7298-9E88-4EA6-B1B2-9A94D27D2851}">
      <dgm:prSet/>
      <dgm:spPr/>
      <dgm:t>
        <a:bodyPr/>
        <a:lstStyle/>
        <a:p>
          <a:endParaRPr lang="es-DO"/>
        </a:p>
      </dgm:t>
    </dgm:pt>
    <dgm:pt modelId="{07EEA780-E8C8-4F0D-9E00-623D11364560}" type="sibTrans" cxnId="{5A1F7298-9E88-4EA6-B1B2-9A94D27D2851}">
      <dgm:prSet/>
      <dgm:spPr/>
      <dgm:t>
        <a:bodyPr/>
        <a:lstStyle/>
        <a:p>
          <a:endParaRPr lang="es-DO"/>
        </a:p>
      </dgm:t>
    </dgm:pt>
    <dgm:pt modelId="{A0D168C8-D830-4D5D-93A4-7F2D9D775630}">
      <dgm:prSet custT="1"/>
      <dgm:spPr/>
      <dgm:t>
        <a:bodyPr/>
        <a:lstStyle/>
        <a:p>
          <a:r>
            <a:rPr lang="es-DO" sz="1200" b="0" i="0" u="none" dirty="0"/>
            <a:t>Transporte</a:t>
          </a:r>
          <a:endParaRPr lang="es-DO" sz="1200" dirty="0"/>
        </a:p>
      </dgm:t>
    </dgm:pt>
    <dgm:pt modelId="{8DE1942C-EDB8-4127-A099-77C1B3044F9F}" type="parTrans" cxnId="{F24CA1A8-7218-47C7-85E7-EB4F282BDBA4}">
      <dgm:prSet/>
      <dgm:spPr/>
      <dgm:t>
        <a:bodyPr/>
        <a:lstStyle/>
        <a:p>
          <a:endParaRPr lang="es-DO"/>
        </a:p>
      </dgm:t>
    </dgm:pt>
    <dgm:pt modelId="{9ED939E8-2818-449A-A2B9-E7F13BDEB876}" type="sibTrans" cxnId="{F24CA1A8-7218-47C7-85E7-EB4F282BDBA4}">
      <dgm:prSet/>
      <dgm:spPr/>
      <dgm:t>
        <a:bodyPr/>
        <a:lstStyle/>
        <a:p>
          <a:endParaRPr lang="es-DO"/>
        </a:p>
      </dgm:t>
    </dgm:pt>
    <dgm:pt modelId="{3340E8AC-0CA9-4400-9268-2189E36963B6}">
      <dgm:prSet custT="1"/>
      <dgm:spPr/>
      <dgm:t>
        <a:bodyPr/>
        <a:lstStyle/>
        <a:p>
          <a:r>
            <a:rPr lang="es-ES" sz="1200" b="0" i="0" u="none" dirty="0"/>
            <a:t>Agropecuaria, caza, pesca y silvicultura</a:t>
          </a:r>
          <a:endParaRPr lang="es-ES" sz="1200" dirty="0"/>
        </a:p>
      </dgm:t>
    </dgm:pt>
    <dgm:pt modelId="{1513E4F1-3E0E-4F80-9862-49C802E218A7}" type="parTrans" cxnId="{A37F9393-D69D-4028-9D0A-28E74A8094F3}">
      <dgm:prSet/>
      <dgm:spPr/>
      <dgm:t>
        <a:bodyPr/>
        <a:lstStyle/>
        <a:p>
          <a:endParaRPr lang="es-DO"/>
        </a:p>
      </dgm:t>
    </dgm:pt>
    <dgm:pt modelId="{BAA99EF7-6D05-4E3F-956B-CA8E97D6BDE5}" type="sibTrans" cxnId="{A37F9393-D69D-4028-9D0A-28E74A8094F3}">
      <dgm:prSet/>
      <dgm:spPr/>
      <dgm:t>
        <a:bodyPr/>
        <a:lstStyle/>
        <a:p>
          <a:endParaRPr lang="es-DO"/>
        </a:p>
      </dgm:t>
    </dgm:pt>
    <dgm:pt modelId="{A15C619E-CBC3-427B-96FC-2F1881AB5B89}">
      <dgm:prSet custT="1"/>
      <dgm:spPr/>
      <dgm:t>
        <a:bodyPr/>
        <a:lstStyle/>
        <a:p>
          <a:r>
            <a:rPr lang="es-ES" sz="1000" b="0" i="0" u="none" dirty="0"/>
            <a:t>Asuntos económicos, comerciales y laborales</a:t>
          </a:r>
          <a:endParaRPr lang="es-ES" sz="1000" dirty="0"/>
        </a:p>
      </dgm:t>
    </dgm:pt>
    <dgm:pt modelId="{CB36F439-51F3-40EC-B569-92AA7A2A2A46}" type="parTrans" cxnId="{2CE87B8C-F8D9-4A1C-98DC-3ECD6B9F6262}">
      <dgm:prSet/>
      <dgm:spPr/>
      <dgm:t>
        <a:bodyPr/>
        <a:lstStyle/>
        <a:p>
          <a:endParaRPr lang="es-DO"/>
        </a:p>
      </dgm:t>
    </dgm:pt>
    <dgm:pt modelId="{365ECDBF-1D84-4D32-849F-5265A03CCB33}" type="sibTrans" cxnId="{2CE87B8C-F8D9-4A1C-98DC-3ECD6B9F6262}">
      <dgm:prSet/>
      <dgm:spPr/>
      <dgm:t>
        <a:bodyPr/>
        <a:lstStyle/>
        <a:p>
          <a:endParaRPr lang="es-DO"/>
        </a:p>
      </dgm:t>
    </dgm:pt>
    <dgm:pt modelId="{2BFD2F0D-B4D8-4A8F-8C30-457FE163A640}">
      <dgm:prSet custT="1"/>
      <dgm:spPr/>
      <dgm:t>
        <a:bodyPr/>
        <a:lstStyle/>
        <a:p>
          <a:r>
            <a:rPr lang="es-DO" sz="1200" b="0" i="0" u="none" dirty="0"/>
            <a:t>Riego</a:t>
          </a:r>
          <a:endParaRPr lang="es-DO" sz="1200" dirty="0"/>
        </a:p>
      </dgm:t>
    </dgm:pt>
    <dgm:pt modelId="{F5C8E678-4129-4A78-9E30-E89F0387E629}" type="parTrans" cxnId="{6C0C9EDF-F26D-4CC4-8180-A62A9FC2DA8D}">
      <dgm:prSet/>
      <dgm:spPr/>
      <dgm:t>
        <a:bodyPr/>
        <a:lstStyle/>
        <a:p>
          <a:endParaRPr lang="es-DO"/>
        </a:p>
      </dgm:t>
    </dgm:pt>
    <dgm:pt modelId="{C543F23A-137D-4A80-A20F-F8C845CE0D4F}" type="sibTrans" cxnId="{6C0C9EDF-F26D-4CC4-8180-A62A9FC2DA8D}">
      <dgm:prSet/>
      <dgm:spPr/>
      <dgm:t>
        <a:bodyPr/>
        <a:lstStyle/>
        <a:p>
          <a:endParaRPr lang="es-DO"/>
        </a:p>
      </dgm:t>
    </dgm:pt>
    <dgm:pt modelId="{CC2F125D-E6A3-4E9B-AF0B-B773386EADC8}">
      <dgm:prSet custT="1"/>
      <dgm:spPr/>
      <dgm:t>
        <a:bodyPr/>
        <a:lstStyle/>
        <a:p>
          <a:r>
            <a:rPr lang="es-DO" sz="1200" b="0" i="0" u="none" dirty="0"/>
            <a:t>Otros servicios económicos</a:t>
          </a:r>
          <a:endParaRPr lang="es-DO" sz="1200" dirty="0"/>
        </a:p>
      </dgm:t>
    </dgm:pt>
    <dgm:pt modelId="{E5BF82BA-5C60-4353-9F31-2F2476C9F95E}" type="parTrans" cxnId="{303DD3C9-43FC-431F-AA85-1CE45409DE8A}">
      <dgm:prSet/>
      <dgm:spPr/>
      <dgm:t>
        <a:bodyPr/>
        <a:lstStyle/>
        <a:p>
          <a:endParaRPr lang="es-DO"/>
        </a:p>
      </dgm:t>
    </dgm:pt>
    <dgm:pt modelId="{99BA4C7B-D55D-469D-B3CB-205CB2042B1A}" type="sibTrans" cxnId="{303DD3C9-43FC-431F-AA85-1CE45409DE8A}">
      <dgm:prSet/>
      <dgm:spPr/>
      <dgm:t>
        <a:bodyPr/>
        <a:lstStyle/>
        <a:p>
          <a:endParaRPr lang="es-DO"/>
        </a:p>
      </dgm:t>
    </dgm:pt>
    <dgm:pt modelId="{D5483ADA-8FAB-4781-A96C-9BF994AF20C1}">
      <dgm:prSet custT="1"/>
      <dgm:spPr/>
      <dgm:t>
        <a:bodyPr/>
        <a:lstStyle/>
        <a:p>
          <a:r>
            <a:rPr lang="es-DO" sz="1100" b="0" i="0" u="none" dirty="0"/>
            <a:t>Comunicaciones</a:t>
          </a:r>
          <a:endParaRPr lang="es-DO" sz="1100" dirty="0"/>
        </a:p>
      </dgm:t>
    </dgm:pt>
    <dgm:pt modelId="{1D75BD47-FFD8-4966-93D4-5C5057ADC5E9}" type="parTrans" cxnId="{7DD9073C-A503-4448-9F09-6FE375773063}">
      <dgm:prSet/>
      <dgm:spPr/>
      <dgm:t>
        <a:bodyPr/>
        <a:lstStyle/>
        <a:p>
          <a:endParaRPr lang="es-DO"/>
        </a:p>
      </dgm:t>
    </dgm:pt>
    <dgm:pt modelId="{E01EB6A4-482E-4F36-A716-DE93123AB9E1}" type="sibTrans" cxnId="{7DD9073C-A503-4448-9F09-6FE375773063}">
      <dgm:prSet/>
      <dgm:spPr/>
      <dgm:t>
        <a:bodyPr/>
        <a:lstStyle/>
        <a:p>
          <a:endParaRPr lang="es-DO"/>
        </a:p>
      </dgm:t>
    </dgm:pt>
    <dgm:pt modelId="{EA459492-A442-4432-BC46-6E52D15BF09B}">
      <dgm:prSet custT="1"/>
      <dgm:spPr/>
      <dgm:t>
        <a:bodyPr/>
        <a:lstStyle/>
        <a:p>
          <a:r>
            <a:rPr lang="es-ES" sz="1200" b="0" i="0" u="none" dirty="0"/>
            <a:t>Minería, manufactura y construcción</a:t>
          </a:r>
          <a:endParaRPr lang="es-ES" sz="1200" dirty="0"/>
        </a:p>
      </dgm:t>
    </dgm:pt>
    <dgm:pt modelId="{F49A2553-91C9-45FD-A065-1668E1ABA107}" type="parTrans" cxnId="{D9ECA960-294C-4C3F-9541-F27A0420A6E6}">
      <dgm:prSet/>
      <dgm:spPr/>
      <dgm:t>
        <a:bodyPr/>
        <a:lstStyle/>
        <a:p>
          <a:endParaRPr lang="es-DO"/>
        </a:p>
      </dgm:t>
    </dgm:pt>
    <dgm:pt modelId="{D2F6CDDA-2BD9-4BD0-B3FF-54D1F60EEFE8}" type="sibTrans" cxnId="{D9ECA960-294C-4C3F-9541-F27A0420A6E6}">
      <dgm:prSet/>
      <dgm:spPr/>
      <dgm:t>
        <a:bodyPr/>
        <a:lstStyle/>
        <a:p>
          <a:endParaRPr lang="es-DO"/>
        </a:p>
      </dgm:t>
    </dgm:pt>
    <dgm:pt modelId="{7039E27A-A061-4961-965F-E2E31C6B3320}">
      <dgm:prSet custT="1"/>
      <dgm:spPr/>
      <dgm:t>
        <a:bodyPr/>
        <a:lstStyle/>
        <a:p>
          <a:r>
            <a:rPr lang="es-DO" sz="1200" b="0" i="0" u="none" dirty="0"/>
            <a:t>Banca y seguros</a:t>
          </a:r>
          <a:endParaRPr lang="es-DO" sz="1200" dirty="0"/>
        </a:p>
      </dgm:t>
    </dgm:pt>
    <dgm:pt modelId="{81051F04-E689-4562-BAEA-CC439B0FCF15}" type="parTrans" cxnId="{6DCD261E-204F-4DD4-B297-C0A1DC7970D1}">
      <dgm:prSet/>
      <dgm:spPr/>
      <dgm:t>
        <a:bodyPr/>
        <a:lstStyle/>
        <a:p>
          <a:endParaRPr lang="es-DO"/>
        </a:p>
      </dgm:t>
    </dgm:pt>
    <dgm:pt modelId="{EE2DBE77-A407-4F0F-B7BD-C5B038D2F1C3}" type="sibTrans" cxnId="{6DCD261E-204F-4DD4-B297-C0A1DC7970D1}">
      <dgm:prSet/>
      <dgm:spPr/>
      <dgm:t>
        <a:bodyPr/>
        <a:lstStyle/>
        <a:p>
          <a:endParaRPr lang="es-DO"/>
        </a:p>
      </dgm:t>
    </dgm:pt>
    <dgm:pt modelId="{C702F1E9-B0CC-456B-9049-7B1AA94784AB}">
      <dgm:prSet phldrT="[Texto]" custT="1"/>
      <dgm:spPr/>
      <dgm:t>
        <a:bodyPr/>
        <a:lstStyle/>
        <a:p>
          <a:r>
            <a:rPr lang="es-DO" sz="2000" b="1" i="0" u="none"/>
            <a:t>40.7%</a:t>
          </a:r>
          <a:endParaRPr lang="es-DO" sz="2000" b="1" dirty="0"/>
        </a:p>
      </dgm:t>
    </dgm:pt>
    <dgm:pt modelId="{E5F624B9-5416-4BFF-9AC2-F85ED3852729}" type="parTrans" cxnId="{310D112B-1DF3-4727-BD80-18EB8A72B178}">
      <dgm:prSet/>
      <dgm:spPr/>
      <dgm:t>
        <a:bodyPr/>
        <a:lstStyle/>
        <a:p>
          <a:endParaRPr lang="es-DO"/>
        </a:p>
      </dgm:t>
    </dgm:pt>
    <dgm:pt modelId="{3E5D0A43-5CFF-4ADB-ABC8-FE66645866B1}" type="sibTrans" cxnId="{310D112B-1DF3-4727-BD80-18EB8A72B178}">
      <dgm:prSet/>
      <dgm:spPr/>
      <dgm:t>
        <a:bodyPr/>
        <a:lstStyle/>
        <a:p>
          <a:endParaRPr lang="es-DO"/>
        </a:p>
      </dgm:t>
    </dgm:pt>
    <dgm:pt modelId="{4C999583-50B1-4901-A750-489CE9CCF70B}">
      <dgm:prSet custT="1"/>
      <dgm:spPr/>
      <dgm:t>
        <a:bodyPr/>
        <a:lstStyle/>
        <a:p>
          <a:r>
            <a:rPr lang="es-DO" sz="2000" b="1" i="0" u="none"/>
            <a:t>23.2</a:t>
          </a:r>
          <a:r>
            <a:rPr lang="es-DO" sz="2000" b="1" i="0" u="none" dirty="0"/>
            <a:t>%</a:t>
          </a:r>
          <a:endParaRPr lang="es-DO" sz="2000" b="1" dirty="0"/>
        </a:p>
      </dgm:t>
    </dgm:pt>
    <dgm:pt modelId="{E1861020-DCF5-4533-92CE-095E5D133B60}" type="parTrans" cxnId="{749F450A-703F-46E8-AD44-3E9C7CECB178}">
      <dgm:prSet/>
      <dgm:spPr/>
      <dgm:t>
        <a:bodyPr/>
        <a:lstStyle/>
        <a:p>
          <a:endParaRPr lang="es-DO"/>
        </a:p>
      </dgm:t>
    </dgm:pt>
    <dgm:pt modelId="{A25D1C09-B949-4578-9BBC-0CFC692EDF2E}" type="sibTrans" cxnId="{749F450A-703F-46E8-AD44-3E9C7CECB178}">
      <dgm:prSet/>
      <dgm:spPr/>
      <dgm:t>
        <a:bodyPr/>
        <a:lstStyle/>
        <a:p>
          <a:endParaRPr lang="es-DO"/>
        </a:p>
      </dgm:t>
    </dgm:pt>
    <dgm:pt modelId="{6B4EF140-D134-4494-932E-88B04674CDF9}">
      <dgm:prSet custT="1"/>
      <dgm:spPr/>
      <dgm:t>
        <a:bodyPr/>
        <a:lstStyle/>
        <a:p>
          <a:r>
            <a:rPr lang="es-ES" sz="2000" b="1" i="0" u="none"/>
            <a:t>14.2</a:t>
          </a:r>
          <a:r>
            <a:rPr lang="es-ES" sz="2000" b="1" i="0" u="none" dirty="0"/>
            <a:t>%</a:t>
          </a:r>
          <a:endParaRPr lang="es-ES" sz="2000" b="1" dirty="0"/>
        </a:p>
      </dgm:t>
    </dgm:pt>
    <dgm:pt modelId="{F82C31D8-71BF-44F1-9053-DFA3B0CA95DE}" type="parTrans" cxnId="{73D0D06B-2A8C-4828-BCE9-1A73AF4DD6DD}">
      <dgm:prSet/>
      <dgm:spPr/>
      <dgm:t>
        <a:bodyPr/>
        <a:lstStyle/>
        <a:p>
          <a:endParaRPr lang="es-DO"/>
        </a:p>
      </dgm:t>
    </dgm:pt>
    <dgm:pt modelId="{3F4BF0D2-4664-4A49-AEE0-EB5B232A4B6D}" type="sibTrans" cxnId="{73D0D06B-2A8C-4828-BCE9-1A73AF4DD6DD}">
      <dgm:prSet/>
      <dgm:spPr/>
      <dgm:t>
        <a:bodyPr/>
        <a:lstStyle/>
        <a:p>
          <a:endParaRPr lang="es-DO"/>
        </a:p>
      </dgm:t>
    </dgm:pt>
    <dgm:pt modelId="{C1CA7F39-B7AD-4845-940B-724A022616FA}">
      <dgm:prSet custT="1"/>
      <dgm:spPr/>
      <dgm:t>
        <a:bodyPr/>
        <a:lstStyle/>
        <a:p>
          <a:r>
            <a:rPr lang="es-ES" sz="2000" b="1" i="0" u="none"/>
            <a:t>10.0</a:t>
          </a:r>
          <a:r>
            <a:rPr lang="es-ES" sz="2000" b="1" i="0" u="none" dirty="0"/>
            <a:t>%</a:t>
          </a:r>
          <a:endParaRPr lang="es-ES" sz="2000" b="1" dirty="0"/>
        </a:p>
      </dgm:t>
    </dgm:pt>
    <dgm:pt modelId="{35C1BF4C-1237-4437-8FC7-40139E7EB0BC}" type="parTrans" cxnId="{25510291-A494-45F2-A0E0-170E960BACD1}">
      <dgm:prSet/>
      <dgm:spPr/>
      <dgm:t>
        <a:bodyPr/>
        <a:lstStyle/>
        <a:p>
          <a:endParaRPr lang="es-DO"/>
        </a:p>
      </dgm:t>
    </dgm:pt>
    <dgm:pt modelId="{F527B7A4-C43E-4AD7-B603-A79A912EF7D7}" type="sibTrans" cxnId="{25510291-A494-45F2-A0E0-170E960BACD1}">
      <dgm:prSet/>
      <dgm:spPr/>
      <dgm:t>
        <a:bodyPr/>
        <a:lstStyle/>
        <a:p>
          <a:endParaRPr lang="es-DO"/>
        </a:p>
      </dgm:t>
    </dgm:pt>
    <dgm:pt modelId="{043C4FB0-996B-4E5A-B39F-0B6A947BA114}">
      <dgm:prSet custT="1"/>
      <dgm:spPr/>
      <dgm:t>
        <a:bodyPr/>
        <a:lstStyle/>
        <a:p>
          <a:r>
            <a:rPr lang="es-DO" sz="2000" b="1" i="0" u="none"/>
            <a:t>7.4</a:t>
          </a:r>
          <a:r>
            <a:rPr lang="es-DO" sz="2000" b="1" i="0" u="none" dirty="0"/>
            <a:t>%</a:t>
          </a:r>
          <a:endParaRPr lang="es-DO" sz="2000" b="1" dirty="0"/>
        </a:p>
      </dgm:t>
    </dgm:pt>
    <dgm:pt modelId="{F530169B-8FB1-4CC6-B52E-CED27E3AA7EB}" type="parTrans" cxnId="{07DAD9BE-3CEF-494B-8816-3489A17960FB}">
      <dgm:prSet/>
      <dgm:spPr/>
      <dgm:t>
        <a:bodyPr/>
        <a:lstStyle/>
        <a:p>
          <a:endParaRPr lang="es-DO"/>
        </a:p>
      </dgm:t>
    </dgm:pt>
    <dgm:pt modelId="{6DE437ED-5F78-42EA-8A7B-40744475E5BE}" type="sibTrans" cxnId="{07DAD9BE-3CEF-494B-8816-3489A17960FB}">
      <dgm:prSet/>
      <dgm:spPr/>
      <dgm:t>
        <a:bodyPr/>
        <a:lstStyle/>
        <a:p>
          <a:endParaRPr lang="es-DO"/>
        </a:p>
      </dgm:t>
    </dgm:pt>
    <dgm:pt modelId="{F62D1A71-9361-4BAC-8BCC-105FD7CF98DF}">
      <dgm:prSet custT="1"/>
      <dgm:spPr/>
      <dgm:t>
        <a:bodyPr/>
        <a:lstStyle/>
        <a:p>
          <a:r>
            <a:rPr lang="es-DO" sz="2000" b="1" i="0" u="none" dirty="0"/>
            <a:t>2.2%</a:t>
          </a:r>
          <a:endParaRPr lang="es-DO" sz="2000" b="1" dirty="0"/>
        </a:p>
      </dgm:t>
    </dgm:pt>
    <dgm:pt modelId="{3B453399-56E9-4783-927A-05033141A0AF}" type="parTrans" cxnId="{490A2557-1925-4200-8DE0-14CF5C8132BB}">
      <dgm:prSet/>
      <dgm:spPr/>
      <dgm:t>
        <a:bodyPr/>
        <a:lstStyle/>
        <a:p>
          <a:endParaRPr lang="es-DO"/>
        </a:p>
      </dgm:t>
    </dgm:pt>
    <dgm:pt modelId="{25755A3D-E16C-4E48-91E2-9A1AF1AFAB8B}" type="sibTrans" cxnId="{490A2557-1925-4200-8DE0-14CF5C8132BB}">
      <dgm:prSet/>
      <dgm:spPr/>
      <dgm:t>
        <a:bodyPr/>
        <a:lstStyle/>
        <a:p>
          <a:endParaRPr lang="es-DO"/>
        </a:p>
      </dgm:t>
    </dgm:pt>
    <dgm:pt modelId="{98D2460F-B530-458E-B4CA-7E02BBDA6B5A}">
      <dgm:prSet custT="1"/>
      <dgm:spPr/>
      <dgm:t>
        <a:bodyPr/>
        <a:lstStyle/>
        <a:p>
          <a:r>
            <a:rPr lang="es-DO" sz="2000" b="1" i="0" u="none"/>
            <a:t>1.8</a:t>
          </a:r>
          <a:r>
            <a:rPr lang="es-DO" sz="2000" b="1" i="0" u="none" dirty="0"/>
            <a:t>%</a:t>
          </a:r>
          <a:endParaRPr lang="es-DO" sz="2000" b="1" dirty="0"/>
        </a:p>
      </dgm:t>
    </dgm:pt>
    <dgm:pt modelId="{EC54E623-A053-433A-82D4-0A9A3AC9A018}" type="parTrans" cxnId="{907E7053-ABD3-4A0C-BA9C-C0883F0A346E}">
      <dgm:prSet/>
      <dgm:spPr/>
      <dgm:t>
        <a:bodyPr/>
        <a:lstStyle/>
        <a:p>
          <a:endParaRPr lang="es-DO"/>
        </a:p>
      </dgm:t>
    </dgm:pt>
    <dgm:pt modelId="{8621FB00-DC46-4390-A276-B24FFAB58DBB}" type="sibTrans" cxnId="{907E7053-ABD3-4A0C-BA9C-C0883F0A346E}">
      <dgm:prSet/>
      <dgm:spPr/>
      <dgm:t>
        <a:bodyPr/>
        <a:lstStyle/>
        <a:p>
          <a:endParaRPr lang="es-DO"/>
        </a:p>
      </dgm:t>
    </dgm:pt>
    <dgm:pt modelId="{9F692993-D976-45E5-AD66-99E853F021AD}">
      <dgm:prSet custT="1"/>
      <dgm:spPr/>
      <dgm:t>
        <a:bodyPr/>
        <a:lstStyle/>
        <a:p>
          <a:r>
            <a:rPr lang="es-ES" sz="2000" b="1" i="0" u="none"/>
            <a:t>0.2</a:t>
          </a:r>
          <a:r>
            <a:rPr lang="es-ES" sz="2000" b="1" i="0" u="none" dirty="0"/>
            <a:t>%</a:t>
          </a:r>
          <a:endParaRPr lang="es-ES" sz="2000" b="1" dirty="0"/>
        </a:p>
      </dgm:t>
    </dgm:pt>
    <dgm:pt modelId="{BD209E7B-7949-4D76-B65A-453FC3913B6C}" type="parTrans" cxnId="{77B95423-0472-4125-901A-6861BEE1EADE}">
      <dgm:prSet/>
      <dgm:spPr/>
      <dgm:t>
        <a:bodyPr/>
        <a:lstStyle/>
        <a:p>
          <a:endParaRPr lang="es-DO"/>
        </a:p>
      </dgm:t>
    </dgm:pt>
    <dgm:pt modelId="{F3AFD218-E832-498E-9BE8-573F652F1EA3}" type="sibTrans" cxnId="{77B95423-0472-4125-901A-6861BEE1EADE}">
      <dgm:prSet/>
      <dgm:spPr/>
      <dgm:t>
        <a:bodyPr/>
        <a:lstStyle/>
        <a:p>
          <a:endParaRPr lang="es-DO"/>
        </a:p>
      </dgm:t>
    </dgm:pt>
    <dgm:pt modelId="{5FCEE872-07F2-4AA4-A00C-E07613EE9D62}">
      <dgm:prSet custT="1"/>
      <dgm:spPr/>
      <dgm:t>
        <a:bodyPr/>
        <a:lstStyle/>
        <a:p>
          <a:r>
            <a:rPr lang="es-DO" sz="2000" b="1" i="0" u="none"/>
            <a:t>0.2</a:t>
          </a:r>
          <a:r>
            <a:rPr lang="es-DO" sz="2000" b="1" i="0" u="none" dirty="0"/>
            <a:t>%</a:t>
          </a:r>
          <a:endParaRPr lang="es-DO" sz="2000" b="1" dirty="0"/>
        </a:p>
      </dgm:t>
    </dgm:pt>
    <dgm:pt modelId="{5EFF4B22-1E93-49A4-9B00-FC6F5E7250F4}" type="parTrans" cxnId="{DCBECF86-51F3-46B2-BF6F-4120879A6A9F}">
      <dgm:prSet/>
      <dgm:spPr/>
      <dgm:t>
        <a:bodyPr/>
        <a:lstStyle/>
        <a:p>
          <a:endParaRPr lang="es-DO"/>
        </a:p>
      </dgm:t>
    </dgm:pt>
    <dgm:pt modelId="{AA01D65C-8904-4D63-9B3D-B83E9B775A31}" type="sibTrans" cxnId="{DCBECF86-51F3-46B2-BF6F-4120879A6A9F}">
      <dgm:prSet/>
      <dgm:spPr/>
      <dgm:t>
        <a:bodyPr/>
        <a:lstStyle/>
        <a:p>
          <a:endParaRPr lang="es-DO"/>
        </a:p>
      </dgm:t>
    </dgm:pt>
    <dgm:pt modelId="{A89F4433-46E0-4B43-82F1-ABE339BDE596}" type="pres">
      <dgm:prSet presAssocID="{41122C36-153C-4943-A294-B5AD23926C1A}" presName="diagram" presStyleCnt="0">
        <dgm:presLayoutVars>
          <dgm:chPref val="1"/>
          <dgm:dir/>
          <dgm:animOne val="branch"/>
          <dgm:animLvl val="lvl"/>
          <dgm:resizeHandles/>
        </dgm:presLayoutVars>
      </dgm:prSet>
      <dgm:spPr/>
    </dgm:pt>
    <dgm:pt modelId="{9C50F6CC-2490-4823-9C93-A64DD882911A}" type="pres">
      <dgm:prSet presAssocID="{A99BB5CE-4237-4C8F-B55E-033E34B39341}" presName="root" presStyleCnt="0"/>
      <dgm:spPr/>
    </dgm:pt>
    <dgm:pt modelId="{2FCBA454-8E01-43FE-B24A-6DC33285CB61}" type="pres">
      <dgm:prSet presAssocID="{A99BB5CE-4237-4C8F-B55E-033E34B39341}" presName="rootComposite" presStyleCnt="0"/>
      <dgm:spPr/>
    </dgm:pt>
    <dgm:pt modelId="{42DE97F9-11AB-4102-82EC-6ED7AFFB50CD}" type="pres">
      <dgm:prSet presAssocID="{A99BB5CE-4237-4C8F-B55E-033E34B39341}" presName="rootText" presStyleLbl="node1" presStyleIdx="0" presStyleCnt="9"/>
      <dgm:spPr/>
    </dgm:pt>
    <dgm:pt modelId="{098D22F2-CFAB-4673-9E43-AF7C970F51C7}" type="pres">
      <dgm:prSet presAssocID="{A99BB5CE-4237-4C8F-B55E-033E34B39341}" presName="rootConnector" presStyleLbl="node1" presStyleIdx="0" presStyleCnt="9"/>
      <dgm:spPr/>
    </dgm:pt>
    <dgm:pt modelId="{362650C1-F629-4565-8D25-03CAE32E0E69}" type="pres">
      <dgm:prSet presAssocID="{A99BB5CE-4237-4C8F-B55E-033E34B39341}" presName="childShape" presStyleCnt="0"/>
      <dgm:spPr/>
    </dgm:pt>
    <dgm:pt modelId="{1FEE86D8-B9AA-4C21-85DB-EAA404B2817B}" type="pres">
      <dgm:prSet presAssocID="{E5F624B9-5416-4BFF-9AC2-F85ED3852729}" presName="Name13" presStyleLbl="parChTrans1D2" presStyleIdx="0" presStyleCnt="9"/>
      <dgm:spPr/>
    </dgm:pt>
    <dgm:pt modelId="{0795C38D-7FB4-49FF-A789-3AEC5FAF4863}" type="pres">
      <dgm:prSet presAssocID="{C702F1E9-B0CC-456B-9049-7B1AA94784AB}" presName="childText" presStyleLbl="bgAcc1" presStyleIdx="0" presStyleCnt="9">
        <dgm:presLayoutVars>
          <dgm:bulletEnabled val="1"/>
        </dgm:presLayoutVars>
      </dgm:prSet>
      <dgm:spPr/>
    </dgm:pt>
    <dgm:pt modelId="{15293B51-10FF-45FC-83BD-489940D695B1}" type="pres">
      <dgm:prSet presAssocID="{A0D168C8-D830-4D5D-93A4-7F2D9D775630}" presName="root" presStyleCnt="0"/>
      <dgm:spPr/>
    </dgm:pt>
    <dgm:pt modelId="{82C720E5-5560-43D3-AFB5-A5BA4DE1FF24}" type="pres">
      <dgm:prSet presAssocID="{A0D168C8-D830-4D5D-93A4-7F2D9D775630}" presName="rootComposite" presStyleCnt="0"/>
      <dgm:spPr/>
    </dgm:pt>
    <dgm:pt modelId="{E27AD7E3-DBCD-4225-92F9-481AA5F9C506}" type="pres">
      <dgm:prSet presAssocID="{A0D168C8-D830-4D5D-93A4-7F2D9D775630}" presName="rootText" presStyleLbl="node1" presStyleIdx="1" presStyleCnt="9"/>
      <dgm:spPr/>
    </dgm:pt>
    <dgm:pt modelId="{930F57B5-8849-42CE-8F5A-16B5AAA56968}" type="pres">
      <dgm:prSet presAssocID="{A0D168C8-D830-4D5D-93A4-7F2D9D775630}" presName="rootConnector" presStyleLbl="node1" presStyleIdx="1" presStyleCnt="9"/>
      <dgm:spPr/>
    </dgm:pt>
    <dgm:pt modelId="{E9FDCA47-7FA2-4336-BB21-5C00A4C19ABB}" type="pres">
      <dgm:prSet presAssocID="{A0D168C8-D830-4D5D-93A4-7F2D9D775630}" presName="childShape" presStyleCnt="0"/>
      <dgm:spPr/>
    </dgm:pt>
    <dgm:pt modelId="{D8EADFE5-E31E-42E2-AAB5-E4F64D3F31AD}" type="pres">
      <dgm:prSet presAssocID="{E1861020-DCF5-4533-92CE-095E5D133B60}" presName="Name13" presStyleLbl="parChTrans1D2" presStyleIdx="1" presStyleCnt="9"/>
      <dgm:spPr/>
    </dgm:pt>
    <dgm:pt modelId="{54A7FA9E-B56F-4B23-A608-303A943C2225}" type="pres">
      <dgm:prSet presAssocID="{4C999583-50B1-4901-A750-489CE9CCF70B}" presName="childText" presStyleLbl="bgAcc1" presStyleIdx="1" presStyleCnt="9">
        <dgm:presLayoutVars>
          <dgm:bulletEnabled val="1"/>
        </dgm:presLayoutVars>
      </dgm:prSet>
      <dgm:spPr/>
    </dgm:pt>
    <dgm:pt modelId="{A16FD36D-7756-4BFE-AF1A-1F404C73092D}" type="pres">
      <dgm:prSet presAssocID="{3340E8AC-0CA9-4400-9268-2189E36963B6}" presName="root" presStyleCnt="0"/>
      <dgm:spPr/>
    </dgm:pt>
    <dgm:pt modelId="{94FAE3DB-E00B-4DA6-877C-BFDC0131CEFC}" type="pres">
      <dgm:prSet presAssocID="{3340E8AC-0CA9-4400-9268-2189E36963B6}" presName="rootComposite" presStyleCnt="0"/>
      <dgm:spPr/>
    </dgm:pt>
    <dgm:pt modelId="{45725339-CFAB-4B48-95FC-2CAE190C19AC}" type="pres">
      <dgm:prSet presAssocID="{3340E8AC-0CA9-4400-9268-2189E36963B6}" presName="rootText" presStyleLbl="node1" presStyleIdx="2" presStyleCnt="9"/>
      <dgm:spPr/>
    </dgm:pt>
    <dgm:pt modelId="{522DFF5A-0D58-456A-BFA0-77E715B307CE}" type="pres">
      <dgm:prSet presAssocID="{3340E8AC-0CA9-4400-9268-2189E36963B6}" presName="rootConnector" presStyleLbl="node1" presStyleIdx="2" presStyleCnt="9"/>
      <dgm:spPr/>
    </dgm:pt>
    <dgm:pt modelId="{9445B643-D16B-45F1-B24D-42982838B635}" type="pres">
      <dgm:prSet presAssocID="{3340E8AC-0CA9-4400-9268-2189E36963B6}" presName="childShape" presStyleCnt="0"/>
      <dgm:spPr/>
    </dgm:pt>
    <dgm:pt modelId="{71C39CC0-7A08-4FB0-8295-FEA38E60EA85}" type="pres">
      <dgm:prSet presAssocID="{F82C31D8-71BF-44F1-9053-DFA3B0CA95DE}" presName="Name13" presStyleLbl="parChTrans1D2" presStyleIdx="2" presStyleCnt="9"/>
      <dgm:spPr/>
    </dgm:pt>
    <dgm:pt modelId="{95C6582C-AB9C-455C-B7B6-57BDC1AB3016}" type="pres">
      <dgm:prSet presAssocID="{6B4EF140-D134-4494-932E-88B04674CDF9}" presName="childText" presStyleLbl="bgAcc1" presStyleIdx="2" presStyleCnt="9">
        <dgm:presLayoutVars>
          <dgm:bulletEnabled val="1"/>
        </dgm:presLayoutVars>
      </dgm:prSet>
      <dgm:spPr/>
    </dgm:pt>
    <dgm:pt modelId="{304BDE12-46A3-4006-BABD-D0DEC4C7ADFF}" type="pres">
      <dgm:prSet presAssocID="{A15C619E-CBC3-427B-96FC-2F1881AB5B89}" presName="root" presStyleCnt="0"/>
      <dgm:spPr/>
    </dgm:pt>
    <dgm:pt modelId="{B0FA62D0-767E-4461-9121-41B11ED37E7E}" type="pres">
      <dgm:prSet presAssocID="{A15C619E-CBC3-427B-96FC-2F1881AB5B89}" presName="rootComposite" presStyleCnt="0"/>
      <dgm:spPr/>
    </dgm:pt>
    <dgm:pt modelId="{D9F5B07E-1B9E-44DD-8937-DA2D444EF5D8}" type="pres">
      <dgm:prSet presAssocID="{A15C619E-CBC3-427B-96FC-2F1881AB5B89}" presName="rootText" presStyleLbl="node1" presStyleIdx="3" presStyleCnt="9"/>
      <dgm:spPr/>
    </dgm:pt>
    <dgm:pt modelId="{712F1C72-589C-4C87-AC65-14D0050A8677}" type="pres">
      <dgm:prSet presAssocID="{A15C619E-CBC3-427B-96FC-2F1881AB5B89}" presName="rootConnector" presStyleLbl="node1" presStyleIdx="3" presStyleCnt="9"/>
      <dgm:spPr/>
    </dgm:pt>
    <dgm:pt modelId="{7A658AFB-2E27-4316-9A4A-15F2DF6EA52E}" type="pres">
      <dgm:prSet presAssocID="{A15C619E-CBC3-427B-96FC-2F1881AB5B89}" presName="childShape" presStyleCnt="0"/>
      <dgm:spPr/>
    </dgm:pt>
    <dgm:pt modelId="{A0DB5597-AC93-43AC-AC86-045E1F8431C9}" type="pres">
      <dgm:prSet presAssocID="{35C1BF4C-1237-4437-8FC7-40139E7EB0BC}" presName="Name13" presStyleLbl="parChTrans1D2" presStyleIdx="3" presStyleCnt="9"/>
      <dgm:spPr/>
    </dgm:pt>
    <dgm:pt modelId="{50B43EAB-8BC6-4422-AB07-B1336629E289}" type="pres">
      <dgm:prSet presAssocID="{C1CA7F39-B7AD-4845-940B-724A022616FA}" presName="childText" presStyleLbl="bgAcc1" presStyleIdx="3" presStyleCnt="9">
        <dgm:presLayoutVars>
          <dgm:bulletEnabled val="1"/>
        </dgm:presLayoutVars>
      </dgm:prSet>
      <dgm:spPr/>
    </dgm:pt>
    <dgm:pt modelId="{510E541B-6C6F-4357-B258-D4FABF3FD47C}" type="pres">
      <dgm:prSet presAssocID="{2BFD2F0D-B4D8-4A8F-8C30-457FE163A640}" presName="root" presStyleCnt="0"/>
      <dgm:spPr/>
    </dgm:pt>
    <dgm:pt modelId="{16777A59-CC3A-4AEF-B6AD-CD78973C7BFE}" type="pres">
      <dgm:prSet presAssocID="{2BFD2F0D-B4D8-4A8F-8C30-457FE163A640}" presName="rootComposite" presStyleCnt="0"/>
      <dgm:spPr/>
    </dgm:pt>
    <dgm:pt modelId="{FDCBD483-3776-4013-9723-53C3EC26C07A}" type="pres">
      <dgm:prSet presAssocID="{2BFD2F0D-B4D8-4A8F-8C30-457FE163A640}" presName="rootText" presStyleLbl="node1" presStyleIdx="4" presStyleCnt="9"/>
      <dgm:spPr/>
    </dgm:pt>
    <dgm:pt modelId="{6105D702-7F52-40D0-A93E-57DF96097375}" type="pres">
      <dgm:prSet presAssocID="{2BFD2F0D-B4D8-4A8F-8C30-457FE163A640}" presName="rootConnector" presStyleLbl="node1" presStyleIdx="4" presStyleCnt="9"/>
      <dgm:spPr/>
    </dgm:pt>
    <dgm:pt modelId="{7EAD8E1A-F720-44D7-82DD-853F69F7FA41}" type="pres">
      <dgm:prSet presAssocID="{2BFD2F0D-B4D8-4A8F-8C30-457FE163A640}" presName="childShape" presStyleCnt="0"/>
      <dgm:spPr/>
    </dgm:pt>
    <dgm:pt modelId="{C62E4DE4-345B-4BD4-9990-6E8372402A33}" type="pres">
      <dgm:prSet presAssocID="{F530169B-8FB1-4CC6-B52E-CED27E3AA7EB}" presName="Name13" presStyleLbl="parChTrans1D2" presStyleIdx="4" presStyleCnt="9"/>
      <dgm:spPr/>
    </dgm:pt>
    <dgm:pt modelId="{D6CA94BA-F019-4ECA-8D3F-F378C443645A}" type="pres">
      <dgm:prSet presAssocID="{043C4FB0-996B-4E5A-B39F-0B6A947BA114}" presName="childText" presStyleLbl="bgAcc1" presStyleIdx="4" presStyleCnt="9">
        <dgm:presLayoutVars>
          <dgm:bulletEnabled val="1"/>
        </dgm:presLayoutVars>
      </dgm:prSet>
      <dgm:spPr/>
    </dgm:pt>
    <dgm:pt modelId="{862B93B2-3753-405D-BB5B-2781FC2A03B5}" type="pres">
      <dgm:prSet presAssocID="{CC2F125D-E6A3-4E9B-AF0B-B773386EADC8}" presName="root" presStyleCnt="0"/>
      <dgm:spPr/>
    </dgm:pt>
    <dgm:pt modelId="{12FDE3F6-55F9-4736-8D74-CFCEB121B1A3}" type="pres">
      <dgm:prSet presAssocID="{CC2F125D-E6A3-4E9B-AF0B-B773386EADC8}" presName="rootComposite" presStyleCnt="0"/>
      <dgm:spPr/>
    </dgm:pt>
    <dgm:pt modelId="{F23768F0-837C-463F-B602-98EE6345BF3E}" type="pres">
      <dgm:prSet presAssocID="{CC2F125D-E6A3-4E9B-AF0B-B773386EADC8}" presName="rootText" presStyleLbl="node1" presStyleIdx="5" presStyleCnt="9"/>
      <dgm:spPr/>
    </dgm:pt>
    <dgm:pt modelId="{F08B5EC2-2228-42A5-A7F6-F58227D34CA7}" type="pres">
      <dgm:prSet presAssocID="{CC2F125D-E6A3-4E9B-AF0B-B773386EADC8}" presName="rootConnector" presStyleLbl="node1" presStyleIdx="5" presStyleCnt="9"/>
      <dgm:spPr/>
    </dgm:pt>
    <dgm:pt modelId="{F70FCAB2-1ED6-4064-B71C-0484FB9CD344}" type="pres">
      <dgm:prSet presAssocID="{CC2F125D-E6A3-4E9B-AF0B-B773386EADC8}" presName="childShape" presStyleCnt="0"/>
      <dgm:spPr/>
    </dgm:pt>
    <dgm:pt modelId="{C1733E47-8F1A-4C85-9517-E617EF938831}" type="pres">
      <dgm:prSet presAssocID="{3B453399-56E9-4783-927A-05033141A0AF}" presName="Name13" presStyleLbl="parChTrans1D2" presStyleIdx="5" presStyleCnt="9"/>
      <dgm:spPr/>
    </dgm:pt>
    <dgm:pt modelId="{CA6098B1-0F80-4917-B9CD-C6A4FB6A3C1B}" type="pres">
      <dgm:prSet presAssocID="{F62D1A71-9361-4BAC-8BCC-105FD7CF98DF}" presName="childText" presStyleLbl="bgAcc1" presStyleIdx="5" presStyleCnt="9">
        <dgm:presLayoutVars>
          <dgm:bulletEnabled val="1"/>
        </dgm:presLayoutVars>
      </dgm:prSet>
      <dgm:spPr/>
    </dgm:pt>
    <dgm:pt modelId="{F583C6A9-5244-4F36-9D43-028E039D1E93}" type="pres">
      <dgm:prSet presAssocID="{D5483ADA-8FAB-4781-A96C-9BF994AF20C1}" presName="root" presStyleCnt="0"/>
      <dgm:spPr/>
    </dgm:pt>
    <dgm:pt modelId="{F237878C-25EB-470C-8111-FEC1905BDA39}" type="pres">
      <dgm:prSet presAssocID="{D5483ADA-8FAB-4781-A96C-9BF994AF20C1}" presName="rootComposite" presStyleCnt="0"/>
      <dgm:spPr/>
    </dgm:pt>
    <dgm:pt modelId="{75B81F7B-BDC4-4B1E-BCFB-5BF285F37FD7}" type="pres">
      <dgm:prSet presAssocID="{D5483ADA-8FAB-4781-A96C-9BF994AF20C1}" presName="rootText" presStyleLbl="node1" presStyleIdx="6" presStyleCnt="9"/>
      <dgm:spPr/>
    </dgm:pt>
    <dgm:pt modelId="{FA6B62C4-1639-4492-8AD8-E5E74BC60214}" type="pres">
      <dgm:prSet presAssocID="{D5483ADA-8FAB-4781-A96C-9BF994AF20C1}" presName="rootConnector" presStyleLbl="node1" presStyleIdx="6" presStyleCnt="9"/>
      <dgm:spPr/>
    </dgm:pt>
    <dgm:pt modelId="{949E03ED-F971-4F98-9C02-701A415DC02F}" type="pres">
      <dgm:prSet presAssocID="{D5483ADA-8FAB-4781-A96C-9BF994AF20C1}" presName="childShape" presStyleCnt="0"/>
      <dgm:spPr/>
    </dgm:pt>
    <dgm:pt modelId="{E82CFD6F-E2C5-4C5F-AA03-EA263FE62B67}" type="pres">
      <dgm:prSet presAssocID="{EC54E623-A053-433A-82D4-0A9A3AC9A018}" presName="Name13" presStyleLbl="parChTrans1D2" presStyleIdx="6" presStyleCnt="9"/>
      <dgm:spPr/>
    </dgm:pt>
    <dgm:pt modelId="{EE77D908-E6BE-4A7B-A06B-F26A98D9CB71}" type="pres">
      <dgm:prSet presAssocID="{98D2460F-B530-458E-B4CA-7E02BBDA6B5A}" presName="childText" presStyleLbl="bgAcc1" presStyleIdx="6" presStyleCnt="9">
        <dgm:presLayoutVars>
          <dgm:bulletEnabled val="1"/>
        </dgm:presLayoutVars>
      </dgm:prSet>
      <dgm:spPr/>
    </dgm:pt>
    <dgm:pt modelId="{BC5E9E90-91CC-466B-BD0F-29DDAA775EB6}" type="pres">
      <dgm:prSet presAssocID="{EA459492-A442-4432-BC46-6E52D15BF09B}" presName="root" presStyleCnt="0"/>
      <dgm:spPr/>
    </dgm:pt>
    <dgm:pt modelId="{83823BE3-462C-41B0-B8F4-604AA53610C2}" type="pres">
      <dgm:prSet presAssocID="{EA459492-A442-4432-BC46-6E52D15BF09B}" presName="rootComposite" presStyleCnt="0"/>
      <dgm:spPr/>
    </dgm:pt>
    <dgm:pt modelId="{1FCD8C37-FF49-455D-BA09-6058718A8FB5}" type="pres">
      <dgm:prSet presAssocID="{EA459492-A442-4432-BC46-6E52D15BF09B}" presName="rootText" presStyleLbl="node1" presStyleIdx="7" presStyleCnt="9"/>
      <dgm:spPr/>
    </dgm:pt>
    <dgm:pt modelId="{09CC71DC-7CA5-478C-A305-137250E7A334}" type="pres">
      <dgm:prSet presAssocID="{EA459492-A442-4432-BC46-6E52D15BF09B}" presName="rootConnector" presStyleLbl="node1" presStyleIdx="7" presStyleCnt="9"/>
      <dgm:spPr/>
    </dgm:pt>
    <dgm:pt modelId="{BCB3CB73-AA97-4C79-A54D-83431CEB313F}" type="pres">
      <dgm:prSet presAssocID="{EA459492-A442-4432-BC46-6E52D15BF09B}" presName="childShape" presStyleCnt="0"/>
      <dgm:spPr/>
    </dgm:pt>
    <dgm:pt modelId="{F8EB919A-4DEE-4805-8D05-FA8A7B1A7EA8}" type="pres">
      <dgm:prSet presAssocID="{BD209E7B-7949-4D76-B65A-453FC3913B6C}" presName="Name13" presStyleLbl="parChTrans1D2" presStyleIdx="7" presStyleCnt="9"/>
      <dgm:spPr/>
    </dgm:pt>
    <dgm:pt modelId="{C9660EB1-4850-4A35-91D3-4A6F9A70C176}" type="pres">
      <dgm:prSet presAssocID="{9F692993-D976-45E5-AD66-99E853F021AD}" presName="childText" presStyleLbl="bgAcc1" presStyleIdx="7" presStyleCnt="9">
        <dgm:presLayoutVars>
          <dgm:bulletEnabled val="1"/>
        </dgm:presLayoutVars>
      </dgm:prSet>
      <dgm:spPr/>
    </dgm:pt>
    <dgm:pt modelId="{3E9DD6E7-CF6C-4987-BE88-911F1E0E700D}" type="pres">
      <dgm:prSet presAssocID="{7039E27A-A061-4961-965F-E2E31C6B3320}" presName="root" presStyleCnt="0"/>
      <dgm:spPr/>
    </dgm:pt>
    <dgm:pt modelId="{36CD2BD9-8B5F-4610-BF93-A690E800F68D}" type="pres">
      <dgm:prSet presAssocID="{7039E27A-A061-4961-965F-E2E31C6B3320}" presName="rootComposite" presStyleCnt="0"/>
      <dgm:spPr/>
    </dgm:pt>
    <dgm:pt modelId="{708BC372-9D08-4F1C-AB2F-BAA9E19F4BDE}" type="pres">
      <dgm:prSet presAssocID="{7039E27A-A061-4961-965F-E2E31C6B3320}" presName="rootText" presStyleLbl="node1" presStyleIdx="8" presStyleCnt="9"/>
      <dgm:spPr/>
    </dgm:pt>
    <dgm:pt modelId="{770F1138-A5D2-4D85-A827-6270406536ED}" type="pres">
      <dgm:prSet presAssocID="{7039E27A-A061-4961-965F-E2E31C6B3320}" presName="rootConnector" presStyleLbl="node1" presStyleIdx="8" presStyleCnt="9"/>
      <dgm:spPr/>
    </dgm:pt>
    <dgm:pt modelId="{F2FE67FF-4DB7-44E0-9D94-25AA9EC6C3FE}" type="pres">
      <dgm:prSet presAssocID="{7039E27A-A061-4961-965F-E2E31C6B3320}" presName="childShape" presStyleCnt="0"/>
      <dgm:spPr/>
    </dgm:pt>
    <dgm:pt modelId="{17DF5B81-4C72-4879-8FD8-3139CE0E1A85}" type="pres">
      <dgm:prSet presAssocID="{5EFF4B22-1E93-49A4-9B00-FC6F5E7250F4}" presName="Name13" presStyleLbl="parChTrans1D2" presStyleIdx="8" presStyleCnt="9"/>
      <dgm:spPr/>
    </dgm:pt>
    <dgm:pt modelId="{BA2CB305-0146-4923-A20A-E571595B7B97}" type="pres">
      <dgm:prSet presAssocID="{5FCEE872-07F2-4AA4-A00C-E07613EE9D62}" presName="childText" presStyleLbl="bgAcc1" presStyleIdx="8" presStyleCnt="9">
        <dgm:presLayoutVars>
          <dgm:bulletEnabled val="1"/>
        </dgm:presLayoutVars>
      </dgm:prSet>
      <dgm:spPr/>
    </dgm:pt>
  </dgm:ptLst>
  <dgm:cxnLst>
    <dgm:cxn modelId="{BFDAA000-4B34-404D-B7CC-46396459EB51}" type="presOf" srcId="{7039E27A-A061-4961-965F-E2E31C6B3320}" destId="{708BC372-9D08-4F1C-AB2F-BAA9E19F4BDE}" srcOrd="0" destOrd="0" presId="urn:microsoft.com/office/officeart/2005/8/layout/hierarchy3"/>
    <dgm:cxn modelId="{111AFB00-8BAB-475F-941E-A132B700F199}" type="presOf" srcId="{7039E27A-A061-4961-965F-E2E31C6B3320}" destId="{770F1138-A5D2-4D85-A827-6270406536ED}" srcOrd="1" destOrd="0" presId="urn:microsoft.com/office/officeart/2005/8/layout/hierarchy3"/>
    <dgm:cxn modelId="{52CEFB00-3BFF-4AA8-8831-E6082FA9A416}" type="presOf" srcId="{A99BB5CE-4237-4C8F-B55E-033E34B39341}" destId="{42DE97F9-11AB-4102-82EC-6ED7AFFB50CD}" srcOrd="0" destOrd="0" presId="urn:microsoft.com/office/officeart/2005/8/layout/hierarchy3"/>
    <dgm:cxn modelId="{6B2EB604-A3F7-42C4-8031-D53FDD887479}" type="presOf" srcId="{4C999583-50B1-4901-A750-489CE9CCF70B}" destId="{54A7FA9E-B56F-4B23-A608-303A943C2225}" srcOrd="0" destOrd="0" presId="urn:microsoft.com/office/officeart/2005/8/layout/hierarchy3"/>
    <dgm:cxn modelId="{749F450A-703F-46E8-AD44-3E9C7CECB178}" srcId="{A0D168C8-D830-4D5D-93A4-7F2D9D775630}" destId="{4C999583-50B1-4901-A750-489CE9CCF70B}" srcOrd="0" destOrd="0" parTransId="{E1861020-DCF5-4533-92CE-095E5D133B60}" sibTransId="{A25D1C09-B949-4578-9BBC-0CFC692EDF2E}"/>
    <dgm:cxn modelId="{110A220F-0587-41F7-BC1A-4E54014F12C8}" type="presOf" srcId="{C702F1E9-B0CC-456B-9049-7B1AA94784AB}" destId="{0795C38D-7FB4-49FF-A789-3AEC5FAF4863}" srcOrd="0" destOrd="0" presId="urn:microsoft.com/office/officeart/2005/8/layout/hierarchy3"/>
    <dgm:cxn modelId="{097A3F0F-9451-4789-BA98-226E6D3A2089}" type="presOf" srcId="{A15C619E-CBC3-427B-96FC-2F1881AB5B89}" destId="{712F1C72-589C-4C87-AC65-14D0050A8677}" srcOrd="1" destOrd="0" presId="urn:microsoft.com/office/officeart/2005/8/layout/hierarchy3"/>
    <dgm:cxn modelId="{06050819-3514-4D45-A073-8960FDAFD959}" type="presOf" srcId="{2BFD2F0D-B4D8-4A8F-8C30-457FE163A640}" destId="{FDCBD483-3776-4013-9723-53C3EC26C07A}" srcOrd="0" destOrd="0" presId="urn:microsoft.com/office/officeart/2005/8/layout/hierarchy3"/>
    <dgm:cxn modelId="{C316A41D-F7D6-4C39-ABCD-C33AB7A3C526}" type="presOf" srcId="{043C4FB0-996B-4E5A-B39F-0B6A947BA114}" destId="{D6CA94BA-F019-4ECA-8D3F-F378C443645A}" srcOrd="0" destOrd="0" presId="urn:microsoft.com/office/officeart/2005/8/layout/hierarchy3"/>
    <dgm:cxn modelId="{3BDBB61D-F6FF-4885-9A38-AC7D45402A3C}" type="presOf" srcId="{35C1BF4C-1237-4437-8FC7-40139E7EB0BC}" destId="{A0DB5597-AC93-43AC-AC86-045E1F8431C9}" srcOrd="0" destOrd="0" presId="urn:microsoft.com/office/officeart/2005/8/layout/hierarchy3"/>
    <dgm:cxn modelId="{6DCD261E-204F-4DD4-B297-C0A1DC7970D1}" srcId="{41122C36-153C-4943-A294-B5AD23926C1A}" destId="{7039E27A-A061-4961-965F-E2E31C6B3320}" srcOrd="8" destOrd="0" parTransId="{81051F04-E689-4562-BAEA-CC439B0FCF15}" sibTransId="{EE2DBE77-A407-4F0F-B7BD-C5B038D2F1C3}"/>
    <dgm:cxn modelId="{77B95423-0472-4125-901A-6861BEE1EADE}" srcId="{EA459492-A442-4432-BC46-6E52D15BF09B}" destId="{9F692993-D976-45E5-AD66-99E853F021AD}" srcOrd="0" destOrd="0" parTransId="{BD209E7B-7949-4D76-B65A-453FC3913B6C}" sibTransId="{F3AFD218-E832-498E-9BE8-573F652F1EA3}"/>
    <dgm:cxn modelId="{310D112B-1DF3-4727-BD80-18EB8A72B178}" srcId="{A99BB5CE-4237-4C8F-B55E-033E34B39341}" destId="{C702F1E9-B0CC-456B-9049-7B1AA94784AB}" srcOrd="0" destOrd="0" parTransId="{E5F624B9-5416-4BFF-9AC2-F85ED3852729}" sibTransId="{3E5D0A43-5CFF-4ADB-ABC8-FE66645866B1}"/>
    <dgm:cxn modelId="{C323EC30-8191-4A48-8658-728091237703}" type="presOf" srcId="{EA459492-A442-4432-BC46-6E52D15BF09B}" destId="{09CC71DC-7CA5-478C-A305-137250E7A334}" srcOrd="1" destOrd="0" presId="urn:microsoft.com/office/officeart/2005/8/layout/hierarchy3"/>
    <dgm:cxn modelId="{A596EF39-6C7E-4106-A702-64F3035181E4}" type="presOf" srcId="{6B4EF140-D134-4494-932E-88B04674CDF9}" destId="{95C6582C-AB9C-455C-B7B6-57BDC1AB3016}" srcOrd="0" destOrd="0" presId="urn:microsoft.com/office/officeart/2005/8/layout/hierarchy3"/>
    <dgm:cxn modelId="{7DD9073C-A503-4448-9F09-6FE375773063}" srcId="{41122C36-153C-4943-A294-B5AD23926C1A}" destId="{D5483ADA-8FAB-4781-A96C-9BF994AF20C1}" srcOrd="6" destOrd="0" parTransId="{1D75BD47-FFD8-4966-93D4-5C5057ADC5E9}" sibTransId="{E01EB6A4-482E-4F36-A716-DE93123AB9E1}"/>
    <dgm:cxn modelId="{AF17AD3C-1BCE-4EE6-8652-94D7C4F2B05E}" type="presOf" srcId="{98D2460F-B530-458E-B4CA-7E02BBDA6B5A}" destId="{EE77D908-E6BE-4A7B-A06B-F26A98D9CB71}" srcOrd="0" destOrd="0" presId="urn:microsoft.com/office/officeart/2005/8/layout/hierarchy3"/>
    <dgm:cxn modelId="{5EB9403F-D235-4D1E-9A40-EB2C88A743DC}" type="presOf" srcId="{3340E8AC-0CA9-4400-9268-2189E36963B6}" destId="{522DFF5A-0D58-456A-BFA0-77E715B307CE}" srcOrd="1" destOrd="0" presId="urn:microsoft.com/office/officeart/2005/8/layout/hierarchy3"/>
    <dgm:cxn modelId="{D9ECA960-294C-4C3F-9541-F27A0420A6E6}" srcId="{41122C36-153C-4943-A294-B5AD23926C1A}" destId="{EA459492-A442-4432-BC46-6E52D15BF09B}" srcOrd="7" destOrd="0" parTransId="{F49A2553-91C9-45FD-A065-1668E1ABA107}" sibTransId="{D2F6CDDA-2BD9-4BD0-B3FF-54D1F60EEFE8}"/>
    <dgm:cxn modelId="{37C9E446-4517-487E-97AD-54EA7768640F}" type="presOf" srcId="{A0D168C8-D830-4D5D-93A4-7F2D9D775630}" destId="{930F57B5-8849-42CE-8F5A-16B5AAA56968}" srcOrd="1" destOrd="0" presId="urn:microsoft.com/office/officeart/2005/8/layout/hierarchy3"/>
    <dgm:cxn modelId="{73D0D06B-2A8C-4828-BCE9-1A73AF4DD6DD}" srcId="{3340E8AC-0CA9-4400-9268-2189E36963B6}" destId="{6B4EF140-D134-4494-932E-88B04674CDF9}" srcOrd="0" destOrd="0" parTransId="{F82C31D8-71BF-44F1-9053-DFA3B0CA95DE}" sibTransId="{3F4BF0D2-4664-4A49-AEE0-EB5B232A4B6D}"/>
    <dgm:cxn modelId="{61DDD86B-45E1-46F2-9F00-EA6B0040B782}" type="presOf" srcId="{A15C619E-CBC3-427B-96FC-2F1881AB5B89}" destId="{D9F5B07E-1B9E-44DD-8937-DA2D444EF5D8}" srcOrd="0" destOrd="0" presId="urn:microsoft.com/office/officeart/2005/8/layout/hierarchy3"/>
    <dgm:cxn modelId="{2C147D6C-6669-493B-B659-CB3E58C3CF5B}" type="presOf" srcId="{CC2F125D-E6A3-4E9B-AF0B-B773386EADC8}" destId="{F23768F0-837C-463F-B602-98EE6345BF3E}" srcOrd="0" destOrd="0" presId="urn:microsoft.com/office/officeart/2005/8/layout/hierarchy3"/>
    <dgm:cxn modelId="{907E7053-ABD3-4A0C-BA9C-C0883F0A346E}" srcId="{D5483ADA-8FAB-4781-A96C-9BF994AF20C1}" destId="{98D2460F-B530-458E-B4CA-7E02BBDA6B5A}" srcOrd="0" destOrd="0" parTransId="{EC54E623-A053-433A-82D4-0A9A3AC9A018}" sibTransId="{8621FB00-DC46-4390-A276-B24FFAB58DBB}"/>
    <dgm:cxn modelId="{16CC8C55-F1C6-412B-96EC-00FED76D3BE0}" type="presOf" srcId="{2BFD2F0D-B4D8-4A8F-8C30-457FE163A640}" destId="{6105D702-7F52-40D0-A93E-57DF96097375}" srcOrd="1" destOrd="0" presId="urn:microsoft.com/office/officeart/2005/8/layout/hierarchy3"/>
    <dgm:cxn modelId="{3A84A856-D26B-4EEF-9D8E-FDDF9B873BD4}" type="presOf" srcId="{F530169B-8FB1-4CC6-B52E-CED27E3AA7EB}" destId="{C62E4DE4-345B-4BD4-9990-6E8372402A33}" srcOrd="0" destOrd="0" presId="urn:microsoft.com/office/officeart/2005/8/layout/hierarchy3"/>
    <dgm:cxn modelId="{490A2557-1925-4200-8DE0-14CF5C8132BB}" srcId="{CC2F125D-E6A3-4E9B-AF0B-B773386EADC8}" destId="{F62D1A71-9361-4BAC-8BCC-105FD7CF98DF}" srcOrd="0" destOrd="0" parTransId="{3B453399-56E9-4783-927A-05033141A0AF}" sibTransId="{25755A3D-E16C-4E48-91E2-9A1AF1AFAB8B}"/>
    <dgm:cxn modelId="{E99EBB77-F4EF-4AE2-AF2E-CFA75DA16054}" type="presOf" srcId="{E5F624B9-5416-4BFF-9AC2-F85ED3852729}" destId="{1FEE86D8-B9AA-4C21-85DB-EAA404B2817B}" srcOrd="0" destOrd="0" presId="urn:microsoft.com/office/officeart/2005/8/layout/hierarchy3"/>
    <dgm:cxn modelId="{F12D077C-DBB3-4BD8-BCD3-615F410A9F4F}" type="presOf" srcId="{A99BB5CE-4237-4C8F-B55E-033E34B39341}" destId="{098D22F2-CFAB-4673-9E43-AF7C970F51C7}" srcOrd="1" destOrd="0" presId="urn:microsoft.com/office/officeart/2005/8/layout/hierarchy3"/>
    <dgm:cxn modelId="{96D88E7E-4582-43ED-9A58-7DE34698ADA5}" type="presOf" srcId="{5FCEE872-07F2-4AA4-A00C-E07613EE9D62}" destId="{BA2CB305-0146-4923-A20A-E571595B7B97}" srcOrd="0" destOrd="0" presId="urn:microsoft.com/office/officeart/2005/8/layout/hierarchy3"/>
    <dgm:cxn modelId="{DCBECF86-51F3-46B2-BF6F-4120879A6A9F}" srcId="{7039E27A-A061-4961-965F-E2E31C6B3320}" destId="{5FCEE872-07F2-4AA4-A00C-E07613EE9D62}" srcOrd="0" destOrd="0" parTransId="{5EFF4B22-1E93-49A4-9B00-FC6F5E7250F4}" sibTransId="{AA01D65C-8904-4D63-9B3D-B83E9B775A31}"/>
    <dgm:cxn modelId="{1386DE87-30F6-42DF-8E89-BB4D417843AA}" type="presOf" srcId="{EA459492-A442-4432-BC46-6E52D15BF09B}" destId="{1FCD8C37-FF49-455D-BA09-6058718A8FB5}" srcOrd="0" destOrd="0" presId="urn:microsoft.com/office/officeart/2005/8/layout/hierarchy3"/>
    <dgm:cxn modelId="{2CE87B8C-F8D9-4A1C-98DC-3ECD6B9F6262}" srcId="{41122C36-153C-4943-A294-B5AD23926C1A}" destId="{A15C619E-CBC3-427B-96FC-2F1881AB5B89}" srcOrd="3" destOrd="0" parTransId="{CB36F439-51F3-40EC-B569-92AA7A2A2A46}" sibTransId="{365ECDBF-1D84-4D32-849F-5265A03CCB33}"/>
    <dgm:cxn modelId="{25510291-A494-45F2-A0E0-170E960BACD1}" srcId="{A15C619E-CBC3-427B-96FC-2F1881AB5B89}" destId="{C1CA7F39-B7AD-4845-940B-724A022616FA}" srcOrd="0" destOrd="0" parTransId="{35C1BF4C-1237-4437-8FC7-40139E7EB0BC}" sibTransId="{F527B7A4-C43E-4AD7-B603-A79A912EF7D7}"/>
    <dgm:cxn modelId="{A37F9393-D69D-4028-9D0A-28E74A8094F3}" srcId="{41122C36-153C-4943-A294-B5AD23926C1A}" destId="{3340E8AC-0CA9-4400-9268-2189E36963B6}" srcOrd="2" destOrd="0" parTransId="{1513E4F1-3E0E-4F80-9862-49C802E218A7}" sibTransId="{BAA99EF7-6D05-4E3F-956B-CA8E97D6BDE5}"/>
    <dgm:cxn modelId="{5A1F7298-9E88-4EA6-B1B2-9A94D27D2851}" srcId="{41122C36-153C-4943-A294-B5AD23926C1A}" destId="{A99BB5CE-4237-4C8F-B55E-033E34B39341}" srcOrd="0" destOrd="0" parTransId="{49DE5B52-483A-443D-88F9-C338542EA14B}" sibTransId="{07EEA780-E8C8-4F0D-9E00-623D11364560}"/>
    <dgm:cxn modelId="{89DC489A-0B61-4BAC-9677-9F6B4A49D223}" type="presOf" srcId="{EC54E623-A053-433A-82D4-0A9A3AC9A018}" destId="{E82CFD6F-E2C5-4C5F-AA03-EA263FE62B67}" srcOrd="0" destOrd="0" presId="urn:microsoft.com/office/officeart/2005/8/layout/hierarchy3"/>
    <dgm:cxn modelId="{0A5CB49B-AADD-4D58-A15F-A4A2DF968651}" type="presOf" srcId="{BD209E7B-7949-4D76-B65A-453FC3913B6C}" destId="{F8EB919A-4DEE-4805-8D05-FA8A7B1A7EA8}" srcOrd="0" destOrd="0" presId="urn:microsoft.com/office/officeart/2005/8/layout/hierarchy3"/>
    <dgm:cxn modelId="{5C0CC8A7-25DF-4E29-8505-5D4D39638457}" type="presOf" srcId="{C1CA7F39-B7AD-4845-940B-724A022616FA}" destId="{50B43EAB-8BC6-4422-AB07-B1336629E289}" srcOrd="0" destOrd="0" presId="urn:microsoft.com/office/officeart/2005/8/layout/hierarchy3"/>
    <dgm:cxn modelId="{28B0F1A7-A7C8-4070-A719-C52AD46C96CE}" type="presOf" srcId="{F62D1A71-9361-4BAC-8BCC-105FD7CF98DF}" destId="{CA6098B1-0F80-4917-B9CD-C6A4FB6A3C1B}" srcOrd="0" destOrd="0" presId="urn:microsoft.com/office/officeart/2005/8/layout/hierarchy3"/>
    <dgm:cxn modelId="{F24CA1A8-7218-47C7-85E7-EB4F282BDBA4}" srcId="{41122C36-153C-4943-A294-B5AD23926C1A}" destId="{A0D168C8-D830-4D5D-93A4-7F2D9D775630}" srcOrd="1" destOrd="0" parTransId="{8DE1942C-EDB8-4127-A099-77C1B3044F9F}" sibTransId="{9ED939E8-2818-449A-A2B9-E7F13BDEB876}"/>
    <dgm:cxn modelId="{498945AC-6F73-40FE-A356-1A12E34045E5}" type="presOf" srcId="{CC2F125D-E6A3-4E9B-AF0B-B773386EADC8}" destId="{F08B5EC2-2228-42A5-A7F6-F58227D34CA7}" srcOrd="1" destOrd="0" presId="urn:microsoft.com/office/officeart/2005/8/layout/hierarchy3"/>
    <dgm:cxn modelId="{231AD0B5-716C-4D94-92E4-C0F76CC536F7}" type="presOf" srcId="{3340E8AC-0CA9-4400-9268-2189E36963B6}" destId="{45725339-CFAB-4B48-95FC-2CAE190C19AC}" srcOrd="0" destOrd="0" presId="urn:microsoft.com/office/officeart/2005/8/layout/hierarchy3"/>
    <dgm:cxn modelId="{0A32CEB8-370F-4B24-A7F7-9E0F7B217416}" type="presOf" srcId="{41122C36-153C-4943-A294-B5AD23926C1A}" destId="{A89F4433-46E0-4B43-82F1-ABE339BDE596}" srcOrd="0" destOrd="0" presId="urn:microsoft.com/office/officeart/2005/8/layout/hierarchy3"/>
    <dgm:cxn modelId="{07DAD9BE-3CEF-494B-8816-3489A17960FB}" srcId="{2BFD2F0D-B4D8-4A8F-8C30-457FE163A640}" destId="{043C4FB0-996B-4E5A-B39F-0B6A947BA114}" srcOrd="0" destOrd="0" parTransId="{F530169B-8FB1-4CC6-B52E-CED27E3AA7EB}" sibTransId="{6DE437ED-5F78-42EA-8A7B-40744475E5BE}"/>
    <dgm:cxn modelId="{A85ECFC8-E0ED-4540-8F08-F29284B81F18}" type="presOf" srcId="{F82C31D8-71BF-44F1-9053-DFA3B0CA95DE}" destId="{71C39CC0-7A08-4FB0-8295-FEA38E60EA85}" srcOrd="0" destOrd="0" presId="urn:microsoft.com/office/officeart/2005/8/layout/hierarchy3"/>
    <dgm:cxn modelId="{303DD3C9-43FC-431F-AA85-1CE45409DE8A}" srcId="{41122C36-153C-4943-A294-B5AD23926C1A}" destId="{CC2F125D-E6A3-4E9B-AF0B-B773386EADC8}" srcOrd="5" destOrd="0" parTransId="{E5BF82BA-5C60-4353-9F31-2F2476C9F95E}" sibTransId="{99BA4C7B-D55D-469D-B3CB-205CB2042B1A}"/>
    <dgm:cxn modelId="{EAA725CB-33D9-481C-A7A2-EC3756EB016D}" type="presOf" srcId="{3B453399-56E9-4783-927A-05033141A0AF}" destId="{C1733E47-8F1A-4C85-9517-E617EF938831}" srcOrd="0" destOrd="0" presId="urn:microsoft.com/office/officeart/2005/8/layout/hierarchy3"/>
    <dgm:cxn modelId="{D5DD99CC-FF35-4A22-8D4B-3D39A638FB2A}" type="presOf" srcId="{9F692993-D976-45E5-AD66-99E853F021AD}" destId="{C9660EB1-4850-4A35-91D3-4A6F9A70C176}" srcOrd="0" destOrd="0" presId="urn:microsoft.com/office/officeart/2005/8/layout/hierarchy3"/>
    <dgm:cxn modelId="{6C0C9EDF-F26D-4CC4-8180-A62A9FC2DA8D}" srcId="{41122C36-153C-4943-A294-B5AD23926C1A}" destId="{2BFD2F0D-B4D8-4A8F-8C30-457FE163A640}" srcOrd="4" destOrd="0" parTransId="{F5C8E678-4129-4A78-9E30-E89F0387E629}" sibTransId="{C543F23A-137D-4A80-A20F-F8C845CE0D4F}"/>
    <dgm:cxn modelId="{91819FE4-1411-43EF-B87C-2B9D98E11BEE}" type="presOf" srcId="{5EFF4B22-1E93-49A4-9B00-FC6F5E7250F4}" destId="{17DF5B81-4C72-4879-8FD8-3139CE0E1A85}" srcOrd="0" destOrd="0" presId="urn:microsoft.com/office/officeart/2005/8/layout/hierarchy3"/>
    <dgm:cxn modelId="{7C7CB1E4-D74E-4DF3-B2E8-8A306F1984D8}" type="presOf" srcId="{D5483ADA-8FAB-4781-A96C-9BF994AF20C1}" destId="{FA6B62C4-1639-4492-8AD8-E5E74BC60214}" srcOrd="1" destOrd="0" presId="urn:microsoft.com/office/officeart/2005/8/layout/hierarchy3"/>
    <dgm:cxn modelId="{F632C5E5-622B-406D-B5EB-9720AD576898}" type="presOf" srcId="{E1861020-DCF5-4533-92CE-095E5D133B60}" destId="{D8EADFE5-E31E-42E2-AAB5-E4F64D3F31AD}" srcOrd="0" destOrd="0" presId="urn:microsoft.com/office/officeart/2005/8/layout/hierarchy3"/>
    <dgm:cxn modelId="{12C345F9-B7CE-4F92-B3A2-8545B8B7EBEC}" type="presOf" srcId="{A0D168C8-D830-4D5D-93A4-7F2D9D775630}" destId="{E27AD7E3-DBCD-4225-92F9-481AA5F9C506}" srcOrd="0" destOrd="0" presId="urn:microsoft.com/office/officeart/2005/8/layout/hierarchy3"/>
    <dgm:cxn modelId="{81D89CFE-1B9A-4EA4-980B-5FBACB967C7E}" type="presOf" srcId="{D5483ADA-8FAB-4781-A96C-9BF994AF20C1}" destId="{75B81F7B-BDC4-4B1E-BCFB-5BF285F37FD7}" srcOrd="0" destOrd="0" presId="urn:microsoft.com/office/officeart/2005/8/layout/hierarchy3"/>
    <dgm:cxn modelId="{99DBD6C4-70A1-4CB8-AEAE-FA006A946A31}" type="presParOf" srcId="{A89F4433-46E0-4B43-82F1-ABE339BDE596}" destId="{9C50F6CC-2490-4823-9C93-A64DD882911A}" srcOrd="0" destOrd="0" presId="urn:microsoft.com/office/officeart/2005/8/layout/hierarchy3"/>
    <dgm:cxn modelId="{A2561725-5262-480B-B799-2EA4E1CA8364}" type="presParOf" srcId="{9C50F6CC-2490-4823-9C93-A64DD882911A}" destId="{2FCBA454-8E01-43FE-B24A-6DC33285CB61}" srcOrd="0" destOrd="0" presId="urn:microsoft.com/office/officeart/2005/8/layout/hierarchy3"/>
    <dgm:cxn modelId="{4C3FABE2-BE50-47AD-A9BF-A19D37105B8D}" type="presParOf" srcId="{2FCBA454-8E01-43FE-B24A-6DC33285CB61}" destId="{42DE97F9-11AB-4102-82EC-6ED7AFFB50CD}" srcOrd="0" destOrd="0" presId="urn:microsoft.com/office/officeart/2005/8/layout/hierarchy3"/>
    <dgm:cxn modelId="{1E0BD686-A07A-4189-B970-8EA3F55B13AB}" type="presParOf" srcId="{2FCBA454-8E01-43FE-B24A-6DC33285CB61}" destId="{098D22F2-CFAB-4673-9E43-AF7C970F51C7}" srcOrd="1" destOrd="0" presId="urn:microsoft.com/office/officeart/2005/8/layout/hierarchy3"/>
    <dgm:cxn modelId="{325F3A4A-5F4C-4956-9192-EA5D6B221F2C}" type="presParOf" srcId="{9C50F6CC-2490-4823-9C93-A64DD882911A}" destId="{362650C1-F629-4565-8D25-03CAE32E0E69}" srcOrd="1" destOrd="0" presId="urn:microsoft.com/office/officeart/2005/8/layout/hierarchy3"/>
    <dgm:cxn modelId="{99F2AECE-BA62-4F67-AAB9-CB1C37A67069}" type="presParOf" srcId="{362650C1-F629-4565-8D25-03CAE32E0E69}" destId="{1FEE86D8-B9AA-4C21-85DB-EAA404B2817B}" srcOrd="0" destOrd="0" presId="urn:microsoft.com/office/officeart/2005/8/layout/hierarchy3"/>
    <dgm:cxn modelId="{46171550-9745-485C-8A50-E4919213F835}" type="presParOf" srcId="{362650C1-F629-4565-8D25-03CAE32E0E69}" destId="{0795C38D-7FB4-49FF-A789-3AEC5FAF4863}" srcOrd="1" destOrd="0" presId="urn:microsoft.com/office/officeart/2005/8/layout/hierarchy3"/>
    <dgm:cxn modelId="{FA007689-0C6C-4664-9EC5-5B54022EC61F}" type="presParOf" srcId="{A89F4433-46E0-4B43-82F1-ABE339BDE596}" destId="{15293B51-10FF-45FC-83BD-489940D695B1}" srcOrd="1" destOrd="0" presId="urn:microsoft.com/office/officeart/2005/8/layout/hierarchy3"/>
    <dgm:cxn modelId="{78E4FE47-C54D-42B8-A12B-C21206418E54}" type="presParOf" srcId="{15293B51-10FF-45FC-83BD-489940D695B1}" destId="{82C720E5-5560-43D3-AFB5-A5BA4DE1FF24}" srcOrd="0" destOrd="0" presId="urn:microsoft.com/office/officeart/2005/8/layout/hierarchy3"/>
    <dgm:cxn modelId="{79CBC7B6-7E74-47A2-90D4-12CC984EAE72}" type="presParOf" srcId="{82C720E5-5560-43D3-AFB5-A5BA4DE1FF24}" destId="{E27AD7E3-DBCD-4225-92F9-481AA5F9C506}" srcOrd="0" destOrd="0" presId="urn:microsoft.com/office/officeart/2005/8/layout/hierarchy3"/>
    <dgm:cxn modelId="{E564B7AD-FEB2-400F-892C-A4C7EFA3880B}" type="presParOf" srcId="{82C720E5-5560-43D3-AFB5-A5BA4DE1FF24}" destId="{930F57B5-8849-42CE-8F5A-16B5AAA56968}" srcOrd="1" destOrd="0" presId="urn:microsoft.com/office/officeart/2005/8/layout/hierarchy3"/>
    <dgm:cxn modelId="{180A91E6-BC47-4F4B-BD9E-21924E7F8D4A}" type="presParOf" srcId="{15293B51-10FF-45FC-83BD-489940D695B1}" destId="{E9FDCA47-7FA2-4336-BB21-5C00A4C19ABB}" srcOrd="1" destOrd="0" presId="urn:microsoft.com/office/officeart/2005/8/layout/hierarchy3"/>
    <dgm:cxn modelId="{7155A18C-65FB-4B1C-9017-845523649335}" type="presParOf" srcId="{E9FDCA47-7FA2-4336-BB21-5C00A4C19ABB}" destId="{D8EADFE5-E31E-42E2-AAB5-E4F64D3F31AD}" srcOrd="0" destOrd="0" presId="urn:microsoft.com/office/officeart/2005/8/layout/hierarchy3"/>
    <dgm:cxn modelId="{AE4D3CD1-200E-48B8-85C5-40C74E33A976}" type="presParOf" srcId="{E9FDCA47-7FA2-4336-BB21-5C00A4C19ABB}" destId="{54A7FA9E-B56F-4B23-A608-303A943C2225}" srcOrd="1" destOrd="0" presId="urn:microsoft.com/office/officeart/2005/8/layout/hierarchy3"/>
    <dgm:cxn modelId="{A26ABB5B-885C-4B7A-AD85-4C3F0FF0A2EE}" type="presParOf" srcId="{A89F4433-46E0-4B43-82F1-ABE339BDE596}" destId="{A16FD36D-7756-4BFE-AF1A-1F404C73092D}" srcOrd="2" destOrd="0" presId="urn:microsoft.com/office/officeart/2005/8/layout/hierarchy3"/>
    <dgm:cxn modelId="{AC67F9C0-C7CE-4882-8A38-E9A69EE99E98}" type="presParOf" srcId="{A16FD36D-7756-4BFE-AF1A-1F404C73092D}" destId="{94FAE3DB-E00B-4DA6-877C-BFDC0131CEFC}" srcOrd="0" destOrd="0" presId="urn:microsoft.com/office/officeart/2005/8/layout/hierarchy3"/>
    <dgm:cxn modelId="{E70823CC-1C5F-4D34-A30E-8A8CB7DC6E6A}" type="presParOf" srcId="{94FAE3DB-E00B-4DA6-877C-BFDC0131CEFC}" destId="{45725339-CFAB-4B48-95FC-2CAE190C19AC}" srcOrd="0" destOrd="0" presId="urn:microsoft.com/office/officeart/2005/8/layout/hierarchy3"/>
    <dgm:cxn modelId="{8CAAC4C9-8F3E-4BA1-B550-C0C4AE6FF0B2}" type="presParOf" srcId="{94FAE3DB-E00B-4DA6-877C-BFDC0131CEFC}" destId="{522DFF5A-0D58-456A-BFA0-77E715B307CE}" srcOrd="1" destOrd="0" presId="urn:microsoft.com/office/officeart/2005/8/layout/hierarchy3"/>
    <dgm:cxn modelId="{7DA0A8C5-4CC6-4DB4-BD8D-11BE77D866DA}" type="presParOf" srcId="{A16FD36D-7756-4BFE-AF1A-1F404C73092D}" destId="{9445B643-D16B-45F1-B24D-42982838B635}" srcOrd="1" destOrd="0" presId="urn:microsoft.com/office/officeart/2005/8/layout/hierarchy3"/>
    <dgm:cxn modelId="{69D9EAA3-C3ED-4E88-BA35-04C1EBC309F8}" type="presParOf" srcId="{9445B643-D16B-45F1-B24D-42982838B635}" destId="{71C39CC0-7A08-4FB0-8295-FEA38E60EA85}" srcOrd="0" destOrd="0" presId="urn:microsoft.com/office/officeart/2005/8/layout/hierarchy3"/>
    <dgm:cxn modelId="{28C6C64C-0D29-4333-B753-3A973A9AAAFD}" type="presParOf" srcId="{9445B643-D16B-45F1-B24D-42982838B635}" destId="{95C6582C-AB9C-455C-B7B6-57BDC1AB3016}" srcOrd="1" destOrd="0" presId="urn:microsoft.com/office/officeart/2005/8/layout/hierarchy3"/>
    <dgm:cxn modelId="{25D38609-6C95-4823-ABB5-D8525570C831}" type="presParOf" srcId="{A89F4433-46E0-4B43-82F1-ABE339BDE596}" destId="{304BDE12-46A3-4006-BABD-D0DEC4C7ADFF}" srcOrd="3" destOrd="0" presId="urn:microsoft.com/office/officeart/2005/8/layout/hierarchy3"/>
    <dgm:cxn modelId="{71BA175B-6038-4B73-9A9A-855DDE2DB7B4}" type="presParOf" srcId="{304BDE12-46A3-4006-BABD-D0DEC4C7ADFF}" destId="{B0FA62D0-767E-4461-9121-41B11ED37E7E}" srcOrd="0" destOrd="0" presId="urn:microsoft.com/office/officeart/2005/8/layout/hierarchy3"/>
    <dgm:cxn modelId="{ED9E4EBC-0EC8-4493-BC87-22DB21356058}" type="presParOf" srcId="{B0FA62D0-767E-4461-9121-41B11ED37E7E}" destId="{D9F5B07E-1B9E-44DD-8937-DA2D444EF5D8}" srcOrd="0" destOrd="0" presId="urn:microsoft.com/office/officeart/2005/8/layout/hierarchy3"/>
    <dgm:cxn modelId="{E316875E-449C-4849-8B86-0230FFBF672E}" type="presParOf" srcId="{B0FA62D0-767E-4461-9121-41B11ED37E7E}" destId="{712F1C72-589C-4C87-AC65-14D0050A8677}" srcOrd="1" destOrd="0" presId="urn:microsoft.com/office/officeart/2005/8/layout/hierarchy3"/>
    <dgm:cxn modelId="{22D3FBA9-77A2-4655-A753-15B909517F1F}" type="presParOf" srcId="{304BDE12-46A3-4006-BABD-D0DEC4C7ADFF}" destId="{7A658AFB-2E27-4316-9A4A-15F2DF6EA52E}" srcOrd="1" destOrd="0" presId="urn:microsoft.com/office/officeart/2005/8/layout/hierarchy3"/>
    <dgm:cxn modelId="{441C9CD7-A4F0-45D6-BF1F-8C3A8F0E3FD8}" type="presParOf" srcId="{7A658AFB-2E27-4316-9A4A-15F2DF6EA52E}" destId="{A0DB5597-AC93-43AC-AC86-045E1F8431C9}" srcOrd="0" destOrd="0" presId="urn:microsoft.com/office/officeart/2005/8/layout/hierarchy3"/>
    <dgm:cxn modelId="{3F4F1009-8312-4D64-BBBC-528476BE8D6B}" type="presParOf" srcId="{7A658AFB-2E27-4316-9A4A-15F2DF6EA52E}" destId="{50B43EAB-8BC6-4422-AB07-B1336629E289}" srcOrd="1" destOrd="0" presId="urn:microsoft.com/office/officeart/2005/8/layout/hierarchy3"/>
    <dgm:cxn modelId="{B9501AC1-1058-46D8-80D5-CA140C2CC8EE}" type="presParOf" srcId="{A89F4433-46E0-4B43-82F1-ABE339BDE596}" destId="{510E541B-6C6F-4357-B258-D4FABF3FD47C}" srcOrd="4" destOrd="0" presId="urn:microsoft.com/office/officeart/2005/8/layout/hierarchy3"/>
    <dgm:cxn modelId="{CDC18A49-4936-4F0E-948E-FEE37F3622D8}" type="presParOf" srcId="{510E541B-6C6F-4357-B258-D4FABF3FD47C}" destId="{16777A59-CC3A-4AEF-B6AD-CD78973C7BFE}" srcOrd="0" destOrd="0" presId="urn:microsoft.com/office/officeart/2005/8/layout/hierarchy3"/>
    <dgm:cxn modelId="{3923038C-1E67-42BC-89E2-3ED9C091CB48}" type="presParOf" srcId="{16777A59-CC3A-4AEF-B6AD-CD78973C7BFE}" destId="{FDCBD483-3776-4013-9723-53C3EC26C07A}" srcOrd="0" destOrd="0" presId="urn:microsoft.com/office/officeart/2005/8/layout/hierarchy3"/>
    <dgm:cxn modelId="{F46C8030-2A46-4F92-8578-E495E8A2A3D2}" type="presParOf" srcId="{16777A59-CC3A-4AEF-B6AD-CD78973C7BFE}" destId="{6105D702-7F52-40D0-A93E-57DF96097375}" srcOrd="1" destOrd="0" presId="urn:microsoft.com/office/officeart/2005/8/layout/hierarchy3"/>
    <dgm:cxn modelId="{2A164AFA-7D1A-4E6F-AD0C-8AD62B17FABF}" type="presParOf" srcId="{510E541B-6C6F-4357-B258-D4FABF3FD47C}" destId="{7EAD8E1A-F720-44D7-82DD-853F69F7FA41}" srcOrd="1" destOrd="0" presId="urn:microsoft.com/office/officeart/2005/8/layout/hierarchy3"/>
    <dgm:cxn modelId="{1E2768D2-7CCB-4986-8048-8C25C922B6F2}" type="presParOf" srcId="{7EAD8E1A-F720-44D7-82DD-853F69F7FA41}" destId="{C62E4DE4-345B-4BD4-9990-6E8372402A33}" srcOrd="0" destOrd="0" presId="urn:microsoft.com/office/officeart/2005/8/layout/hierarchy3"/>
    <dgm:cxn modelId="{BE4FCC9B-0BA6-4139-8134-E9D54EDBB50D}" type="presParOf" srcId="{7EAD8E1A-F720-44D7-82DD-853F69F7FA41}" destId="{D6CA94BA-F019-4ECA-8D3F-F378C443645A}" srcOrd="1" destOrd="0" presId="urn:microsoft.com/office/officeart/2005/8/layout/hierarchy3"/>
    <dgm:cxn modelId="{3ACA231A-DDFB-47BB-BC75-5DDE94D8CA78}" type="presParOf" srcId="{A89F4433-46E0-4B43-82F1-ABE339BDE596}" destId="{862B93B2-3753-405D-BB5B-2781FC2A03B5}" srcOrd="5" destOrd="0" presId="urn:microsoft.com/office/officeart/2005/8/layout/hierarchy3"/>
    <dgm:cxn modelId="{FE964959-845E-465A-8C24-736F314A1FCC}" type="presParOf" srcId="{862B93B2-3753-405D-BB5B-2781FC2A03B5}" destId="{12FDE3F6-55F9-4736-8D74-CFCEB121B1A3}" srcOrd="0" destOrd="0" presId="urn:microsoft.com/office/officeart/2005/8/layout/hierarchy3"/>
    <dgm:cxn modelId="{01C78554-D638-4B57-83FE-6162A6FA9001}" type="presParOf" srcId="{12FDE3F6-55F9-4736-8D74-CFCEB121B1A3}" destId="{F23768F0-837C-463F-B602-98EE6345BF3E}" srcOrd="0" destOrd="0" presId="urn:microsoft.com/office/officeart/2005/8/layout/hierarchy3"/>
    <dgm:cxn modelId="{586D5BB4-2482-441E-821D-1FC47892AC78}" type="presParOf" srcId="{12FDE3F6-55F9-4736-8D74-CFCEB121B1A3}" destId="{F08B5EC2-2228-42A5-A7F6-F58227D34CA7}" srcOrd="1" destOrd="0" presId="urn:microsoft.com/office/officeart/2005/8/layout/hierarchy3"/>
    <dgm:cxn modelId="{D52DA296-A238-42AD-B0A2-47362F0D3627}" type="presParOf" srcId="{862B93B2-3753-405D-BB5B-2781FC2A03B5}" destId="{F70FCAB2-1ED6-4064-B71C-0484FB9CD344}" srcOrd="1" destOrd="0" presId="urn:microsoft.com/office/officeart/2005/8/layout/hierarchy3"/>
    <dgm:cxn modelId="{A4FB4C89-13A3-42E8-8BD2-0FDC3D7F640E}" type="presParOf" srcId="{F70FCAB2-1ED6-4064-B71C-0484FB9CD344}" destId="{C1733E47-8F1A-4C85-9517-E617EF938831}" srcOrd="0" destOrd="0" presId="urn:microsoft.com/office/officeart/2005/8/layout/hierarchy3"/>
    <dgm:cxn modelId="{DDF45ED7-F4A2-4F7B-83D2-E3AD98D9CBA3}" type="presParOf" srcId="{F70FCAB2-1ED6-4064-B71C-0484FB9CD344}" destId="{CA6098B1-0F80-4917-B9CD-C6A4FB6A3C1B}" srcOrd="1" destOrd="0" presId="urn:microsoft.com/office/officeart/2005/8/layout/hierarchy3"/>
    <dgm:cxn modelId="{C1E600DC-8CCD-4CD7-ADA7-B9439C209B9A}" type="presParOf" srcId="{A89F4433-46E0-4B43-82F1-ABE339BDE596}" destId="{F583C6A9-5244-4F36-9D43-028E039D1E93}" srcOrd="6" destOrd="0" presId="urn:microsoft.com/office/officeart/2005/8/layout/hierarchy3"/>
    <dgm:cxn modelId="{3398718B-A3AF-4177-8118-B7AEEA9B4A7A}" type="presParOf" srcId="{F583C6A9-5244-4F36-9D43-028E039D1E93}" destId="{F237878C-25EB-470C-8111-FEC1905BDA39}" srcOrd="0" destOrd="0" presId="urn:microsoft.com/office/officeart/2005/8/layout/hierarchy3"/>
    <dgm:cxn modelId="{BF22E70E-3192-4036-A80E-14F3EC7DC3F3}" type="presParOf" srcId="{F237878C-25EB-470C-8111-FEC1905BDA39}" destId="{75B81F7B-BDC4-4B1E-BCFB-5BF285F37FD7}" srcOrd="0" destOrd="0" presId="urn:microsoft.com/office/officeart/2005/8/layout/hierarchy3"/>
    <dgm:cxn modelId="{78F6600C-1E39-48B9-88DB-8C189484EDCC}" type="presParOf" srcId="{F237878C-25EB-470C-8111-FEC1905BDA39}" destId="{FA6B62C4-1639-4492-8AD8-E5E74BC60214}" srcOrd="1" destOrd="0" presId="urn:microsoft.com/office/officeart/2005/8/layout/hierarchy3"/>
    <dgm:cxn modelId="{A0AF8899-6371-4C70-83EB-C3EE63063311}" type="presParOf" srcId="{F583C6A9-5244-4F36-9D43-028E039D1E93}" destId="{949E03ED-F971-4F98-9C02-701A415DC02F}" srcOrd="1" destOrd="0" presId="urn:microsoft.com/office/officeart/2005/8/layout/hierarchy3"/>
    <dgm:cxn modelId="{9A1053F0-891E-4D18-A6A3-B2CD5B39C7E0}" type="presParOf" srcId="{949E03ED-F971-4F98-9C02-701A415DC02F}" destId="{E82CFD6F-E2C5-4C5F-AA03-EA263FE62B67}" srcOrd="0" destOrd="0" presId="urn:microsoft.com/office/officeart/2005/8/layout/hierarchy3"/>
    <dgm:cxn modelId="{7F47FF25-4A28-41AF-97AE-C2F80109A358}" type="presParOf" srcId="{949E03ED-F971-4F98-9C02-701A415DC02F}" destId="{EE77D908-E6BE-4A7B-A06B-F26A98D9CB71}" srcOrd="1" destOrd="0" presId="urn:microsoft.com/office/officeart/2005/8/layout/hierarchy3"/>
    <dgm:cxn modelId="{20EFCCBA-B7E4-40CB-B99D-2142EDD034E0}" type="presParOf" srcId="{A89F4433-46E0-4B43-82F1-ABE339BDE596}" destId="{BC5E9E90-91CC-466B-BD0F-29DDAA775EB6}" srcOrd="7" destOrd="0" presId="urn:microsoft.com/office/officeart/2005/8/layout/hierarchy3"/>
    <dgm:cxn modelId="{B6CC841C-4829-40FB-9F9E-6EFC006C36D0}" type="presParOf" srcId="{BC5E9E90-91CC-466B-BD0F-29DDAA775EB6}" destId="{83823BE3-462C-41B0-B8F4-604AA53610C2}" srcOrd="0" destOrd="0" presId="urn:microsoft.com/office/officeart/2005/8/layout/hierarchy3"/>
    <dgm:cxn modelId="{49A149BA-4CDF-4409-84D5-A8A2A803EDDE}" type="presParOf" srcId="{83823BE3-462C-41B0-B8F4-604AA53610C2}" destId="{1FCD8C37-FF49-455D-BA09-6058718A8FB5}" srcOrd="0" destOrd="0" presId="urn:microsoft.com/office/officeart/2005/8/layout/hierarchy3"/>
    <dgm:cxn modelId="{BAD8F0D2-0378-40C7-B046-3B4C4CF15D60}" type="presParOf" srcId="{83823BE3-462C-41B0-B8F4-604AA53610C2}" destId="{09CC71DC-7CA5-478C-A305-137250E7A334}" srcOrd="1" destOrd="0" presId="urn:microsoft.com/office/officeart/2005/8/layout/hierarchy3"/>
    <dgm:cxn modelId="{8BCF4B18-8604-4245-A067-3F6B35836EAA}" type="presParOf" srcId="{BC5E9E90-91CC-466B-BD0F-29DDAA775EB6}" destId="{BCB3CB73-AA97-4C79-A54D-83431CEB313F}" srcOrd="1" destOrd="0" presId="urn:microsoft.com/office/officeart/2005/8/layout/hierarchy3"/>
    <dgm:cxn modelId="{C057CD21-721E-4760-925E-B5D82A68799E}" type="presParOf" srcId="{BCB3CB73-AA97-4C79-A54D-83431CEB313F}" destId="{F8EB919A-4DEE-4805-8D05-FA8A7B1A7EA8}" srcOrd="0" destOrd="0" presId="urn:microsoft.com/office/officeart/2005/8/layout/hierarchy3"/>
    <dgm:cxn modelId="{DC1C432C-067C-4AFE-BF68-D3CED1E62FA9}" type="presParOf" srcId="{BCB3CB73-AA97-4C79-A54D-83431CEB313F}" destId="{C9660EB1-4850-4A35-91D3-4A6F9A70C176}" srcOrd="1" destOrd="0" presId="urn:microsoft.com/office/officeart/2005/8/layout/hierarchy3"/>
    <dgm:cxn modelId="{D2311042-1D59-4FB0-A0BA-88E4E1AE4E3D}" type="presParOf" srcId="{A89F4433-46E0-4B43-82F1-ABE339BDE596}" destId="{3E9DD6E7-CF6C-4987-BE88-911F1E0E700D}" srcOrd="8" destOrd="0" presId="urn:microsoft.com/office/officeart/2005/8/layout/hierarchy3"/>
    <dgm:cxn modelId="{07F6CF5A-05AF-4E40-810B-684C660014F3}" type="presParOf" srcId="{3E9DD6E7-CF6C-4987-BE88-911F1E0E700D}" destId="{36CD2BD9-8B5F-4610-BF93-A690E800F68D}" srcOrd="0" destOrd="0" presId="urn:microsoft.com/office/officeart/2005/8/layout/hierarchy3"/>
    <dgm:cxn modelId="{A38F7307-5EB8-461A-A1E4-B78373A54DD6}" type="presParOf" srcId="{36CD2BD9-8B5F-4610-BF93-A690E800F68D}" destId="{708BC372-9D08-4F1C-AB2F-BAA9E19F4BDE}" srcOrd="0" destOrd="0" presId="urn:microsoft.com/office/officeart/2005/8/layout/hierarchy3"/>
    <dgm:cxn modelId="{A9C43FEA-6039-42A1-A84F-5333F2EFF14E}" type="presParOf" srcId="{36CD2BD9-8B5F-4610-BF93-A690E800F68D}" destId="{770F1138-A5D2-4D85-A827-6270406536ED}" srcOrd="1" destOrd="0" presId="urn:microsoft.com/office/officeart/2005/8/layout/hierarchy3"/>
    <dgm:cxn modelId="{2A5BDB6C-73C5-4E99-9AA3-FAF0C8B99A23}" type="presParOf" srcId="{3E9DD6E7-CF6C-4987-BE88-911F1E0E700D}" destId="{F2FE67FF-4DB7-44E0-9D94-25AA9EC6C3FE}" srcOrd="1" destOrd="0" presId="urn:microsoft.com/office/officeart/2005/8/layout/hierarchy3"/>
    <dgm:cxn modelId="{4A05C17A-1685-48A7-9526-5B05DCE73E7B}" type="presParOf" srcId="{F2FE67FF-4DB7-44E0-9D94-25AA9EC6C3FE}" destId="{17DF5B81-4C72-4879-8FD8-3139CE0E1A85}" srcOrd="0" destOrd="0" presId="urn:microsoft.com/office/officeart/2005/8/layout/hierarchy3"/>
    <dgm:cxn modelId="{46CCCE94-68AA-40EE-8BB4-98CFAF3C3C73}" type="presParOf" srcId="{F2FE67FF-4DB7-44E0-9D94-25AA9EC6C3FE}" destId="{BA2CB305-0146-4923-A20A-E571595B7B97}" srcOrd="1" destOrd="0" presId="urn:microsoft.com/office/officeart/2005/8/layout/hierarchy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4.xml><?xml version="1.0" encoding="utf-8"?>
<dgm:dataModel xmlns:dgm="http://schemas.openxmlformats.org/drawingml/2006/diagram" xmlns:a="http://schemas.openxmlformats.org/drawingml/2006/main">
  <dgm:ptLst>
    <dgm:pt modelId="{41122C36-153C-4943-A294-B5AD23926C1A}" type="doc">
      <dgm:prSet loTypeId="urn:microsoft.com/office/officeart/2005/8/layout/hierarchy3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s-DO"/>
        </a:p>
      </dgm:t>
    </dgm:pt>
    <dgm:pt modelId="{A99BB5CE-4237-4C8F-B55E-033E34B39341}">
      <dgm:prSet phldrT="[Texto]" custT="1"/>
      <dgm:spPr/>
      <dgm:t>
        <a:bodyPr/>
        <a:lstStyle/>
        <a:p>
          <a:r>
            <a:rPr lang="es-ES" sz="2000" b="0" i="0" u="none" dirty="0"/>
            <a:t>Protección de la biodiversidad y ordenación de desechos</a:t>
          </a:r>
          <a:endParaRPr lang="es-DO" sz="2000" dirty="0"/>
        </a:p>
      </dgm:t>
    </dgm:pt>
    <dgm:pt modelId="{49DE5B52-483A-443D-88F9-C338542EA14B}" type="parTrans" cxnId="{5A1F7298-9E88-4EA6-B1B2-9A94D27D2851}">
      <dgm:prSet/>
      <dgm:spPr/>
      <dgm:t>
        <a:bodyPr/>
        <a:lstStyle/>
        <a:p>
          <a:endParaRPr lang="es-DO" sz="1400"/>
        </a:p>
      </dgm:t>
    </dgm:pt>
    <dgm:pt modelId="{07EEA780-E8C8-4F0D-9E00-623D11364560}" type="sibTrans" cxnId="{5A1F7298-9E88-4EA6-B1B2-9A94D27D2851}">
      <dgm:prSet/>
      <dgm:spPr/>
      <dgm:t>
        <a:bodyPr/>
        <a:lstStyle/>
        <a:p>
          <a:endParaRPr lang="es-DO" sz="1400"/>
        </a:p>
      </dgm:t>
    </dgm:pt>
    <dgm:pt modelId="{AAAFBC8A-DA0F-4A73-8F81-0043DBAC1339}">
      <dgm:prSet custT="1"/>
      <dgm:spPr/>
      <dgm:t>
        <a:bodyPr/>
        <a:lstStyle/>
        <a:p>
          <a:r>
            <a:rPr lang="es-ES" sz="2000" b="0" i="0" u="none" dirty="0"/>
            <a:t>Protección del aire, agua y suelo</a:t>
          </a:r>
          <a:endParaRPr lang="es-ES" sz="2000" dirty="0"/>
        </a:p>
      </dgm:t>
    </dgm:pt>
    <dgm:pt modelId="{F9EABEFB-4ADA-4C8A-8766-FA3EEB768946}" type="parTrans" cxnId="{4C1863A1-B7F9-4E01-B8E8-D966A0557B31}">
      <dgm:prSet/>
      <dgm:spPr/>
      <dgm:t>
        <a:bodyPr/>
        <a:lstStyle/>
        <a:p>
          <a:endParaRPr lang="es-DO" sz="1400"/>
        </a:p>
      </dgm:t>
    </dgm:pt>
    <dgm:pt modelId="{4CCA6472-87D8-4E57-A124-0F63B0738271}" type="sibTrans" cxnId="{4C1863A1-B7F9-4E01-B8E8-D966A0557B31}">
      <dgm:prSet/>
      <dgm:spPr/>
      <dgm:t>
        <a:bodyPr/>
        <a:lstStyle/>
        <a:p>
          <a:endParaRPr lang="es-DO" sz="1400"/>
        </a:p>
      </dgm:t>
    </dgm:pt>
    <dgm:pt modelId="{91EC320D-5C44-4952-AE25-8856D3327B08}">
      <dgm:prSet phldrT="[Texto]" custT="1"/>
      <dgm:spPr/>
      <dgm:t>
        <a:bodyPr/>
        <a:lstStyle/>
        <a:p>
          <a:r>
            <a:rPr lang="es-ES" sz="2000" b="1" i="0" u="none"/>
            <a:t>60.1%</a:t>
          </a:r>
          <a:endParaRPr lang="es-DO" sz="2000" b="1" dirty="0"/>
        </a:p>
      </dgm:t>
    </dgm:pt>
    <dgm:pt modelId="{82CC3937-F95F-497E-A9EC-868597556FF2}" type="parTrans" cxnId="{822ED20B-F94D-408E-9533-9960B7F7E893}">
      <dgm:prSet/>
      <dgm:spPr/>
      <dgm:t>
        <a:bodyPr/>
        <a:lstStyle/>
        <a:p>
          <a:endParaRPr lang="es-DO" sz="1400"/>
        </a:p>
      </dgm:t>
    </dgm:pt>
    <dgm:pt modelId="{F5E16422-F2D4-4778-8228-C7D001DCFC8D}" type="sibTrans" cxnId="{822ED20B-F94D-408E-9533-9960B7F7E893}">
      <dgm:prSet/>
      <dgm:spPr/>
      <dgm:t>
        <a:bodyPr/>
        <a:lstStyle/>
        <a:p>
          <a:endParaRPr lang="es-DO" sz="1400"/>
        </a:p>
      </dgm:t>
    </dgm:pt>
    <dgm:pt modelId="{3D458E6E-56E9-4F59-AC77-DE0346255ED6}">
      <dgm:prSet custT="1"/>
      <dgm:spPr/>
      <dgm:t>
        <a:bodyPr/>
        <a:lstStyle/>
        <a:p>
          <a:r>
            <a:rPr lang="es-ES" sz="2000" b="1" i="0" u="none"/>
            <a:t>39.9</a:t>
          </a:r>
          <a:r>
            <a:rPr lang="es-ES" sz="2000" b="1" i="0" u="none" dirty="0"/>
            <a:t>%</a:t>
          </a:r>
          <a:endParaRPr lang="es-ES" sz="2000" b="1" dirty="0"/>
        </a:p>
      </dgm:t>
    </dgm:pt>
    <dgm:pt modelId="{6C018D19-C01E-4938-B869-5932A857E071}" type="parTrans" cxnId="{DB86DF5D-30D5-4475-8F4A-992DDC2CA026}">
      <dgm:prSet/>
      <dgm:spPr/>
      <dgm:t>
        <a:bodyPr/>
        <a:lstStyle/>
        <a:p>
          <a:endParaRPr lang="es-DO" sz="1400"/>
        </a:p>
      </dgm:t>
    </dgm:pt>
    <dgm:pt modelId="{0903E16A-9781-4055-A2B2-9B20EB0A2C18}" type="sibTrans" cxnId="{DB86DF5D-30D5-4475-8F4A-992DDC2CA026}">
      <dgm:prSet/>
      <dgm:spPr/>
      <dgm:t>
        <a:bodyPr/>
        <a:lstStyle/>
        <a:p>
          <a:endParaRPr lang="es-DO" sz="1400"/>
        </a:p>
      </dgm:t>
    </dgm:pt>
    <dgm:pt modelId="{A89F4433-46E0-4B43-82F1-ABE339BDE596}" type="pres">
      <dgm:prSet presAssocID="{41122C36-153C-4943-A294-B5AD23926C1A}" presName="diagram" presStyleCnt="0">
        <dgm:presLayoutVars>
          <dgm:chPref val="1"/>
          <dgm:dir/>
          <dgm:animOne val="branch"/>
          <dgm:animLvl val="lvl"/>
          <dgm:resizeHandles/>
        </dgm:presLayoutVars>
      </dgm:prSet>
      <dgm:spPr/>
    </dgm:pt>
    <dgm:pt modelId="{9C50F6CC-2490-4823-9C93-A64DD882911A}" type="pres">
      <dgm:prSet presAssocID="{A99BB5CE-4237-4C8F-B55E-033E34B39341}" presName="root" presStyleCnt="0"/>
      <dgm:spPr/>
    </dgm:pt>
    <dgm:pt modelId="{2FCBA454-8E01-43FE-B24A-6DC33285CB61}" type="pres">
      <dgm:prSet presAssocID="{A99BB5CE-4237-4C8F-B55E-033E34B39341}" presName="rootComposite" presStyleCnt="0"/>
      <dgm:spPr/>
    </dgm:pt>
    <dgm:pt modelId="{42DE97F9-11AB-4102-82EC-6ED7AFFB50CD}" type="pres">
      <dgm:prSet presAssocID="{A99BB5CE-4237-4C8F-B55E-033E34B39341}" presName="rootText" presStyleLbl="node1" presStyleIdx="0" presStyleCnt="2"/>
      <dgm:spPr/>
    </dgm:pt>
    <dgm:pt modelId="{098D22F2-CFAB-4673-9E43-AF7C970F51C7}" type="pres">
      <dgm:prSet presAssocID="{A99BB5CE-4237-4C8F-B55E-033E34B39341}" presName="rootConnector" presStyleLbl="node1" presStyleIdx="0" presStyleCnt="2"/>
      <dgm:spPr/>
    </dgm:pt>
    <dgm:pt modelId="{362650C1-F629-4565-8D25-03CAE32E0E69}" type="pres">
      <dgm:prSet presAssocID="{A99BB5CE-4237-4C8F-B55E-033E34B39341}" presName="childShape" presStyleCnt="0"/>
      <dgm:spPr/>
    </dgm:pt>
    <dgm:pt modelId="{0D6D2733-27A2-420F-A75B-DFF412D0D851}" type="pres">
      <dgm:prSet presAssocID="{82CC3937-F95F-497E-A9EC-868597556FF2}" presName="Name13" presStyleLbl="parChTrans1D2" presStyleIdx="0" presStyleCnt="2"/>
      <dgm:spPr/>
    </dgm:pt>
    <dgm:pt modelId="{D42C0DF6-A45A-41E5-A8BB-4BD435BF6273}" type="pres">
      <dgm:prSet presAssocID="{91EC320D-5C44-4952-AE25-8856D3327B08}" presName="childText" presStyleLbl="bgAcc1" presStyleIdx="0" presStyleCnt="2">
        <dgm:presLayoutVars>
          <dgm:bulletEnabled val="1"/>
        </dgm:presLayoutVars>
      </dgm:prSet>
      <dgm:spPr/>
    </dgm:pt>
    <dgm:pt modelId="{1D25CE49-59C0-40D7-AEE9-CA9EAFAAF20A}" type="pres">
      <dgm:prSet presAssocID="{AAAFBC8A-DA0F-4A73-8F81-0043DBAC1339}" presName="root" presStyleCnt="0"/>
      <dgm:spPr/>
    </dgm:pt>
    <dgm:pt modelId="{00C77511-E0B4-4630-ACC4-9DB419051650}" type="pres">
      <dgm:prSet presAssocID="{AAAFBC8A-DA0F-4A73-8F81-0043DBAC1339}" presName="rootComposite" presStyleCnt="0"/>
      <dgm:spPr/>
    </dgm:pt>
    <dgm:pt modelId="{0DA19C59-D9DC-44A0-80A3-93E383C1D9AA}" type="pres">
      <dgm:prSet presAssocID="{AAAFBC8A-DA0F-4A73-8F81-0043DBAC1339}" presName="rootText" presStyleLbl="node1" presStyleIdx="1" presStyleCnt="2"/>
      <dgm:spPr/>
    </dgm:pt>
    <dgm:pt modelId="{862A84D6-5505-4265-BA6C-B3CECE32DE81}" type="pres">
      <dgm:prSet presAssocID="{AAAFBC8A-DA0F-4A73-8F81-0043DBAC1339}" presName="rootConnector" presStyleLbl="node1" presStyleIdx="1" presStyleCnt="2"/>
      <dgm:spPr/>
    </dgm:pt>
    <dgm:pt modelId="{9663D29F-2BDF-48B3-90AF-662C39809769}" type="pres">
      <dgm:prSet presAssocID="{AAAFBC8A-DA0F-4A73-8F81-0043DBAC1339}" presName="childShape" presStyleCnt="0"/>
      <dgm:spPr/>
    </dgm:pt>
    <dgm:pt modelId="{3D3D92BC-9733-4BA9-9867-C03F332297B0}" type="pres">
      <dgm:prSet presAssocID="{6C018D19-C01E-4938-B869-5932A857E071}" presName="Name13" presStyleLbl="parChTrans1D2" presStyleIdx="1" presStyleCnt="2"/>
      <dgm:spPr/>
    </dgm:pt>
    <dgm:pt modelId="{8BA2B094-6270-4FA6-9A7A-B0FC8408B830}" type="pres">
      <dgm:prSet presAssocID="{3D458E6E-56E9-4F59-AC77-DE0346255ED6}" presName="childText" presStyleLbl="bgAcc1" presStyleIdx="1" presStyleCnt="2">
        <dgm:presLayoutVars>
          <dgm:bulletEnabled val="1"/>
        </dgm:presLayoutVars>
      </dgm:prSet>
      <dgm:spPr/>
    </dgm:pt>
  </dgm:ptLst>
  <dgm:cxnLst>
    <dgm:cxn modelId="{52CEFB00-3BFF-4AA8-8831-E6082FA9A416}" type="presOf" srcId="{A99BB5CE-4237-4C8F-B55E-033E34B39341}" destId="{42DE97F9-11AB-4102-82EC-6ED7AFFB50CD}" srcOrd="0" destOrd="0" presId="urn:microsoft.com/office/officeart/2005/8/layout/hierarchy3"/>
    <dgm:cxn modelId="{822ED20B-F94D-408E-9533-9960B7F7E893}" srcId="{A99BB5CE-4237-4C8F-B55E-033E34B39341}" destId="{91EC320D-5C44-4952-AE25-8856D3327B08}" srcOrd="0" destOrd="0" parTransId="{82CC3937-F95F-497E-A9EC-868597556FF2}" sibTransId="{F5E16422-F2D4-4778-8228-C7D001DCFC8D}"/>
    <dgm:cxn modelId="{DCCFF42C-4CB3-435D-A264-2AC38F54CB4D}" type="presOf" srcId="{3D458E6E-56E9-4F59-AC77-DE0346255ED6}" destId="{8BA2B094-6270-4FA6-9A7A-B0FC8408B830}" srcOrd="0" destOrd="0" presId="urn:microsoft.com/office/officeart/2005/8/layout/hierarchy3"/>
    <dgm:cxn modelId="{84283C34-ED3D-4856-90FC-B1445D18DB7B}" type="presOf" srcId="{AAAFBC8A-DA0F-4A73-8F81-0043DBAC1339}" destId="{862A84D6-5505-4265-BA6C-B3CECE32DE81}" srcOrd="1" destOrd="0" presId="urn:microsoft.com/office/officeart/2005/8/layout/hierarchy3"/>
    <dgm:cxn modelId="{8FA4BE3A-7762-4EDE-AFC1-56FCD199EA6C}" type="presOf" srcId="{6C018D19-C01E-4938-B869-5932A857E071}" destId="{3D3D92BC-9733-4BA9-9867-C03F332297B0}" srcOrd="0" destOrd="0" presId="urn:microsoft.com/office/officeart/2005/8/layout/hierarchy3"/>
    <dgm:cxn modelId="{DB86DF5D-30D5-4475-8F4A-992DDC2CA026}" srcId="{AAAFBC8A-DA0F-4A73-8F81-0043DBAC1339}" destId="{3D458E6E-56E9-4F59-AC77-DE0346255ED6}" srcOrd="0" destOrd="0" parTransId="{6C018D19-C01E-4938-B869-5932A857E071}" sibTransId="{0903E16A-9781-4055-A2B2-9B20EB0A2C18}"/>
    <dgm:cxn modelId="{7113B45F-CDEC-4C81-B649-AFD067C9A876}" type="presOf" srcId="{82CC3937-F95F-497E-A9EC-868597556FF2}" destId="{0D6D2733-27A2-420F-A75B-DFF412D0D851}" srcOrd="0" destOrd="0" presId="urn:microsoft.com/office/officeart/2005/8/layout/hierarchy3"/>
    <dgm:cxn modelId="{F12D077C-DBB3-4BD8-BCD3-615F410A9F4F}" type="presOf" srcId="{A99BB5CE-4237-4C8F-B55E-033E34B39341}" destId="{098D22F2-CFAB-4673-9E43-AF7C970F51C7}" srcOrd="1" destOrd="0" presId="urn:microsoft.com/office/officeart/2005/8/layout/hierarchy3"/>
    <dgm:cxn modelId="{5A1F7298-9E88-4EA6-B1B2-9A94D27D2851}" srcId="{41122C36-153C-4943-A294-B5AD23926C1A}" destId="{A99BB5CE-4237-4C8F-B55E-033E34B39341}" srcOrd="0" destOrd="0" parTransId="{49DE5B52-483A-443D-88F9-C338542EA14B}" sibTransId="{07EEA780-E8C8-4F0D-9E00-623D11364560}"/>
    <dgm:cxn modelId="{4C1863A1-B7F9-4E01-B8E8-D966A0557B31}" srcId="{41122C36-153C-4943-A294-B5AD23926C1A}" destId="{AAAFBC8A-DA0F-4A73-8F81-0043DBAC1339}" srcOrd="1" destOrd="0" parTransId="{F9EABEFB-4ADA-4C8A-8766-FA3EEB768946}" sibTransId="{4CCA6472-87D8-4E57-A124-0F63B0738271}"/>
    <dgm:cxn modelId="{0A32CEB8-370F-4B24-A7F7-9E0F7B217416}" type="presOf" srcId="{41122C36-153C-4943-A294-B5AD23926C1A}" destId="{A89F4433-46E0-4B43-82F1-ABE339BDE596}" srcOrd="0" destOrd="0" presId="urn:microsoft.com/office/officeart/2005/8/layout/hierarchy3"/>
    <dgm:cxn modelId="{73E228E7-8364-427C-9ABC-82034A021AA4}" type="presOf" srcId="{91EC320D-5C44-4952-AE25-8856D3327B08}" destId="{D42C0DF6-A45A-41E5-A8BB-4BD435BF6273}" srcOrd="0" destOrd="0" presId="urn:microsoft.com/office/officeart/2005/8/layout/hierarchy3"/>
    <dgm:cxn modelId="{3D16F4F9-8FB2-4A53-BD51-F6B25D31B58A}" type="presOf" srcId="{AAAFBC8A-DA0F-4A73-8F81-0043DBAC1339}" destId="{0DA19C59-D9DC-44A0-80A3-93E383C1D9AA}" srcOrd="0" destOrd="0" presId="urn:microsoft.com/office/officeart/2005/8/layout/hierarchy3"/>
    <dgm:cxn modelId="{99DBD6C4-70A1-4CB8-AEAE-FA006A946A31}" type="presParOf" srcId="{A89F4433-46E0-4B43-82F1-ABE339BDE596}" destId="{9C50F6CC-2490-4823-9C93-A64DD882911A}" srcOrd="0" destOrd="0" presId="urn:microsoft.com/office/officeart/2005/8/layout/hierarchy3"/>
    <dgm:cxn modelId="{A2561725-5262-480B-B799-2EA4E1CA8364}" type="presParOf" srcId="{9C50F6CC-2490-4823-9C93-A64DD882911A}" destId="{2FCBA454-8E01-43FE-B24A-6DC33285CB61}" srcOrd="0" destOrd="0" presId="urn:microsoft.com/office/officeart/2005/8/layout/hierarchy3"/>
    <dgm:cxn modelId="{4C3FABE2-BE50-47AD-A9BF-A19D37105B8D}" type="presParOf" srcId="{2FCBA454-8E01-43FE-B24A-6DC33285CB61}" destId="{42DE97F9-11AB-4102-82EC-6ED7AFFB50CD}" srcOrd="0" destOrd="0" presId="urn:microsoft.com/office/officeart/2005/8/layout/hierarchy3"/>
    <dgm:cxn modelId="{1E0BD686-A07A-4189-B970-8EA3F55B13AB}" type="presParOf" srcId="{2FCBA454-8E01-43FE-B24A-6DC33285CB61}" destId="{098D22F2-CFAB-4673-9E43-AF7C970F51C7}" srcOrd="1" destOrd="0" presId="urn:microsoft.com/office/officeart/2005/8/layout/hierarchy3"/>
    <dgm:cxn modelId="{325F3A4A-5F4C-4956-9192-EA5D6B221F2C}" type="presParOf" srcId="{9C50F6CC-2490-4823-9C93-A64DD882911A}" destId="{362650C1-F629-4565-8D25-03CAE32E0E69}" srcOrd="1" destOrd="0" presId="urn:microsoft.com/office/officeart/2005/8/layout/hierarchy3"/>
    <dgm:cxn modelId="{78BCFF62-0A22-4BC6-A6D1-FA313CEDDD20}" type="presParOf" srcId="{362650C1-F629-4565-8D25-03CAE32E0E69}" destId="{0D6D2733-27A2-420F-A75B-DFF412D0D851}" srcOrd="0" destOrd="0" presId="urn:microsoft.com/office/officeart/2005/8/layout/hierarchy3"/>
    <dgm:cxn modelId="{40F7CA62-60CC-45A8-867D-4F59FA650B45}" type="presParOf" srcId="{362650C1-F629-4565-8D25-03CAE32E0E69}" destId="{D42C0DF6-A45A-41E5-A8BB-4BD435BF6273}" srcOrd="1" destOrd="0" presId="urn:microsoft.com/office/officeart/2005/8/layout/hierarchy3"/>
    <dgm:cxn modelId="{97546E9B-3051-4B11-BCBD-2F2A89FBCEE6}" type="presParOf" srcId="{A89F4433-46E0-4B43-82F1-ABE339BDE596}" destId="{1D25CE49-59C0-40D7-AEE9-CA9EAFAAF20A}" srcOrd="1" destOrd="0" presId="urn:microsoft.com/office/officeart/2005/8/layout/hierarchy3"/>
    <dgm:cxn modelId="{39CE22E9-710C-42F9-B0BF-1A7573F2E6D2}" type="presParOf" srcId="{1D25CE49-59C0-40D7-AEE9-CA9EAFAAF20A}" destId="{00C77511-E0B4-4630-ACC4-9DB419051650}" srcOrd="0" destOrd="0" presId="urn:microsoft.com/office/officeart/2005/8/layout/hierarchy3"/>
    <dgm:cxn modelId="{DEF0738E-6C77-4F1D-A8F6-1DAF5F6333C5}" type="presParOf" srcId="{00C77511-E0B4-4630-ACC4-9DB419051650}" destId="{0DA19C59-D9DC-44A0-80A3-93E383C1D9AA}" srcOrd="0" destOrd="0" presId="urn:microsoft.com/office/officeart/2005/8/layout/hierarchy3"/>
    <dgm:cxn modelId="{3E5D70BB-D381-42CC-B4F3-D2651FCB6EFE}" type="presParOf" srcId="{00C77511-E0B4-4630-ACC4-9DB419051650}" destId="{862A84D6-5505-4265-BA6C-B3CECE32DE81}" srcOrd="1" destOrd="0" presId="urn:microsoft.com/office/officeart/2005/8/layout/hierarchy3"/>
    <dgm:cxn modelId="{6C287C74-3BFF-4A5B-B519-D4EDCCB655BA}" type="presParOf" srcId="{1D25CE49-59C0-40D7-AEE9-CA9EAFAAF20A}" destId="{9663D29F-2BDF-48B3-90AF-662C39809769}" srcOrd="1" destOrd="0" presId="urn:microsoft.com/office/officeart/2005/8/layout/hierarchy3"/>
    <dgm:cxn modelId="{20362646-4253-4DB3-8A8A-4D60AAF02A50}" type="presParOf" srcId="{9663D29F-2BDF-48B3-90AF-662C39809769}" destId="{3D3D92BC-9733-4BA9-9867-C03F332297B0}" srcOrd="0" destOrd="0" presId="urn:microsoft.com/office/officeart/2005/8/layout/hierarchy3"/>
    <dgm:cxn modelId="{27F5AFBB-DACC-4622-AA31-D072C6B345B1}" type="presParOf" srcId="{9663D29F-2BDF-48B3-90AF-662C39809769}" destId="{8BA2B094-6270-4FA6-9A7A-B0FC8408B830}" srcOrd="1" destOrd="0" presId="urn:microsoft.com/office/officeart/2005/8/layout/hierarchy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2DE97F9-11AB-4102-82EC-6ED7AFFB50CD}">
      <dsp:nvSpPr>
        <dsp:cNvPr id="0" name=""/>
        <dsp:cNvSpPr/>
      </dsp:nvSpPr>
      <dsp:spPr>
        <a:xfrm>
          <a:off x="3968" y="610344"/>
          <a:ext cx="1353343" cy="676671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20320" rIns="30480" bIns="2032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b="0" i="0" u="none" kern="1200" dirty="0"/>
            <a:t>Educación</a:t>
          </a:r>
          <a:endParaRPr lang="es-DO" sz="1600" kern="1200" dirty="0"/>
        </a:p>
      </dsp:txBody>
      <dsp:txXfrm>
        <a:off x="23787" y="630163"/>
        <a:ext cx="1313705" cy="637033"/>
      </dsp:txXfrm>
    </dsp:sp>
    <dsp:sp modelId="{BAC4F867-A903-42AE-8D24-8F2C59FC6B26}">
      <dsp:nvSpPr>
        <dsp:cNvPr id="0" name=""/>
        <dsp:cNvSpPr/>
      </dsp:nvSpPr>
      <dsp:spPr>
        <a:xfrm>
          <a:off x="139303" y="1287016"/>
          <a:ext cx="135334" cy="50750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507503"/>
              </a:lnTo>
              <a:lnTo>
                <a:pt x="135334" y="507503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8EB6523-4984-401C-8EBF-2F6FF512DA90}">
      <dsp:nvSpPr>
        <dsp:cNvPr id="0" name=""/>
        <dsp:cNvSpPr/>
      </dsp:nvSpPr>
      <dsp:spPr>
        <a:xfrm>
          <a:off x="274637" y="1456183"/>
          <a:ext cx="1082675" cy="676671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8100" tIns="25400" rIns="38100" bIns="254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2000" b="1" i="0" u="none" kern="1200"/>
            <a:t>41.6%</a:t>
          </a:r>
          <a:endParaRPr lang="es-DO" sz="2000" b="1" kern="1200" dirty="0"/>
        </a:p>
      </dsp:txBody>
      <dsp:txXfrm>
        <a:off x="294456" y="1476002"/>
        <a:ext cx="1043037" cy="637033"/>
      </dsp:txXfrm>
    </dsp:sp>
    <dsp:sp modelId="{8CC1592C-7FC9-47C2-9FBF-714BF61CEF3A}">
      <dsp:nvSpPr>
        <dsp:cNvPr id="0" name=""/>
        <dsp:cNvSpPr/>
      </dsp:nvSpPr>
      <dsp:spPr>
        <a:xfrm>
          <a:off x="1695648" y="610344"/>
          <a:ext cx="1353343" cy="676671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20320" rIns="30480" bIns="2032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b="0" i="0" u="none" kern="1200" dirty="0"/>
            <a:t>Salud</a:t>
          </a:r>
          <a:endParaRPr lang="es-DO" sz="1600" kern="1200" dirty="0"/>
        </a:p>
      </dsp:txBody>
      <dsp:txXfrm>
        <a:off x="1715467" y="630163"/>
        <a:ext cx="1313705" cy="637033"/>
      </dsp:txXfrm>
    </dsp:sp>
    <dsp:sp modelId="{9EA47ED7-CC26-4077-A07D-AD8385FDE683}">
      <dsp:nvSpPr>
        <dsp:cNvPr id="0" name=""/>
        <dsp:cNvSpPr/>
      </dsp:nvSpPr>
      <dsp:spPr>
        <a:xfrm>
          <a:off x="1830982" y="1287016"/>
          <a:ext cx="135334" cy="50750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507503"/>
              </a:lnTo>
              <a:lnTo>
                <a:pt x="135334" y="507503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6C81AC0-1B93-4346-AA0E-DFD7A46ADA94}">
      <dsp:nvSpPr>
        <dsp:cNvPr id="0" name=""/>
        <dsp:cNvSpPr/>
      </dsp:nvSpPr>
      <dsp:spPr>
        <a:xfrm>
          <a:off x="1966317" y="1456183"/>
          <a:ext cx="1082675" cy="676671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8100" tIns="25400" rIns="38100" bIns="254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2000" b="1" i="0" u="none" kern="1200" dirty="0"/>
            <a:t>29.6%</a:t>
          </a:r>
          <a:endParaRPr lang="es-DO" sz="2000" b="1" kern="1200" dirty="0"/>
        </a:p>
      </dsp:txBody>
      <dsp:txXfrm>
        <a:off x="1986136" y="1476002"/>
        <a:ext cx="1043037" cy="637033"/>
      </dsp:txXfrm>
    </dsp:sp>
    <dsp:sp modelId="{966DB9AA-7C63-42D4-B554-8415D7B819C2}">
      <dsp:nvSpPr>
        <dsp:cNvPr id="0" name=""/>
        <dsp:cNvSpPr/>
      </dsp:nvSpPr>
      <dsp:spPr>
        <a:xfrm>
          <a:off x="3387328" y="610344"/>
          <a:ext cx="1353343" cy="676671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20320" rIns="30480" bIns="2032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b="0" i="0" u="none" kern="1200" dirty="0"/>
            <a:t>Protección social</a:t>
          </a:r>
          <a:endParaRPr lang="es-DO" sz="1600" kern="1200" dirty="0"/>
        </a:p>
      </dsp:txBody>
      <dsp:txXfrm>
        <a:off x="3407147" y="630163"/>
        <a:ext cx="1313705" cy="637033"/>
      </dsp:txXfrm>
    </dsp:sp>
    <dsp:sp modelId="{1B76958C-7118-4048-8065-CF14130DD9F8}">
      <dsp:nvSpPr>
        <dsp:cNvPr id="0" name=""/>
        <dsp:cNvSpPr/>
      </dsp:nvSpPr>
      <dsp:spPr>
        <a:xfrm>
          <a:off x="3522662" y="1287016"/>
          <a:ext cx="135334" cy="50750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507503"/>
              </a:lnTo>
              <a:lnTo>
                <a:pt x="135334" y="507503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C81E39EA-3C93-4FBE-84EE-B55850842480}">
      <dsp:nvSpPr>
        <dsp:cNvPr id="0" name=""/>
        <dsp:cNvSpPr/>
      </dsp:nvSpPr>
      <dsp:spPr>
        <a:xfrm>
          <a:off x="3657996" y="1456183"/>
          <a:ext cx="1082675" cy="676671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8100" tIns="25400" rIns="38100" bIns="254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2000" b="1" i="0" u="none" kern="1200"/>
            <a:t>22.7</a:t>
          </a:r>
          <a:r>
            <a:rPr lang="es-DO" sz="2000" b="1" i="0" u="none" kern="1200" dirty="0"/>
            <a:t>%</a:t>
          </a:r>
          <a:endParaRPr lang="es-DO" sz="2000" b="1" kern="1200" dirty="0"/>
        </a:p>
      </dsp:txBody>
      <dsp:txXfrm>
        <a:off x="3677815" y="1476002"/>
        <a:ext cx="1043037" cy="637033"/>
      </dsp:txXfrm>
    </dsp:sp>
    <dsp:sp modelId="{16CEEA33-2853-434C-8030-0C71F63F8F22}">
      <dsp:nvSpPr>
        <dsp:cNvPr id="0" name=""/>
        <dsp:cNvSpPr/>
      </dsp:nvSpPr>
      <dsp:spPr>
        <a:xfrm>
          <a:off x="5079007" y="610344"/>
          <a:ext cx="1353343" cy="676671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20320" rIns="30480" bIns="2032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600" b="0" i="0" u="none" kern="1200" dirty="0"/>
            <a:t>Vivienda y servicios comunitarios</a:t>
          </a:r>
          <a:endParaRPr lang="es-ES" sz="1600" kern="1200" dirty="0"/>
        </a:p>
      </dsp:txBody>
      <dsp:txXfrm>
        <a:off x="5098826" y="630163"/>
        <a:ext cx="1313705" cy="637033"/>
      </dsp:txXfrm>
    </dsp:sp>
    <dsp:sp modelId="{95841B39-9B2D-4F23-9C85-BD115A4F27F3}">
      <dsp:nvSpPr>
        <dsp:cNvPr id="0" name=""/>
        <dsp:cNvSpPr/>
      </dsp:nvSpPr>
      <dsp:spPr>
        <a:xfrm>
          <a:off x="5214342" y="1287016"/>
          <a:ext cx="135334" cy="50750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507503"/>
              </a:lnTo>
              <a:lnTo>
                <a:pt x="135334" y="507503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51CF9B71-2BCE-4BDD-8A0B-094EBC064875}">
      <dsp:nvSpPr>
        <dsp:cNvPr id="0" name=""/>
        <dsp:cNvSpPr/>
      </dsp:nvSpPr>
      <dsp:spPr>
        <a:xfrm>
          <a:off x="5349676" y="1456183"/>
          <a:ext cx="1082675" cy="676671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8100" tIns="25400" rIns="38100" bIns="254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2000" b="1" i="0" u="none" kern="1200"/>
            <a:t>4.7</a:t>
          </a:r>
          <a:r>
            <a:rPr lang="es-ES" sz="2000" b="1" i="0" u="none" kern="1200" dirty="0"/>
            <a:t>%</a:t>
          </a:r>
          <a:endParaRPr lang="es-ES" sz="2000" b="1" kern="1200" dirty="0"/>
        </a:p>
      </dsp:txBody>
      <dsp:txXfrm>
        <a:off x="5369495" y="1476002"/>
        <a:ext cx="1043037" cy="637033"/>
      </dsp:txXfrm>
    </dsp:sp>
    <dsp:sp modelId="{414A8479-AE43-4023-8B7D-399BD1221C14}">
      <dsp:nvSpPr>
        <dsp:cNvPr id="0" name=""/>
        <dsp:cNvSpPr/>
      </dsp:nvSpPr>
      <dsp:spPr>
        <a:xfrm>
          <a:off x="6770687" y="610344"/>
          <a:ext cx="1353343" cy="676671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20955" tIns="13970" rIns="20955" bIns="1397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100" b="0" i="0" u="none" kern="1200" dirty="0"/>
            <a:t>Actividades deportivas, recreativas, culturales y religiosas</a:t>
          </a:r>
          <a:endParaRPr lang="es-DO" sz="1100" kern="1200" dirty="0"/>
        </a:p>
      </dsp:txBody>
      <dsp:txXfrm>
        <a:off x="6790506" y="630163"/>
        <a:ext cx="1313705" cy="637033"/>
      </dsp:txXfrm>
    </dsp:sp>
    <dsp:sp modelId="{746CEE0A-1008-47AA-AD20-A503970F90EB}">
      <dsp:nvSpPr>
        <dsp:cNvPr id="0" name=""/>
        <dsp:cNvSpPr/>
      </dsp:nvSpPr>
      <dsp:spPr>
        <a:xfrm>
          <a:off x="6906021" y="1287016"/>
          <a:ext cx="135334" cy="50750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507503"/>
              </a:lnTo>
              <a:lnTo>
                <a:pt x="135334" y="507503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E816841-C472-4A7B-971C-90EF0D535FE8}">
      <dsp:nvSpPr>
        <dsp:cNvPr id="0" name=""/>
        <dsp:cNvSpPr/>
      </dsp:nvSpPr>
      <dsp:spPr>
        <a:xfrm>
          <a:off x="7041356" y="1456183"/>
          <a:ext cx="1082675" cy="676671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8100" tIns="25400" rIns="38100" bIns="254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2000" b="1" i="0" u="none" kern="1200"/>
            <a:t>1.3</a:t>
          </a:r>
          <a:r>
            <a:rPr lang="es-DO" sz="2000" b="1" i="0" u="none" kern="1200" dirty="0"/>
            <a:t>%</a:t>
          </a:r>
          <a:endParaRPr lang="es-DO" sz="2000" b="1" kern="1200" dirty="0"/>
        </a:p>
      </dsp:txBody>
      <dsp:txXfrm>
        <a:off x="7061175" y="1476002"/>
        <a:ext cx="1043037" cy="637033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2DE97F9-11AB-4102-82EC-6ED7AFFB50CD}">
      <dsp:nvSpPr>
        <dsp:cNvPr id="0" name=""/>
        <dsp:cNvSpPr/>
      </dsp:nvSpPr>
      <dsp:spPr>
        <a:xfrm>
          <a:off x="1517" y="204895"/>
          <a:ext cx="1743940" cy="871970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0" tIns="25400" rIns="38100" bIns="254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2000" b="0" i="0" u="none" kern="1200" dirty="0"/>
            <a:t>Administración general</a:t>
          </a:r>
          <a:endParaRPr lang="es-DO" sz="2000" kern="1200" dirty="0"/>
        </a:p>
      </dsp:txBody>
      <dsp:txXfrm>
        <a:off x="27056" y="230434"/>
        <a:ext cx="1692862" cy="820892"/>
      </dsp:txXfrm>
    </dsp:sp>
    <dsp:sp modelId="{54E315BD-E02E-4EB0-8740-09A7D98F87E2}">
      <dsp:nvSpPr>
        <dsp:cNvPr id="0" name=""/>
        <dsp:cNvSpPr/>
      </dsp:nvSpPr>
      <dsp:spPr>
        <a:xfrm>
          <a:off x="175911" y="1076865"/>
          <a:ext cx="174394" cy="653977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653977"/>
              </a:lnTo>
              <a:lnTo>
                <a:pt x="174394" y="653977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D9B8A1C-7437-4C65-8822-ACF77748803C}">
      <dsp:nvSpPr>
        <dsp:cNvPr id="0" name=""/>
        <dsp:cNvSpPr/>
      </dsp:nvSpPr>
      <dsp:spPr>
        <a:xfrm>
          <a:off x="350305" y="1294858"/>
          <a:ext cx="1395152" cy="87197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5720" tIns="30480" rIns="45720" bIns="30480" numCol="1" spcCol="1270" anchor="ctr" anchorCtr="0">
          <a:noAutofit/>
        </a:bodyPr>
        <a:lstStyle/>
        <a:p>
          <a:pPr marL="0" lvl="0" indent="0" algn="ctr" defTabSz="1066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2400" b="1" i="0" u="none" kern="1200"/>
            <a:t>48.5%</a:t>
          </a:r>
          <a:endParaRPr lang="es-DO" sz="2400" b="1" kern="1200" dirty="0"/>
        </a:p>
      </dsp:txBody>
      <dsp:txXfrm>
        <a:off x="375844" y="1320397"/>
        <a:ext cx="1344074" cy="820892"/>
      </dsp:txXfrm>
    </dsp:sp>
    <dsp:sp modelId="{39FAB8F4-8C43-41D7-8029-E9D61B0C5747}">
      <dsp:nvSpPr>
        <dsp:cNvPr id="0" name=""/>
        <dsp:cNvSpPr/>
      </dsp:nvSpPr>
      <dsp:spPr>
        <a:xfrm>
          <a:off x="2181442" y="204895"/>
          <a:ext cx="1743940" cy="871970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0" tIns="25400" rIns="38100" bIns="254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2000" b="0" i="0" u="none" kern="1200" dirty="0"/>
            <a:t>Justicia, orden público y seguridad</a:t>
          </a:r>
          <a:endParaRPr lang="es-ES" sz="2000" kern="1200" dirty="0"/>
        </a:p>
      </dsp:txBody>
      <dsp:txXfrm>
        <a:off x="2206981" y="230434"/>
        <a:ext cx="1692862" cy="820892"/>
      </dsp:txXfrm>
    </dsp:sp>
    <dsp:sp modelId="{8F129DF3-D2E3-4471-8D3C-30E26F95CB0B}">
      <dsp:nvSpPr>
        <dsp:cNvPr id="0" name=""/>
        <dsp:cNvSpPr/>
      </dsp:nvSpPr>
      <dsp:spPr>
        <a:xfrm>
          <a:off x="2355836" y="1076865"/>
          <a:ext cx="174394" cy="653977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653977"/>
              </a:lnTo>
              <a:lnTo>
                <a:pt x="174394" y="653977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2EFFBB8C-EBCE-4A60-BDD4-35FD555B976F}">
      <dsp:nvSpPr>
        <dsp:cNvPr id="0" name=""/>
        <dsp:cNvSpPr/>
      </dsp:nvSpPr>
      <dsp:spPr>
        <a:xfrm>
          <a:off x="2530230" y="1294858"/>
          <a:ext cx="1395152" cy="87197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5720" tIns="30480" rIns="45720" bIns="30480" numCol="1" spcCol="1270" anchor="ctr" anchorCtr="0">
          <a:noAutofit/>
        </a:bodyPr>
        <a:lstStyle/>
        <a:p>
          <a:pPr marL="0" lvl="0" indent="0" algn="ctr" defTabSz="1066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2400" b="1" i="0" u="none" kern="1200" dirty="0"/>
            <a:t>28.8%</a:t>
          </a:r>
          <a:endParaRPr lang="es-ES" sz="2400" b="1" kern="1200" dirty="0"/>
        </a:p>
      </dsp:txBody>
      <dsp:txXfrm>
        <a:off x="2555769" y="1320397"/>
        <a:ext cx="1344074" cy="820892"/>
      </dsp:txXfrm>
    </dsp:sp>
    <dsp:sp modelId="{6941C7E8-B443-4DA1-9F8A-A5B382275AFB}">
      <dsp:nvSpPr>
        <dsp:cNvPr id="0" name=""/>
        <dsp:cNvSpPr/>
      </dsp:nvSpPr>
      <dsp:spPr>
        <a:xfrm>
          <a:off x="4361367" y="204895"/>
          <a:ext cx="1743940" cy="871970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0" tIns="25400" rIns="38100" bIns="254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2000" b="0" i="0" u="none" kern="1200" dirty="0"/>
            <a:t>Defensa nacional</a:t>
          </a:r>
          <a:endParaRPr lang="es-DO" sz="2000" kern="1200" dirty="0"/>
        </a:p>
      </dsp:txBody>
      <dsp:txXfrm>
        <a:off x="4386906" y="230434"/>
        <a:ext cx="1692862" cy="820892"/>
      </dsp:txXfrm>
    </dsp:sp>
    <dsp:sp modelId="{271ECBA5-356F-40B8-A624-6A298D2983FD}">
      <dsp:nvSpPr>
        <dsp:cNvPr id="0" name=""/>
        <dsp:cNvSpPr/>
      </dsp:nvSpPr>
      <dsp:spPr>
        <a:xfrm>
          <a:off x="4535761" y="1076865"/>
          <a:ext cx="174394" cy="653977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653977"/>
              </a:lnTo>
              <a:lnTo>
                <a:pt x="174394" y="653977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1F8B119-EB71-4773-B2EE-BD70CEBCAC08}">
      <dsp:nvSpPr>
        <dsp:cNvPr id="0" name=""/>
        <dsp:cNvSpPr/>
      </dsp:nvSpPr>
      <dsp:spPr>
        <a:xfrm>
          <a:off x="4710155" y="1294858"/>
          <a:ext cx="1395152" cy="87197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5720" tIns="30480" rIns="45720" bIns="30480" numCol="1" spcCol="1270" anchor="ctr" anchorCtr="0">
          <a:noAutofit/>
        </a:bodyPr>
        <a:lstStyle/>
        <a:p>
          <a:pPr marL="0" lvl="0" indent="0" algn="ctr" defTabSz="1066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2400" b="1" i="0" u="none" kern="1200"/>
            <a:t>17.7</a:t>
          </a:r>
          <a:r>
            <a:rPr lang="es-DO" sz="2400" b="1" i="0" u="none" kern="1200" dirty="0"/>
            <a:t>%</a:t>
          </a:r>
          <a:endParaRPr lang="es-DO" sz="2400" b="1" kern="1200" dirty="0"/>
        </a:p>
      </dsp:txBody>
      <dsp:txXfrm>
        <a:off x="4735694" y="1320397"/>
        <a:ext cx="1344074" cy="820892"/>
      </dsp:txXfrm>
    </dsp:sp>
    <dsp:sp modelId="{90B271E9-B76A-4A4D-A73E-3883E5ACB6CE}">
      <dsp:nvSpPr>
        <dsp:cNvPr id="0" name=""/>
        <dsp:cNvSpPr/>
      </dsp:nvSpPr>
      <dsp:spPr>
        <a:xfrm>
          <a:off x="6541292" y="204895"/>
          <a:ext cx="1743940" cy="871970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0" tIns="25400" rIns="38100" bIns="254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2000" b="0" i="0" u="none" kern="1200" dirty="0"/>
            <a:t>Relaciones internacionales</a:t>
          </a:r>
          <a:endParaRPr lang="es-DO" sz="2000" kern="1200" dirty="0"/>
        </a:p>
      </dsp:txBody>
      <dsp:txXfrm>
        <a:off x="6566831" y="230434"/>
        <a:ext cx="1692862" cy="820892"/>
      </dsp:txXfrm>
    </dsp:sp>
    <dsp:sp modelId="{82FAEC26-E44F-4073-BE6E-678206564781}">
      <dsp:nvSpPr>
        <dsp:cNvPr id="0" name=""/>
        <dsp:cNvSpPr/>
      </dsp:nvSpPr>
      <dsp:spPr>
        <a:xfrm>
          <a:off x="6715686" y="1076865"/>
          <a:ext cx="174394" cy="653977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653977"/>
              </a:lnTo>
              <a:lnTo>
                <a:pt x="174394" y="653977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F80E368-B9C0-415F-AA07-FCA980B181BC}">
      <dsp:nvSpPr>
        <dsp:cNvPr id="0" name=""/>
        <dsp:cNvSpPr/>
      </dsp:nvSpPr>
      <dsp:spPr>
        <a:xfrm>
          <a:off x="6890080" y="1294858"/>
          <a:ext cx="1395152" cy="87197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5720" tIns="30480" rIns="45720" bIns="30480" numCol="1" spcCol="1270" anchor="ctr" anchorCtr="0">
          <a:noAutofit/>
        </a:bodyPr>
        <a:lstStyle/>
        <a:p>
          <a:pPr marL="0" lvl="0" indent="0" algn="ctr" defTabSz="1066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2400" b="1" i="0" u="none" kern="1200" dirty="0"/>
            <a:t>5.0%</a:t>
          </a:r>
          <a:endParaRPr lang="es-DO" sz="2400" b="1" kern="1200" dirty="0"/>
        </a:p>
      </dsp:txBody>
      <dsp:txXfrm>
        <a:off x="6915619" y="1320397"/>
        <a:ext cx="1344074" cy="820892"/>
      </dsp:txXfrm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2DE97F9-11AB-4102-82EC-6ED7AFFB50CD}">
      <dsp:nvSpPr>
        <dsp:cNvPr id="0" name=""/>
        <dsp:cNvSpPr/>
      </dsp:nvSpPr>
      <dsp:spPr>
        <a:xfrm>
          <a:off x="5702" y="551125"/>
          <a:ext cx="1060687" cy="530343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22860" tIns="15240" rIns="22860" bIns="1524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200" b="0" i="0" u="none" kern="1200" dirty="0"/>
            <a:t>Energía y combustible</a:t>
          </a:r>
          <a:endParaRPr lang="es-DO" sz="1200" kern="1200" dirty="0"/>
        </a:p>
      </dsp:txBody>
      <dsp:txXfrm>
        <a:off x="21235" y="566658"/>
        <a:ext cx="1029621" cy="499277"/>
      </dsp:txXfrm>
    </dsp:sp>
    <dsp:sp modelId="{1FEE86D8-B9AA-4C21-85DB-EAA404B2817B}">
      <dsp:nvSpPr>
        <dsp:cNvPr id="0" name=""/>
        <dsp:cNvSpPr/>
      </dsp:nvSpPr>
      <dsp:spPr>
        <a:xfrm>
          <a:off x="111771" y="1081469"/>
          <a:ext cx="106068" cy="397757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97757"/>
              </a:lnTo>
              <a:lnTo>
                <a:pt x="106068" y="397757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795C38D-7FB4-49FF-A789-3AEC5FAF4863}">
      <dsp:nvSpPr>
        <dsp:cNvPr id="0" name=""/>
        <dsp:cNvSpPr/>
      </dsp:nvSpPr>
      <dsp:spPr>
        <a:xfrm>
          <a:off x="217840" y="1214054"/>
          <a:ext cx="848550" cy="53034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8100" tIns="25400" rIns="38100" bIns="254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2000" b="1" i="0" u="none" kern="1200"/>
            <a:t>40.7%</a:t>
          </a:r>
          <a:endParaRPr lang="es-DO" sz="2000" b="1" kern="1200" dirty="0"/>
        </a:p>
      </dsp:txBody>
      <dsp:txXfrm>
        <a:off x="233373" y="1229587"/>
        <a:ext cx="817484" cy="499277"/>
      </dsp:txXfrm>
    </dsp:sp>
    <dsp:sp modelId="{E27AD7E3-DBCD-4225-92F9-481AA5F9C506}">
      <dsp:nvSpPr>
        <dsp:cNvPr id="0" name=""/>
        <dsp:cNvSpPr/>
      </dsp:nvSpPr>
      <dsp:spPr>
        <a:xfrm>
          <a:off x="1331562" y="551125"/>
          <a:ext cx="1060687" cy="530343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22860" tIns="15240" rIns="22860" bIns="1524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200" b="0" i="0" u="none" kern="1200" dirty="0"/>
            <a:t>Transporte</a:t>
          </a:r>
          <a:endParaRPr lang="es-DO" sz="1200" kern="1200" dirty="0"/>
        </a:p>
      </dsp:txBody>
      <dsp:txXfrm>
        <a:off x="1347095" y="566658"/>
        <a:ext cx="1029621" cy="499277"/>
      </dsp:txXfrm>
    </dsp:sp>
    <dsp:sp modelId="{D8EADFE5-E31E-42E2-AAB5-E4F64D3F31AD}">
      <dsp:nvSpPr>
        <dsp:cNvPr id="0" name=""/>
        <dsp:cNvSpPr/>
      </dsp:nvSpPr>
      <dsp:spPr>
        <a:xfrm>
          <a:off x="1437631" y="1081469"/>
          <a:ext cx="106068" cy="397757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97757"/>
              </a:lnTo>
              <a:lnTo>
                <a:pt x="106068" y="397757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54A7FA9E-B56F-4B23-A608-303A943C2225}">
      <dsp:nvSpPr>
        <dsp:cNvPr id="0" name=""/>
        <dsp:cNvSpPr/>
      </dsp:nvSpPr>
      <dsp:spPr>
        <a:xfrm>
          <a:off x="1543699" y="1214054"/>
          <a:ext cx="848550" cy="53034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8100" tIns="25400" rIns="38100" bIns="254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2000" b="1" i="0" u="none" kern="1200"/>
            <a:t>23.2</a:t>
          </a:r>
          <a:r>
            <a:rPr lang="es-DO" sz="2000" b="1" i="0" u="none" kern="1200" dirty="0"/>
            <a:t>%</a:t>
          </a:r>
          <a:endParaRPr lang="es-DO" sz="2000" b="1" kern="1200" dirty="0"/>
        </a:p>
      </dsp:txBody>
      <dsp:txXfrm>
        <a:off x="1559232" y="1229587"/>
        <a:ext cx="817484" cy="499277"/>
      </dsp:txXfrm>
    </dsp:sp>
    <dsp:sp modelId="{45725339-CFAB-4B48-95FC-2CAE190C19AC}">
      <dsp:nvSpPr>
        <dsp:cNvPr id="0" name=""/>
        <dsp:cNvSpPr/>
      </dsp:nvSpPr>
      <dsp:spPr>
        <a:xfrm>
          <a:off x="2657422" y="551125"/>
          <a:ext cx="1060687" cy="530343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22860" tIns="15240" rIns="22860" bIns="1524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200" b="0" i="0" u="none" kern="1200" dirty="0"/>
            <a:t>Agropecuaria, caza, pesca y silvicultura</a:t>
          </a:r>
          <a:endParaRPr lang="es-ES" sz="1200" kern="1200" dirty="0"/>
        </a:p>
      </dsp:txBody>
      <dsp:txXfrm>
        <a:off x="2672955" y="566658"/>
        <a:ext cx="1029621" cy="499277"/>
      </dsp:txXfrm>
    </dsp:sp>
    <dsp:sp modelId="{71C39CC0-7A08-4FB0-8295-FEA38E60EA85}">
      <dsp:nvSpPr>
        <dsp:cNvPr id="0" name=""/>
        <dsp:cNvSpPr/>
      </dsp:nvSpPr>
      <dsp:spPr>
        <a:xfrm>
          <a:off x="2763490" y="1081469"/>
          <a:ext cx="106068" cy="397757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97757"/>
              </a:lnTo>
              <a:lnTo>
                <a:pt x="106068" y="397757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5C6582C-AB9C-455C-B7B6-57BDC1AB3016}">
      <dsp:nvSpPr>
        <dsp:cNvPr id="0" name=""/>
        <dsp:cNvSpPr/>
      </dsp:nvSpPr>
      <dsp:spPr>
        <a:xfrm>
          <a:off x="2869559" y="1214054"/>
          <a:ext cx="848550" cy="53034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8100" tIns="25400" rIns="38100" bIns="254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2000" b="1" i="0" u="none" kern="1200"/>
            <a:t>14.2</a:t>
          </a:r>
          <a:r>
            <a:rPr lang="es-ES" sz="2000" b="1" i="0" u="none" kern="1200" dirty="0"/>
            <a:t>%</a:t>
          </a:r>
          <a:endParaRPr lang="es-ES" sz="2000" b="1" kern="1200" dirty="0"/>
        </a:p>
      </dsp:txBody>
      <dsp:txXfrm>
        <a:off x="2885092" y="1229587"/>
        <a:ext cx="817484" cy="499277"/>
      </dsp:txXfrm>
    </dsp:sp>
    <dsp:sp modelId="{D9F5B07E-1B9E-44DD-8937-DA2D444EF5D8}">
      <dsp:nvSpPr>
        <dsp:cNvPr id="0" name=""/>
        <dsp:cNvSpPr/>
      </dsp:nvSpPr>
      <dsp:spPr>
        <a:xfrm>
          <a:off x="3983281" y="551125"/>
          <a:ext cx="1060687" cy="530343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9050" tIns="12700" rIns="19050" bIns="1270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000" b="0" i="0" u="none" kern="1200" dirty="0"/>
            <a:t>Asuntos económicos, comerciales y laborales</a:t>
          </a:r>
          <a:endParaRPr lang="es-ES" sz="1000" kern="1200" dirty="0"/>
        </a:p>
      </dsp:txBody>
      <dsp:txXfrm>
        <a:off x="3998814" y="566658"/>
        <a:ext cx="1029621" cy="499277"/>
      </dsp:txXfrm>
    </dsp:sp>
    <dsp:sp modelId="{A0DB5597-AC93-43AC-AC86-045E1F8431C9}">
      <dsp:nvSpPr>
        <dsp:cNvPr id="0" name=""/>
        <dsp:cNvSpPr/>
      </dsp:nvSpPr>
      <dsp:spPr>
        <a:xfrm>
          <a:off x="4089350" y="1081469"/>
          <a:ext cx="106068" cy="397757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97757"/>
              </a:lnTo>
              <a:lnTo>
                <a:pt x="106068" y="397757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50B43EAB-8BC6-4422-AB07-B1336629E289}">
      <dsp:nvSpPr>
        <dsp:cNvPr id="0" name=""/>
        <dsp:cNvSpPr/>
      </dsp:nvSpPr>
      <dsp:spPr>
        <a:xfrm>
          <a:off x="4195419" y="1214054"/>
          <a:ext cx="848550" cy="53034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8100" tIns="25400" rIns="38100" bIns="254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2000" b="1" i="0" u="none" kern="1200"/>
            <a:t>10.0</a:t>
          </a:r>
          <a:r>
            <a:rPr lang="es-ES" sz="2000" b="1" i="0" u="none" kern="1200" dirty="0"/>
            <a:t>%</a:t>
          </a:r>
          <a:endParaRPr lang="es-ES" sz="2000" b="1" kern="1200" dirty="0"/>
        </a:p>
      </dsp:txBody>
      <dsp:txXfrm>
        <a:off x="4210952" y="1229587"/>
        <a:ext cx="817484" cy="499277"/>
      </dsp:txXfrm>
    </dsp:sp>
    <dsp:sp modelId="{FDCBD483-3776-4013-9723-53C3EC26C07A}">
      <dsp:nvSpPr>
        <dsp:cNvPr id="0" name=""/>
        <dsp:cNvSpPr/>
      </dsp:nvSpPr>
      <dsp:spPr>
        <a:xfrm>
          <a:off x="5309141" y="551125"/>
          <a:ext cx="1060687" cy="530343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22860" tIns="15240" rIns="22860" bIns="1524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200" b="0" i="0" u="none" kern="1200" dirty="0"/>
            <a:t>Riego</a:t>
          </a:r>
          <a:endParaRPr lang="es-DO" sz="1200" kern="1200" dirty="0"/>
        </a:p>
      </dsp:txBody>
      <dsp:txXfrm>
        <a:off x="5324674" y="566658"/>
        <a:ext cx="1029621" cy="499277"/>
      </dsp:txXfrm>
    </dsp:sp>
    <dsp:sp modelId="{C62E4DE4-345B-4BD4-9990-6E8372402A33}">
      <dsp:nvSpPr>
        <dsp:cNvPr id="0" name=""/>
        <dsp:cNvSpPr/>
      </dsp:nvSpPr>
      <dsp:spPr>
        <a:xfrm>
          <a:off x="5415210" y="1081469"/>
          <a:ext cx="106068" cy="397757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97757"/>
              </a:lnTo>
              <a:lnTo>
                <a:pt x="106068" y="397757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6CA94BA-F019-4ECA-8D3F-F378C443645A}">
      <dsp:nvSpPr>
        <dsp:cNvPr id="0" name=""/>
        <dsp:cNvSpPr/>
      </dsp:nvSpPr>
      <dsp:spPr>
        <a:xfrm>
          <a:off x="5521279" y="1214054"/>
          <a:ext cx="848550" cy="53034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8100" tIns="25400" rIns="38100" bIns="254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2000" b="1" i="0" u="none" kern="1200"/>
            <a:t>7.4</a:t>
          </a:r>
          <a:r>
            <a:rPr lang="es-DO" sz="2000" b="1" i="0" u="none" kern="1200" dirty="0"/>
            <a:t>%</a:t>
          </a:r>
          <a:endParaRPr lang="es-DO" sz="2000" b="1" kern="1200" dirty="0"/>
        </a:p>
      </dsp:txBody>
      <dsp:txXfrm>
        <a:off x="5536812" y="1229587"/>
        <a:ext cx="817484" cy="499277"/>
      </dsp:txXfrm>
    </dsp:sp>
    <dsp:sp modelId="{F23768F0-837C-463F-B602-98EE6345BF3E}">
      <dsp:nvSpPr>
        <dsp:cNvPr id="0" name=""/>
        <dsp:cNvSpPr/>
      </dsp:nvSpPr>
      <dsp:spPr>
        <a:xfrm>
          <a:off x="6635001" y="551125"/>
          <a:ext cx="1060687" cy="530343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22860" tIns="15240" rIns="22860" bIns="1524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200" b="0" i="0" u="none" kern="1200" dirty="0"/>
            <a:t>Otros servicios económicos</a:t>
          </a:r>
          <a:endParaRPr lang="es-DO" sz="1200" kern="1200" dirty="0"/>
        </a:p>
      </dsp:txBody>
      <dsp:txXfrm>
        <a:off x="6650534" y="566658"/>
        <a:ext cx="1029621" cy="499277"/>
      </dsp:txXfrm>
    </dsp:sp>
    <dsp:sp modelId="{C1733E47-8F1A-4C85-9517-E617EF938831}">
      <dsp:nvSpPr>
        <dsp:cNvPr id="0" name=""/>
        <dsp:cNvSpPr/>
      </dsp:nvSpPr>
      <dsp:spPr>
        <a:xfrm>
          <a:off x="6741070" y="1081469"/>
          <a:ext cx="106068" cy="397757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97757"/>
              </a:lnTo>
              <a:lnTo>
                <a:pt x="106068" y="397757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CA6098B1-0F80-4917-B9CD-C6A4FB6A3C1B}">
      <dsp:nvSpPr>
        <dsp:cNvPr id="0" name=""/>
        <dsp:cNvSpPr/>
      </dsp:nvSpPr>
      <dsp:spPr>
        <a:xfrm>
          <a:off x="6847138" y="1214054"/>
          <a:ext cx="848550" cy="53034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8100" tIns="25400" rIns="38100" bIns="254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2000" b="1" i="0" u="none" kern="1200" dirty="0"/>
            <a:t>2.2%</a:t>
          </a:r>
          <a:endParaRPr lang="es-DO" sz="2000" b="1" kern="1200" dirty="0"/>
        </a:p>
      </dsp:txBody>
      <dsp:txXfrm>
        <a:off x="6862671" y="1229587"/>
        <a:ext cx="817484" cy="499277"/>
      </dsp:txXfrm>
    </dsp:sp>
    <dsp:sp modelId="{75B81F7B-BDC4-4B1E-BCFB-5BF285F37FD7}">
      <dsp:nvSpPr>
        <dsp:cNvPr id="0" name=""/>
        <dsp:cNvSpPr/>
      </dsp:nvSpPr>
      <dsp:spPr>
        <a:xfrm>
          <a:off x="7960861" y="551125"/>
          <a:ext cx="1060687" cy="530343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20955" tIns="13970" rIns="20955" bIns="1397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100" b="0" i="0" u="none" kern="1200" dirty="0"/>
            <a:t>Comunicaciones</a:t>
          </a:r>
          <a:endParaRPr lang="es-DO" sz="1100" kern="1200" dirty="0"/>
        </a:p>
      </dsp:txBody>
      <dsp:txXfrm>
        <a:off x="7976394" y="566658"/>
        <a:ext cx="1029621" cy="499277"/>
      </dsp:txXfrm>
    </dsp:sp>
    <dsp:sp modelId="{E82CFD6F-E2C5-4C5F-AA03-EA263FE62B67}">
      <dsp:nvSpPr>
        <dsp:cNvPr id="0" name=""/>
        <dsp:cNvSpPr/>
      </dsp:nvSpPr>
      <dsp:spPr>
        <a:xfrm>
          <a:off x="8066929" y="1081469"/>
          <a:ext cx="106068" cy="397757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97757"/>
              </a:lnTo>
              <a:lnTo>
                <a:pt x="106068" y="397757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EE77D908-E6BE-4A7B-A06B-F26A98D9CB71}">
      <dsp:nvSpPr>
        <dsp:cNvPr id="0" name=""/>
        <dsp:cNvSpPr/>
      </dsp:nvSpPr>
      <dsp:spPr>
        <a:xfrm>
          <a:off x="8172998" y="1214054"/>
          <a:ext cx="848550" cy="53034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8100" tIns="25400" rIns="38100" bIns="254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2000" b="1" i="0" u="none" kern="1200"/>
            <a:t>1.8</a:t>
          </a:r>
          <a:r>
            <a:rPr lang="es-DO" sz="2000" b="1" i="0" u="none" kern="1200" dirty="0"/>
            <a:t>%</a:t>
          </a:r>
          <a:endParaRPr lang="es-DO" sz="2000" b="1" kern="1200" dirty="0"/>
        </a:p>
      </dsp:txBody>
      <dsp:txXfrm>
        <a:off x="8188531" y="1229587"/>
        <a:ext cx="817484" cy="499277"/>
      </dsp:txXfrm>
    </dsp:sp>
    <dsp:sp modelId="{1FCD8C37-FF49-455D-BA09-6058718A8FB5}">
      <dsp:nvSpPr>
        <dsp:cNvPr id="0" name=""/>
        <dsp:cNvSpPr/>
      </dsp:nvSpPr>
      <dsp:spPr>
        <a:xfrm>
          <a:off x="9286720" y="551125"/>
          <a:ext cx="1060687" cy="530343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22860" tIns="15240" rIns="22860" bIns="1524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200" b="0" i="0" u="none" kern="1200" dirty="0"/>
            <a:t>Minería, manufactura y construcción</a:t>
          </a:r>
          <a:endParaRPr lang="es-ES" sz="1200" kern="1200" dirty="0"/>
        </a:p>
      </dsp:txBody>
      <dsp:txXfrm>
        <a:off x="9302253" y="566658"/>
        <a:ext cx="1029621" cy="499277"/>
      </dsp:txXfrm>
    </dsp:sp>
    <dsp:sp modelId="{F8EB919A-4DEE-4805-8D05-FA8A7B1A7EA8}">
      <dsp:nvSpPr>
        <dsp:cNvPr id="0" name=""/>
        <dsp:cNvSpPr/>
      </dsp:nvSpPr>
      <dsp:spPr>
        <a:xfrm>
          <a:off x="9392789" y="1081469"/>
          <a:ext cx="106068" cy="397757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97757"/>
              </a:lnTo>
              <a:lnTo>
                <a:pt x="106068" y="397757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C9660EB1-4850-4A35-91D3-4A6F9A70C176}">
      <dsp:nvSpPr>
        <dsp:cNvPr id="0" name=""/>
        <dsp:cNvSpPr/>
      </dsp:nvSpPr>
      <dsp:spPr>
        <a:xfrm>
          <a:off x="9498858" y="1214054"/>
          <a:ext cx="848550" cy="53034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8100" tIns="25400" rIns="38100" bIns="254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2000" b="1" i="0" u="none" kern="1200"/>
            <a:t>0.2</a:t>
          </a:r>
          <a:r>
            <a:rPr lang="es-ES" sz="2000" b="1" i="0" u="none" kern="1200" dirty="0"/>
            <a:t>%</a:t>
          </a:r>
          <a:endParaRPr lang="es-ES" sz="2000" b="1" kern="1200" dirty="0"/>
        </a:p>
      </dsp:txBody>
      <dsp:txXfrm>
        <a:off x="9514391" y="1229587"/>
        <a:ext cx="817484" cy="499277"/>
      </dsp:txXfrm>
    </dsp:sp>
    <dsp:sp modelId="{708BC372-9D08-4F1C-AB2F-BAA9E19F4BDE}">
      <dsp:nvSpPr>
        <dsp:cNvPr id="0" name=""/>
        <dsp:cNvSpPr/>
      </dsp:nvSpPr>
      <dsp:spPr>
        <a:xfrm>
          <a:off x="10612580" y="551125"/>
          <a:ext cx="1060687" cy="530343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22860" tIns="15240" rIns="22860" bIns="1524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200" b="0" i="0" u="none" kern="1200" dirty="0"/>
            <a:t>Banca y seguros</a:t>
          </a:r>
          <a:endParaRPr lang="es-DO" sz="1200" kern="1200" dirty="0"/>
        </a:p>
      </dsp:txBody>
      <dsp:txXfrm>
        <a:off x="10628113" y="566658"/>
        <a:ext cx="1029621" cy="499277"/>
      </dsp:txXfrm>
    </dsp:sp>
    <dsp:sp modelId="{17DF5B81-4C72-4879-8FD8-3139CE0E1A85}">
      <dsp:nvSpPr>
        <dsp:cNvPr id="0" name=""/>
        <dsp:cNvSpPr/>
      </dsp:nvSpPr>
      <dsp:spPr>
        <a:xfrm>
          <a:off x="10718649" y="1081469"/>
          <a:ext cx="106068" cy="397757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97757"/>
              </a:lnTo>
              <a:lnTo>
                <a:pt x="106068" y="397757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BA2CB305-0146-4923-A20A-E571595B7B97}">
      <dsp:nvSpPr>
        <dsp:cNvPr id="0" name=""/>
        <dsp:cNvSpPr/>
      </dsp:nvSpPr>
      <dsp:spPr>
        <a:xfrm>
          <a:off x="10824718" y="1214054"/>
          <a:ext cx="848550" cy="53034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8100" tIns="25400" rIns="38100" bIns="254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2000" b="1" i="0" u="none" kern="1200"/>
            <a:t>0.2</a:t>
          </a:r>
          <a:r>
            <a:rPr lang="es-DO" sz="2000" b="1" i="0" u="none" kern="1200" dirty="0"/>
            <a:t>%</a:t>
          </a:r>
          <a:endParaRPr lang="es-DO" sz="2000" b="1" kern="1200" dirty="0"/>
        </a:p>
      </dsp:txBody>
      <dsp:txXfrm>
        <a:off x="10840251" y="1229587"/>
        <a:ext cx="817484" cy="499277"/>
      </dsp:txXfrm>
    </dsp:sp>
  </dsp:spTree>
</dsp:drawing>
</file>

<file path=xl/diagrams/drawing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2DE97F9-11AB-4102-82EC-6ED7AFFB50CD}">
      <dsp:nvSpPr>
        <dsp:cNvPr id="0" name=""/>
        <dsp:cNvSpPr/>
      </dsp:nvSpPr>
      <dsp:spPr>
        <a:xfrm>
          <a:off x="1194355" y="1865"/>
          <a:ext cx="2680617" cy="1340308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0" tIns="25400" rIns="38100" bIns="254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2000" b="0" i="0" u="none" kern="1200" dirty="0"/>
            <a:t>Protección de la biodiversidad y ordenación de desechos</a:t>
          </a:r>
          <a:endParaRPr lang="es-DO" sz="2000" kern="1200" dirty="0"/>
        </a:p>
      </dsp:txBody>
      <dsp:txXfrm>
        <a:off x="1233611" y="41121"/>
        <a:ext cx="2602105" cy="1261796"/>
      </dsp:txXfrm>
    </dsp:sp>
    <dsp:sp modelId="{0D6D2733-27A2-420F-A75B-DFF412D0D851}">
      <dsp:nvSpPr>
        <dsp:cNvPr id="0" name=""/>
        <dsp:cNvSpPr/>
      </dsp:nvSpPr>
      <dsp:spPr>
        <a:xfrm>
          <a:off x="1462416" y="1342173"/>
          <a:ext cx="268061" cy="1005231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005231"/>
              </a:lnTo>
              <a:lnTo>
                <a:pt x="268061" y="1005231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42C0DF6-A45A-41E5-A8BB-4BD435BF6273}">
      <dsp:nvSpPr>
        <dsp:cNvPr id="0" name=""/>
        <dsp:cNvSpPr/>
      </dsp:nvSpPr>
      <dsp:spPr>
        <a:xfrm>
          <a:off x="1730478" y="1677251"/>
          <a:ext cx="2144494" cy="1340308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8100" tIns="25400" rIns="38100" bIns="254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2000" b="1" i="0" u="none" kern="1200"/>
            <a:t>60.1%</a:t>
          </a:r>
          <a:endParaRPr lang="es-DO" sz="2000" b="1" kern="1200" dirty="0"/>
        </a:p>
      </dsp:txBody>
      <dsp:txXfrm>
        <a:off x="1769734" y="1716507"/>
        <a:ext cx="2065982" cy="1261796"/>
      </dsp:txXfrm>
    </dsp:sp>
    <dsp:sp modelId="{0DA19C59-D9DC-44A0-80A3-93E383C1D9AA}">
      <dsp:nvSpPr>
        <dsp:cNvPr id="0" name=""/>
        <dsp:cNvSpPr/>
      </dsp:nvSpPr>
      <dsp:spPr>
        <a:xfrm>
          <a:off x="4545127" y="1865"/>
          <a:ext cx="2680617" cy="1340308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0" tIns="25400" rIns="38100" bIns="254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2000" b="0" i="0" u="none" kern="1200" dirty="0"/>
            <a:t>Protección del aire, agua y suelo</a:t>
          </a:r>
          <a:endParaRPr lang="es-ES" sz="2000" kern="1200" dirty="0"/>
        </a:p>
      </dsp:txBody>
      <dsp:txXfrm>
        <a:off x="4584383" y="41121"/>
        <a:ext cx="2602105" cy="1261796"/>
      </dsp:txXfrm>
    </dsp:sp>
    <dsp:sp modelId="{3D3D92BC-9733-4BA9-9867-C03F332297B0}">
      <dsp:nvSpPr>
        <dsp:cNvPr id="0" name=""/>
        <dsp:cNvSpPr/>
      </dsp:nvSpPr>
      <dsp:spPr>
        <a:xfrm>
          <a:off x="4813188" y="1342173"/>
          <a:ext cx="268061" cy="1005231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005231"/>
              </a:lnTo>
              <a:lnTo>
                <a:pt x="268061" y="1005231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BA2B094-6270-4FA6-9A7A-B0FC8408B830}">
      <dsp:nvSpPr>
        <dsp:cNvPr id="0" name=""/>
        <dsp:cNvSpPr/>
      </dsp:nvSpPr>
      <dsp:spPr>
        <a:xfrm>
          <a:off x="5081250" y="1677251"/>
          <a:ext cx="2144494" cy="1340308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8100" tIns="25400" rIns="38100" bIns="254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2000" b="1" i="0" u="none" kern="1200"/>
            <a:t>39.9</a:t>
          </a:r>
          <a:r>
            <a:rPr lang="es-ES" sz="2000" b="1" i="0" u="none" kern="1200" dirty="0"/>
            <a:t>%</a:t>
          </a:r>
          <a:endParaRPr lang="es-ES" sz="2000" b="1" kern="1200" dirty="0"/>
        </a:p>
      </dsp:txBody>
      <dsp:txXfrm>
        <a:off x="5120506" y="1716507"/>
        <a:ext cx="2065982" cy="1261796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ierarchy3">
  <dgm:title val=""/>
  <dgm:desc val=""/>
  <dgm:catLst>
    <dgm:cat type="hierarchy" pri="7000"/>
    <dgm:cat type="list" pri="23000"/>
    <dgm:cat type="relationship" pri="15000"/>
    <dgm:cat type="convert" pri="7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</dgm:ptLst>
      <dgm:cxnLst>
        <dgm:cxn modelId="4" srcId="0" destId="1" srcOrd="0" destOrd="0"/>
        <dgm:cxn modelId="5" srcId="1" destId="11" srcOrd="0" destOrd="0"/>
        <dgm:cxn modelId="6" srcId="1" destId="12" srcOrd="1" destOrd="0"/>
        <dgm:cxn modelId="7" srcId="0" destId="2" srcOrd="1" destOrd="0"/>
        <dgm:cxn modelId="8" srcId="2" destId="21" srcOrd="0" destOrd="0"/>
        <dgm:cxn modelId="9" srcId="2" destId="2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primFontSz" for="des" forName="rootText" op="equ" val="65"/>
      <dgm:constr type="primFontSz" for="des" forName="childText" op="equ" val="65"/>
      <dgm:constr type="w" for="des" forName="rootComposite" refType="w"/>
      <dgm:constr type="h" for="des" forName="rootComposite" refType="w" fact="0.5"/>
      <dgm:constr type="w" for="des" forName="childText" refType="w" refFor="des" refForName="rootComposite" fact="0.8"/>
      <dgm:constr type="h" for="des" forName="childText" refType="h" refFor="des" refForName="rootComposite"/>
      <dgm:constr type="sibSp" refType="w" refFor="des" refForName="rootComposite" fact="0.25"/>
      <dgm:constr type="sibSp" for="des" forName="childShape" refType="h" refFor="des" refForName="childText" fact="0.25"/>
      <dgm:constr type="sp" for="des" forName="root" refType="h" refFor="des" refForName="childText" fact="0.25"/>
    </dgm:constrLst>
    <dgm:ruleLst/>
    <dgm:forEach name="Name3" axis="ch">
      <dgm:forEach name="Name4" axis="self" ptType="node" cnt="1">
        <dgm:layoutNode name="root">
          <dgm:choose name="Name5">
            <dgm:if name="Name6" func="var" arg="dir" op="equ" val="norm">
              <dgm:alg type="hierRoot">
                <dgm:param type="hierAlign" val="tL"/>
              </dgm:alg>
            </dgm:if>
            <dgm:else name="Name7">
              <dgm:alg type="hierRoot">
                <dgm:param type="hierAlign" val="tR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>
            <dgm:constr type="alignOff" val="0.2"/>
          </dgm:constrLst>
          <dgm:ruleLst/>
          <dgm:layoutNode name="rootComposite">
            <dgm:alg type="composite"/>
            <dgm:shape xmlns:r="http://schemas.openxmlformats.org/officeDocument/2006/relationships" r:blip="">
              <dgm:adjLst/>
            </dgm:shape>
            <dgm:presOf axis="self" ptType="node" cnt="1"/>
            <dgm:choose name="Name8">
              <dgm:if name="Name9" func="var" arg="dir" op="equ" val="norm">
                <dgm:constrLst>
                  <dgm:constr type="l" for="ch" forName="rootText"/>
                  <dgm:constr type="t" for="ch" forName="rootText"/>
                  <dgm:constr type="w" for="ch" forName="rootText" refType="w"/>
                  <dgm:constr type="h" for="ch" forName="rootText" refType="h"/>
                  <dgm:constr type="l" for="ch" forName="rootConnector"/>
                  <dgm:constr type="t" for="ch" forName="rootConnector"/>
                  <dgm:constr type="w" for="ch" forName="rootConnector" refType="w" refFor="ch" refForName="rootText" fact="0.2"/>
                  <dgm:constr type="h" for="ch" forName="rootConnector" refType="h" refFor="ch" refForName="rootText"/>
                </dgm:constrLst>
              </dgm:if>
              <dgm:else name="Name10">
                <dgm:constrLst>
                  <dgm:constr type="l" for="ch" forName="rootText"/>
                  <dgm:constr type="t" for="ch" forName="rootText"/>
                  <dgm:constr type="w" for="ch" forName="rootText" refType="w"/>
                  <dgm:constr type="h" for="ch" forName="rootText" refType="h"/>
                  <dgm:constr type="r" for="ch" forName="rootConnector" refType="w"/>
                  <dgm:constr type="t" for="ch" forName="rootConnector"/>
                  <dgm:constr type="w" for="ch" forName="rootConnector" refType="w" refFor="ch" refForName="rootText" fact="0.2"/>
                  <dgm:constr type="h" for="ch" forName="rootConnector" refType="h" refFor="ch" refForName="rootText"/>
                </dgm:constrLst>
              </dgm:else>
            </dgm:choose>
            <dgm:ruleLst/>
            <dgm:layoutNode name="rootText" styleLbl="node1">
              <dgm:alg type="tx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 axis="self" ptType="node" cnt="1"/>
              <dgm:constrLst>
                <dgm:constr type="tMarg" refType="primFontSz" fact="0.1"/>
                <dgm:constr type="bMarg" refType="primFontSz" fact="0.1"/>
                <dgm:constr type="lMarg" refType="primFontSz" fact="0.15"/>
                <dgm:constr type="rMarg" refType="primFontSz" fact="0.15"/>
              </dgm:constrLst>
              <dgm:ruleLst>
                <dgm:rule type="primFontSz" val="5" fact="NaN" max="NaN"/>
              </dgm:ruleLst>
            </dgm:layoutNode>
            <dgm:layoutNode name="rootConnector" moveWith="rootText">
              <dgm:alg type="sp"/>
              <dgm:shape xmlns:r="http://schemas.openxmlformats.org/officeDocument/2006/relationships" type="roundRect" r:blip="" hideGeom="1">
                <dgm:adjLst>
                  <dgm:adj idx="1" val="0.1"/>
                </dgm:adjLst>
              </dgm:shape>
              <dgm:presOf axis="self" ptType="node" cnt="1"/>
              <dgm:constrLst/>
              <dgm:ruleLst/>
            </dgm:layoutNode>
          </dgm:layoutNode>
          <dgm:layoutNode name="childShape">
            <dgm:alg type="hierChild">
              <dgm:param type="chAlign" val="l"/>
              <dgm:param type="linDir" val="fromT"/>
            </dgm:alg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Name11" axis="ch">
              <dgm:forEach name="Name12" axis="self" ptType="parTrans" cnt="1">
                <dgm:layoutNode name="Name13">
                  <dgm:choose name="Name14">
                    <dgm:if name="Name15" func="var" arg="dir" op="equ" val="norm">
                      <dgm:alg type="conn">
                        <dgm:param type="dim" val="1D"/>
                        <dgm:param type="endSty" val="noArr"/>
                        <dgm:param type="connRout" val="bend"/>
                        <dgm:param type="srcNode" val="rootConnector"/>
                        <dgm:param type="begPts" val="bCtr"/>
                        <dgm:param type="endPts" val="midL"/>
                      </dgm:alg>
                    </dgm:if>
                    <dgm:else name="Name16">
                      <dgm:alg type="conn">
                        <dgm:param type="dim" val="1D"/>
                        <dgm:param type="endSty" val="noArr"/>
                        <dgm:param type="connRout" val="bend"/>
                        <dgm:param type="srcNode" val="rootConnector"/>
                        <dgm:param type="begPts" val="bCtr"/>
                        <dgm:param type="endPts" val="mid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forEach name="Name17" axis="self" ptType="node">
                <dgm:layoutNode name="childText" styleLbl="bgAcc1">
                  <dgm:varLst>
                    <dgm:bulletEnabled val="1"/>
                  </dgm:varLst>
                  <dgm:alg type="tx"/>
                  <dgm:shape xmlns:r="http://schemas.openxmlformats.org/officeDocument/2006/relationships" type="roundRect" r:blip="">
                    <dgm:adjLst>
                      <dgm:adj idx="1" val="0.1"/>
                    </dgm:adjLst>
                  </dgm:shape>
                  <dgm:presOf axis="self desOrSelf" ptType="node node" st="1 1" cnt="1 0"/>
                  <dgm:constrLst>
                    <dgm:constr type="tMarg" refType="primFontSz" fact="0.1"/>
                    <dgm:constr type="bMarg" refType="primFontSz" fact="0.1"/>
                    <dgm:constr type="lMarg" refType="primFontSz" fact="0.15"/>
                    <dgm:constr type="rMarg" refType="primFontSz" fact="0.15"/>
                  </dgm:constrLst>
                  <dgm:ruleLst>
                    <dgm:rule type="primFontSz" val="5" fact="NaN" max="NaN"/>
                  </dgm:ruleLst>
                </dgm:layoutNode>
              </dgm:forEach>
            </dgm:forEach>
          </dgm:layoutNode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hierarchy3">
  <dgm:title val=""/>
  <dgm:desc val=""/>
  <dgm:catLst>
    <dgm:cat type="hierarchy" pri="7000"/>
    <dgm:cat type="list" pri="23000"/>
    <dgm:cat type="relationship" pri="15000"/>
    <dgm:cat type="convert" pri="7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</dgm:ptLst>
      <dgm:cxnLst>
        <dgm:cxn modelId="4" srcId="0" destId="1" srcOrd="0" destOrd="0"/>
        <dgm:cxn modelId="5" srcId="1" destId="11" srcOrd="0" destOrd="0"/>
        <dgm:cxn modelId="6" srcId="1" destId="12" srcOrd="1" destOrd="0"/>
        <dgm:cxn modelId="7" srcId="0" destId="2" srcOrd="1" destOrd="0"/>
        <dgm:cxn modelId="8" srcId="2" destId="21" srcOrd="0" destOrd="0"/>
        <dgm:cxn modelId="9" srcId="2" destId="2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primFontSz" for="des" forName="rootText" op="equ" val="65"/>
      <dgm:constr type="primFontSz" for="des" forName="childText" op="equ" val="65"/>
      <dgm:constr type="w" for="des" forName="rootComposite" refType="w"/>
      <dgm:constr type="h" for="des" forName="rootComposite" refType="w" fact="0.5"/>
      <dgm:constr type="w" for="des" forName="childText" refType="w" refFor="des" refForName="rootComposite" fact="0.8"/>
      <dgm:constr type="h" for="des" forName="childText" refType="h" refFor="des" refForName="rootComposite"/>
      <dgm:constr type="sibSp" refType="w" refFor="des" refForName="rootComposite" fact="0.25"/>
      <dgm:constr type="sibSp" for="des" forName="childShape" refType="h" refFor="des" refForName="childText" fact="0.25"/>
      <dgm:constr type="sp" for="des" forName="root" refType="h" refFor="des" refForName="childText" fact="0.25"/>
    </dgm:constrLst>
    <dgm:ruleLst/>
    <dgm:forEach name="Name3" axis="ch">
      <dgm:forEach name="Name4" axis="self" ptType="node" cnt="1">
        <dgm:layoutNode name="root">
          <dgm:choose name="Name5">
            <dgm:if name="Name6" func="var" arg="dir" op="equ" val="norm">
              <dgm:alg type="hierRoot">
                <dgm:param type="hierAlign" val="tL"/>
              </dgm:alg>
            </dgm:if>
            <dgm:else name="Name7">
              <dgm:alg type="hierRoot">
                <dgm:param type="hierAlign" val="tR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>
            <dgm:constr type="alignOff" val="0.2"/>
          </dgm:constrLst>
          <dgm:ruleLst/>
          <dgm:layoutNode name="rootComposite">
            <dgm:alg type="composite"/>
            <dgm:shape xmlns:r="http://schemas.openxmlformats.org/officeDocument/2006/relationships" r:blip="">
              <dgm:adjLst/>
            </dgm:shape>
            <dgm:presOf axis="self" ptType="node" cnt="1"/>
            <dgm:choose name="Name8">
              <dgm:if name="Name9" func="var" arg="dir" op="equ" val="norm">
                <dgm:constrLst>
                  <dgm:constr type="l" for="ch" forName="rootText"/>
                  <dgm:constr type="t" for="ch" forName="rootText"/>
                  <dgm:constr type="w" for="ch" forName="rootText" refType="w"/>
                  <dgm:constr type="h" for="ch" forName="rootText" refType="h"/>
                  <dgm:constr type="l" for="ch" forName="rootConnector"/>
                  <dgm:constr type="t" for="ch" forName="rootConnector"/>
                  <dgm:constr type="w" for="ch" forName="rootConnector" refType="w" refFor="ch" refForName="rootText" fact="0.2"/>
                  <dgm:constr type="h" for="ch" forName="rootConnector" refType="h" refFor="ch" refForName="rootText"/>
                </dgm:constrLst>
              </dgm:if>
              <dgm:else name="Name10">
                <dgm:constrLst>
                  <dgm:constr type="l" for="ch" forName="rootText"/>
                  <dgm:constr type="t" for="ch" forName="rootText"/>
                  <dgm:constr type="w" for="ch" forName="rootText" refType="w"/>
                  <dgm:constr type="h" for="ch" forName="rootText" refType="h"/>
                  <dgm:constr type="r" for="ch" forName="rootConnector" refType="w"/>
                  <dgm:constr type="t" for="ch" forName="rootConnector"/>
                  <dgm:constr type="w" for="ch" forName="rootConnector" refType="w" refFor="ch" refForName="rootText" fact="0.2"/>
                  <dgm:constr type="h" for="ch" forName="rootConnector" refType="h" refFor="ch" refForName="rootText"/>
                </dgm:constrLst>
              </dgm:else>
            </dgm:choose>
            <dgm:ruleLst/>
            <dgm:layoutNode name="rootText" styleLbl="node1">
              <dgm:alg type="tx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 axis="self" ptType="node" cnt="1"/>
              <dgm:constrLst>
                <dgm:constr type="tMarg" refType="primFontSz" fact="0.1"/>
                <dgm:constr type="bMarg" refType="primFontSz" fact="0.1"/>
                <dgm:constr type="lMarg" refType="primFontSz" fact="0.15"/>
                <dgm:constr type="rMarg" refType="primFontSz" fact="0.15"/>
              </dgm:constrLst>
              <dgm:ruleLst>
                <dgm:rule type="primFontSz" val="5" fact="NaN" max="NaN"/>
              </dgm:ruleLst>
            </dgm:layoutNode>
            <dgm:layoutNode name="rootConnector" moveWith="rootText">
              <dgm:alg type="sp"/>
              <dgm:shape xmlns:r="http://schemas.openxmlformats.org/officeDocument/2006/relationships" type="roundRect" r:blip="" hideGeom="1">
                <dgm:adjLst>
                  <dgm:adj idx="1" val="0.1"/>
                </dgm:adjLst>
              </dgm:shape>
              <dgm:presOf axis="self" ptType="node" cnt="1"/>
              <dgm:constrLst/>
              <dgm:ruleLst/>
            </dgm:layoutNode>
          </dgm:layoutNode>
          <dgm:layoutNode name="childShape">
            <dgm:alg type="hierChild">
              <dgm:param type="chAlign" val="l"/>
              <dgm:param type="linDir" val="fromT"/>
            </dgm:alg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Name11" axis="ch">
              <dgm:forEach name="Name12" axis="self" ptType="parTrans" cnt="1">
                <dgm:layoutNode name="Name13">
                  <dgm:choose name="Name14">
                    <dgm:if name="Name15" func="var" arg="dir" op="equ" val="norm">
                      <dgm:alg type="conn">
                        <dgm:param type="dim" val="1D"/>
                        <dgm:param type="endSty" val="noArr"/>
                        <dgm:param type="connRout" val="bend"/>
                        <dgm:param type="srcNode" val="rootConnector"/>
                        <dgm:param type="begPts" val="bCtr"/>
                        <dgm:param type="endPts" val="midL"/>
                      </dgm:alg>
                    </dgm:if>
                    <dgm:else name="Name16">
                      <dgm:alg type="conn">
                        <dgm:param type="dim" val="1D"/>
                        <dgm:param type="endSty" val="noArr"/>
                        <dgm:param type="connRout" val="bend"/>
                        <dgm:param type="srcNode" val="rootConnector"/>
                        <dgm:param type="begPts" val="bCtr"/>
                        <dgm:param type="endPts" val="mid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forEach name="Name17" axis="self" ptType="node">
                <dgm:layoutNode name="childText" styleLbl="bgAcc1">
                  <dgm:varLst>
                    <dgm:bulletEnabled val="1"/>
                  </dgm:varLst>
                  <dgm:alg type="tx"/>
                  <dgm:shape xmlns:r="http://schemas.openxmlformats.org/officeDocument/2006/relationships" type="roundRect" r:blip="">
                    <dgm:adjLst>
                      <dgm:adj idx="1" val="0.1"/>
                    </dgm:adjLst>
                  </dgm:shape>
                  <dgm:presOf axis="self desOrSelf" ptType="node node" st="1 1" cnt="1 0"/>
                  <dgm:constrLst>
                    <dgm:constr type="tMarg" refType="primFontSz" fact="0.1"/>
                    <dgm:constr type="bMarg" refType="primFontSz" fact="0.1"/>
                    <dgm:constr type="lMarg" refType="primFontSz" fact="0.15"/>
                    <dgm:constr type="rMarg" refType="primFontSz" fact="0.15"/>
                  </dgm:constrLst>
                  <dgm:ruleLst>
                    <dgm:rule type="primFontSz" val="5" fact="NaN" max="NaN"/>
                  </dgm:ruleLst>
                </dgm:layoutNode>
              </dgm:forEach>
            </dgm:forEach>
          </dgm:layoutNode>
        </dgm:layoutNode>
      </dgm:forEach>
    </dgm:forEach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hierarchy3">
  <dgm:title val=""/>
  <dgm:desc val=""/>
  <dgm:catLst>
    <dgm:cat type="hierarchy" pri="7000"/>
    <dgm:cat type="list" pri="23000"/>
    <dgm:cat type="relationship" pri="15000"/>
    <dgm:cat type="convert" pri="7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</dgm:ptLst>
      <dgm:cxnLst>
        <dgm:cxn modelId="4" srcId="0" destId="1" srcOrd="0" destOrd="0"/>
        <dgm:cxn modelId="5" srcId="1" destId="11" srcOrd="0" destOrd="0"/>
        <dgm:cxn modelId="6" srcId="1" destId="12" srcOrd="1" destOrd="0"/>
        <dgm:cxn modelId="7" srcId="0" destId="2" srcOrd="1" destOrd="0"/>
        <dgm:cxn modelId="8" srcId="2" destId="21" srcOrd="0" destOrd="0"/>
        <dgm:cxn modelId="9" srcId="2" destId="2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primFontSz" for="des" forName="rootText" op="equ" val="65"/>
      <dgm:constr type="primFontSz" for="des" forName="childText" op="equ" val="65"/>
      <dgm:constr type="w" for="des" forName="rootComposite" refType="w"/>
      <dgm:constr type="h" for="des" forName="rootComposite" refType="w" fact="0.5"/>
      <dgm:constr type="w" for="des" forName="childText" refType="w" refFor="des" refForName="rootComposite" fact="0.8"/>
      <dgm:constr type="h" for="des" forName="childText" refType="h" refFor="des" refForName="rootComposite"/>
      <dgm:constr type="sibSp" refType="w" refFor="des" refForName="rootComposite" fact="0.25"/>
      <dgm:constr type="sibSp" for="des" forName="childShape" refType="h" refFor="des" refForName="childText" fact="0.25"/>
      <dgm:constr type="sp" for="des" forName="root" refType="h" refFor="des" refForName="childText" fact="0.25"/>
    </dgm:constrLst>
    <dgm:ruleLst/>
    <dgm:forEach name="Name3" axis="ch">
      <dgm:forEach name="Name4" axis="self" ptType="node" cnt="1">
        <dgm:layoutNode name="root">
          <dgm:choose name="Name5">
            <dgm:if name="Name6" func="var" arg="dir" op="equ" val="norm">
              <dgm:alg type="hierRoot">
                <dgm:param type="hierAlign" val="tL"/>
              </dgm:alg>
            </dgm:if>
            <dgm:else name="Name7">
              <dgm:alg type="hierRoot">
                <dgm:param type="hierAlign" val="tR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>
            <dgm:constr type="alignOff" val="0.2"/>
          </dgm:constrLst>
          <dgm:ruleLst/>
          <dgm:layoutNode name="rootComposite">
            <dgm:alg type="composite"/>
            <dgm:shape xmlns:r="http://schemas.openxmlformats.org/officeDocument/2006/relationships" r:blip="">
              <dgm:adjLst/>
            </dgm:shape>
            <dgm:presOf axis="self" ptType="node" cnt="1"/>
            <dgm:choose name="Name8">
              <dgm:if name="Name9" func="var" arg="dir" op="equ" val="norm">
                <dgm:constrLst>
                  <dgm:constr type="l" for="ch" forName="rootText"/>
                  <dgm:constr type="t" for="ch" forName="rootText"/>
                  <dgm:constr type="w" for="ch" forName="rootText" refType="w"/>
                  <dgm:constr type="h" for="ch" forName="rootText" refType="h"/>
                  <dgm:constr type="l" for="ch" forName="rootConnector"/>
                  <dgm:constr type="t" for="ch" forName="rootConnector"/>
                  <dgm:constr type="w" for="ch" forName="rootConnector" refType="w" refFor="ch" refForName="rootText" fact="0.2"/>
                  <dgm:constr type="h" for="ch" forName="rootConnector" refType="h" refFor="ch" refForName="rootText"/>
                </dgm:constrLst>
              </dgm:if>
              <dgm:else name="Name10">
                <dgm:constrLst>
                  <dgm:constr type="l" for="ch" forName="rootText"/>
                  <dgm:constr type="t" for="ch" forName="rootText"/>
                  <dgm:constr type="w" for="ch" forName="rootText" refType="w"/>
                  <dgm:constr type="h" for="ch" forName="rootText" refType="h"/>
                  <dgm:constr type="r" for="ch" forName="rootConnector" refType="w"/>
                  <dgm:constr type="t" for="ch" forName="rootConnector"/>
                  <dgm:constr type="w" for="ch" forName="rootConnector" refType="w" refFor="ch" refForName="rootText" fact="0.2"/>
                  <dgm:constr type="h" for="ch" forName="rootConnector" refType="h" refFor="ch" refForName="rootText"/>
                </dgm:constrLst>
              </dgm:else>
            </dgm:choose>
            <dgm:ruleLst/>
            <dgm:layoutNode name="rootText" styleLbl="node1">
              <dgm:alg type="tx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 axis="self" ptType="node" cnt="1"/>
              <dgm:constrLst>
                <dgm:constr type="tMarg" refType="primFontSz" fact="0.1"/>
                <dgm:constr type="bMarg" refType="primFontSz" fact="0.1"/>
                <dgm:constr type="lMarg" refType="primFontSz" fact="0.15"/>
                <dgm:constr type="rMarg" refType="primFontSz" fact="0.15"/>
              </dgm:constrLst>
              <dgm:ruleLst>
                <dgm:rule type="primFontSz" val="5" fact="NaN" max="NaN"/>
              </dgm:ruleLst>
            </dgm:layoutNode>
            <dgm:layoutNode name="rootConnector" moveWith="rootText">
              <dgm:alg type="sp"/>
              <dgm:shape xmlns:r="http://schemas.openxmlformats.org/officeDocument/2006/relationships" type="roundRect" r:blip="" hideGeom="1">
                <dgm:adjLst>
                  <dgm:adj idx="1" val="0.1"/>
                </dgm:adjLst>
              </dgm:shape>
              <dgm:presOf axis="self" ptType="node" cnt="1"/>
              <dgm:constrLst/>
              <dgm:ruleLst/>
            </dgm:layoutNode>
          </dgm:layoutNode>
          <dgm:layoutNode name="childShape">
            <dgm:alg type="hierChild">
              <dgm:param type="chAlign" val="l"/>
              <dgm:param type="linDir" val="fromT"/>
            </dgm:alg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Name11" axis="ch">
              <dgm:forEach name="Name12" axis="self" ptType="parTrans" cnt="1">
                <dgm:layoutNode name="Name13">
                  <dgm:choose name="Name14">
                    <dgm:if name="Name15" func="var" arg="dir" op="equ" val="norm">
                      <dgm:alg type="conn">
                        <dgm:param type="dim" val="1D"/>
                        <dgm:param type="endSty" val="noArr"/>
                        <dgm:param type="connRout" val="bend"/>
                        <dgm:param type="srcNode" val="rootConnector"/>
                        <dgm:param type="begPts" val="bCtr"/>
                        <dgm:param type="endPts" val="midL"/>
                      </dgm:alg>
                    </dgm:if>
                    <dgm:else name="Name16">
                      <dgm:alg type="conn">
                        <dgm:param type="dim" val="1D"/>
                        <dgm:param type="endSty" val="noArr"/>
                        <dgm:param type="connRout" val="bend"/>
                        <dgm:param type="srcNode" val="rootConnector"/>
                        <dgm:param type="begPts" val="bCtr"/>
                        <dgm:param type="endPts" val="mid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forEach name="Name17" axis="self" ptType="node">
                <dgm:layoutNode name="childText" styleLbl="bgAcc1">
                  <dgm:varLst>
                    <dgm:bulletEnabled val="1"/>
                  </dgm:varLst>
                  <dgm:alg type="tx"/>
                  <dgm:shape xmlns:r="http://schemas.openxmlformats.org/officeDocument/2006/relationships" type="roundRect" r:blip="">
                    <dgm:adjLst>
                      <dgm:adj idx="1" val="0.1"/>
                    </dgm:adjLst>
                  </dgm:shape>
                  <dgm:presOf axis="self desOrSelf" ptType="node node" st="1 1" cnt="1 0"/>
                  <dgm:constrLst>
                    <dgm:constr type="tMarg" refType="primFontSz" fact="0.1"/>
                    <dgm:constr type="bMarg" refType="primFontSz" fact="0.1"/>
                    <dgm:constr type="lMarg" refType="primFontSz" fact="0.15"/>
                    <dgm:constr type="rMarg" refType="primFontSz" fact="0.15"/>
                  </dgm:constrLst>
                  <dgm:ruleLst>
                    <dgm:rule type="primFontSz" val="5" fact="NaN" max="NaN"/>
                  </dgm:ruleLst>
                </dgm:layoutNode>
              </dgm:forEach>
            </dgm:forEach>
          </dgm:layoutNode>
        </dgm:layoutNode>
      </dgm:forEach>
    </dgm:forEach>
  </dgm:layoutNode>
</dgm:layoutDef>
</file>

<file path=xl/diagrams/layout4.xml><?xml version="1.0" encoding="utf-8"?>
<dgm:layoutDef xmlns:dgm="http://schemas.openxmlformats.org/drawingml/2006/diagram" xmlns:a="http://schemas.openxmlformats.org/drawingml/2006/main" uniqueId="urn:microsoft.com/office/officeart/2005/8/layout/hierarchy3">
  <dgm:title val=""/>
  <dgm:desc val=""/>
  <dgm:catLst>
    <dgm:cat type="hierarchy" pri="7000"/>
    <dgm:cat type="list" pri="23000"/>
    <dgm:cat type="relationship" pri="15000"/>
    <dgm:cat type="convert" pri="7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</dgm:ptLst>
      <dgm:cxnLst>
        <dgm:cxn modelId="4" srcId="0" destId="1" srcOrd="0" destOrd="0"/>
        <dgm:cxn modelId="5" srcId="1" destId="11" srcOrd="0" destOrd="0"/>
        <dgm:cxn modelId="6" srcId="1" destId="12" srcOrd="1" destOrd="0"/>
        <dgm:cxn modelId="7" srcId="0" destId="2" srcOrd="1" destOrd="0"/>
        <dgm:cxn modelId="8" srcId="2" destId="21" srcOrd="0" destOrd="0"/>
        <dgm:cxn modelId="9" srcId="2" destId="2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primFontSz" for="des" forName="rootText" op="equ" val="65"/>
      <dgm:constr type="primFontSz" for="des" forName="childText" op="equ" val="65"/>
      <dgm:constr type="w" for="des" forName="rootComposite" refType="w"/>
      <dgm:constr type="h" for="des" forName="rootComposite" refType="w" fact="0.5"/>
      <dgm:constr type="w" for="des" forName="childText" refType="w" refFor="des" refForName="rootComposite" fact="0.8"/>
      <dgm:constr type="h" for="des" forName="childText" refType="h" refFor="des" refForName="rootComposite"/>
      <dgm:constr type="sibSp" refType="w" refFor="des" refForName="rootComposite" fact="0.25"/>
      <dgm:constr type="sibSp" for="des" forName="childShape" refType="h" refFor="des" refForName="childText" fact="0.25"/>
      <dgm:constr type="sp" for="des" forName="root" refType="h" refFor="des" refForName="childText" fact="0.25"/>
    </dgm:constrLst>
    <dgm:ruleLst/>
    <dgm:forEach name="Name3" axis="ch">
      <dgm:forEach name="Name4" axis="self" ptType="node" cnt="1">
        <dgm:layoutNode name="root">
          <dgm:choose name="Name5">
            <dgm:if name="Name6" func="var" arg="dir" op="equ" val="norm">
              <dgm:alg type="hierRoot">
                <dgm:param type="hierAlign" val="tL"/>
              </dgm:alg>
            </dgm:if>
            <dgm:else name="Name7">
              <dgm:alg type="hierRoot">
                <dgm:param type="hierAlign" val="tR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>
            <dgm:constr type="alignOff" val="0.2"/>
          </dgm:constrLst>
          <dgm:ruleLst/>
          <dgm:layoutNode name="rootComposite">
            <dgm:alg type="composite"/>
            <dgm:shape xmlns:r="http://schemas.openxmlformats.org/officeDocument/2006/relationships" r:blip="">
              <dgm:adjLst/>
            </dgm:shape>
            <dgm:presOf axis="self" ptType="node" cnt="1"/>
            <dgm:choose name="Name8">
              <dgm:if name="Name9" func="var" arg="dir" op="equ" val="norm">
                <dgm:constrLst>
                  <dgm:constr type="l" for="ch" forName="rootText"/>
                  <dgm:constr type="t" for="ch" forName="rootText"/>
                  <dgm:constr type="w" for="ch" forName="rootText" refType="w"/>
                  <dgm:constr type="h" for="ch" forName="rootText" refType="h"/>
                  <dgm:constr type="l" for="ch" forName="rootConnector"/>
                  <dgm:constr type="t" for="ch" forName="rootConnector"/>
                  <dgm:constr type="w" for="ch" forName="rootConnector" refType="w" refFor="ch" refForName="rootText" fact="0.2"/>
                  <dgm:constr type="h" for="ch" forName="rootConnector" refType="h" refFor="ch" refForName="rootText"/>
                </dgm:constrLst>
              </dgm:if>
              <dgm:else name="Name10">
                <dgm:constrLst>
                  <dgm:constr type="l" for="ch" forName="rootText"/>
                  <dgm:constr type="t" for="ch" forName="rootText"/>
                  <dgm:constr type="w" for="ch" forName="rootText" refType="w"/>
                  <dgm:constr type="h" for="ch" forName="rootText" refType="h"/>
                  <dgm:constr type="r" for="ch" forName="rootConnector" refType="w"/>
                  <dgm:constr type="t" for="ch" forName="rootConnector"/>
                  <dgm:constr type="w" for="ch" forName="rootConnector" refType="w" refFor="ch" refForName="rootText" fact="0.2"/>
                  <dgm:constr type="h" for="ch" forName="rootConnector" refType="h" refFor="ch" refForName="rootText"/>
                </dgm:constrLst>
              </dgm:else>
            </dgm:choose>
            <dgm:ruleLst/>
            <dgm:layoutNode name="rootText" styleLbl="node1">
              <dgm:alg type="tx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 axis="self" ptType="node" cnt="1"/>
              <dgm:constrLst>
                <dgm:constr type="tMarg" refType="primFontSz" fact="0.1"/>
                <dgm:constr type="bMarg" refType="primFontSz" fact="0.1"/>
                <dgm:constr type="lMarg" refType="primFontSz" fact="0.15"/>
                <dgm:constr type="rMarg" refType="primFontSz" fact="0.15"/>
              </dgm:constrLst>
              <dgm:ruleLst>
                <dgm:rule type="primFontSz" val="5" fact="NaN" max="NaN"/>
              </dgm:ruleLst>
            </dgm:layoutNode>
            <dgm:layoutNode name="rootConnector" moveWith="rootText">
              <dgm:alg type="sp"/>
              <dgm:shape xmlns:r="http://schemas.openxmlformats.org/officeDocument/2006/relationships" type="roundRect" r:blip="" hideGeom="1">
                <dgm:adjLst>
                  <dgm:adj idx="1" val="0.1"/>
                </dgm:adjLst>
              </dgm:shape>
              <dgm:presOf axis="self" ptType="node" cnt="1"/>
              <dgm:constrLst/>
              <dgm:ruleLst/>
            </dgm:layoutNode>
          </dgm:layoutNode>
          <dgm:layoutNode name="childShape">
            <dgm:alg type="hierChild">
              <dgm:param type="chAlign" val="l"/>
              <dgm:param type="linDir" val="fromT"/>
            </dgm:alg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Name11" axis="ch">
              <dgm:forEach name="Name12" axis="self" ptType="parTrans" cnt="1">
                <dgm:layoutNode name="Name13">
                  <dgm:choose name="Name14">
                    <dgm:if name="Name15" func="var" arg="dir" op="equ" val="norm">
                      <dgm:alg type="conn">
                        <dgm:param type="dim" val="1D"/>
                        <dgm:param type="endSty" val="noArr"/>
                        <dgm:param type="connRout" val="bend"/>
                        <dgm:param type="srcNode" val="rootConnector"/>
                        <dgm:param type="begPts" val="bCtr"/>
                        <dgm:param type="endPts" val="midL"/>
                      </dgm:alg>
                    </dgm:if>
                    <dgm:else name="Name16">
                      <dgm:alg type="conn">
                        <dgm:param type="dim" val="1D"/>
                        <dgm:param type="endSty" val="noArr"/>
                        <dgm:param type="connRout" val="bend"/>
                        <dgm:param type="srcNode" val="rootConnector"/>
                        <dgm:param type="begPts" val="bCtr"/>
                        <dgm:param type="endPts" val="mid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forEach name="Name17" axis="self" ptType="node">
                <dgm:layoutNode name="childText" styleLbl="bgAcc1">
                  <dgm:varLst>
                    <dgm:bulletEnabled val="1"/>
                  </dgm:varLst>
                  <dgm:alg type="tx"/>
                  <dgm:shape xmlns:r="http://schemas.openxmlformats.org/officeDocument/2006/relationships" type="roundRect" r:blip="">
                    <dgm:adjLst>
                      <dgm:adj idx="1" val="0.1"/>
                    </dgm:adjLst>
                  </dgm:shape>
                  <dgm:presOf axis="self desOrSelf" ptType="node node" st="1 1" cnt="1 0"/>
                  <dgm:constrLst>
                    <dgm:constr type="tMarg" refType="primFontSz" fact="0.1"/>
                    <dgm:constr type="bMarg" refType="primFontSz" fact="0.1"/>
                    <dgm:constr type="lMarg" refType="primFontSz" fact="0.15"/>
                    <dgm:constr type="rMarg" refType="primFontSz" fact="0.15"/>
                  </dgm:constrLst>
                  <dgm:ruleLst>
                    <dgm:rule type="primFontSz" val="5" fact="NaN" max="NaN"/>
                  </dgm:ruleLst>
                </dgm:layoutNode>
              </dgm:forEach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4.xml"/><Relationship Id="rId2" Type="http://schemas.openxmlformats.org/officeDocument/2006/relationships/diagramLayout" Target="../diagrams/layout4.xml"/><Relationship Id="rId1" Type="http://schemas.openxmlformats.org/officeDocument/2006/relationships/diagramData" Target="../diagrams/data4.xml"/><Relationship Id="rId5" Type="http://schemas.microsoft.com/office/2007/relationships/diagramDrawing" Target="../diagrams/drawing4.xml"/><Relationship Id="rId4" Type="http://schemas.openxmlformats.org/officeDocument/2006/relationships/diagramColors" Target="../diagrams/colors4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2.xml"/><Relationship Id="rId2" Type="http://schemas.openxmlformats.org/officeDocument/2006/relationships/diagramLayout" Target="../diagrams/layout2.xml"/><Relationship Id="rId1" Type="http://schemas.openxmlformats.org/officeDocument/2006/relationships/diagramData" Target="../diagrams/data2.xml"/><Relationship Id="rId5" Type="http://schemas.microsoft.com/office/2007/relationships/diagramDrawing" Target="../diagrams/drawing2.xml"/><Relationship Id="rId4" Type="http://schemas.openxmlformats.org/officeDocument/2006/relationships/diagramColors" Target="../diagrams/colors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3.xml"/><Relationship Id="rId2" Type="http://schemas.openxmlformats.org/officeDocument/2006/relationships/diagramLayout" Target="../diagrams/layout3.xml"/><Relationship Id="rId1" Type="http://schemas.openxmlformats.org/officeDocument/2006/relationships/diagramData" Target="../diagrams/data3.xml"/><Relationship Id="rId5" Type="http://schemas.microsoft.com/office/2007/relationships/diagramDrawing" Target="../diagrams/drawing3.xml"/><Relationship Id="rId4" Type="http://schemas.openxmlformats.org/officeDocument/2006/relationships/diagramColors" Target="../diagrams/colors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5</xdr:row>
      <xdr:rowOff>38099</xdr:rowOff>
    </xdr:from>
    <xdr:to>
      <xdr:col>4</xdr:col>
      <xdr:colOff>371474</xdr:colOff>
      <xdr:row>23</xdr:row>
      <xdr:rowOff>9524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6488E8A-CA98-4E5A-AF35-7FCC9A7CA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4</xdr:row>
      <xdr:rowOff>133350</xdr:rowOff>
    </xdr:from>
    <xdr:to>
      <xdr:col>11</xdr:col>
      <xdr:colOff>190500</xdr:colOff>
      <xdr:row>20</xdr:row>
      <xdr:rowOff>104775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275731</xdr:colOff>
      <xdr:row>4</xdr:row>
      <xdr:rowOff>78363</xdr:rowOff>
    </xdr:from>
    <xdr:to>
      <xdr:col>6</xdr:col>
      <xdr:colOff>976107</xdr:colOff>
      <xdr:row>20</xdr:row>
      <xdr:rowOff>41413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65D96D-5EC1-476D-8F5C-787F3C62E1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4</xdr:row>
      <xdr:rowOff>38099</xdr:rowOff>
    </xdr:from>
    <xdr:to>
      <xdr:col>4</xdr:col>
      <xdr:colOff>400049</xdr:colOff>
      <xdr:row>22</xdr:row>
      <xdr:rowOff>9524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3D9032F-3830-4F01-92B5-9D1D2BF50D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180974</xdr:colOff>
      <xdr:row>6</xdr:row>
      <xdr:rowOff>147636</xdr:rowOff>
    </xdr:from>
    <xdr:to>
      <xdr:col>6</xdr:col>
      <xdr:colOff>428624</xdr:colOff>
      <xdr:row>22</xdr:row>
      <xdr:rowOff>57149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3EBD7AF-AFF5-4599-B375-D9D3A0F425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5</xdr:row>
      <xdr:rowOff>119061</xdr:rowOff>
    </xdr:from>
    <xdr:to>
      <xdr:col>7</xdr:col>
      <xdr:colOff>666750</xdr:colOff>
      <xdr:row>21</xdr:row>
      <xdr:rowOff>9524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123825</xdr:rowOff>
    </xdr:from>
    <xdr:to>
      <xdr:col>20</xdr:col>
      <xdr:colOff>26327</xdr:colOff>
      <xdr:row>39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97501AF-5117-4F29-B608-8F7969808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266825"/>
          <a:ext cx="14504327" cy="63436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14286</xdr:colOff>
      <xdr:row>3</xdr:row>
      <xdr:rowOff>23809</xdr:rowOff>
    </xdr:from>
    <xdr:to>
      <xdr:col>8</xdr:col>
      <xdr:colOff>238125</xdr:colOff>
      <xdr:row>21</xdr:row>
      <xdr:rowOff>85724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171450</xdr:colOff>
      <xdr:row>10</xdr:row>
      <xdr:rowOff>152400</xdr:rowOff>
    </xdr:from>
    <xdr:to>
      <xdr:col>4</xdr:col>
      <xdr:colOff>95250</xdr:colOff>
      <xdr:row>12</xdr:row>
      <xdr:rowOff>161926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3295650" y="2057400"/>
          <a:ext cx="1447800" cy="390526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200" b="1"/>
            <a:t>RD$221,995.9 MM</a:t>
          </a:r>
        </a:p>
        <a:p>
          <a:pPr algn="l"/>
          <a:endParaRPr lang="en-US" sz="1200" b="1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0</xdr:row>
      <xdr:rowOff>161925</xdr:rowOff>
    </xdr:from>
    <xdr:to>
      <xdr:col>11</xdr:col>
      <xdr:colOff>641350</xdr:colOff>
      <xdr:row>15</xdr:row>
      <xdr:rowOff>38100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3</xdr:row>
      <xdr:rowOff>38101</xdr:rowOff>
    </xdr:from>
    <xdr:to>
      <xdr:col>12</xdr:col>
      <xdr:colOff>304800</xdr:colOff>
      <xdr:row>15</xdr:row>
      <xdr:rowOff>123825</xdr:rowOff>
    </xdr:to>
    <xdr:graphicFrame macro="">
      <xdr:nvGraphicFramePr>
        <xdr:cNvPr id="4" name="Diagrama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</xdr:row>
      <xdr:rowOff>57151</xdr:rowOff>
    </xdr:from>
    <xdr:to>
      <xdr:col>16</xdr:col>
      <xdr:colOff>306121</xdr:colOff>
      <xdr:row>16</xdr:row>
      <xdr:rowOff>66675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Pel/data/DEMAND/BALANCES/GDP%20updated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Fpsswn05d/WHD/DATA/S1/BLZ/Reports/BLZRedTables6_0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bcfs1/DATA/PA/CHL/SECTORS/BOP/Bop020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Bancene/Internacional/04%20BOLIVAR%20-%20Y-O%20-%20HUASCAR%20J/BASE%20CUADROS%20PRESIDENTE%202004/EST.%20SERVICIO%20DEUDA%20SEPTIEMBRE%20200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Hv2kp-47212/FISCAL/Cuadros%20Comparativos/CUADROS%20FISC.COMPARA902001-1er%20trimestr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Bancene/deuda/PROYECCIONES%20DEL%20SERVICIO/PROY2004/PROY%20-%20PROY2004B%20CON%20TASAS%20CAMBIO%2004%20SEP01%20ORIGINA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ata2/whd/WINDOWS/TEMP/GeoBop0900_BseLin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ata2/whd/DATA/US/ARM/REP/97ARMRED/TABLES/EDSSARMRED9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Kbcat/data/crude/NWE/Normprice/2003/1Q%202003%20New%20Normprice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gp1.digepres.local/UAE/Departamento/Archivos%20Excel/Boletines/Excel/Otros/FAX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ATA1/PDR/TEMP/My%20Documents/Moz/E-Final/BOP9703_stres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bcfs1/Departamento/Archivos%20Excel/Boletines/Excel/Otros/FAX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bcfs1/My%20Documents/Excel/Otros/FAX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ata2/whd/DNCFP/Recursos/Proyrena/Anual/2002/Alt4_Proy200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gp1/UAE/data/Andrew/GEP10/chap2/KO%20charts%20and%20tables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bcfs1/Archivos%20Excel/Boletines/Excel/Otros/FAX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gp1/UAE/Documents%20and%20Settings/routtm/Local%20Settings/Temporary%20Internet%20Files/OLK13/chartsheet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gp1/UAE/Samuel/QIV%2007-08%20data/daily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ata2/whd/DRAFTS/ST/RK/Requests/Christoph/debt%20restructuring%20comparison%20countries%2014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PEL/data/DEMAND/BALANCES/s&amp;d%20balances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FPSGWN03P/WHD/My%20Documents/LatinAmerica/Colombia/Reports%20Mission%20April%202000/Fiscal%20Tables/Fiscal%20Tables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\Secto%20publico\PBSECQKaren%2022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\DGCP-STRUCTURE\Manual%20Operativo%20DGCP\Manuales%20de%20Soporte\Sistema%20de%20Informacion%20Financiera\Sistema%20de%20Informacion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F/DGCP-STRUCTURE/Manual%20Operativo%20DGCP/Manuales%20de%20Soporte/Sistema%20de%20Informacion%20Financiera/Sistema%20de%20Informacion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gp1.digepres.local/UAE/Departamento/My%20Documents/Excel/Otros/FAX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gp1.digepres.local/UAE/Departamento/My%20Documents/Excel/Paises/My%20Documents/Excel/Otros/FAX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Hpxp-49253/Archivos%20de%20Trabajo/My%20Documents/Excel/Otros/FAX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bcfs1/WINDOWS/TEMP/CRI-BOP-01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Pel/am/EXCEL/MARTY/ALEX/LONGTERM/LONGGDP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bcfs1/DATA/CA/CRI/EXTERNAL/Output/CRI-BOP-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E/Secto%20publico/PBSECQKaren%2022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bcfs1/DATA/CA/CRI/EXTERNAL/Output/Other-2002/CRI-INPUT-ABOP-4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bcfs1/DATA/CA/CRI/Dbase/Dinput/CRI-INPUT-ABOP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bcfs1/Departamento/Internacional/BOP%20Y%20PII/Bienes/Nacionales/Tablas/Tablas%20Aperturadas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ata2/whd/DATA/LC/DOM/Monetary/DRMONEY_current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Ppd/d/STATISTICS/DEPLOYMENT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gp1/UAE/Users/SM/AppData/Local/Microsoft/Windows/Temporary%20Internet%20Files/Low/Content.IE5/XIZWT4B9/STARTSall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/>
      <sheetData sheetId="9"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/>
      <sheetData sheetId="9"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C2:N46"/>
  <sheetViews>
    <sheetView showGridLines="0" workbookViewId="0">
      <selection activeCell="H16" sqref="H16"/>
    </sheetView>
  </sheetViews>
  <sheetFormatPr baseColWidth="10" defaultColWidth="11.42578125" defaultRowHeight="15"/>
  <cols>
    <col min="3" max="3" width="65.5703125" customWidth="1"/>
    <col min="4" max="4" width="10.42578125" customWidth="1"/>
    <col min="5" max="5" width="13.7109375" customWidth="1"/>
    <col min="6" max="6" width="11.7109375" customWidth="1"/>
    <col min="7" max="7" width="10.7109375" customWidth="1"/>
    <col min="8" max="8" width="11" style="25" customWidth="1"/>
    <col min="9" max="9" width="10.42578125" customWidth="1"/>
    <col min="10" max="10" width="11" customWidth="1"/>
    <col min="11" max="11" width="10.42578125" customWidth="1"/>
    <col min="13" max="13" width="24.28515625" bestFit="1" customWidth="1"/>
  </cols>
  <sheetData>
    <row r="2" spans="3:14" ht="18.75">
      <c r="C2" s="494" t="s">
        <v>131</v>
      </c>
      <c r="D2" s="494"/>
      <c r="E2" s="494"/>
      <c r="F2" s="494"/>
      <c r="G2" s="494"/>
      <c r="H2" s="494"/>
      <c r="I2" s="494"/>
      <c r="J2" s="494"/>
      <c r="K2" s="494"/>
      <c r="L2" s="5"/>
    </row>
    <row r="3" spans="3:14" ht="16.5" thickBot="1">
      <c r="C3" s="495" t="s">
        <v>27</v>
      </c>
      <c r="D3" s="495"/>
      <c r="E3" s="495"/>
      <c r="F3" s="495"/>
      <c r="G3" s="495"/>
      <c r="H3" s="495"/>
      <c r="I3" s="495"/>
      <c r="J3" s="495"/>
      <c r="K3" s="495"/>
      <c r="L3" s="7"/>
      <c r="M3" s="2" t="s">
        <v>22</v>
      </c>
      <c r="N3" s="3">
        <v>4936862200000</v>
      </c>
    </row>
    <row r="4" spans="3:14" ht="15" customHeight="1" thickBot="1">
      <c r="C4" s="496" t="s">
        <v>0</v>
      </c>
      <c r="D4" s="119">
        <v>2020</v>
      </c>
      <c r="E4" s="489">
        <v>2021</v>
      </c>
      <c r="F4" s="490"/>
      <c r="G4" s="490"/>
      <c r="H4" s="490"/>
      <c r="I4" s="485" t="s">
        <v>2</v>
      </c>
      <c r="J4" s="486"/>
      <c r="K4" s="491" t="s">
        <v>3</v>
      </c>
    </row>
    <row r="5" spans="3:14" ht="30" customHeight="1">
      <c r="C5" s="497"/>
      <c r="D5" s="491" t="s">
        <v>420</v>
      </c>
      <c r="E5" s="491" t="s">
        <v>421</v>
      </c>
      <c r="F5" s="491" t="s">
        <v>422</v>
      </c>
      <c r="G5" s="491" t="s">
        <v>423</v>
      </c>
      <c r="H5" s="491" t="s">
        <v>128</v>
      </c>
      <c r="I5" s="487"/>
      <c r="J5" s="488"/>
      <c r="K5" s="492"/>
    </row>
    <row r="6" spans="3:14">
      <c r="C6" s="497"/>
      <c r="D6" s="493"/>
      <c r="E6" s="493"/>
      <c r="F6" s="493"/>
      <c r="G6" s="493"/>
      <c r="H6" s="493"/>
      <c r="I6" s="117" t="s">
        <v>4</v>
      </c>
      <c r="J6" s="118" t="s">
        <v>5</v>
      </c>
      <c r="K6" s="493"/>
    </row>
    <row r="7" spans="3:14">
      <c r="C7" s="497"/>
      <c r="D7" s="8">
        <v>1</v>
      </c>
      <c r="E7" s="8">
        <v>2</v>
      </c>
      <c r="F7" s="8">
        <v>3</v>
      </c>
      <c r="G7" s="8">
        <v>4</v>
      </c>
      <c r="H7" s="20" t="s">
        <v>424</v>
      </c>
      <c r="I7" s="9" t="s">
        <v>425</v>
      </c>
      <c r="J7" s="10" t="s">
        <v>93</v>
      </c>
      <c r="K7" s="8" t="s">
        <v>426</v>
      </c>
    </row>
    <row r="8" spans="3:14">
      <c r="C8" s="11" t="s">
        <v>95</v>
      </c>
      <c r="D8" s="17">
        <v>160122358071.25003</v>
      </c>
      <c r="E8" s="17">
        <f>E9+E16+E19+E22+E25+E28+E29</f>
        <v>656616381791</v>
      </c>
      <c r="F8" s="17">
        <f>F9+F16+F19+F22+F25+F28+F29</f>
        <v>152787762563.26868</v>
      </c>
      <c r="G8" s="17">
        <v>184572073787.23001</v>
      </c>
      <c r="H8" s="21">
        <v>1.2080291686371125</v>
      </c>
      <c r="I8" s="17">
        <f t="shared" ref="I8:I41" si="0">G8-D8</f>
        <v>24449715715.97998</v>
      </c>
      <c r="J8" s="21">
        <f t="shared" ref="J8:J41" si="1">I8/D8</f>
        <v>0.15269395236548122</v>
      </c>
      <c r="K8" s="21">
        <f>G8/$N$3</f>
        <v>3.7386515221597638E-2</v>
      </c>
    </row>
    <row r="9" spans="3:14">
      <c r="C9" s="12" t="s">
        <v>96</v>
      </c>
      <c r="D9" s="15">
        <v>146750865915.06003</v>
      </c>
      <c r="E9" s="15">
        <v>605936356314</v>
      </c>
      <c r="F9" s="15">
        <v>144589312821.17603</v>
      </c>
      <c r="G9" s="15">
        <v>167570094366.60007</v>
      </c>
      <c r="H9" s="22">
        <v>1.1589383136072167</v>
      </c>
      <c r="I9" s="15">
        <f t="shared" si="0"/>
        <v>20819228451.540039</v>
      </c>
      <c r="J9" s="22">
        <f t="shared" si="1"/>
        <v>0.14186784058630555</v>
      </c>
      <c r="K9" s="22">
        <f t="shared" ref="K9:K41" si="2">G9/$N$3</f>
        <v>3.3942631489005316E-2</v>
      </c>
    </row>
    <row r="10" spans="3:14" ht="25.5">
      <c r="C10" s="13" t="s">
        <v>97</v>
      </c>
      <c r="D10" s="16">
        <v>48615931790.340004</v>
      </c>
      <c r="E10" s="16">
        <v>198305463771</v>
      </c>
      <c r="F10" s="16">
        <v>47639584972.56926</v>
      </c>
      <c r="G10" s="16">
        <v>56448440382.390038</v>
      </c>
      <c r="H10" s="23">
        <v>1.1849062164351956</v>
      </c>
      <c r="I10" s="16">
        <f t="shared" si="0"/>
        <v>7832508592.0500336</v>
      </c>
      <c r="J10" s="23">
        <f t="shared" si="1"/>
        <v>0.16110991404686714</v>
      </c>
      <c r="K10" s="23">
        <f t="shared" si="2"/>
        <v>1.1434072513182571E-2</v>
      </c>
    </row>
    <row r="11" spans="3:14">
      <c r="C11" s="13" t="s">
        <v>98</v>
      </c>
      <c r="D11" s="16">
        <v>6398764290.3999996</v>
      </c>
      <c r="E11" s="16">
        <v>29124499696</v>
      </c>
      <c r="F11" s="16">
        <v>7224845293.5152493</v>
      </c>
      <c r="G11" s="16">
        <v>8246098567.2100019</v>
      </c>
      <c r="H11" s="23">
        <v>1.1413529608186062</v>
      </c>
      <c r="I11" s="16">
        <f t="shared" si="0"/>
        <v>1847334276.8100023</v>
      </c>
      <c r="J11" s="23">
        <f t="shared" si="1"/>
        <v>0.28870172317200976</v>
      </c>
      <c r="K11" s="23">
        <f t="shared" si="2"/>
        <v>1.6703116743282812E-3</v>
      </c>
    </row>
    <row r="12" spans="3:14">
      <c r="C12" s="13" t="s">
        <v>99</v>
      </c>
      <c r="D12" s="16">
        <v>82355487407.139969</v>
      </c>
      <c r="E12" s="16">
        <v>341256177005</v>
      </c>
      <c r="F12" s="16">
        <v>81455012452.417725</v>
      </c>
      <c r="G12" s="16">
        <v>92664863928.750015</v>
      </c>
      <c r="H12" s="23">
        <v>1.1376201554555108</v>
      </c>
      <c r="I12" s="16">
        <f t="shared" si="0"/>
        <v>10309376521.610046</v>
      </c>
      <c r="J12" s="23">
        <f t="shared" si="1"/>
        <v>0.12518141591031681</v>
      </c>
      <c r="K12" s="23">
        <f t="shared" si="2"/>
        <v>1.8769991985749575E-2</v>
      </c>
    </row>
    <row r="13" spans="3:14" ht="25.5">
      <c r="C13" s="13" t="s">
        <v>100</v>
      </c>
      <c r="D13" s="16">
        <v>9184255373.3400021</v>
      </c>
      <c r="E13" s="16">
        <v>36571429740</v>
      </c>
      <c r="F13" s="16">
        <v>8102972530.6273499</v>
      </c>
      <c r="G13" s="16">
        <v>9968296398.9099941</v>
      </c>
      <c r="H13" s="23">
        <v>1.2302024178450752</v>
      </c>
      <c r="I13" s="16">
        <f t="shared" si="0"/>
        <v>784041025.56999207</v>
      </c>
      <c r="J13" s="23">
        <f t="shared" si="1"/>
        <v>8.5367946959086241E-2</v>
      </c>
      <c r="K13" s="23">
        <f t="shared" si="2"/>
        <v>2.0191562970726619E-3</v>
      </c>
    </row>
    <row r="14" spans="3:14">
      <c r="C14" s="13" t="s">
        <v>101</v>
      </c>
      <c r="D14" s="16">
        <v>196172788.92999992</v>
      </c>
      <c r="E14" s="16">
        <v>677728808</v>
      </c>
      <c r="F14" s="16">
        <v>166630593.89096677</v>
      </c>
      <c r="G14" s="16">
        <v>242080578.16999993</v>
      </c>
      <c r="H14" s="23">
        <v>1.4527979077383784</v>
      </c>
      <c r="I14" s="16">
        <f t="shared" si="0"/>
        <v>45907789.24000001</v>
      </c>
      <c r="J14" s="23">
        <f t="shared" si="1"/>
        <v>0.23401711058092378</v>
      </c>
      <c r="K14" s="23">
        <f t="shared" si="2"/>
        <v>4.9035311978122448E-5</v>
      </c>
    </row>
    <row r="15" spans="3:14">
      <c r="C15" s="13" t="s">
        <v>102</v>
      </c>
      <c r="D15" s="16">
        <v>254264.91</v>
      </c>
      <c r="E15" s="16">
        <v>1057294</v>
      </c>
      <c r="F15" s="16">
        <v>266978.15549999999</v>
      </c>
      <c r="G15" s="16">
        <v>314511.16999998689</v>
      </c>
      <c r="H15" s="23">
        <v>1.1780408378766662</v>
      </c>
      <c r="I15" s="16">
        <f t="shared" si="0"/>
        <v>60246.259999986883</v>
      </c>
      <c r="J15" s="23">
        <f t="shared" si="1"/>
        <v>0.23694287977049952</v>
      </c>
      <c r="K15" s="23">
        <f t="shared" si="2"/>
        <v>6.3706694102174227E-8</v>
      </c>
    </row>
    <row r="16" spans="3:14">
      <c r="C16" s="12" t="s">
        <v>103</v>
      </c>
      <c r="D16" s="15">
        <v>621601808.09000015</v>
      </c>
      <c r="E16" s="15">
        <v>2605834807</v>
      </c>
      <c r="F16" s="15">
        <v>652320800.52450013</v>
      </c>
      <c r="G16" s="15">
        <v>587655362.87000012</v>
      </c>
      <c r="H16" s="22">
        <v>0.90086865603165556</v>
      </c>
      <c r="I16" s="15">
        <f t="shared" si="0"/>
        <v>-33946445.220000029</v>
      </c>
      <c r="J16" s="22">
        <f t="shared" si="1"/>
        <v>-5.4611239507664056E-2</v>
      </c>
      <c r="K16" s="22">
        <f t="shared" si="2"/>
        <v>1.1903418387290618E-4</v>
      </c>
    </row>
    <row r="17" spans="3:11">
      <c r="C17" s="13" t="s">
        <v>104</v>
      </c>
      <c r="D17" s="16">
        <v>225795193.70999998</v>
      </c>
      <c r="E17" s="16">
        <v>768404073</v>
      </c>
      <c r="F17" s="16">
        <f>183547512.8865+53663003.1945</f>
        <v>237210516.081</v>
      </c>
      <c r="G17" s="16">
        <v>267768856.23999998</v>
      </c>
      <c r="H17" s="23">
        <v>1.1288237160133543</v>
      </c>
      <c r="I17" s="16">
        <f t="shared" si="0"/>
        <v>41973662.530000001</v>
      </c>
      <c r="J17" s="23">
        <f t="shared" si="1"/>
        <v>0.18589263057524982</v>
      </c>
      <c r="K17" s="23">
        <f t="shared" si="2"/>
        <v>5.4238673350048128E-5</v>
      </c>
    </row>
    <row r="18" spans="3:11">
      <c r="C18" s="13" t="s">
        <v>105</v>
      </c>
      <c r="D18" s="16">
        <v>395806614.38000005</v>
      </c>
      <c r="E18" s="16">
        <v>1837430734</v>
      </c>
      <c r="F18" s="16">
        <v>415110284.44350004</v>
      </c>
      <c r="G18" s="16">
        <v>319886506.63000011</v>
      </c>
      <c r="H18" s="23">
        <v>0.77060607413965265</v>
      </c>
      <c r="I18" s="16">
        <f t="shared" si="0"/>
        <v>-75920107.74999994</v>
      </c>
      <c r="J18" s="23">
        <f t="shared" si="1"/>
        <v>-0.19181111429611358</v>
      </c>
      <c r="K18" s="23">
        <f t="shared" si="2"/>
        <v>6.4795510522858043E-5</v>
      </c>
    </row>
    <row r="19" spans="3:11">
      <c r="C19" s="12" t="s">
        <v>106</v>
      </c>
      <c r="D19" s="15">
        <v>6475506717.8400021</v>
      </c>
      <c r="E19" s="15">
        <v>23655956821</v>
      </c>
      <c r="F19" s="15">
        <v>5022494775.5986462</v>
      </c>
      <c r="G19" s="15">
        <v>4597719711.79</v>
      </c>
      <c r="H19" s="22">
        <v>0.91542548418917646</v>
      </c>
      <c r="I19" s="15">
        <f t="shared" si="0"/>
        <v>-1877787006.0500021</v>
      </c>
      <c r="J19" s="22">
        <f t="shared" si="1"/>
        <v>-0.28998302185012093</v>
      </c>
      <c r="K19" s="22">
        <f t="shared" si="2"/>
        <v>9.3130404000135952E-4</v>
      </c>
    </row>
    <row r="20" spans="3:11">
      <c r="C20" s="13" t="s">
        <v>107</v>
      </c>
      <c r="D20" s="16">
        <v>5336882681.1499968</v>
      </c>
      <c r="E20" s="16">
        <v>18947730026</v>
      </c>
      <c r="F20" s="16">
        <f>F19-F21</f>
        <v>4947756614.9918175</v>
      </c>
      <c r="G20" s="16">
        <v>3816229856.02</v>
      </c>
      <c r="H20" s="23">
        <v>0.77130508894813765</v>
      </c>
      <c r="I20" s="16">
        <f t="shared" si="0"/>
        <v>-1520652825.1299968</v>
      </c>
      <c r="J20" s="23">
        <f t="shared" si="1"/>
        <v>-0.28493278117223386</v>
      </c>
      <c r="K20" s="23">
        <f t="shared" si="2"/>
        <v>7.7300716556763527E-4</v>
      </c>
    </row>
    <row r="21" spans="3:11">
      <c r="C21" s="13" t="s">
        <v>108</v>
      </c>
      <c r="D21" s="16">
        <v>1138624036.6899996</v>
      </c>
      <c r="E21" s="16">
        <v>4708226795</v>
      </c>
      <c r="F21" s="16">
        <v>74738160.606828868</v>
      </c>
      <c r="G21" s="16">
        <v>781489855.76999986</v>
      </c>
      <c r="H21" s="23">
        <v>10.456369937723551</v>
      </c>
      <c r="I21" s="16">
        <f t="shared" si="0"/>
        <v>-357134180.91999972</v>
      </c>
      <c r="J21" s="23">
        <f t="shared" si="1"/>
        <v>-0.31365417329340345</v>
      </c>
      <c r="K21" s="23">
        <f t="shared" si="2"/>
        <v>1.5829687443372429E-4</v>
      </c>
    </row>
    <row r="22" spans="3:11">
      <c r="C22" s="12" t="s">
        <v>109</v>
      </c>
      <c r="D22" s="15">
        <v>1527287908.3399999</v>
      </c>
      <c r="E22" s="15">
        <v>13308027306</v>
      </c>
      <c r="F22" s="15">
        <v>15222198.243000001</v>
      </c>
      <c r="G22" s="15">
        <v>6877863551.9799995</v>
      </c>
      <c r="H22" s="22">
        <v>451.83116407926281</v>
      </c>
      <c r="I22" s="15">
        <f t="shared" si="0"/>
        <v>5350575643.6399994</v>
      </c>
      <c r="J22" s="22">
        <f t="shared" si="1"/>
        <v>3.5033182770729248</v>
      </c>
      <c r="K22" s="22">
        <f t="shared" si="2"/>
        <v>1.3931649848318633E-3</v>
      </c>
    </row>
    <row r="23" spans="3:11">
      <c r="C23" s="13" t="s">
        <v>110</v>
      </c>
      <c r="D23" s="16">
        <v>791834596.26000011</v>
      </c>
      <c r="E23" s="16">
        <v>301681040</v>
      </c>
      <c r="F23" s="16">
        <v>15180034.716000002</v>
      </c>
      <c r="G23" s="16">
        <v>6517686631.1999998</v>
      </c>
      <c r="H23" s="23">
        <v>429.35913870672857</v>
      </c>
      <c r="I23" s="16">
        <f t="shared" si="0"/>
        <v>5725852034.9399996</v>
      </c>
      <c r="J23" s="23">
        <f t="shared" si="1"/>
        <v>7.2311213250650992</v>
      </c>
      <c r="K23" s="23">
        <f t="shared" si="2"/>
        <v>1.3202083362180942E-3</v>
      </c>
    </row>
    <row r="24" spans="3:11">
      <c r="C24" s="13" t="s">
        <v>111</v>
      </c>
      <c r="D24" s="16">
        <v>735453312.07999992</v>
      </c>
      <c r="E24" s="16">
        <v>13006346266</v>
      </c>
      <c r="F24" s="16">
        <f>F22-F23</f>
        <v>42163.526999998838</v>
      </c>
      <c r="G24" s="16">
        <v>360176920.77999997</v>
      </c>
      <c r="H24" s="23">
        <v>8542.381209712601</v>
      </c>
      <c r="I24" s="16">
        <f t="shared" si="0"/>
        <v>-375276391.29999995</v>
      </c>
      <c r="J24" s="23">
        <f t="shared" si="1"/>
        <v>-0.51026541744525966</v>
      </c>
      <c r="K24" s="23">
        <f t="shared" si="2"/>
        <v>7.2956648613769286E-5</v>
      </c>
    </row>
    <row r="25" spans="3:11">
      <c r="C25" s="12" t="s">
        <v>127</v>
      </c>
      <c r="D25" s="15">
        <v>900664000</v>
      </c>
      <c r="E25" s="15">
        <f>E26+E27</f>
        <v>1003043267</v>
      </c>
      <c r="F25" s="15">
        <v>330696950</v>
      </c>
      <c r="G25" s="15">
        <v>1990995965.71</v>
      </c>
      <c r="H25" s="22">
        <v>6.0206057712658074</v>
      </c>
      <c r="I25" s="15">
        <f t="shared" si="0"/>
        <v>1090331965.71</v>
      </c>
      <c r="J25" s="22">
        <f t="shared" si="1"/>
        <v>1.2105868178477213</v>
      </c>
      <c r="K25" s="22">
        <f t="shared" si="2"/>
        <v>4.0329178434634049E-4</v>
      </c>
    </row>
    <row r="26" spans="3:11">
      <c r="C26" s="13" t="s">
        <v>112</v>
      </c>
      <c r="D26" s="16">
        <v>664000</v>
      </c>
      <c r="E26" s="16">
        <v>3043267</v>
      </c>
      <c r="F26" s="16">
        <v>696950</v>
      </c>
      <c r="G26" s="16">
        <v>12089500</v>
      </c>
      <c r="H26" s="23">
        <v>17.346294569194345</v>
      </c>
      <c r="I26" s="16">
        <f t="shared" si="0"/>
        <v>11425500</v>
      </c>
      <c r="J26" s="23">
        <f t="shared" si="1"/>
        <v>17.20707831325301</v>
      </c>
      <c r="K26" s="23">
        <f t="shared" si="2"/>
        <v>2.4488226550054404E-6</v>
      </c>
    </row>
    <row r="27" spans="3:11">
      <c r="C27" s="13" t="s">
        <v>113</v>
      </c>
      <c r="D27" s="16">
        <v>900000000</v>
      </c>
      <c r="E27" s="16">
        <v>1000000000</v>
      </c>
      <c r="F27" s="16">
        <v>330000000</v>
      </c>
      <c r="G27" s="16">
        <v>1978906465.71</v>
      </c>
      <c r="H27" s="23">
        <v>5.996686259727273</v>
      </c>
      <c r="I27" s="16">
        <f t="shared" si="0"/>
        <v>1078906465.71</v>
      </c>
      <c r="J27" s="23">
        <f t="shared" si="1"/>
        <v>1.1987849618999999</v>
      </c>
      <c r="K27" s="23">
        <f t="shared" si="2"/>
        <v>4.0084296169133507E-4</v>
      </c>
    </row>
    <row r="28" spans="3:11">
      <c r="C28" s="12" t="s">
        <v>114</v>
      </c>
      <c r="D28" s="15">
        <v>37408511.859999999</v>
      </c>
      <c r="E28" s="15">
        <v>78083503</v>
      </c>
      <c r="F28" s="15">
        <v>13666581.006000001</v>
      </c>
      <c r="G28" s="15">
        <v>290650880.0399999</v>
      </c>
      <c r="H28" s="22">
        <v>21.267270864043923</v>
      </c>
      <c r="I28" s="15">
        <f t="shared" si="0"/>
        <v>253242368.17999989</v>
      </c>
      <c r="J28" s="22">
        <f t="shared" si="1"/>
        <v>6.7696456124143696</v>
      </c>
      <c r="K28" s="22">
        <f t="shared" si="2"/>
        <v>5.8873606000183658E-5</v>
      </c>
    </row>
    <row r="29" spans="3:11">
      <c r="C29" s="12" t="s">
        <v>115</v>
      </c>
      <c r="D29" s="15">
        <v>3809023210.0599995</v>
      </c>
      <c r="E29" s="15">
        <v>10029079773</v>
      </c>
      <c r="F29" s="15">
        <v>2164048436.7205</v>
      </c>
      <c r="G29" s="15">
        <v>2657093948.2399998</v>
      </c>
      <c r="H29" s="22">
        <v>1.2278347855589979</v>
      </c>
      <c r="I29" s="15">
        <f t="shared" si="0"/>
        <v>-1151929261.8199997</v>
      </c>
      <c r="J29" s="22">
        <f t="shared" si="1"/>
        <v>-0.30242117159529058</v>
      </c>
      <c r="K29" s="22">
        <f t="shared" si="2"/>
        <v>5.3821513353968027E-4</v>
      </c>
    </row>
    <row r="30" spans="3:11">
      <c r="C30" s="11" t="s">
        <v>116</v>
      </c>
      <c r="D30" s="17">
        <v>2444290337.9700003</v>
      </c>
      <c r="E30" s="17">
        <f>E33</f>
        <v>87315942000</v>
      </c>
      <c r="F30" s="17">
        <f>F33</f>
        <v>2408933333.333333</v>
      </c>
      <c r="G30" s="17">
        <v>2706658312.1300001</v>
      </c>
      <c r="H30" s="21">
        <v>1.1235920374702497</v>
      </c>
      <c r="I30" s="17">
        <f t="shared" si="0"/>
        <v>262367974.15999985</v>
      </c>
      <c r="J30" s="21">
        <f t="shared" si="1"/>
        <v>0.10733912010546924</v>
      </c>
      <c r="K30" s="21">
        <f t="shared" si="2"/>
        <v>5.4825478258842231E-4</v>
      </c>
    </row>
    <row r="31" spans="3:11" ht="25.5">
      <c r="C31" s="12" t="s">
        <v>117</v>
      </c>
      <c r="D31" s="15">
        <v>11408777.59</v>
      </c>
      <c r="E31" s="15">
        <v>0</v>
      </c>
      <c r="F31" s="15">
        <v>0</v>
      </c>
      <c r="G31" s="15">
        <v>23522000</v>
      </c>
      <c r="H31" s="22" t="s">
        <v>28</v>
      </c>
      <c r="I31" s="15">
        <f t="shared" si="0"/>
        <v>12113222.41</v>
      </c>
      <c r="J31" s="22">
        <f t="shared" si="1"/>
        <v>1.0617458631692023</v>
      </c>
      <c r="K31" s="22">
        <f t="shared" si="2"/>
        <v>4.7645648282425225E-6</v>
      </c>
    </row>
    <row r="32" spans="3:11">
      <c r="C32" s="13" t="s">
        <v>118</v>
      </c>
      <c r="D32" s="16">
        <v>11408777.59</v>
      </c>
      <c r="E32" s="16">
        <v>0</v>
      </c>
      <c r="F32" s="16">
        <v>0</v>
      </c>
      <c r="G32" s="16">
        <v>23522000</v>
      </c>
      <c r="H32" s="23" t="s">
        <v>28</v>
      </c>
      <c r="I32" s="16">
        <f t="shared" si="0"/>
        <v>12113222.41</v>
      </c>
      <c r="J32" s="23">
        <f t="shared" si="1"/>
        <v>1.0617458631692023</v>
      </c>
      <c r="K32" s="23">
        <f t="shared" si="2"/>
        <v>4.7645648282425225E-6</v>
      </c>
    </row>
    <row r="33" spans="3:11">
      <c r="C33" s="12" t="s">
        <v>119</v>
      </c>
      <c r="D33" s="15">
        <v>2401063500</v>
      </c>
      <c r="E33" s="15">
        <f>E34</f>
        <v>87315942000</v>
      </c>
      <c r="F33" s="15">
        <v>2408933333.333333</v>
      </c>
      <c r="G33" s="15">
        <v>2603697500</v>
      </c>
      <c r="H33" s="22">
        <v>1.0808507914983121</v>
      </c>
      <c r="I33" s="15">
        <f t="shared" si="0"/>
        <v>202634000</v>
      </c>
      <c r="J33" s="22">
        <f t="shared" si="1"/>
        <v>8.4393436491787904E-2</v>
      </c>
      <c r="K33" s="22">
        <f t="shared" si="2"/>
        <v>5.2739926587377711E-4</v>
      </c>
    </row>
    <row r="34" spans="3:11">
      <c r="C34" s="13" t="s">
        <v>120</v>
      </c>
      <c r="D34" s="16">
        <v>2401063500</v>
      </c>
      <c r="E34" s="16">
        <v>87315942000</v>
      </c>
      <c r="F34" s="16">
        <v>2408933333.333333</v>
      </c>
      <c r="G34" s="16">
        <v>2603697500</v>
      </c>
      <c r="H34" s="23">
        <v>1.0808507914983121</v>
      </c>
      <c r="I34" s="16">
        <f t="shared" si="0"/>
        <v>202634000</v>
      </c>
      <c r="J34" s="23">
        <f t="shared" si="1"/>
        <v>8.4393436491787904E-2</v>
      </c>
      <c r="K34" s="23">
        <f t="shared" si="2"/>
        <v>5.2739926587377711E-4</v>
      </c>
    </row>
    <row r="35" spans="3:11" ht="25.5">
      <c r="C35" s="12" t="s">
        <v>121</v>
      </c>
      <c r="D35" s="15">
        <v>31818060.379999999</v>
      </c>
      <c r="E35" s="15">
        <v>0</v>
      </c>
      <c r="F35" s="15">
        <v>0</v>
      </c>
      <c r="G35" s="15">
        <v>79438812.129999995</v>
      </c>
      <c r="H35" s="22" t="s">
        <v>28</v>
      </c>
      <c r="I35" s="15">
        <f t="shared" si="0"/>
        <v>47620751.75</v>
      </c>
      <c r="J35" s="22">
        <f t="shared" si="1"/>
        <v>1.4966579100444841</v>
      </c>
      <c r="K35" s="22">
        <f t="shared" si="2"/>
        <v>1.6090951886402661E-5</v>
      </c>
    </row>
    <row r="36" spans="3:11" ht="15.75" thickBot="1">
      <c r="C36" s="13" t="s">
        <v>122</v>
      </c>
      <c r="D36" s="16">
        <v>31818060.379999999</v>
      </c>
      <c r="E36" s="16">
        <v>0</v>
      </c>
      <c r="F36" s="16">
        <v>0</v>
      </c>
      <c r="G36" s="16">
        <v>79438812.129999995</v>
      </c>
      <c r="H36" s="23" t="s">
        <v>28</v>
      </c>
      <c r="I36" s="16">
        <f t="shared" si="0"/>
        <v>47620751.75</v>
      </c>
      <c r="J36" s="23">
        <f t="shared" si="1"/>
        <v>1.4966579100444841</v>
      </c>
      <c r="K36" s="23">
        <f t="shared" si="2"/>
        <v>1.6090951886402661E-5</v>
      </c>
    </row>
    <row r="37" spans="3:11" ht="15.75" thickBot="1">
      <c r="C37" s="14" t="s">
        <v>123</v>
      </c>
      <c r="D37" s="18">
        <v>162566648409.22006</v>
      </c>
      <c r="E37" s="18">
        <f>E8+E30</f>
        <v>743932323791</v>
      </c>
      <c r="F37" s="18">
        <f>F8+F30</f>
        <v>155196695896.60202</v>
      </c>
      <c r="G37" s="18">
        <v>187278732099.36002</v>
      </c>
      <c r="H37" s="19">
        <v>1.2067185516896073</v>
      </c>
      <c r="I37" s="18">
        <f t="shared" si="0"/>
        <v>24712083690.139954</v>
      </c>
      <c r="J37" s="19">
        <f t="shared" si="1"/>
        <v>0.15201201434585518</v>
      </c>
      <c r="K37" s="19">
        <f t="shared" si="2"/>
        <v>3.7934770004186061E-2</v>
      </c>
    </row>
    <row r="38" spans="3:11">
      <c r="C38" s="11" t="s">
        <v>124</v>
      </c>
      <c r="D38" s="17">
        <f>D39+D40</f>
        <v>335638081.39999998</v>
      </c>
      <c r="E38" s="17">
        <f>E39+E40</f>
        <v>2381511760</v>
      </c>
      <c r="F38" s="17">
        <f>F39+F40</f>
        <v>260749351.35499999</v>
      </c>
      <c r="G38" s="17">
        <f>G39+G40</f>
        <v>85612582.599999994</v>
      </c>
      <c r="H38" s="21">
        <v>0.32833286892223879</v>
      </c>
      <c r="I38" s="17">
        <f t="shared" si="0"/>
        <v>-250025498.79999998</v>
      </c>
      <c r="J38" s="21">
        <f t="shared" si="1"/>
        <v>-0.74492589683835564</v>
      </c>
      <c r="K38" s="21">
        <f t="shared" si="2"/>
        <v>1.7341497317871257E-5</v>
      </c>
    </row>
    <row r="39" spans="3:11">
      <c r="C39" s="6" t="s">
        <v>125</v>
      </c>
      <c r="D39" s="16">
        <v>31761245.699999999</v>
      </c>
      <c r="E39" s="16">
        <v>549847567</v>
      </c>
      <c r="F39" s="16">
        <v>106900494.942</v>
      </c>
      <c r="G39" s="16">
        <v>64757959.060000002</v>
      </c>
      <c r="H39" s="23">
        <v>0.60577791613719956</v>
      </c>
      <c r="I39" s="16">
        <f t="shared" si="0"/>
        <v>32996713.360000003</v>
      </c>
      <c r="J39" s="23">
        <f t="shared" si="1"/>
        <v>1.0388985895474498</v>
      </c>
      <c r="K39" s="23">
        <f t="shared" si="2"/>
        <v>1.3117230426241186E-5</v>
      </c>
    </row>
    <row r="40" spans="3:11" ht="15.75" thickBot="1">
      <c r="C40" s="6" t="s">
        <v>126</v>
      </c>
      <c r="D40" s="16">
        <v>303876835.69999999</v>
      </c>
      <c r="E40" s="16">
        <v>1831664193</v>
      </c>
      <c r="F40" s="16">
        <v>153848856.41299999</v>
      </c>
      <c r="G40" s="16">
        <v>20854623.539999999</v>
      </c>
      <c r="H40" s="23">
        <v>0.13555267179898137</v>
      </c>
      <c r="I40" s="16">
        <f t="shared" si="0"/>
        <v>-283022212.15999997</v>
      </c>
      <c r="J40" s="23">
        <f t="shared" si="1"/>
        <v>-0.93137146011159411</v>
      </c>
      <c r="K40" s="23">
        <f t="shared" si="2"/>
        <v>4.224266891630072E-6</v>
      </c>
    </row>
    <row r="41" spans="3:11" ht="15.75" thickBot="1">
      <c r="C41" s="14" t="s">
        <v>129</v>
      </c>
      <c r="D41" s="18">
        <f>D37+D38</f>
        <v>162902286490.62006</v>
      </c>
      <c r="E41" s="18">
        <f>E37+E38</f>
        <v>746313835551</v>
      </c>
      <c r="F41" s="18">
        <f>F37+F38</f>
        <v>155457445247.95703</v>
      </c>
      <c r="G41" s="18">
        <f>G37+G38</f>
        <v>187364344681.96002</v>
      </c>
      <c r="H41" s="19">
        <v>1.205245232115522</v>
      </c>
      <c r="I41" s="18">
        <f t="shared" si="0"/>
        <v>24462058191.339966</v>
      </c>
      <c r="J41" s="19">
        <f t="shared" si="1"/>
        <v>0.15016399535158456</v>
      </c>
      <c r="K41" s="19">
        <f t="shared" si="2"/>
        <v>3.7952111501503932E-2</v>
      </c>
    </row>
    <row r="42" spans="3:11">
      <c r="C42" s="4" t="s">
        <v>23</v>
      </c>
    </row>
    <row r="43" spans="3:11">
      <c r="C43" s="4" t="s">
        <v>24</v>
      </c>
    </row>
    <row r="44" spans="3:11">
      <c r="C44" s="4" t="s">
        <v>130</v>
      </c>
    </row>
    <row r="45" spans="3:11">
      <c r="C45" s="4" t="s">
        <v>25</v>
      </c>
    </row>
    <row r="46" spans="3:11">
      <c r="C46" s="4" t="s">
        <v>26</v>
      </c>
    </row>
  </sheetData>
  <mergeCells count="11">
    <mergeCell ref="I4:J5"/>
    <mergeCell ref="E4:H4"/>
    <mergeCell ref="K4:K6"/>
    <mergeCell ref="H5:H6"/>
    <mergeCell ref="C2:K2"/>
    <mergeCell ref="C3:K3"/>
    <mergeCell ref="C4:C7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2"/>
  <sheetViews>
    <sheetView showGridLines="0" workbookViewId="0">
      <selection activeCell="C4" sqref="C4:C5"/>
    </sheetView>
  </sheetViews>
  <sheetFormatPr baseColWidth="10" defaultColWidth="11.42578125" defaultRowHeight="15"/>
  <cols>
    <col min="1" max="2" width="11.42578125" style="25"/>
    <col min="3" max="3" width="45.140625" style="25" customWidth="1"/>
    <col min="4" max="4" width="42.140625" customWidth="1"/>
    <col min="5" max="5" width="40.140625" customWidth="1"/>
    <col min="6" max="6" width="12.5703125" customWidth="1"/>
    <col min="7" max="7" width="11.140625" customWidth="1"/>
    <col min="8" max="8" width="12.28515625" customWidth="1"/>
    <col min="9" max="9" width="12.140625" customWidth="1"/>
  </cols>
  <sheetData>
    <row r="1" spans="3:9" s="25" customFormat="1"/>
    <row r="2" spans="3:9" s="25" customFormat="1" ht="15" customHeight="1">
      <c r="C2" s="535" t="s">
        <v>791</v>
      </c>
      <c r="D2" s="535"/>
      <c r="E2" s="535"/>
      <c r="F2" s="535"/>
      <c r="G2" s="535"/>
      <c r="H2" s="535"/>
      <c r="I2" s="535"/>
    </row>
    <row r="3" spans="3:9" ht="15.75" customHeight="1">
      <c r="C3" s="535"/>
      <c r="D3" s="535"/>
      <c r="E3" s="535"/>
      <c r="F3" s="535"/>
      <c r="G3" s="535"/>
      <c r="H3" s="535"/>
      <c r="I3" s="535"/>
    </row>
    <row r="4" spans="3:9">
      <c r="C4" s="540" t="s">
        <v>157</v>
      </c>
      <c r="D4" s="538" t="s">
        <v>156</v>
      </c>
      <c r="E4" s="538" t="s">
        <v>155</v>
      </c>
      <c r="F4" s="536" t="s">
        <v>154</v>
      </c>
      <c r="G4" s="536" t="s">
        <v>153</v>
      </c>
      <c r="H4" s="536" t="s">
        <v>152</v>
      </c>
      <c r="I4" s="547" t="s">
        <v>162</v>
      </c>
    </row>
    <row r="5" spans="3:9" ht="15.75" thickBot="1">
      <c r="C5" s="541"/>
      <c r="D5" s="539"/>
      <c r="E5" s="539"/>
      <c r="F5" s="537"/>
      <c r="G5" s="537"/>
      <c r="H5" s="537"/>
      <c r="I5" s="548"/>
    </row>
    <row r="6" spans="3:9" ht="26.25" thickBot="1">
      <c r="C6" s="222" t="s">
        <v>159</v>
      </c>
      <c r="D6" s="27" t="s">
        <v>135</v>
      </c>
      <c r="E6" s="28" t="s">
        <v>136</v>
      </c>
      <c r="F6" s="29">
        <v>400</v>
      </c>
      <c r="G6" s="29">
        <v>516</v>
      </c>
      <c r="H6" s="181">
        <f t="shared" ref="H6:H14" si="0">G6/F6</f>
        <v>1.29</v>
      </c>
      <c r="I6" s="173">
        <v>2366293.19</v>
      </c>
    </row>
    <row r="7" spans="3:9" ht="25.5">
      <c r="C7" s="544" t="s">
        <v>160</v>
      </c>
      <c r="D7" s="33" t="s">
        <v>145</v>
      </c>
      <c r="E7" s="34" t="s">
        <v>146</v>
      </c>
      <c r="F7" s="35">
        <v>300</v>
      </c>
      <c r="G7" s="35">
        <v>386</v>
      </c>
      <c r="H7" s="178">
        <f t="shared" si="0"/>
        <v>1.2866666666666666</v>
      </c>
      <c r="I7" s="171">
        <v>50497145.719999999</v>
      </c>
    </row>
    <row r="8" spans="3:9" ht="25.5">
      <c r="C8" s="545"/>
      <c r="D8" s="30" t="s">
        <v>147</v>
      </c>
      <c r="E8" s="31" t="s">
        <v>148</v>
      </c>
      <c r="F8" s="32">
        <v>24927</v>
      </c>
      <c r="G8" s="32">
        <v>31597</v>
      </c>
      <c r="H8" s="180">
        <f t="shared" si="0"/>
        <v>1.267581337505516</v>
      </c>
      <c r="I8" s="172">
        <v>268623467.38999999</v>
      </c>
    </row>
    <row r="9" spans="3:9" ht="38.25">
      <c r="C9" s="545"/>
      <c r="D9" s="30" t="s">
        <v>142</v>
      </c>
      <c r="E9" s="31" t="s">
        <v>143</v>
      </c>
      <c r="F9" s="32">
        <v>42939</v>
      </c>
      <c r="G9" s="32">
        <v>19388</v>
      </c>
      <c r="H9" s="180">
        <f t="shared" si="0"/>
        <v>0.45152425533896923</v>
      </c>
      <c r="I9" s="172">
        <v>237985144.00999999</v>
      </c>
    </row>
    <row r="10" spans="3:9" ht="39" thickBot="1">
      <c r="C10" s="546"/>
      <c r="D10" s="27" t="s">
        <v>144</v>
      </c>
      <c r="E10" s="28" t="s">
        <v>151</v>
      </c>
      <c r="F10" s="29">
        <v>9868</v>
      </c>
      <c r="G10" s="29">
        <v>390</v>
      </c>
      <c r="H10" s="181">
        <f t="shared" si="0"/>
        <v>3.95216862586137E-2</v>
      </c>
      <c r="I10" s="173">
        <v>2362819.63</v>
      </c>
    </row>
    <row r="11" spans="3:9" ht="25.5">
      <c r="C11" s="544" t="s">
        <v>158</v>
      </c>
      <c r="D11" s="33" t="s">
        <v>137</v>
      </c>
      <c r="E11" s="36" t="s">
        <v>138</v>
      </c>
      <c r="F11" s="35">
        <v>375</v>
      </c>
      <c r="G11" s="35">
        <v>124</v>
      </c>
      <c r="H11" s="178">
        <f t="shared" si="0"/>
        <v>0.33066666666666666</v>
      </c>
      <c r="I11" s="171">
        <v>6993956.4299999997</v>
      </c>
    </row>
    <row r="12" spans="3:9" ht="15.75" thickBot="1">
      <c r="C12" s="545"/>
      <c r="D12" s="164" t="s">
        <v>139</v>
      </c>
      <c r="E12" s="168" t="s">
        <v>140</v>
      </c>
      <c r="F12" s="165">
        <v>5</v>
      </c>
      <c r="G12" s="165">
        <v>0</v>
      </c>
      <c r="H12" s="182">
        <f t="shared" si="0"/>
        <v>0</v>
      </c>
      <c r="I12" s="175">
        <v>9363430.5099999998</v>
      </c>
    </row>
    <row r="13" spans="3:9" ht="25.5">
      <c r="C13" s="544" t="s">
        <v>161</v>
      </c>
      <c r="D13" s="33" t="s">
        <v>141</v>
      </c>
      <c r="E13" s="34" t="s">
        <v>150</v>
      </c>
      <c r="F13" s="35">
        <v>45000</v>
      </c>
      <c r="G13" s="35">
        <v>0</v>
      </c>
      <c r="H13" s="178">
        <f>G13/F13</f>
        <v>0</v>
      </c>
      <c r="I13" s="171">
        <v>64955528.030000001</v>
      </c>
    </row>
    <row r="14" spans="3:9" s="25" customFormat="1" ht="39" thickBot="1">
      <c r="C14" s="546"/>
      <c r="D14" s="27" t="s">
        <v>464</v>
      </c>
      <c r="E14" s="28" t="s">
        <v>465</v>
      </c>
      <c r="F14" s="177">
        <v>5</v>
      </c>
      <c r="G14" s="177">
        <v>5</v>
      </c>
      <c r="H14" s="179">
        <f t="shared" si="0"/>
        <v>1</v>
      </c>
      <c r="I14" s="184">
        <v>29074329.710000001</v>
      </c>
    </row>
    <row r="15" spans="3:9" s="25" customFormat="1" ht="30.75" thickBot="1">
      <c r="C15" s="176" t="s">
        <v>466</v>
      </c>
      <c r="D15" s="27" t="s">
        <v>467</v>
      </c>
      <c r="E15" s="28" t="s">
        <v>468</v>
      </c>
      <c r="F15" s="29">
        <v>32737</v>
      </c>
      <c r="G15" s="29">
        <v>32632</v>
      </c>
      <c r="H15" s="181">
        <f>G15/F15</f>
        <v>0.99679261997128632</v>
      </c>
      <c r="I15" s="173">
        <v>2991817131.3600001</v>
      </c>
    </row>
    <row r="16" spans="3:9" s="25" customFormat="1" ht="39" thickBot="1">
      <c r="C16" s="166" t="s">
        <v>469</v>
      </c>
      <c r="D16" s="167" t="s">
        <v>470</v>
      </c>
      <c r="E16" s="169" t="s">
        <v>471</v>
      </c>
      <c r="F16" s="170">
        <v>2</v>
      </c>
      <c r="G16" s="170">
        <v>0</v>
      </c>
      <c r="H16" s="183">
        <f>G16/F16</f>
        <v>0</v>
      </c>
      <c r="I16" s="174">
        <v>1154538.97</v>
      </c>
    </row>
    <row r="17" spans="3:9" ht="15.75" thickBot="1">
      <c r="C17" s="542" t="s">
        <v>214</v>
      </c>
      <c r="D17" s="543"/>
      <c r="E17" s="543"/>
      <c r="F17" s="543"/>
      <c r="G17" s="543"/>
      <c r="H17" s="543"/>
      <c r="I17" s="58">
        <f>SUM(I6:I16)</f>
        <v>3665193784.9499998</v>
      </c>
    </row>
    <row r="18" spans="3:9">
      <c r="C18" s="26" t="s">
        <v>483</v>
      </c>
    </row>
    <row r="19" spans="3:9" s="25" customFormat="1">
      <c r="C19" s="26" t="s">
        <v>24</v>
      </c>
    </row>
    <row r="20" spans="3:9" s="25" customFormat="1">
      <c r="C20" s="26" t="s">
        <v>488</v>
      </c>
    </row>
    <row r="21" spans="3:9" s="25" customFormat="1">
      <c r="C21" s="26" t="s">
        <v>502</v>
      </c>
    </row>
    <row r="22" spans="3:9" s="25" customFormat="1">
      <c r="C22" s="26" t="s">
        <v>26</v>
      </c>
    </row>
  </sheetData>
  <mergeCells count="12">
    <mergeCell ref="C17:H17"/>
    <mergeCell ref="C11:C12"/>
    <mergeCell ref="C7:C10"/>
    <mergeCell ref="I4:I5"/>
    <mergeCell ref="H4:H5"/>
    <mergeCell ref="C13:C14"/>
    <mergeCell ref="C2:I3"/>
    <mergeCell ref="G4:G5"/>
    <mergeCell ref="F4:F5"/>
    <mergeCell ref="E4:E5"/>
    <mergeCell ref="D4:D5"/>
    <mergeCell ref="C4:C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H34"/>
  <sheetViews>
    <sheetView showGridLines="0" zoomScaleNormal="100" workbookViewId="0">
      <selection activeCell="B4" sqref="B4:B5"/>
    </sheetView>
  </sheetViews>
  <sheetFormatPr baseColWidth="10" defaultColWidth="11.42578125" defaultRowHeight="15"/>
  <cols>
    <col min="2" max="2" width="21.5703125" customWidth="1"/>
    <col min="3" max="3" width="29" customWidth="1"/>
    <col min="4" max="4" width="21.42578125" customWidth="1"/>
    <col min="5" max="5" width="14.140625" customWidth="1"/>
    <col min="6" max="6" width="11.7109375" customWidth="1"/>
    <col min="7" max="7" width="12.7109375" customWidth="1"/>
    <col min="8" max="8" width="16" customWidth="1"/>
  </cols>
  <sheetData>
    <row r="2" spans="2:8">
      <c r="B2" s="535" t="s">
        <v>792</v>
      </c>
      <c r="C2" s="535"/>
      <c r="D2" s="535"/>
      <c r="E2" s="535"/>
      <c r="F2" s="535"/>
      <c r="G2" s="535"/>
      <c r="H2" s="535"/>
    </row>
    <row r="3" spans="2:8">
      <c r="B3" s="535"/>
      <c r="C3" s="535"/>
      <c r="D3" s="535"/>
      <c r="E3" s="535"/>
      <c r="F3" s="535"/>
      <c r="G3" s="535"/>
      <c r="H3" s="535"/>
    </row>
    <row r="4" spans="2:8">
      <c r="B4" s="540" t="s">
        <v>157</v>
      </c>
      <c r="C4" s="538" t="s">
        <v>156</v>
      </c>
      <c r="D4" s="538" t="s">
        <v>155</v>
      </c>
      <c r="E4" s="536" t="s">
        <v>154</v>
      </c>
      <c r="F4" s="536" t="s">
        <v>153</v>
      </c>
      <c r="G4" s="536" t="s">
        <v>152</v>
      </c>
      <c r="H4" s="547" t="s">
        <v>162</v>
      </c>
    </row>
    <row r="5" spans="2:8" ht="15.75" thickBot="1">
      <c r="B5" s="541"/>
      <c r="C5" s="539"/>
      <c r="D5" s="539"/>
      <c r="E5" s="537"/>
      <c r="F5" s="537"/>
      <c r="G5" s="537"/>
      <c r="H5" s="548"/>
    </row>
    <row r="6" spans="2:8" ht="63.75" hidden="1">
      <c r="B6" s="549" t="s">
        <v>206</v>
      </c>
      <c r="C6" s="41" t="s">
        <v>163</v>
      </c>
      <c r="D6" s="42" t="s">
        <v>164</v>
      </c>
      <c r="E6" s="43">
        <v>500</v>
      </c>
      <c r="F6" s="43">
        <v>252</v>
      </c>
      <c r="G6" s="44">
        <f t="shared" ref="G6:G28" si="0">F6/E6</f>
        <v>0.504</v>
      </c>
      <c r="H6" s="54">
        <v>236000</v>
      </c>
    </row>
    <row r="7" spans="2:8" ht="51" hidden="1">
      <c r="B7" s="550"/>
      <c r="C7" s="37" t="s">
        <v>169</v>
      </c>
      <c r="D7" s="38" t="s">
        <v>170</v>
      </c>
      <c r="E7" s="39">
        <v>3500</v>
      </c>
      <c r="F7" s="39">
        <v>1708</v>
      </c>
      <c r="G7" s="40">
        <f t="shared" si="0"/>
        <v>0.48799999999999999</v>
      </c>
      <c r="H7" s="55">
        <v>2559955.79</v>
      </c>
    </row>
    <row r="8" spans="2:8" ht="102.75" hidden="1" thickBot="1">
      <c r="B8" s="551"/>
      <c r="C8" s="45" t="s">
        <v>196</v>
      </c>
      <c r="D8" s="48" t="s">
        <v>197</v>
      </c>
      <c r="E8" s="46">
        <v>75000</v>
      </c>
      <c r="F8" s="46">
        <v>57355</v>
      </c>
      <c r="G8" s="47">
        <f t="shared" si="0"/>
        <v>0.76473333333333338</v>
      </c>
      <c r="H8" s="56">
        <v>451920</v>
      </c>
    </row>
    <row r="9" spans="2:8" ht="38.25" hidden="1">
      <c r="B9" s="549" t="s">
        <v>207</v>
      </c>
      <c r="C9" s="41" t="s">
        <v>167</v>
      </c>
      <c r="D9" s="42" t="s">
        <v>168</v>
      </c>
      <c r="E9" s="43">
        <v>3208</v>
      </c>
      <c r="F9" s="43">
        <v>9200</v>
      </c>
      <c r="G9" s="44">
        <f t="shared" si="0"/>
        <v>2.8678304239401498</v>
      </c>
      <c r="H9" s="54">
        <v>436214449.91000003</v>
      </c>
    </row>
    <row r="10" spans="2:8" ht="26.25" hidden="1" thickBot="1">
      <c r="B10" s="551"/>
      <c r="C10" s="45" t="s">
        <v>165</v>
      </c>
      <c r="D10" s="48" t="s">
        <v>166</v>
      </c>
      <c r="E10" s="46">
        <v>375</v>
      </c>
      <c r="F10" s="46">
        <v>117</v>
      </c>
      <c r="G10" s="47">
        <f t="shared" si="0"/>
        <v>0.312</v>
      </c>
      <c r="H10" s="56">
        <v>6868964.8399999999</v>
      </c>
    </row>
    <row r="11" spans="2:8" ht="51" hidden="1">
      <c r="B11" s="549" t="s">
        <v>213</v>
      </c>
      <c r="C11" s="41" t="s">
        <v>200</v>
      </c>
      <c r="D11" s="42" t="s">
        <v>201</v>
      </c>
      <c r="E11" s="43">
        <v>214721053</v>
      </c>
      <c r="F11" s="43">
        <v>182706299</v>
      </c>
      <c r="G11" s="44">
        <f t="shared" si="0"/>
        <v>0.85090072187751431</v>
      </c>
      <c r="H11" s="54">
        <v>302805982.19999999</v>
      </c>
    </row>
    <row r="12" spans="2:8" ht="51.75" hidden="1" thickBot="1">
      <c r="B12" s="551"/>
      <c r="C12" s="45" t="s">
        <v>202</v>
      </c>
      <c r="D12" s="48" t="s">
        <v>203</v>
      </c>
      <c r="E12" s="46">
        <v>660</v>
      </c>
      <c r="F12" s="46">
        <v>653</v>
      </c>
      <c r="G12" s="47">
        <f t="shared" si="0"/>
        <v>0.98939393939393938</v>
      </c>
      <c r="H12" s="56">
        <v>811501771.38999999</v>
      </c>
    </row>
    <row r="13" spans="2:8" ht="76.5" hidden="1">
      <c r="B13" s="549" t="s">
        <v>208</v>
      </c>
      <c r="C13" s="41" t="s">
        <v>171</v>
      </c>
      <c r="D13" s="42" t="s">
        <v>172</v>
      </c>
      <c r="E13" s="43">
        <v>400000</v>
      </c>
      <c r="F13" s="43">
        <v>24843</v>
      </c>
      <c r="G13" s="44">
        <f t="shared" si="0"/>
        <v>6.2107500000000003E-2</v>
      </c>
      <c r="H13" s="54">
        <v>17527172</v>
      </c>
    </row>
    <row r="14" spans="2:8" ht="51.75" hidden="1" thickBot="1">
      <c r="B14" s="551"/>
      <c r="C14" s="45" t="s">
        <v>186</v>
      </c>
      <c r="D14" s="48" t="s">
        <v>187</v>
      </c>
      <c r="E14" s="46">
        <v>350</v>
      </c>
      <c r="F14" s="46">
        <v>64</v>
      </c>
      <c r="G14" s="47">
        <f t="shared" si="0"/>
        <v>0.18285714285714286</v>
      </c>
      <c r="H14" s="56">
        <v>716947.94</v>
      </c>
    </row>
    <row r="15" spans="2:8" ht="51">
      <c r="B15" s="549" t="s">
        <v>212</v>
      </c>
      <c r="C15" s="41" t="s">
        <v>204</v>
      </c>
      <c r="D15" s="42" t="s">
        <v>205</v>
      </c>
      <c r="E15" s="43">
        <v>3</v>
      </c>
      <c r="F15" s="43">
        <v>3</v>
      </c>
      <c r="G15" s="44">
        <f t="shared" si="0"/>
        <v>1</v>
      </c>
      <c r="H15" s="54">
        <v>49094985.049999997</v>
      </c>
    </row>
    <row r="16" spans="2:8" ht="25.5">
      <c r="B16" s="550"/>
      <c r="C16" s="37" t="s">
        <v>192</v>
      </c>
      <c r="D16" s="38" t="s">
        <v>193</v>
      </c>
      <c r="E16" s="39">
        <v>1500</v>
      </c>
      <c r="F16" s="39">
        <v>1500</v>
      </c>
      <c r="G16" s="40">
        <f t="shared" si="0"/>
        <v>1</v>
      </c>
      <c r="H16" s="55">
        <v>0</v>
      </c>
    </row>
    <row r="17" spans="2:8" ht="39" thickBot="1">
      <c r="B17" s="551"/>
      <c r="C17" s="45" t="s">
        <v>198</v>
      </c>
      <c r="D17" s="48" t="s">
        <v>199</v>
      </c>
      <c r="E17" s="46">
        <v>5</v>
      </c>
      <c r="F17" s="46">
        <v>4</v>
      </c>
      <c r="G17" s="47">
        <f t="shared" si="0"/>
        <v>0.8</v>
      </c>
      <c r="H17" s="56">
        <v>0</v>
      </c>
    </row>
    <row r="18" spans="2:8" ht="39" thickBot="1">
      <c r="B18" s="49" t="s">
        <v>211</v>
      </c>
      <c r="C18" s="50" t="s">
        <v>182</v>
      </c>
      <c r="D18" s="51" t="s">
        <v>183</v>
      </c>
      <c r="E18" s="52">
        <v>18203</v>
      </c>
      <c r="F18" s="52">
        <v>17204</v>
      </c>
      <c r="G18" s="53">
        <f t="shared" si="0"/>
        <v>0.94511893643904854</v>
      </c>
      <c r="H18" s="57">
        <v>22174876.579999998</v>
      </c>
    </row>
    <row r="19" spans="2:8" ht="63.75">
      <c r="B19" s="549" t="s">
        <v>210</v>
      </c>
      <c r="C19" s="41" t="s">
        <v>178</v>
      </c>
      <c r="D19" s="42" t="s">
        <v>179</v>
      </c>
      <c r="E19" s="43">
        <v>232</v>
      </c>
      <c r="F19" s="43">
        <v>166</v>
      </c>
      <c r="G19" s="44">
        <f t="shared" si="0"/>
        <v>0.71551724137931039</v>
      </c>
      <c r="H19" s="54">
        <v>0</v>
      </c>
    </row>
    <row r="20" spans="2:8" ht="51">
      <c r="B20" s="550"/>
      <c r="C20" s="37" t="s">
        <v>184</v>
      </c>
      <c r="D20" s="38" t="s">
        <v>185</v>
      </c>
      <c r="E20" s="39">
        <v>1100</v>
      </c>
      <c r="F20" s="39">
        <v>667</v>
      </c>
      <c r="G20" s="40">
        <f t="shared" si="0"/>
        <v>0.60636363636363633</v>
      </c>
      <c r="H20" s="55">
        <v>0</v>
      </c>
    </row>
    <row r="21" spans="2:8" ht="38.25">
      <c r="B21" s="550"/>
      <c r="C21" s="37" t="s">
        <v>188</v>
      </c>
      <c r="D21" s="38" t="s">
        <v>189</v>
      </c>
      <c r="E21" s="39">
        <v>36000</v>
      </c>
      <c r="F21" s="39">
        <v>6000</v>
      </c>
      <c r="G21" s="40">
        <f t="shared" si="0"/>
        <v>0.16666666666666666</v>
      </c>
      <c r="H21" s="55">
        <v>35313056.5</v>
      </c>
    </row>
    <row r="22" spans="2:8" ht="63.75">
      <c r="B22" s="550"/>
      <c r="C22" s="37" t="s">
        <v>180</v>
      </c>
      <c r="D22" s="38" t="s">
        <v>181</v>
      </c>
      <c r="E22" s="39">
        <v>3546</v>
      </c>
      <c r="F22" s="39">
        <v>795</v>
      </c>
      <c r="G22" s="40">
        <f t="shared" si="0"/>
        <v>0.22419627749576987</v>
      </c>
      <c r="H22" s="55">
        <v>0</v>
      </c>
    </row>
    <row r="23" spans="2:8" ht="51.75" thickBot="1">
      <c r="B23" s="551"/>
      <c r="C23" s="45" t="s">
        <v>472</v>
      </c>
      <c r="D23" s="48" t="s">
        <v>177</v>
      </c>
      <c r="E23" s="46">
        <v>250</v>
      </c>
      <c r="F23" s="46">
        <v>0</v>
      </c>
      <c r="G23" s="47">
        <f t="shared" si="0"/>
        <v>0</v>
      </c>
      <c r="H23" s="56">
        <v>0</v>
      </c>
    </row>
    <row r="24" spans="2:8" ht="38.25">
      <c r="B24" s="549" t="s">
        <v>209</v>
      </c>
      <c r="C24" s="41" t="s">
        <v>173</v>
      </c>
      <c r="D24" s="42" t="s">
        <v>174</v>
      </c>
      <c r="E24" s="43">
        <v>312115</v>
      </c>
      <c r="F24" s="43">
        <v>376580</v>
      </c>
      <c r="G24" s="44">
        <f t="shared" si="0"/>
        <v>1.2065424603111032</v>
      </c>
      <c r="H24" s="54">
        <v>0</v>
      </c>
    </row>
    <row r="25" spans="2:8" ht="51">
      <c r="B25" s="550"/>
      <c r="C25" s="37" t="s">
        <v>175</v>
      </c>
      <c r="D25" s="38" t="s">
        <v>176</v>
      </c>
      <c r="E25" s="39">
        <v>1027373</v>
      </c>
      <c r="F25" s="39">
        <v>1953733</v>
      </c>
      <c r="G25" s="40">
        <f t="shared" si="0"/>
        <v>1.9016783582983006</v>
      </c>
      <c r="H25" s="55">
        <v>345007184.12</v>
      </c>
    </row>
    <row r="26" spans="2:8" ht="38.25">
      <c r="B26" s="550"/>
      <c r="C26" s="37" t="s">
        <v>190</v>
      </c>
      <c r="D26" s="38" t="s">
        <v>191</v>
      </c>
      <c r="E26" s="39">
        <v>3840</v>
      </c>
      <c r="F26" s="39">
        <v>3150</v>
      </c>
      <c r="G26" s="40">
        <f t="shared" si="0"/>
        <v>0.8203125</v>
      </c>
      <c r="H26" s="55">
        <v>0</v>
      </c>
    </row>
    <row r="27" spans="2:8" ht="39" thickBot="1">
      <c r="B27" s="551"/>
      <c r="C27" s="45" t="s">
        <v>194</v>
      </c>
      <c r="D27" s="48" t="s">
        <v>195</v>
      </c>
      <c r="E27" s="46">
        <v>47487</v>
      </c>
      <c r="F27" s="46">
        <v>117494</v>
      </c>
      <c r="G27" s="47">
        <f t="shared" si="0"/>
        <v>2.4742350538041991</v>
      </c>
      <c r="H27" s="56">
        <v>7949099.79</v>
      </c>
    </row>
    <row r="28" spans="2:8" s="25" customFormat="1" ht="60.75" thickBot="1">
      <c r="B28" s="185" t="s">
        <v>473</v>
      </c>
      <c r="C28" s="50" t="s">
        <v>474</v>
      </c>
      <c r="D28" s="51" t="s">
        <v>475</v>
      </c>
      <c r="E28" s="52">
        <v>5978</v>
      </c>
      <c r="F28" s="52">
        <v>7</v>
      </c>
      <c r="G28" s="47">
        <f t="shared" si="0"/>
        <v>1.17096018735363E-3</v>
      </c>
      <c r="H28" s="57">
        <v>1037633</v>
      </c>
    </row>
    <row r="29" spans="2:8" ht="15.75" thickBot="1">
      <c r="B29" s="542" t="s">
        <v>214</v>
      </c>
      <c r="C29" s="543"/>
      <c r="D29" s="543"/>
      <c r="E29" s="543"/>
      <c r="F29" s="543"/>
      <c r="G29" s="543"/>
      <c r="H29" s="58">
        <f>SUM(H6:H28)</f>
        <v>2039459999.1100001</v>
      </c>
    </row>
    <row r="30" spans="2:8">
      <c r="B30" s="26" t="s">
        <v>483</v>
      </c>
    </row>
    <row r="31" spans="2:8">
      <c r="B31" s="26" t="s">
        <v>24</v>
      </c>
    </row>
    <row r="32" spans="2:8">
      <c r="B32" s="26" t="s">
        <v>488</v>
      </c>
    </row>
    <row r="33" spans="2:2">
      <c r="B33" s="26" t="s">
        <v>502</v>
      </c>
    </row>
    <row r="34" spans="2:2">
      <c r="B34" s="26" t="s">
        <v>26</v>
      </c>
    </row>
  </sheetData>
  <mergeCells count="16">
    <mergeCell ref="B2:H3"/>
    <mergeCell ref="B4:B5"/>
    <mergeCell ref="C4:C5"/>
    <mergeCell ref="D4:D5"/>
    <mergeCell ref="E4:E5"/>
    <mergeCell ref="F4:F5"/>
    <mergeCell ref="G4:G5"/>
    <mergeCell ref="H4:H5"/>
    <mergeCell ref="B29:G29"/>
    <mergeCell ref="B24:B27"/>
    <mergeCell ref="B13:B14"/>
    <mergeCell ref="B11:B12"/>
    <mergeCell ref="B6:B8"/>
    <mergeCell ref="B15:B17"/>
    <mergeCell ref="B19:B23"/>
    <mergeCell ref="B9:B1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2:I42"/>
  <sheetViews>
    <sheetView showGridLines="0" zoomScaleNormal="100" workbookViewId="0">
      <selection activeCell="C4" sqref="C4:C5"/>
    </sheetView>
  </sheetViews>
  <sheetFormatPr baseColWidth="10" defaultColWidth="11.42578125" defaultRowHeight="15"/>
  <cols>
    <col min="3" max="3" width="31.28515625" customWidth="1"/>
    <col min="4" max="4" width="35.42578125" customWidth="1"/>
    <col min="5" max="5" width="24.42578125" customWidth="1"/>
    <col min="6" max="6" width="18" customWidth="1"/>
    <col min="7" max="7" width="12.28515625" customWidth="1"/>
    <col min="8" max="9" width="14.5703125" customWidth="1"/>
  </cols>
  <sheetData>
    <row r="2" spans="3:9">
      <c r="C2" s="535" t="s">
        <v>793</v>
      </c>
      <c r="D2" s="535"/>
      <c r="E2" s="535"/>
      <c r="F2" s="535"/>
      <c r="G2" s="535"/>
      <c r="H2" s="535"/>
      <c r="I2" s="535"/>
    </row>
    <row r="3" spans="3:9">
      <c r="C3" s="535"/>
      <c r="D3" s="535"/>
      <c r="E3" s="535"/>
      <c r="F3" s="535"/>
      <c r="G3" s="535"/>
      <c r="H3" s="535"/>
      <c r="I3" s="535"/>
    </row>
    <row r="4" spans="3:9">
      <c r="C4" s="540" t="s">
        <v>157</v>
      </c>
      <c r="D4" s="538" t="s">
        <v>156</v>
      </c>
      <c r="E4" s="538" t="s">
        <v>155</v>
      </c>
      <c r="F4" s="536" t="s">
        <v>154</v>
      </c>
      <c r="G4" s="536" t="s">
        <v>153</v>
      </c>
      <c r="H4" s="536" t="s">
        <v>152</v>
      </c>
      <c r="I4" s="547" t="s">
        <v>162</v>
      </c>
    </row>
    <row r="5" spans="3:9" ht="27.75" customHeight="1" thickBot="1">
      <c r="C5" s="541"/>
      <c r="D5" s="539"/>
      <c r="E5" s="539"/>
      <c r="F5" s="537"/>
      <c r="G5" s="537"/>
      <c r="H5" s="537"/>
      <c r="I5" s="548"/>
    </row>
    <row r="6" spans="3:9" ht="42" hidden="1" customHeight="1">
      <c r="C6" s="552" t="s">
        <v>268</v>
      </c>
      <c r="D6" s="63" t="s">
        <v>220</v>
      </c>
      <c r="E6" s="64" t="s">
        <v>221</v>
      </c>
      <c r="F6" s="65">
        <v>45</v>
      </c>
      <c r="G6" s="65">
        <v>92</v>
      </c>
      <c r="H6" s="66">
        <f t="shared" ref="H6:H36" si="0">G6/F6</f>
        <v>2.0444444444444443</v>
      </c>
      <c r="I6" s="54">
        <v>5796333.9900000002</v>
      </c>
    </row>
    <row r="7" spans="3:9" ht="51" hidden="1">
      <c r="C7" s="553"/>
      <c r="D7" s="62" t="s">
        <v>237</v>
      </c>
      <c r="E7" s="59" t="s">
        <v>238</v>
      </c>
      <c r="F7" s="60">
        <v>15000</v>
      </c>
      <c r="G7" s="60">
        <v>22837</v>
      </c>
      <c r="H7" s="61">
        <f t="shared" si="0"/>
        <v>1.5224666666666666</v>
      </c>
      <c r="I7" s="55">
        <v>5409090.29</v>
      </c>
    </row>
    <row r="8" spans="3:9" ht="45" hidden="1">
      <c r="C8" s="553"/>
      <c r="D8" s="62" t="s">
        <v>241</v>
      </c>
      <c r="E8" s="59" t="s">
        <v>242</v>
      </c>
      <c r="F8" s="60">
        <v>40</v>
      </c>
      <c r="G8" s="60">
        <v>10</v>
      </c>
      <c r="H8" s="61">
        <f t="shared" si="0"/>
        <v>0.25</v>
      </c>
      <c r="I8" s="55">
        <v>34361723.810000002</v>
      </c>
    </row>
    <row r="9" spans="3:9" ht="51.75" hidden="1" thickBot="1">
      <c r="C9" s="554"/>
      <c r="D9" s="67" t="s">
        <v>255</v>
      </c>
      <c r="E9" s="68" t="s">
        <v>256</v>
      </c>
      <c r="F9" s="69">
        <v>41002</v>
      </c>
      <c r="G9" s="69">
        <v>67485</v>
      </c>
      <c r="H9" s="70">
        <f t="shared" si="0"/>
        <v>1.6458953221794059</v>
      </c>
      <c r="I9" s="56">
        <v>164602582.13999999</v>
      </c>
    </row>
    <row r="10" spans="3:9" ht="30" hidden="1">
      <c r="C10" s="552" t="s">
        <v>271</v>
      </c>
      <c r="D10" s="63" t="s">
        <v>243</v>
      </c>
      <c r="E10" s="64" t="s">
        <v>244</v>
      </c>
      <c r="F10" s="65">
        <v>164371</v>
      </c>
      <c r="G10" s="65">
        <v>117091</v>
      </c>
      <c r="H10" s="66">
        <f t="shared" si="0"/>
        <v>0.71235801935864596</v>
      </c>
      <c r="I10" s="54">
        <v>242055088.03999999</v>
      </c>
    </row>
    <row r="11" spans="3:9" ht="30.75" hidden="1" thickBot="1">
      <c r="C11" s="554"/>
      <c r="D11" s="67" t="s">
        <v>234</v>
      </c>
      <c r="E11" s="68" t="s">
        <v>235</v>
      </c>
      <c r="F11" s="69">
        <v>120000</v>
      </c>
      <c r="G11" s="69">
        <v>160164</v>
      </c>
      <c r="H11" s="70">
        <f t="shared" si="0"/>
        <v>1.3347</v>
      </c>
      <c r="I11" s="56">
        <v>151396463.40000001</v>
      </c>
    </row>
    <row r="12" spans="3:9" ht="38.25" hidden="1">
      <c r="C12" s="552" t="s">
        <v>269</v>
      </c>
      <c r="D12" s="63" t="s">
        <v>232</v>
      </c>
      <c r="E12" s="64" t="s">
        <v>233</v>
      </c>
      <c r="F12" s="65">
        <v>35069</v>
      </c>
      <c r="G12" s="65">
        <v>25430</v>
      </c>
      <c r="H12" s="66">
        <f t="shared" si="0"/>
        <v>0.72514186318400864</v>
      </c>
      <c r="I12" s="54">
        <v>174326514.97999999</v>
      </c>
    </row>
    <row r="13" spans="3:9" ht="51" hidden="1">
      <c r="C13" s="553"/>
      <c r="D13" s="62" t="s">
        <v>230</v>
      </c>
      <c r="E13" s="59" t="s">
        <v>231</v>
      </c>
      <c r="F13" s="60">
        <v>175</v>
      </c>
      <c r="G13" s="60">
        <v>194</v>
      </c>
      <c r="H13" s="61">
        <f t="shared" si="0"/>
        <v>1.1085714285714285</v>
      </c>
      <c r="I13" s="55">
        <v>63308027.460000001</v>
      </c>
    </row>
    <row r="14" spans="3:9" ht="45" hidden="1">
      <c r="C14" s="553"/>
      <c r="D14" s="62" t="s">
        <v>228</v>
      </c>
      <c r="E14" s="59" t="s">
        <v>229</v>
      </c>
      <c r="F14" s="60">
        <v>50</v>
      </c>
      <c r="G14" s="60">
        <v>68</v>
      </c>
      <c r="H14" s="61">
        <f t="shared" si="0"/>
        <v>1.36</v>
      </c>
      <c r="I14" s="55">
        <v>66728602.710000001</v>
      </c>
    </row>
    <row r="15" spans="3:9" ht="51.75" hidden="1" thickBot="1">
      <c r="C15" s="554"/>
      <c r="D15" s="67" t="s">
        <v>257</v>
      </c>
      <c r="E15" s="68" t="s">
        <v>235</v>
      </c>
      <c r="F15" s="69">
        <v>1563</v>
      </c>
      <c r="G15" s="69">
        <v>1710</v>
      </c>
      <c r="H15" s="70">
        <f t="shared" si="0"/>
        <v>1.0940499040307101</v>
      </c>
      <c r="I15" s="56">
        <v>23424370.41</v>
      </c>
    </row>
    <row r="16" spans="3:9" ht="30.75" hidden="1" thickBot="1">
      <c r="C16" s="185" t="s">
        <v>270</v>
      </c>
      <c r="D16" s="71" t="s">
        <v>224</v>
      </c>
      <c r="E16" s="72" t="s">
        <v>225</v>
      </c>
      <c r="F16" s="73">
        <v>237829</v>
      </c>
      <c r="G16" s="73">
        <v>174041</v>
      </c>
      <c r="H16" s="74">
        <f t="shared" si="0"/>
        <v>0.73179048812382008</v>
      </c>
      <c r="I16" s="57">
        <v>344224200.97000003</v>
      </c>
    </row>
    <row r="17" spans="3:9" ht="91.5" hidden="1" customHeight="1" thickBot="1">
      <c r="C17" s="185" t="s">
        <v>272</v>
      </c>
      <c r="D17" s="71" t="s">
        <v>245</v>
      </c>
      <c r="E17" s="72" t="s">
        <v>246</v>
      </c>
      <c r="F17" s="73">
        <v>4000</v>
      </c>
      <c r="G17" s="73">
        <v>0</v>
      </c>
      <c r="H17" s="74">
        <f t="shared" si="0"/>
        <v>0</v>
      </c>
      <c r="I17" s="57">
        <v>40374164.530000001</v>
      </c>
    </row>
    <row r="18" spans="3:9" ht="60" hidden="1">
      <c r="C18" s="552" t="s">
        <v>273</v>
      </c>
      <c r="D18" s="63" t="s">
        <v>274</v>
      </c>
      <c r="E18" s="64" t="s">
        <v>236</v>
      </c>
      <c r="F18" s="65">
        <v>241755</v>
      </c>
      <c r="G18" s="65">
        <v>243075</v>
      </c>
      <c r="H18" s="66">
        <f t="shared" si="0"/>
        <v>1.0054600732146182</v>
      </c>
      <c r="I18" s="54">
        <v>154360476.40000001</v>
      </c>
    </row>
    <row r="19" spans="3:9" ht="30" hidden="1">
      <c r="C19" s="553"/>
      <c r="D19" s="62" t="s">
        <v>249</v>
      </c>
      <c r="E19" s="59" t="s">
        <v>250</v>
      </c>
      <c r="F19" s="60">
        <v>267928</v>
      </c>
      <c r="G19" s="60">
        <v>285378</v>
      </c>
      <c r="H19" s="61">
        <f t="shared" si="0"/>
        <v>1.0651294377593981</v>
      </c>
      <c r="I19" s="55">
        <v>74336853.090000004</v>
      </c>
    </row>
    <row r="20" spans="3:9" ht="42.75" hidden="1" customHeight="1">
      <c r="C20" s="553"/>
      <c r="D20" s="62" t="s">
        <v>253</v>
      </c>
      <c r="E20" s="59" t="s">
        <v>254</v>
      </c>
      <c r="F20" s="60">
        <v>147439</v>
      </c>
      <c r="G20" s="60">
        <v>135319</v>
      </c>
      <c r="H20" s="61">
        <f t="shared" si="0"/>
        <v>0.9177965124559988</v>
      </c>
      <c r="I20" s="55">
        <v>331864088</v>
      </c>
    </row>
    <row r="21" spans="3:9" s="25" customFormat="1" ht="30" hidden="1">
      <c r="C21" s="553"/>
      <c r="D21" s="62" t="s">
        <v>476</v>
      </c>
      <c r="E21" s="59" t="s">
        <v>478</v>
      </c>
      <c r="F21" s="60">
        <v>15268</v>
      </c>
      <c r="G21" s="60">
        <v>15268</v>
      </c>
      <c r="H21" s="61">
        <f t="shared" si="0"/>
        <v>1</v>
      </c>
      <c r="I21" s="55">
        <v>20579465.52</v>
      </c>
    </row>
    <row r="22" spans="3:9" s="25" customFormat="1" ht="45.75" hidden="1" thickBot="1">
      <c r="C22" s="554"/>
      <c r="D22" s="67" t="s">
        <v>477</v>
      </c>
      <c r="E22" s="68" t="s">
        <v>479</v>
      </c>
      <c r="F22" s="69">
        <v>959621</v>
      </c>
      <c r="G22" s="69">
        <v>1348869</v>
      </c>
      <c r="H22" s="70">
        <f t="shared" si="0"/>
        <v>1.4056268047489582</v>
      </c>
      <c r="I22" s="56">
        <v>9053583176.9899998</v>
      </c>
    </row>
    <row r="23" spans="3:9" ht="51.75" hidden="1" thickBot="1">
      <c r="C23" s="185" t="s">
        <v>275</v>
      </c>
      <c r="D23" s="71" t="s">
        <v>222</v>
      </c>
      <c r="E23" s="72" t="s">
        <v>223</v>
      </c>
      <c r="F23" s="73">
        <v>677</v>
      </c>
      <c r="G23" s="73">
        <v>698</v>
      </c>
      <c r="H23" s="74">
        <f t="shared" si="0"/>
        <v>1.0310192023633677</v>
      </c>
      <c r="I23" s="57">
        <v>38577918.350000001</v>
      </c>
    </row>
    <row r="24" spans="3:9" ht="38.25" hidden="1">
      <c r="C24" s="552" t="s">
        <v>276</v>
      </c>
      <c r="D24" s="63" t="s">
        <v>226</v>
      </c>
      <c r="E24" s="64" t="s">
        <v>227</v>
      </c>
      <c r="F24" s="65">
        <v>215673</v>
      </c>
      <c r="G24" s="65">
        <v>224059</v>
      </c>
      <c r="H24" s="66">
        <f t="shared" si="0"/>
        <v>1.038882938522671</v>
      </c>
      <c r="I24" s="54">
        <v>30256907.91</v>
      </c>
    </row>
    <row r="25" spans="3:9" ht="51.75" hidden="1" thickBot="1">
      <c r="C25" s="554"/>
      <c r="D25" s="67" t="s">
        <v>239</v>
      </c>
      <c r="E25" s="68" t="s">
        <v>240</v>
      </c>
      <c r="F25" s="69">
        <v>75</v>
      </c>
      <c r="G25" s="69">
        <v>0</v>
      </c>
      <c r="H25" s="70">
        <f t="shared" si="0"/>
        <v>0</v>
      </c>
      <c r="I25" s="56">
        <v>57440360.039999999</v>
      </c>
    </row>
    <row r="26" spans="3:9" ht="30">
      <c r="C26" s="552" t="s">
        <v>277</v>
      </c>
      <c r="D26" s="63" t="s">
        <v>215</v>
      </c>
      <c r="E26" s="64" t="s">
        <v>216</v>
      </c>
      <c r="F26" s="65">
        <v>61145</v>
      </c>
      <c r="G26" s="65">
        <v>107745</v>
      </c>
      <c r="H26" s="66">
        <f t="shared" si="0"/>
        <v>1.7621228227982664</v>
      </c>
      <c r="I26" s="54">
        <v>104549609.92</v>
      </c>
    </row>
    <row r="27" spans="3:9" ht="45">
      <c r="C27" s="553"/>
      <c r="D27" s="62" t="s">
        <v>217</v>
      </c>
      <c r="E27" s="59" t="s">
        <v>218</v>
      </c>
      <c r="F27" s="60">
        <v>277</v>
      </c>
      <c r="G27" s="60">
        <v>277</v>
      </c>
      <c r="H27" s="61">
        <f t="shared" si="0"/>
        <v>1</v>
      </c>
      <c r="I27" s="55">
        <v>10758491</v>
      </c>
    </row>
    <row r="28" spans="3:9" ht="45.75" thickBot="1">
      <c r="C28" s="554"/>
      <c r="D28" s="67" t="s">
        <v>219</v>
      </c>
      <c r="E28" s="68" t="s">
        <v>218</v>
      </c>
      <c r="F28" s="69">
        <v>387</v>
      </c>
      <c r="G28" s="69">
        <v>387</v>
      </c>
      <c r="H28" s="70">
        <f t="shared" si="0"/>
        <v>1</v>
      </c>
      <c r="I28" s="56">
        <v>22352671.670000002</v>
      </c>
    </row>
    <row r="29" spans="3:9" ht="64.5" thickBot="1">
      <c r="C29" s="185" t="s">
        <v>278</v>
      </c>
      <c r="D29" s="71" t="s">
        <v>247</v>
      </c>
      <c r="E29" s="72" t="s">
        <v>248</v>
      </c>
      <c r="F29" s="73">
        <v>2</v>
      </c>
      <c r="G29" s="73">
        <v>2</v>
      </c>
      <c r="H29" s="74">
        <f t="shared" si="0"/>
        <v>1</v>
      </c>
      <c r="I29" s="57">
        <v>16173903.02</v>
      </c>
    </row>
    <row r="30" spans="3:9" ht="51.75" thickBot="1">
      <c r="C30" s="185" t="s">
        <v>279</v>
      </c>
      <c r="D30" s="71" t="s">
        <v>251</v>
      </c>
      <c r="E30" s="72" t="s">
        <v>252</v>
      </c>
      <c r="F30" s="73">
        <v>12</v>
      </c>
      <c r="G30" s="73">
        <v>18</v>
      </c>
      <c r="H30" s="74">
        <f t="shared" si="0"/>
        <v>1.5</v>
      </c>
      <c r="I30" s="57">
        <v>7646482.29</v>
      </c>
    </row>
    <row r="31" spans="3:9" ht="51.75" thickBot="1">
      <c r="C31" s="185" t="s">
        <v>280</v>
      </c>
      <c r="D31" s="71" t="s">
        <v>258</v>
      </c>
      <c r="E31" s="72" t="s">
        <v>259</v>
      </c>
      <c r="F31" s="73">
        <v>4500</v>
      </c>
      <c r="G31" s="73">
        <v>6213</v>
      </c>
      <c r="H31" s="74">
        <f t="shared" si="0"/>
        <v>1.3806666666666667</v>
      </c>
      <c r="I31" s="57">
        <v>107115294.59</v>
      </c>
    </row>
    <row r="32" spans="3:9" ht="51.75" thickBot="1">
      <c r="C32" s="185" t="s">
        <v>281</v>
      </c>
      <c r="D32" s="71" t="s">
        <v>260</v>
      </c>
      <c r="E32" s="72" t="s">
        <v>261</v>
      </c>
      <c r="F32" s="73">
        <v>24</v>
      </c>
      <c r="G32" s="73">
        <v>0</v>
      </c>
      <c r="H32" s="74">
        <f t="shared" si="0"/>
        <v>0</v>
      </c>
      <c r="I32" s="57">
        <v>39173400.229999997</v>
      </c>
    </row>
    <row r="33" spans="3:9" ht="30.75" thickBot="1">
      <c r="C33" s="185" t="s">
        <v>282</v>
      </c>
      <c r="D33" s="71" t="s">
        <v>262</v>
      </c>
      <c r="E33" s="72" t="s">
        <v>263</v>
      </c>
      <c r="F33" s="73">
        <v>1500</v>
      </c>
      <c r="G33" s="73">
        <v>2676</v>
      </c>
      <c r="H33" s="74">
        <f>G33/F33</f>
        <v>1.784</v>
      </c>
      <c r="I33" s="57">
        <v>21902398.510000002</v>
      </c>
    </row>
    <row r="34" spans="3:9" ht="66" customHeight="1" thickBot="1">
      <c r="C34" s="185" t="s">
        <v>283</v>
      </c>
      <c r="D34" s="71" t="s">
        <v>264</v>
      </c>
      <c r="E34" s="72" t="s">
        <v>265</v>
      </c>
      <c r="F34" s="73">
        <v>5</v>
      </c>
      <c r="G34" s="73">
        <v>0</v>
      </c>
      <c r="H34" s="74">
        <f t="shared" si="0"/>
        <v>0</v>
      </c>
      <c r="I34" s="57">
        <v>16167532.32</v>
      </c>
    </row>
    <row r="35" spans="3:9" ht="45.75" thickBot="1">
      <c r="C35" s="185" t="s">
        <v>284</v>
      </c>
      <c r="D35" s="71" t="s">
        <v>266</v>
      </c>
      <c r="E35" s="72" t="s">
        <v>267</v>
      </c>
      <c r="F35" s="73">
        <v>6525</v>
      </c>
      <c r="G35" s="73">
        <v>5718</v>
      </c>
      <c r="H35" s="74">
        <f t="shared" si="0"/>
        <v>0.8763218390804598</v>
      </c>
      <c r="I35" s="57">
        <v>365962892.55000001</v>
      </c>
    </row>
    <row r="36" spans="3:9" s="25" customFormat="1" ht="51.75" thickBot="1">
      <c r="C36" s="185" t="s">
        <v>480</v>
      </c>
      <c r="D36" s="71" t="s">
        <v>481</v>
      </c>
      <c r="E36" s="72" t="s">
        <v>482</v>
      </c>
      <c r="F36" s="73">
        <v>11</v>
      </c>
      <c r="G36" s="73">
        <v>0</v>
      </c>
      <c r="H36" s="74">
        <f t="shared" si="0"/>
        <v>0</v>
      </c>
      <c r="I36" s="57">
        <v>25941938.41</v>
      </c>
    </row>
    <row r="37" spans="3:9">
      <c r="C37" s="555" t="s">
        <v>214</v>
      </c>
      <c r="D37" s="556"/>
      <c r="E37" s="556"/>
      <c r="F37" s="556"/>
      <c r="G37" s="556"/>
      <c r="H37" s="556"/>
      <c r="I37" s="75">
        <f>SUM(I6:I36)</f>
        <v>11814751023.540001</v>
      </c>
    </row>
    <row r="38" spans="3:9">
      <c r="C38" s="26" t="s">
        <v>483</v>
      </c>
      <c r="D38" s="25"/>
      <c r="E38" s="25"/>
      <c r="F38" s="25"/>
      <c r="G38" s="25"/>
      <c r="H38" s="25"/>
      <c r="I38" s="25"/>
    </row>
    <row r="39" spans="3:9" s="25" customFormat="1">
      <c r="C39" s="26" t="s">
        <v>24</v>
      </c>
    </row>
    <row r="40" spans="3:9" s="25" customFormat="1">
      <c r="C40" s="26" t="s">
        <v>488</v>
      </c>
    </row>
    <row r="41" spans="3:9">
      <c r="C41" s="26" t="s">
        <v>502</v>
      </c>
      <c r="D41" s="25"/>
      <c r="E41" s="25"/>
      <c r="F41" s="25"/>
      <c r="G41" s="25"/>
      <c r="H41" s="25"/>
      <c r="I41" s="25"/>
    </row>
    <row r="42" spans="3:9">
      <c r="C42" s="26" t="s">
        <v>26</v>
      </c>
    </row>
  </sheetData>
  <mergeCells count="15">
    <mergeCell ref="C6:C9"/>
    <mergeCell ref="C12:C15"/>
    <mergeCell ref="C2:I3"/>
    <mergeCell ref="C4:C5"/>
    <mergeCell ref="D4:D5"/>
    <mergeCell ref="E4:E5"/>
    <mergeCell ref="F4:F5"/>
    <mergeCell ref="G4:G5"/>
    <mergeCell ref="H4:H5"/>
    <mergeCell ref="I4:I5"/>
    <mergeCell ref="C26:C28"/>
    <mergeCell ref="C24:C25"/>
    <mergeCell ref="C10:C11"/>
    <mergeCell ref="C37:H37"/>
    <mergeCell ref="C18:C2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H27"/>
  <sheetViews>
    <sheetView showGridLines="0" workbookViewId="0">
      <selection activeCell="B4" sqref="B4:B5"/>
    </sheetView>
  </sheetViews>
  <sheetFormatPr baseColWidth="10" defaultColWidth="11.42578125" defaultRowHeight="15"/>
  <cols>
    <col min="2" max="2" width="25.85546875" customWidth="1"/>
    <col min="3" max="3" width="31.5703125" customWidth="1"/>
    <col min="4" max="4" width="28.5703125" customWidth="1"/>
    <col min="5" max="5" width="15.140625" customWidth="1"/>
    <col min="6" max="6" width="12.28515625" customWidth="1"/>
    <col min="7" max="7" width="11.7109375" customWidth="1"/>
    <col min="8" max="8" width="13.7109375" customWidth="1"/>
  </cols>
  <sheetData>
    <row r="2" spans="2:8">
      <c r="B2" s="535" t="s">
        <v>794</v>
      </c>
      <c r="C2" s="535"/>
      <c r="D2" s="535"/>
      <c r="E2" s="535"/>
      <c r="F2" s="535"/>
      <c r="G2" s="535"/>
      <c r="H2" s="535"/>
    </row>
    <row r="3" spans="2:8">
      <c r="B3" s="535"/>
      <c r="C3" s="535"/>
      <c r="D3" s="535"/>
      <c r="E3" s="535"/>
      <c r="F3" s="535"/>
      <c r="G3" s="535"/>
      <c r="H3" s="535"/>
    </row>
    <row r="4" spans="2:8">
      <c r="B4" s="540" t="s">
        <v>157</v>
      </c>
      <c r="C4" s="538" t="s">
        <v>156</v>
      </c>
      <c r="D4" s="538" t="s">
        <v>155</v>
      </c>
      <c r="E4" s="536" t="s">
        <v>154</v>
      </c>
      <c r="F4" s="536" t="s">
        <v>153</v>
      </c>
      <c r="G4" s="536" t="s">
        <v>152</v>
      </c>
      <c r="H4" s="547" t="s">
        <v>162</v>
      </c>
    </row>
    <row r="5" spans="2:8" ht="15.75" thickBot="1">
      <c r="B5" s="541"/>
      <c r="C5" s="539"/>
      <c r="D5" s="539"/>
      <c r="E5" s="537"/>
      <c r="F5" s="537"/>
      <c r="G5" s="537"/>
      <c r="H5" s="548"/>
    </row>
    <row r="6" spans="2:8" ht="38.25">
      <c r="B6" s="552" t="s">
        <v>313</v>
      </c>
      <c r="C6" s="92" t="s">
        <v>304</v>
      </c>
      <c r="D6" s="86" t="s">
        <v>305</v>
      </c>
      <c r="E6" s="87">
        <v>9000</v>
      </c>
      <c r="F6" s="87">
        <v>14549</v>
      </c>
      <c r="G6" s="88">
        <f>F6/E6</f>
        <v>1.6165555555555555</v>
      </c>
      <c r="H6" s="54">
        <v>24493857.829999998</v>
      </c>
    </row>
    <row r="7" spans="2:8" ht="39" thickBot="1">
      <c r="B7" s="553"/>
      <c r="C7" s="90" t="s">
        <v>285</v>
      </c>
      <c r="D7" s="77" t="s">
        <v>286</v>
      </c>
      <c r="E7" s="78">
        <v>6136</v>
      </c>
      <c r="F7" s="78">
        <v>5207</v>
      </c>
      <c r="G7" s="79">
        <f t="shared" ref="G7:G21" si="0">F7/E7</f>
        <v>0.84859843546284219</v>
      </c>
      <c r="H7" s="55">
        <v>9537384.7100000009</v>
      </c>
    </row>
    <row r="8" spans="2:8" ht="30.75" customHeight="1">
      <c r="B8" s="552" t="s">
        <v>317</v>
      </c>
      <c r="C8" s="92" t="s">
        <v>307</v>
      </c>
      <c r="D8" s="86" t="s">
        <v>308</v>
      </c>
      <c r="E8" s="87">
        <v>283340</v>
      </c>
      <c r="F8" s="87">
        <v>472638</v>
      </c>
      <c r="G8" s="88">
        <f t="shared" si="0"/>
        <v>1.6680948683560386</v>
      </c>
      <c r="H8" s="54">
        <v>73816033.280000001</v>
      </c>
    </row>
    <row r="9" spans="2:8" s="25" customFormat="1" ht="26.25" thickBot="1">
      <c r="B9" s="554"/>
      <c r="C9" s="186" t="s">
        <v>484</v>
      </c>
      <c r="D9" s="187" t="s">
        <v>306</v>
      </c>
      <c r="E9" s="188">
        <v>110</v>
      </c>
      <c r="F9" s="188">
        <v>123</v>
      </c>
      <c r="G9" s="189">
        <f>F9/E9</f>
        <v>1.1181818181818182</v>
      </c>
      <c r="H9" s="190">
        <v>6371060</v>
      </c>
    </row>
    <row r="10" spans="2:8" ht="25.5">
      <c r="B10" s="549" t="s">
        <v>314</v>
      </c>
      <c r="C10" s="92" t="s">
        <v>287</v>
      </c>
      <c r="D10" s="86" t="s">
        <v>288</v>
      </c>
      <c r="E10" s="87">
        <v>14300</v>
      </c>
      <c r="F10" s="87">
        <v>13324</v>
      </c>
      <c r="G10" s="88">
        <f t="shared" si="0"/>
        <v>0.93174825174825171</v>
      </c>
      <c r="H10" s="54">
        <v>286029332.85000002</v>
      </c>
    </row>
    <row r="11" spans="2:8" ht="25.5">
      <c r="B11" s="550"/>
      <c r="C11" s="90" t="s">
        <v>309</v>
      </c>
      <c r="D11" s="77" t="s">
        <v>310</v>
      </c>
      <c r="E11" s="78">
        <v>16500</v>
      </c>
      <c r="F11" s="78">
        <v>15015</v>
      </c>
      <c r="G11" s="79">
        <f t="shared" si="0"/>
        <v>0.91</v>
      </c>
      <c r="H11" s="55">
        <v>2194676940.2199998</v>
      </c>
    </row>
    <row r="12" spans="2:8" ht="26.25" thickBot="1">
      <c r="B12" s="551"/>
      <c r="C12" s="91" t="s">
        <v>311</v>
      </c>
      <c r="D12" s="80" t="s">
        <v>312</v>
      </c>
      <c r="E12" s="81">
        <v>1414</v>
      </c>
      <c r="F12" s="81">
        <v>1414</v>
      </c>
      <c r="G12" s="82">
        <f t="shared" si="0"/>
        <v>1</v>
      </c>
      <c r="H12" s="56">
        <v>81533609.609999999</v>
      </c>
    </row>
    <row r="13" spans="2:8" ht="51">
      <c r="B13" s="549" t="s">
        <v>315</v>
      </c>
      <c r="C13" s="92" t="s">
        <v>295</v>
      </c>
      <c r="D13" s="86" t="s">
        <v>296</v>
      </c>
      <c r="E13" s="87">
        <v>58600</v>
      </c>
      <c r="F13" s="87">
        <v>67461</v>
      </c>
      <c r="G13" s="88">
        <f t="shared" si="0"/>
        <v>1.1512116040955631</v>
      </c>
      <c r="H13" s="54">
        <v>50678733.700000003</v>
      </c>
    </row>
    <row r="14" spans="2:8" ht="25.5">
      <c r="B14" s="550"/>
      <c r="C14" s="90" t="s">
        <v>301</v>
      </c>
      <c r="D14" s="77" t="s">
        <v>302</v>
      </c>
      <c r="E14" s="78">
        <v>2800</v>
      </c>
      <c r="F14" s="78">
        <v>2088</v>
      </c>
      <c r="G14" s="79">
        <f t="shared" si="0"/>
        <v>0.74571428571428566</v>
      </c>
      <c r="H14" s="55">
        <v>14715052.699999999</v>
      </c>
    </row>
    <row r="15" spans="2:8" ht="51.75" thickBot="1">
      <c r="B15" s="551"/>
      <c r="C15" s="91" t="s">
        <v>297</v>
      </c>
      <c r="D15" s="80" t="s">
        <v>298</v>
      </c>
      <c r="E15" s="81">
        <v>7200</v>
      </c>
      <c r="F15" s="81">
        <v>7195</v>
      </c>
      <c r="G15" s="82">
        <f t="shared" si="0"/>
        <v>0.99930555555555556</v>
      </c>
      <c r="H15" s="56">
        <v>9760164.0500000007</v>
      </c>
    </row>
    <row r="16" spans="2:8" ht="44.25" customHeight="1" thickBot="1">
      <c r="B16" s="185" t="s">
        <v>316</v>
      </c>
      <c r="C16" s="89" t="s">
        <v>299</v>
      </c>
      <c r="D16" s="83" t="s">
        <v>300</v>
      </c>
      <c r="E16" s="84">
        <v>2390</v>
      </c>
      <c r="F16" s="84">
        <v>4086</v>
      </c>
      <c r="G16" s="85">
        <f t="shared" si="0"/>
        <v>1.709623430962343</v>
      </c>
      <c r="H16" s="57">
        <v>33701051.18</v>
      </c>
    </row>
    <row r="17" spans="2:8" ht="50.25" customHeight="1" thickBot="1">
      <c r="B17" s="185" t="s">
        <v>318</v>
      </c>
      <c r="C17" s="89" t="s">
        <v>289</v>
      </c>
      <c r="D17" s="83" t="s">
        <v>290</v>
      </c>
      <c r="E17" s="84">
        <v>30</v>
      </c>
      <c r="F17" s="84">
        <v>22</v>
      </c>
      <c r="G17" s="85">
        <f t="shared" si="0"/>
        <v>0.73333333333333328</v>
      </c>
      <c r="H17" s="57">
        <v>7587593.29</v>
      </c>
    </row>
    <row r="18" spans="2:8" ht="38.25">
      <c r="B18" s="549" t="s">
        <v>319</v>
      </c>
      <c r="C18" s="92" t="s">
        <v>293</v>
      </c>
      <c r="D18" s="86" t="s">
        <v>294</v>
      </c>
      <c r="E18" s="87">
        <v>60</v>
      </c>
      <c r="F18" s="87">
        <v>48</v>
      </c>
      <c r="G18" s="88">
        <f t="shared" si="0"/>
        <v>0.8</v>
      </c>
      <c r="H18" s="54">
        <v>8226254.1600000001</v>
      </c>
    </row>
    <row r="19" spans="2:8" ht="25.5">
      <c r="B19" s="550"/>
      <c r="C19" s="90" t="s">
        <v>291</v>
      </c>
      <c r="D19" s="77" t="s">
        <v>292</v>
      </c>
      <c r="E19" s="78">
        <v>22770</v>
      </c>
      <c r="F19" s="78">
        <v>0</v>
      </c>
      <c r="G19" s="79">
        <f t="shared" si="0"/>
        <v>0</v>
      </c>
      <c r="H19" s="55">
        <v>10997406.800000001</v>
      </c>
    </row>
    <row r="20" spans="2:8" ht="39" thickBot="1">
      <c r="B20" s="551"/>
      <c r="C20" s="91" t="s">
        <v>303</v>
      </c>
      <c r="D20" s="80" t="s">
        <v>292</v>
      </c>
      <c r="E20" s="81">
        <v>4409476</v>
      </c>
      <c r="F20" s="81">
        <v>0</v>
      </c>
      <c r="G20" s="82">
        <f t="shared" si="0"/>
        <v>0</v>
      </c>
      <c r="H20" s="56">
        <v>82397791.849999994</v>
      </c>
    </row>
    <row r="21" spans="2:8" s="25" customFormat="1" ht="30.75" customHeight="1" thickBot="1">
      <c r="B21" s="191" t="s">
        <v>485</v>
      </c>
      <c r="C21" s="92" t="s">
        <v>486</v>
      </c>
      <c r="D21" s="86" t="s">
        <v>487</v>
      </c>
      <c r="E21" s="87">
        <v>2</v>
      </c>
      <c r="F21" s="87">
        <v>0</v>
      </c>
      <c r="G21" s="82">
        <f t="shared" si="0"/>
        <v>0</v>
      </c>
      <c r="H21" s="54">
        <v>22134705.629999999</v>
      </c>
    </row>
    <row r="22" spans="2:8" ht="15.75" thickBot="1">
      <c r="B22" s="542" t="s">
        <v>214</v>
      </c>
      <c r="C22" s="543"/>
      <c r="D22" s="543"/>
      <c r="E22" s="543"/>
      <c r="F22" s="543"/>
      <c r="G22" s="543"/>
      <c r="H22" s="58">
        <f>SUM(H6:H21)</f>
        <v>2916656971.8599997</v>
      </c>
    </row>
    <row r="23" spans="2:8">
      <c r="B23" s="26" t="s">
        <v>483</v>
      </c>
    </row>
    <row r="24" spans="2:8">
      <c r="B24" s="26" t="s">
        <v>24</v>
      </c>
    </row>
    <row r="25" spans="2:8">
      <c r="B25" s="26" t="s">
        <v>488</v>
      </c>
    </row>
    <row r="26" spans="2:8">
      <c r="B26" s="26" t="s">
        <v>502</v>
      </c>
    </row>
    <row r="27" spans="2:8">
      <c r="B27" s="26" t="s">
        <v>26</v>
      </c>
    </row>
  </sheetData>
  <mergeCells count="14">
    <mergeCell ref="B2:H3"/>
    <mergeCell ref="B4:B5"/>
    <mergeCell ref="C4:C5"/>
    <mergeCell ref="D4:D5"/>
    <mergeCell ref="E4:E5"/>
    <mergeCell ref="F4:F5"/>
    <mergeCell ref="G4:G5"/>
    <mergeCell ref="H4:H5"/>
    <mergeCell ref="B13:B15"/>
    <mergeCell ref="B10:B12"/>
    <mergeCell ref="B18:B20"/>
    <mergeCell ref="B22:G22"/>
    <mergeCell ref="B6:B7"/>
    <mergeCell ref="B8:B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C1:L29"/>
  <sheetViews>
    <sheetView showGridLines="0" workbookViewId="0">
      <selection activeCell="C3" sqref="C3:C4"/>
    </sheetView>
  </sheetViews>
  <sheetFormatPr baseColWidth="10" defaultColWidth="11.42578125" defaultRowHeight="15"/>
  <cols>
    <col min="3" max="3" width="19.7109375" customWidth="1"/>
    <col min="4" max="4" width="42.140625" customWidth="1"/>
    <col min="5" max="5" width="40.140625" customWidth="1"/>
    <col min="6" max="6" width="12.5703125" customWidth="1"/>
    <col min="7" max="7" width="11.140625" customWidth="1"/>
    <col min="8" max="8" width="12.28515625" customWidth="1"/>
    <col min="9" max="9" width="12.140625" customWidth="1"/>
  </cols>
  <sheetData>
    <row r="1" spans="3:9">
      <c r="C1" s="535" t="s">
        <v>795</v>
      </c>
      <c r="D1" s="535"/>
      <c r="E1" s="535"/>
      <c r="F1" s="535"/>
      <c r="G1" s="535"/>
      <c r="H1" s="535"/>
      <c r="I1" s="535"/>
    </row>
    <row r="2" spans="3:9">
      <c r="C2" s="535"/>
      <c r="D2" s="535"/>
      <c r="E2" s="535"/>
      <c r="F2" s="535"/>
      <c r="G2" s="535"/>
      <c r="H2" s="535"/>
      <c r="I2" s="535"/>
    </row>
    <row r="3" spans="3:9">
      <c r="C3" s="540" t="s">
        <v>157</v>
      </c>
      <c r="D3" s="538" t="s">
        <v>156</v>
      </c>
      <c r="E3" s="538" t="s">
        <v>155</v>
      </c>
      <c r="F3" s="536" t="s">
        <v>154</v>
      </c>
      <c r="G3" s="536" t="s">
        <v>153</v>
      </c>
      <c r="H3" s="536" t="s">
        <v>152</v>
      </c>
      <c r="I3" s="547" t="s">
        <v>162</v>
      </c>
    </row>
    <row r="4" spans="3:9" ht="15.75" thickBot="1">
      <c r="C4" s="541"/>
      <c r="D4" s="539"/>
      <c r="E4" s="539"/>
      <c r="F4" s="537"/>
      <c r="G4" s="537"/>
      <c r="H4" s="537"/>
      <c r="I4" s="548"/>
    </row>
    <row r="5" spans="3:9" ht="38.25">
      <c r="C5" s="557" t="s">
        <v>349</v>
      </c>
      <c r="D5" s="41" t="s">
        <v>489</v>
      </c>
      <c r="E5" s="192" t="s">
        <v>333</v>
      </c>
      <c r="F5" s="193">
        <v>25000000</v>
      </c>
      <c r="G5" s="193">
        <v>16933379</v>
      </c>
      <c r="H5" s="194">
        <f t="shared" ref="H5:H19" si="0">G5/F5</f>
        <v>0.67733516000000005</v>
      </c>
      <c r="I5" s="54">
        <v>85135359.079999998</v>
      </c>
    </row>
    <row r="6" spans="3:9" s="25" customFormat="1" ht="38.25">
      <c r="C6" s="558"/>
      <c r="D6" s="37" t="s">
        <v>334</v>
      </c>
      <c r="E6" s="93" t="s">
        <v>335</v>
      </c>
      <c r="F6" s="94">
        <v>49</v>
      </c>
      <c r="G6" s="94">
        <v>49</v>
      </c>
      <c r="H6" s="95">
        <f t="shared" si="0"/>
        <v>1</v>
      </c>
      <c r="I6" s="55">
        <v>15967859.99</v>
      </c>
    </row>
    <row r="7" spans="3:9" s="25" customFormat="1" ht="25.5">
      <c r="C7" s="558"/>
      <c r="D7" s="37" t="s">
        <v>340</v>
      </c>
      <c r="E7" s="93" t="s">
        <v>338</v>
      </c>
      <c r="F7" s="94">
        <v>3000</v>
      </c>
      <c r="G7" s="94">
        <v>6323</v>
      </c>
      <c r="H7" s="95">
        <f t="shared" si="0"/>
        <v>2.1076666666666668</v>
      </c>
      <c r="I7" s="55">
        <v>29989270.620000001</v>
      </c>
    </row>
    <row r="8" spans="3:9" s="25" customFormat="1" ht="30">
      <c r="C8" s="558"/>
      <c r="D8" s="37" t="s">
        <v>341</v>
      </c>
      <c r="E8" s="93" t="s">
        <v>342</v>
      </c>
      <c r="F8" s="94">
        <v>5236068</v>
      </c>
      <c r="G8" s="94">
        <v>5638840</v>
      </c>
      <c r="H8" s="95">
        <f t="shared" si="0"/>
        <v>1.0769226068110651</v>
      </c>
      <c r="I8" s="55">
        <v>221762548.27000001</v>
      </c>
    </row>
    <row r="9" spans="3:9" s="25" customFormat="1" ht="30">
      <c r="C9" s="558"/>
      <c r="D9" s="37" t="s">
        <v>343</v>
      </c>
      <c r="E9" s="93" t="s">
        <v>344</v>
      </c>
      <c r="F9" s="94">
        <v>976</v>
      </c>
      <c r="G9" s="94">
        <v>876</v>
      </c>
      <c r="H9" s="95">
        <f t="shared" si="0"/>
        <v>0.89754098360655743</v>
      </c>
      <c r="I9" s="55">
        <v>22368317.25</v>
      </c>
    </row>
    <row r="10" spans="3:9" s="25" customFormat="1" ht="25.5">
      <c r="C10" s="558"/>
      <c r="D10" s="37" t="s">
        <v>345</v>
      </c>
      <c r="E10" s="93" t="s">
        <v>346</v>
      </c>
      <c r="F10" s="94">
        <v>2</v>
      </c>
      <c r="G10" s="94">
        <v>2</v>
      </c>
      <c r="H10" s="95">
        <f t="shared" si="0"/>
        <v>1</v>
      </c>
      <c r="I10" s="55">
        <v>9460892.75</v>
      </c>
    </row>
    <row r="11" spans="3:9" s="25" customFormat="1" ht="15.75" thickBot="1">
      <c r="C11" s="559"/>
      <c r="D11" s="45" t="s">
        <v>347</v>
      </c>
      <c r="E11" s="195" t="s">
        <v>348</v>
      </c>
      <c r="F11" s="196">
        <v>1600</v>
      </c>
      <c r="G11" s="196">
        <v>1622</v>
      </c>
      <c r="H11" s="197">
        <f t="shared" si="0"/>
        <v>1.0137499999999999</v>
      </c>
      <c r="I11" s="56">
        <v>82433416.349999994</v>
      </c>
    </row>
    <row r="12" spans="3:9" ht="25.5">
      <c r="C12" s="552" t="s">
        <v>350</v>
      </c>
      <c r="D12" s="41" t="s">
        <v>320</v>
      </c>
      <c r="E12" s="192" t="s">
        <v>321</v>
      </c>
      <c r="F12" s="193">
        <v>228</v>
      </c>
      <c r="G12" s="193">
        <v>232</v>
      </c>
      <c r="H12" s="194">
        <f t="shared" si="0"/>
        <v>1.0175438596491229</v>
      </c>
      <c r="I12" s="54">
        <v>5874166.25</v>
      </c>
    </row>
    <row r="13" spans="3:9" s="25" customFormat="1" ht="25.5">
      <c r="C13" s="553"/>
      <c r="D13" s="37" t="s">
        <v>322</v>
      </c>
      <c r="E13" s="93" t="s">
        <v>321</v>
      </c>
      <c r="F13" s="94">
        <v>133</v>
      </c>
      <c r="G13" s="94">
        <v>189</v>
      </c>
      <c r="H13" s="95">
        <f t="shared" si="0"/>
        <v>1.4210526315789473</v>
      </c>
      <c r="I13" s="55">
        <v>6788828.9100000001</v>
      </c>
    </row>
    <row r="14" spans="3:9" s="25" customFormat="1" ht="30">
      <c r="C14" s="553"/>
      <c r="D14" s="37" t="s">
        <v>490</v>
      </c>
      <c r="E14" s="93" t="s">
        <v>491</v>
      </c>
      <c r="F14" s="94">
        <v>22500</v>
      </c>
      <c r="G14" s="94">
        <v>17180</v>
      </c>
      <c r="H14" s="95">
        <f t="shared" si="0"/>
        <v>0.76355555555555554</v>
      </c>
      <c r="I14" s="55">
        <v>174861266.63999999</v>
      </c>
    </row>
    <row r="15" spans="3:9" s="25" customFormat="1" ht="39" thickBot="1">
      <c r="C15" s="554"/>
      <c r="D15" s="45" t="s">
        <v>327</v>
      </c>
      <c r="E15" s="195" t="s">
        <v>328</v>
      </c>
      <c r="F15" s="196">
        <v>2500</v>
      </c>
      <c r="G15" s="196">
        <v>2102</v>
      </c>
      <c r="H15" s="197">
        <f t="shared" si="0"/>
        <v>0.84079999999999999</v>
      </c>
      <c r="I15" s="56">
        <v>12389455.92</v>
      </c>
    </row>
    <row r="16" spans="3:9" ht="15.75" thickBot="1">
      <c r="C16" s="198" t="s">
        <v>351</v>
      </c>
      <c r="D16" s="50" t="s">
        <v>336</v>
      </c>
      <c r="E16" s="199" t="s">
        <v>326</v>
      </c>
      <c r="F16" s="200">
        <v>2000</v>
      </c>
      <c r="G16" s="200">
        <v>10626</v>
      </c>
      <c r="H16" s="201">
        <f t="shared" si="0"/>
        <v>5.3129999999999997</v>
      </c>
      <c r="I16" s="57">
        <v>854186706.79999995</v>
      </c>
    </row>
    <row r="17" spans="3:12" ht="25.5">
      <c r="C17" s="557" t="s">
        <v>352</v>
      </c>
      <c r="D17" s="41" t="s">
        <v>325</v>
      </c>
      <c r="E17" s="192" t="s">
        <v>326</v>
      </c>
      <c r="F17" s="193">
        <v>2025</v>
      </c>
      <c r="G17" s="193">
        <v>1971</v>
      </c>
      <c r="H17" s="194">
        <f t="shared" si="0"/>
        <v>0.97333333333333338</v>
      </c>
      <c r="I17" s="54">
        <v>24946993.460000001</v>
      </c>
      <c r="K17" s="116"/>
      <c r="L17" s="116"/>
    </row>
    <row r="18" spans="3:12" ht="25.5">
      <c r="C18" s="558"/>
      <c r="D18" s="37" t="s">
        <v>329</v>
      </c>
      <c r="E18" s="93" t="s">
        <v>330</v>
      </c>
      <c r="F18" s="94">
        <v>836</v>
      </c>
      <c r="G18" s="94">
        <v>0</v>
      </c>
      <c r="H18" s="95">
        <f t="shared" si="0"/>
        <v>0</v>
      </c>
      <c r="I18" s="55">
        <v>10223346.289999999</v>
      </c>
      <c r="K18" s="116"/>
      <c r="L18" s="116"/>
    </row>
    <row r="19" spans="3:12" ht="15.75" thickBot="1">
      <c r="C19" s="559"/>
      <c r="D19" s="45" t="s">
        <v>337</v>
      </c>
      <c r="E19" s="195" t="s">
        <v>338</v>
      </c>
      <c r="F19" s="196">
        <v>16000</v>
      </c>
      <c r="G19" s="196">
        <v>17843</v>
      </c>
      <c r="H19" s="197">
        <f t="shared" si="0"/>
        <v>1.1151875</v>
      </c>
      <c r="I19" s="56">
        <v>337474330.37</v>
      </c>
      <c r="K19" s="116"/>
      <c r="L19" s="116"/>
    </row>
    <row r="20" spans="3:12" ht="15.75" thickBot="1">
      <c r="C20" s="198" t="s">
        <v>413</v>
      </c>
      <c r="D20" s="50" t="s">
        <v>323</v>
      </c>
      <c r="E20" s="199" t="s">
        <v>324</v>
      </c>
      <c r="F20" s="200">
        <v>134890</v>
      </c>
      <c r="G20" s="200">
        <v>137899</v>
      </c>
      <c r="H20" s="201">
        <v>0.99126303089457346</v>
      </c>
      <c r="I20" s="57">
        <v>151605809.97999999</v>
      </c>
    </row>
    <row r="21" spans="3:12">
      <c r="C21" s="552" t="s">
        <v>353</v>
      </c>
      <c r="D21" s="41" t="s">
        <v>323</v>
      </c>
      <c r="E21" s="192" t="s">
        <v>492</v>
      </c>
      <c r="F21" s="193">
        <v>21200</v>
      </c>
      <c r="G21" s="193">
        <v>20972</v>
      </c>
      <c r="H21" s="194">
        <f>G21/F21</f>
        <v>0.98924528301886794</v>
      </c>
      <c r="I21" s="54">
        <v>82435410.730000004</v>
      </c>
    </row>
    <row r="22" spans="3:12" s="25" customFormat="1" ht="30.75" thickBot="1">
      <c r="C22" s="554"/>
      <c r="D22" s="202" t="s">
        <v>331</v>
      </c>
      <c r="E22" s="203" t="s">
        <v>332</v>
      </c>
      <c r="F22" s="204">
        <v>450</v>
      </c>
      <c r="G22" s="204">
        <v>450</v>
      </c>
      <c r="H22" s="205">
        <f>G22/F22</f>
        <v>1</v>
      </c>
      <c r="I22" s="190">
        <v>21533801.949999999</v>
      </c>
    </row>
    <row r="23" spans="3:12" ht="15.75" thickBot="1">
      <c r="C23" s="198" t="s">
        <v>354</v>
      </c>
      <c r="D23" s="50" t="s">
        <v>339</v>
      </c>
      <c r="E23" s="199" t="s">
        <v>326</v>
      </c>
      <c r="F23" s="200">
        <v>14580</v>
      </c>
      <c r="G23" s="200">
        <v>14580</v>
      </c>
      <c r="H23" s="201">
        <f>G23/F23</f>
        <v>1</v>
      </c>
      <c r="I23" s="57">
        <v>1450780682.27</v>
      </c>
    </row>
    <row r="24" spans="3:12" s="25" customFormat="1" ht="15.75" thickBot="1">
      <c r="C24" s="542" t="s">
        <v>214</v>
      </c>
      <c r="D24" s="543"/>
      <c r="E24" s="543"/>
      <c r="F24" s="543"/>
      <c r="G24" s="543"/>
      <c r="H24" s="543"/>
      <c r="I24" s="58">
        <f>SUM(I5:I23)</f>
        <v>3600218463.8799996</v>
      </c>
    </row>
    <row r="25" spans="3:12">
      <c r="C25" s="26" t="s">
        <v>483</v>
      </c>
    </row>
    <row r="26" spans="3:12">
      <c r="C26" s="26" t="s">
        <v>24</v>
      </c>
    </row>
    <row r="27" spans="3:12">
      <c r="C27" s="26" t="s">
        <v>488</v>
      </c>
    </row>
    <row r="28" spans="3:12">
      <c r="C28" s="26" t="s">
        <v>502</v>
      </c>
    </row>
    <row r="29" spans="3:12">
      <c r="C29" s="26" t="s">
        <v>26</v>
      </c>
    </row>
  </sheetData>
  <sortState xmlns:xlrd2="http://schemas.microsoft.com/office/spreadsheetml/2017/richdata2" ref="D5:H29">
    <sortCondition descending="1" ref="H5:H29"/>
  </sortState>
  <mergeCells count="13">
    <mergeCell ref="C5:C11"/>
    <mergeCell ref="C17:C19"/>
    <mergeCell ref="C24:H24"/>
    <mergeCell ref="C1:I2"/>
    <mergeCell ref="C3:C4"/>
    <mergeCell ref="D3:D4"/>
    <mergeCell ref="E3:E4"/>
    <mergeCell ref="F3:F4"/>
    <mergeCell ref="G3:G4"/>
    <mergeCell ref="H3:H4"/>
    <mergeCell ref="I3:I4"/>
    <mergeCell ref="C12:C15"/>
    <mergeCell ref="C21:C22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I56"/>
  <sheetViews>
    <sheetView showGridLines="0" zoomScale="90" zoomScaleNormal="90" workbookViewId="0">
      <selection activeCell="B5" sqref="B5:B7"/>
    </sheetView>
  </sheetViews>
  <sheetFormatPr baseColWidth="10" defaultColWidth="11.42578125" defaultRowHeight="15"/>
  <cols>
    <col min="2" max="2" width="4.42578125" customWidth="1"/>
    <col min="3" max="3" width="62.42578125" customWidth="1"/>
    <col min="4" max="4" width="52.140625" style="25" bestFit="1" customWidth="1"/>
    <col min="5" max="5" width="13.42578125" customWidth="1"/>
    <col min="6" max="6" width="12.5703125" customWidth="1"/>
    <col min="7" max="7" width="11.140625" customWidth="1"/>
    <col min="8" max="8" width="18.85546875" customWidth="1"/>
    <col min="9" max="9" width="15.28515625" bestFit="1" customWidth="1"/>
  </cols>
  <sheetData>
    <row r="2" spans="2:8" s="25" customFormat="1">
      <c r="B2" s="535" t="s">
        <v>796</v>
      </c>
      <c r="C2" s="535"/>
      <c r="D2" s="535"/>
      <c r="E2" s="535"/>
      <c r="F2" s="535"/>
      <c r="G2" s="535"/>
      <c r="H2" s="535"/>
    </row>
    <row r="3" spans="2:8">
      <c r="B3" s="535"/>
      <c r="C3" s="535"/>
      <c r="D3" s="535"/>
      <c r="E3" s="535"/>
      <c r="F3" s="535"/>
      <c r="G3" s="535"/>
      <c r="H3" s="535"/>
    </row>
    <row r="4" spans="2:8" s="25" customFormat="1" ht="16.5" thickBot="1">
      <c r="B4" s="574" t="s">
        <v>562</v>
      </c>
      <c r="C4" s="574"/>
      <c r="D4" s="574"/>
      <c r="E4" s="574"/>
      <c r="F4" s="574"/>
      <c r="G4" s="574"/>
      <c r="H4" s="574"/>
    </row>
    <row r="5" spans="2:8">
      <c r="B5" s="568" t="s">
        <v>355</v>
      </c>
      <c r="C5" s="571" t="s">
        <v>356</v>
      </c>
      <c r="D5" s="571" t="s">
        <v>396</v>
      </c>
      <c r="E5" s="571" t="s">
        <v>1</v>
      </c>
      <c r="F5" s="571" t="s">
        <v>407</v>
      </c>
      <c r="G5" s="571" t="s">
        <v>21</v>
      </c>
      <c r="H5" s="564" t="s">
        <v>408</v>
      </c>
    </row>
    <row r="6" spans="2:8" ht="15.75" thickBot="1">
      <c r="B6" s="569"/>
      <c r="C6" s="572"/>
      <c r="D6" s="572"/>
      <c r="E6" s="573"/>
      <c r="F6" s="573"/>
      <c r="G6" s="573"/>
      <c r="H6" s="565"/>
    </row>
    <row r="7" spans="2:8" s="25" customFormat="1" ht="30.75" thickBot="1">
      <c r="B7" s="570"/>
      <c r="C7" s="573"/>
      <c r="D7" s="573"/>
      <c r="E7" s="99">
        <v>1</v>
      </c>
      <c r="F7" s="99">
        <v>2</v>
      </c>
      <c r="G7" s="99" t="s">
        <v>411</v>
      </c>
      <c r="H7" s="100" t="s">
        <v>412</v>
      </c>
    </row>
    <row r="8" spans="2:8">
      <c r="B8" s="223">
        <v>1</v>
      </c>
      <c r="C8" s="101" t="s">
        <v>463</v>
      </c>
      <c r="D8" s="102" t="s">
        <v>400</v>
      </c>
      <c r="E8" s="210">
        <v>16829997900</v>
      </c>
      <c r="F8" s="210">
        <v>7152239100</v>
      </c>
      <c r="G8" s="103">
        <f t="shared" ref="G8:G35" si="0">F8/E8</f>
        <v>0.42496969652028299</v>
      </c>
      <c r="H8" s="104">
        <f t="shared" ref="H8:H52" si="1">F8/$F$52</f>
        <v>0.318796115937725</v>
      </c>
    </row>
    <row r="9" spans="2:8">
      <c r="B9" s="223">
        <v>2</v>
      </c>
      <c r="C9" s="101" t="s">
        <v>378</v>
      </c>
      <c r="D9" s="102" t="s">
        <v>400</v>
      </c>
      <c r="E9" s="210">
        <v>840000000</v>
      </c>
      <c r="F9" s="210">
        <v>332225000</v>
      </c>
      <c r="G9" s="103">
        <f t="shared" si="0"/>
        <v>0.39550595238095237</v>
      </c>
      <c r="H9" s="104">
        <f t="shared" si="1"/>
        <v>1.4808235314366194E-2</v>
      </c>
    </row>
    <row r="10" spans="2:8">
      <c r="B10" s="223">
        <v>3</v>
      </c>
      <c r="C10" s="101" t="s">
        <v>363</v>
      </c>
      <c r="D10" s="102" t="s">
        <v>399</v>
      </c>
      <c r="E10" s="210">
        <v>1047400308</v>
      </c>
      <c r="F10" s="210">
        <v>356736129.08999997</v>
      </c>
      <c r="G10" s="103">
        <f t="shared" si="0"/>
        <v>0.34059196504456246</v>
      </c>
      <c r="H10" s="104">
        <f t="shared" si="1"/>
        <v>1.5900767686660652E-2</v>
      </c>
    </row>
    <row r="11" spans="2:8">
      <c r="B11" s="223">
        <v>4</v>
      </c>
      <c r="C11" s="101" t="s">
        <v>377</v>
      </c>
      <c r="D11" s="102" t="s">
        <v>400</v>
      </c>
      <c r="E11" s="210">
        <v>543881106</v>
      </c>
      <c r="F11" s="210">
        <v>150350476.39999998</v>
      </c>
      <c r="G11" s="103">
        <f t="shared" si="0"/>
        <v>0.27643996958408767</v>
      </c>
      <c r="H11" s="104">
        <f t="shared" si="1"/>
        <v>6.7015583841019211E-3</v>
      </c>
    </row>
    <row r="12" spans="2:8">
      <c r="B12" s="223">
        <v>5</v>
      </c>
      <c r="C12" s="101" t="s">
        <v>376</v>
      </c>
      <c r="D12" s="102" t="s">
        <v>399</v>
      </c>
      <c r="E12" s="210">
        <v>16860532000</v>
      </c>
      <c r="F12" s="210">
        <v>4215132999.6599998</v>
      </c>
      <c r="G12" s="103">
        <f t="shared" si="0"/>
        <v>0.24999999997983455</v>
      </c>
      <c r="H12" s="104">
        <f t="shared" si="1"/>
        <v>0.18788074750640535</v>
      </c>
    </row>
    <row r="13" spans="2:8">
      <c r="B13" s="223">
        <v>6</v>
      </c>
      <c r="C13" s="101" t="s">
        <v>379</v>
      </c>
      <c r="D13" s="102" t="s">
        <v>400</v>
      </c>
      <c r="E13" s="210">
        <v>399996000</v>
      </c>
      <c r="F13" s="210">
        <v>99883200</v>
      </c>
      <c r="G13" s="103">
        <f t="shared" si="0"/>
        <v>0.24971049710497106</v>
      </c>
      <c r="H13" s="104">
        <f t="shared" si="1"/>
        <v>4.452084971184894E-3</v>
      </c>
    </row>
    <row r="14" spans="2:8">
      <c r="B14" s="223">
        <v>7</v>
      </c>
      <c r="C14" s="101" t="s">
        <v>380</v>
      </c>
      <c r="D14" s="102" t="s">
        <v>400</v>
      </c>
      <c r="E14" s="210">
        <v>2628000000</v>
      </c>
      <c r="F14" s="210">
        <v>644484180</v>
      </c>
      <c r="G14" s="103">
        <f t="shared" si="0"/>
        <v>0.24523751141552511</v>
      </c>
      <c r="H14" s="104">
        <f t="shared" si="1"/>
        <v>2.8726535913391041E-2</v>
      </c>
    </row>
    <row r="15" spans="2:8">
      <c r="B15" s="223">
        <v>8</v>
      </c>
      <c r="C15" s="101" t="s">
        <v>365</v>
      </c>
      <c r="D15" s="102" t="s">
        <v>399</v>
      </c>
      <c r="E15" s="210">
        <v>178368505</v>
      </c>
      <c r="F15" s="210">
        <v>35313056.5</v>
      </c>
      <c r="G15" s="103">
        <f t="shared" si="0"/>
        <v>0.19797809316168233</v>
      </c>
      <c r="H15" s="104">
        <f t="shared" si="1"/>
        <v>1.5740057199834711E-3</v>
      </c>
    </row>
    <row r="16" spans="2:8">
      <c r="B16" s="223">
        <v>9</v>
      </c>
      <c r="C16" s="101" t="s">
        <v>381</v>
      </c>
      <c r="D16" s="102" t="s">
        <v>400</v>
      </c>
      <c r="E16" s="210">
        <v>2050482188</v>
      </c>
      <c r="F16" s="210">
        <v>391249922</v>
      </c>
      <c r="G16" s="103">
        <f t="shared" si="0"/>
        <v>0.19080873966606726</v>
      </c>
      <c r="H16" s="104">
        <f t="shared" si="1"/>
        <v>1.7439147901884021E-2</v>
      </c>
    </row>
    <row r="17" spans="2:8">
      <c r="B17" s="223">
        <v>10</v>
      </c>
      <c r="C17" s="101" t="s">
        <v>360</v>
      </c>
      <c r="D17" s="102" t="s">
        <v>398</v>
      </c>
      <c r="E17" s="210">
        <v>25826458053</v>
      </c>
      <c r="F17" s="210">
        <v>4745606962</v>
      </c>
      <c r="G17" s="103">
        <f t="shared" si="0"/>
        <v>0.18374981781323865</v>
      </c>
      <c r="H17" s="104">
        <f t="shared" si="1"/>
        <v>0.21152551614956872</v>
      </c>
    </row>
    <row r="18" spans="2:8">
      <c r="B18" s="223">
        <v>11</v>
      </c>
      <c r="C18" s="101" t="s">
        <v>358</v>
      </c>
      <c r="D18" s="102" t="s">
        <v>398</v>
      </c>
      <c r="E18" s="210">
        <v>6914924681</v>
      </c>
      <c r="F18" s="210">
        <v>1187417599.23</v>
      </c>
      <c r="G18" s="103">
        <f t="shared" si="0"/>
        <v>0.17171808139756656</v>
      </c>
      <c r="H18" s="104">
        <f t="shared" si="1"/>
        <v>5.2926658818022762E-2</v>
      </c>
    </row>
    <row r="19" spans="2:8">
      <c r="B19" s="223">
        <v>12</v>
      </c>
      <c r="C19" s="101" t="s">
        <v>362</v>
      </c>
      <c r="D19" s="102" t="s">
        <v>398</v>
      </c>
      <c r="E19" s="210">
        <v>3158867613</v>
      </c>
      <c r="F19" s="210">
        <v>427207670.39000005</v>
      </c>
      <c r="G19" s="103">
        <f t="shared" si="0"/>
        <v>0.13524076432702342</v>
      </c>
      <c r="H19" s="104">
        <f t="shared" si="1"/>
        <v>1.9041889416020204E-2</v>
      </c>
    </row>
    <row r="20" spans="2:8">
      <c r="B20" s="223">
        <v>13</v>
      </c>
      <c r="C20" s="101" t="s">
        <v>361</v>
      </c>
      <c r="D20" s="102" t="s">
        <v>398</v>
      </c>
      <c r="E20" s="210">
        <v>7699474560</v>
      </c>
      <c r="F20" s="210">
        <v>800239976.97000003</v>
      </c>
      <c r="G20" s="103">
        <f t="shared" si="0"/>
        <v>0.10393436210925022</v>
      </c>
      <c r="H20" s="104">
        <f t="shared" si="1"/>
        <v>3.5669025169492795E-2</v>
      </c>
    </row>
    <row r="21" spans="2:8">
      <c r="B21" s="223">
        <v>14</v>
      </c>
      <c r="C21" s="101" t="s">
        <v>366</v>
      </c>
      <c r="D21" s="102" t="s">
        <v>399</v>
      </c>
      <c r="E21" s="210">
        <v>217967958</v>
      </c>
      <c r="F21" s="210">
        <v>18244119.940000001</v>
      </c>
      <c r="G21" s="103">
        <f t="shared" si="0"/>
        <v>8.3700926078318361E-2</v>
      </c>
      <c r="H21" s="104">
        <f t="shared" si="1"/>
        <v>8.1319353201908485E-4</v>
      </c>
    </row>
    <row r="22" spans="2:8">
      <c r="B22" s="223">
        <v>15</v>
      </c>
      <c r="C22" s="105" t="s">
        <v>384</v>
      </c>
      <c r="D22" s="106" t="s">
        <v>400</v>
      </c>
      <c r="E22" s="210">
        <v>3040000</v>
      </c>
      <c r="F22" s="210">
        <v>232991</v>
      </c>
      <c r="G22" s="103">
        <f t="shared" si="0"/>
        <v>7.6641776315789473E-2</v>
      </c>
      <c r="H22" s="104">
        <f t="shared" si="1"/>
        <v>1.0385087076919239E-5</v>
      </c>
    </row>
    <row r="23" spans="2:8">
      <c r="B23" s="223">
        <v>16</v>
      </c>
      <c r="C23" s="101" t="s">
        <v>367</v>
      </c>
      <c r="D23" s="102" t="s">
        <v>399</v>
      </c>
      <c r="E23" s="210">
        <v>1352974516</v>
      </c>
      <c r="F23" s="210">
        <v>51688781.380000003</v>
      </c>
      <c r="G23" s="103">
        <f t="shared" si="0"/>
        <v>3.8203810026529728E-2</v>
      </c>
      <c r="H23" s="104">
        <f t="shared" si="1"/>
        <v>2.3039194455199636E-3</v>
      </c>
    </row>
    <row r="24" spans="2:8">
      <c r="B24" s="223">
        <v>17</v>
      </c>
      <c r="C24" s="101" t="s">
        <v>359</v>
      </c>
      <c r="D24" s="102" t="s">
        <v>398</v>
      </c>
      <c r="E24" s="210">
        <v>7011631235</v>
      </c>
      <c r="F24" s="210">
        <v>148307727.47999999</v>
      </c>
      <c r="G24" s="103">
        <f t="shared" si="0"/>
        <v>2.1151672486666363E-2</v>
      </c>
      <c r="H24" s="104">
        <f t="shared" si="1"/>
        <v>6.6105071185574042E-3</v>
      </c>
    </row>
    <row r="25" spans="2:8">
      <c r="B25" s="223">
        <v>18</v>
      </c>
      <c r="C25" s="101" t="s">
        <v>374</v>
      </c>
      <c r="D25" s="102" t="s">
        <v>399</v>
      </c>
      <c r="E25" s="210">
        <v>15505500</v>
      </c>
      <c r="F25" s="210">
        <v>259837.8</v>
      </c>
      <c r="G25" s="103">
        <f t="shared" si="0"/>
        <v>1.6757782722259841E-2</v>
      </c>
      <c r="H25" s="104">
        <f t="shared" si="1"/>
        <v>1.1581727100510859E-5</v>
      </c>
    </row>
    <row r="26" spans="2:8">
      <c r="B26" s="223">
        <v>19</v>
      </c>
      <c r="C26" s="101" t="s">
        <v>364</v>
      </c>
      <c r="D26" s="102" t="s">
        <v>399</v>
      </c>
      <c r="E26" s="210">
        <v>222900000</v>
      </c>
      <c r="F26" s="210">
        <v>3247875.79</v>
      </c>
      <c r="G26" s="103">
        <f t="shared" si="0"/>
        <v>1.457099950650516E-2</v>
      </c>
      <c r="H26" s="104">
        <f t="shared" si="1"/>
        <v>1.4476727811017534E-4</v>
      </c>
    </row>
    <row r="27" spans="2:8">
      <c r="B27" s="223">
        <v>20</v>
      </c>
      <c r="C27" s="101" t="s">
        <v>368</v>
      </c>
      <c r="D27" s="102" t="s">
        <v>399</v>
      </c>
      <c r="E27" s="210">
        <v>51851409</v>
      </c>
      <c r="F27" s="210">
        <v>473891.84000000003</v>
      </c>
      <c r="G27" s="103">
        <f t="shared" si="0"/>
        <v>9.1394206857522437E-3</v>
      </c>
      <c r="H27" s="104">
        <f t="shared" si="1"/>
        <v>2.1122738747168258E-5</v>
      </c>
    </row>
    <row r="28" spans="2:8">
      <c r="B28" s="223">
        <v>21</v>
      </c>
      <c r="C28" s="101" t="s">
        <v>370</v>
      </c>
      <c r="D28" s="102" t="s">
        <v>399</v>
      </c>
      <c r="E28" s="210">
        <v>70000000</v>
      </c>
      <c r="F28" s="210">
        <v>250050.17</v>
      </c>
      <c r="G28" s="103">
        <f t="shared" si="0"/>
        <v>3.5721452857142861E-3</v>
      </c>
      <c r="H28" s="104">
        <f t="shared" si="1"/>
        <v>1.1145463940875222E-5</v>
      </c>
    </row>
    <row r="29" spans="2:8">
      <c r="B29" s="223">
        <v>22</v>
      </c>
      <c r="C29" s="101" t="s">
        <v>383</v>
      </c>
      <c r="D29" s="102" t="s">
        <v>400</v>
      </c>
      <c r="E29" s="210">
        <v>122954831</v>
      </c>
      <c r="F29" s="210">
        <v>157056</v>
      </c>
      <c r="G29" s="103">
        <f t="shared" si="0"/>
        <v>1.2773471259539203E-3</v>
      </c>
      <c r="H29" s="104">
        <f t="shared" si="1"/>
        <v>7.0004430898731189E-6</v>
      </c>
    </row>
    <row r="30" spans="2:8">
      <c r="B30" s="223">
        <v>23</v>
      </c>
      <c r="C30" s="101" t="s">
        <v>382</v>
      </c>
      <c r="D30" s="102" t="s">
        <v>400</v>
      </c>
      <c r="E30" s="210">
        <v>327860000</v>
      </c>
      <c r="F30" s="210">
        <v>0</v>
      </c>
      <c r="G30" s="103">
        <f t="shared" si="0"/>
        <v>0</v>
      </c>
      <c r="H30" s="104">
        <f t="shared" si="1"/>
        <v>0</v>
      </c>
    </row>
    <row r="31" spans="2:8">
      <c r="B31" s="223">
        <v>24</v>
      </c>
      <c r="C31" s="101" t="s">
        <v>369</v>
      </c>
      <c r="D31" s="102" t="s">
        <v>399</v>
      </c>
      <c r="E31" s="210">
        <v>40000000</v>
      </c>
      <c r="F31" s="210">
        <v>0</v>
      </c>
      <c r="G31" s="103">
        <f t="shared" si="0"/>
        <v>0</v>
      </c>
      <c r="H31" s="104">
        <f t="shared" si="1"/>
        <v>0</v>
      </c>
    </row>
    <row r="32" spans="2:8">
      <c r="B32" s="223">
        <v>25</v>
      </c>
      <c r="C32" s="101" t="s">
        <v>371</v>
      </c>
      <c r="D32" s="102" t="s">
        <v>399</v>
      </c>
      <c r="E32" s="210">
        <v>6500000</v>
      </c>
      <c r="F32" s="210">
        <v>0</v>
      </c>
      <c r="G32" s="103">
        <f t="shared" si="0"/>
        <v>0</v>
      </c>
      <c r="H32" s="104">
        <f t="shared" si="1"/>
        <v>0</v>
      </c>
    </row>
    <row r="33" spans="2:9">
      <c r="B33" s="223">
        <v>26</v>
      </c>
      <c r="C33" s="101" t="s">
        <v>372</v>
      </c>
      <c r="D33" s="102" t="s">
        <v>399</v>
      </c>
      <c r="E33" s="210">
        <v>7344000</v>
      </c>
      <c r="F33" s="210">
        <v>0</v>
      </c>
      <c r="G33" s="103">
        <f t="shared" si="0"/>
        <v>0</v>
      </c>
      <c r="H33" s="104">
        <f t="shared" si="1"/>
        <v>0</v>
      </c>
    </row>
    <row r="34" spans="2:9">
      <c r="B34" s="223">
        <v>27</v>
      </c>
      <c r="C34" s="101" t="s">
        <v>373</v>
      </c>
      <c r="D34" s="102" t="s">
        <v>399</v>
      </c>
      <c r="E34" s="210">
        <v>8869127</v>
      </c>
      <c r="F34" s="210">
        <v>0</v>
      </c>
      <c r="G34" s="103">
        <f t="shared" si="0"/>
        <v>0</v>
      </c>
      <c r="H34" s="104">
        <f t="shared" si="1"/>
        <v>0</v>
      </c>
    </row>
    <row r="35" spans="2:9">
      <c r="B35" s="223">
        <v>28</v>
      </c>
      <c r="C35" s="107" t="s">
        <v>375</v>
      </c>
      <c r="D35" s="102" t="s">
        <v>399</v>
      </c>
      <c r="E35" s="210">
        <v>6771800</v>
      </c>
      <c r="F35" s="210">
        <v>0</v>
      </c>
      <c r="G35" s="108">
        <f t="shared" si="0"/>
        <v>0</v>
      </c>
      <c r="H35" s="109">
        <f t="shared" si="1"/>
        <v>0</v>
      </c>
      <c r="I35" s="163"/>
    </row>
    <row r="36" spans="2:9" s="25" customFormat="1">
      <c r="B36" s="562" t="s">
        <v>406</v>
      </c>
      <c r="C36" s="563"/>
      <c r="D36" s="160">
        <v>28</v>
      </c>
      <c r="E36" s="211">
        <f>SUM(E8:E35)</f>
        <v>94444553290</v>
      </c>
      <c r="F36" s="211">
        <f>SUM(F8:F35)</f>
        <v>20760948603.639999</v>
      </c>
      <c r="G36" s="161">
        <f>F36/E36</f>
        <v>0.21982155540396012</v>
      </c>
      <c r="H36" s="162">
        <f t="shared" si="1"/>
        <v>0.92537591172296896</v>
      </c>
      <c r="I36" s="24"/>
    </row>
    <row r="37" spans="2:9">
      <c r="B37" s="223">
        <v>29</v>
      </c>
      <c r="C37" s="101" t="s">
        <v>389</v>
      </c>
      <c r="D37" s="102" t="s">
        <v>402</v>
      </c>
      <c r="E37" s="210">
        <v>100094261</v>
      </c>
      <c r="F37" s="210">
        <v>31227745.34</v>
      </c>
      <c r="G37" s="103">
        <f t="shared" ref="G37:G43" si="2">F37/E37</f>
        <v>0.31198337475112586</v>
      </c>
      <c r="H37" s="104">
        <f t="shared" si="1"/>
        <v>1.3919115097654371E-3</v>
      </c>
    </row>
    <row r="38" spans="2:9">
      <c r="B38" s="223">
        <v>30</v>
      </c>
      <c r="C38" s="101" t="s">
        <v>388</v>
      </c>
      <c r="D38" s="102" t="s">
        <v>402</v>
      </c>
      <c r="E38" s="210">
        <v>406851900</v>
      </c>
      <c r="F38" s="210">
        <v>101712975</v>
      </c>
      <c r="G38" s="103">
        <f t="shared" si="2"/>
        <v>0.25</v>
      </c>
      <c r="H38" s="104">
        <f t="shared" si="1"/>
        <v>4.5336433691752455E-3</v>
      </c>
    </row>
    <row r="39" spans="2:9">
      <c r="B39" s="223">
        <v>31</v>
      </c>
      <c r="C39" s="101" t="s">
        <v>391</v>
      </c>
      <c r="D39" s="102" t="s">
        <v>402</v>
      </c>
      <c r="E39" s="210">
        <v>348444590</v>
      </c>
      <c r="F39" s="210">
        <v>71906088.460000008</v>
      </c>
      <c r="G39" s="103">
        <f t="shared" si="2"/>
        <v>0.20636305032028193</v>
      </c>
      <c r="H39" s="104">
        <f t="shared" si="1"/>
        <v>3.2050636720635461E-3</v>
      </c>
    </row>
    <row r="40" spans="2:9">
      <c r="B40" s="223">
        <v>32</v>
      </c>
      <c r="C40" s="105" t="s">
        <v>386</v>
      </c>
      <c r="D40" s="106" t="s">
        <v>402</v>
      </c>
      <c r="E40" s="210">
        <v>1233209241</v>
      </c>
      <c r="F40" s="210">
        <v>229675790.60999998</v>
      </c>
      <c r="G40" s="103">
        <f t="shared" si="2"/>
        <v>0.18624235285794455</v>
      </c>
      <c r="H40" s="104">
        <f t="shared" si="1"/>
        <v>1.0237318544257589E-2</v>
      </c>
    </row>
    <row r="41" spans="2:9" ht="45">
      <c r="B41" s="223">
        <v>33</v>
      </c>
      <c r="C41" s="101" t="s">
        <v>390</v>
      </c>
      <c r="D41" s="102" t="s">
        <v>402</v>
      </c>
      <c r="E41" s="210">
        <v>4108752063</v>
      </c>
      <c r="F41" s="210">
        <v>541942308.2299999</v>
      </c>
      <c r="G41" s="103">
        <f t="shared" si="2"/>
        <v>0.131899491602397</v>
      </c>
      <c r="H41" s="104">
        <f t="shared" si="1"/>
        <v>2.4155946202364702E-2</v>
      </c>
    </row>
    <row r="42" spans="2:9" ht="30">
      <c r="B42" s="223">
        <v>34</v>
      </c>
      <c r="C42" s="101" t="s">
        <v>385</v>
      </c>
      <c r="D42" s="102" t="s">
        <v>401</v>
      </c>
      <c r="E42" s="210">
        <v>1267044375</v>
      </c>
      <c r="F42" s="210">
        <v>63576010.57</v>
      </c>
      <c r="G42" s="103">
        <f t="shared" si="2"/>
        <v>5.0176625084658144E-2</v>
      </c>
      <c r="H42" s="104">
        <f t="shared" si="1"/>
        <v>2.8337678527178643E-3</v>
      </c>
    </row>
    <row r="43" spans="2:9">
      <c r="B43" s="223">
        <v>35</v>
      </c>
      <c r="C43" s="112" t="s">
        <v>387</v>
      </c>
      <c r="D43" s="106" t="s">
        <v>402</v>
      </c>
      <c r="E43" s="210">
        <v>46369521</v>
      </c>
      <c r="F43" s="210">
        <v>1341852.0799999998</v>
      </c>
      <c r="G43" s="108">
        <f t="shared" si="2"/>
        <v>2.8938234664964511E-2</v>
      </c>
      <c r="H43" s="109">
        <f t="shared" si="1"/>
        <v>5.9810253164908509E-5</v>
      </c>
    </row>
    <row r="44" spans="2:9" s="25" customFormat="1">
      <c r="B44" s="562" t="s">
        <v>409</v>
      </c>
      <c r="C44" s="563"/>
      <c r="D44" s="113">
        <v>7</v>
      </c>
      <c r="E44" s="211">
        <f>SUM(E37:E43)</f>
        <v>7510765951</v>
      </c>
      <c r="F44" s="211">
        <f>SUM(F37:F43)</f>
        <v>1041382770.29</v>
      </c>
      <c r="G44" s="161">
        <f t="shared" ref="G44:G52" si="3">F44/E44</f>
        <v>0.13865200661077023</v>
      </c>
      <c r="H44" s="162">
        <f t="shared" si="1"/>
        <v>4.6417461403509296E-2</v>
      </c>
    </row>
    <row r="45" spans="2:9">
      <c r="B45" s="223">
        <v>36</v>
      </c>
      <c r="C45" s="101" t="s">
        <v>392</v>
      </c>
      <c r="D45" s="102" t="s">
        <v>403</v>
      </c>
      <c r="E45" s="210">
        <v>460559986</v>
      </c>
      <c r="F45" s="210">
        <v>218668684.05999997</v>
      </c>
      <c r="G45" s="103">
        <f t="shared" si="3"/>
        <v>0.4747887152749739</v>
      </c>
      <c r="H45" s="104">
        <f t="shared" si="1"/>
        <v>9.746699765048614E-3</v>
      </c>
    </row>
    <row r="46" spans="2:9">
      <c r="B46" s="223">
        <v>37</v>
      </c>
      <c r="C46" s="101" t="s">
        <v>393</v>
      </c>
      <c r="D46" s="102" t="s">
        <v>403</v>
      </c>
      <c r="E46" s="210">
        <v>63344044</v>
      </c>
      <c r="F46" s="210">
        <v>11474576.08</v>
      </c>
      <c r="G46" s="103">
        <f t="shared" si="3"/>
        <v>0.18114688225462838</v>
      </c>
      <c r="H46" s="104">
        <f t="shared" si="1"/>
        <v>5.1145525690492167E-4</v>
      </c>
    </row>
    <row r="47" spans="2:9" ht="30">
      <c r="B47" s="223">
        <v>38</v>
      </c>
      <c r="C47" s="107" t="s">
        <v>394</v>
      </c>
      <c r="D47" s="102" t="s">
        <v>404</v>
      </c>
      <c r="E47" s="210">
        <v>887700</v>
      </c>
      <c r="F47" s="210">
        <v>0</v>
      </c>
      <c r="G47" s="108">
        <f t="shared" si="3"/>
        <v>0</v>
      </c>
      <c r="H47" s="109">
        <f t="shared" si="1"/>
        <v>0</v>
      </c>
    </row>
    <row r="48" spans="2:9" s="25" customFormat="1">
      <c r="B48" s="562" t="s">
        <v>462</v>
      </c>
      <c r="C48" s="563"/>
      <c r="D48" s="113">
        <v>3</v>
      </c>
      <c r="E48" s="211">
        <f>SUM(E45:E47)</f>
        <v>524791730</v>
      </c>
      <c r="F48" s="211">
        <f>SUM(F45:F47)</f>
        <v>230143260.13999999</v>
      </c>
      <c r="G48" s="161">
        <f t="shared" si="3"/>
        <v>0.43854208628630637</v>
      </c>
      <c r="H48" s="162">
        <f t="shared" si="1"/>
        <v>1.0258155021953536E-2</v>
      </c>
    </row>
    <row r="49" spans="2:8">
      <c r="B49" s="223">
        <v>39</v>
      </c>
      <c r="C49" s="101" t="s">
        <v>357</v>
      </c>
      <c r="D49" s="102" t="s">
        <v>397</v>
      </c>
      <c r="E49" s="210">
        <v>497978194</v>
      </c>
      <c r="F49" s="210">
        <v>58452480.910000004</v>
      </c>
      <c r="G49" s="103">
        <f t="shared" si="3"/>
        <v>0.1173795993765944</v>
      </c>
      <c r="H49" s="104">
        <f t="shared" si="1"/>
        <v>2.6053972218339316E-3</v>
      </c>
    </row>
    <row r="50" spans="2:8" s="25" customFormat="1">
      <c r="B50" s="223">
        <v>40</v>
      </c>
      <c r="C50" s="107" t="s">
        <v>395</v>
      </c>
      <c r="D50" s="102" t="s">
        <v>405</v>
      </c>
      <c r="E50" s="210">
        <v>4500000000</v>
      </c>
      <c r="F50" s="210">
        <v>344224200.97000003</v>
      </c>
      <c r="G50" s="108">
        <f t="shared" si="3"/>
        <v>7.6494266882222231E-2</v>
      </c>
      <c r="H50" s="109">
        <f t="shared" si="1"/>
        <v>1.5343074629734188E-2</v>
      </c>
    </row>
    <row r="51" spans="2:8" s="25" customFormat="1" ht="15.75" thickBot="1">
      <c r="B51" s="566" t="s">
        <v>410</v>
      </c>
      <c r="C51" s="567"/>
      <c r="D51" s="114">
        <v>2</v>
      </c>
      <c r="E51" s="212">
        <f>SUM(E49:E50)</f>
        <v>4997978194</v>
      </c>
      <c r="F51" s="212">
        <f>SUM(F49:F50)</f>
        <v>402676681.88000005</v>
      </c>
      <c r="G51" s="110">
        <f t="shared" si="3"/>
        <v>8.0567914914756442E-2</v>
      </c>
      <c r="H51" s="111">
        <f t="shared" si="1"/>
        <v>1.7948471851568119E-2</v>
      </c>
    </row>
    <row r="52" spans="2:8" ht="15.75" thickBot="1">
      <c r="B52" s="560" t="s">
        <v>20</v>
      </c>
      <c r="C52" s="561"/>
      <c r="D52" s="115">
        <v>40</v>
      </c>
      <c r="E52" s="213">
        <f>E36+E44+E48+E51</f>
        <v>107478089165</v>
      </c>
      <c r="F52" s="213">
        <f>F36+F44+F48+F51</f>
        <v>22435151315.950001</v>
      </c>
      <c r="G52" s="97">
        <f t="shared" si="3"/>
        <v>0.20874162808670363</v>
      </c>
      <c r="H52" s="98">
        <f t="shared" si="1"/>
        <v>1</v>
      </c>
    </row>
    <row r="53" spans="2:8">
      <c r="B53" s="76" t="s">
        <v>23</v>
      </c>
      <c r="C53" s="25"/>
      <c r="E53" s="25"/>
      <c r="F53" s="96"/>
      <c r="G53" s="25"/>
    </row>
    <row r="54" spans="2:8">
      <c r="B54" s="76" t="s">
        <v>24</v>
      </c>
      <c r="C54" s="25"/>
      <c r="E54" s="25"/>
      <c r="F54" s="25"/>
      <c r="G54" s="25"/>
    </row>
    <row r="55" spans="2:8">
      <c r="B55" s="76" t="s">
        <v>501</v>
      </c>
      <c r="C55" s="25"/>
      <c r="E55" s="25"/>
      <c r="F55" s="25"/>
      <c r="G55" s="25"/>
    </row>
    <row r="56" spans="2:8">
      <c r="B56" s="76" t="s">
        <v>26</v>
      </c>
    </row>
  </sheetData>
  <sortState xmlns:xlrd2="http://schemas.microsoft.com/office/spreadsheetml/2017/richdata2" ref="B37:H43">
    <sortCondition descending="1" ref="G37:G43"/>
  </sortState>
  <mergeCells count="14">
    <mergeCell ref="B52:C52"/>
    <mergeCell ref="B36:C36"/>
    <mergeCell ref="B2:H3"/>
    <mergeCell ref="H5:H6"/>
    <mergeCell ref="B44:C44"/>
    <mergeCell ref="B48:C48"/>
    <mergeCell ref="B51:C51"/>
    <mergeCell ref="B5:B7"/>
    <mergeCell ref="C5:C7"/>
    <mergeCell ref="D5:D7"/>
    <mergeCell ref="E5:E6"/>
    <mergeCell ref="F5:F6"/>
    <mergeCell ref="G5:G6"/>
    <mergeCell ref="B4:H4"/>
  </mergeCells>
  <pageMargins left="0.7" right="0.7" top="0.75" bottom="0.75" header="0.3" footer="0.3"/>
  <ignoredErrors>
    <ignoredError sqref="E36:F36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3:L12"/>
  <sheetViews>
    <sheetView showGridLines="0" workbookViewId="0">
      <selection activeCell="D59" sqref="D59"/>
    </sheetView>
  </sheetViews>
  <sheetFormatPr baseColWidth="10" defaultColWidth="11.42578125" defaultRowHeight="15"/>
  <cols>
    <col min="2" max="2" width="35.42578125" bestFit="1" customWidth="1"/>
  </cols>
  <sheetData>
    <row r="3" spans="1:12" ht="15.75">
      <c r="A3" s="575" t="s">
        <v>563</v>
      </c>
      <c r="B3" s="575"/>
      <c r="C3" s="575"/>
      <c r="D3" s="575"/>
      <c r="E3" s="575"/>
      <c r="F3" s="575"/>
      <c r="G3" s="575"/>
      <c r="H3" s="575"/>
      <c r="I3" s="575"/>
      <c r="J3" s="130"/>
      <c r="K3" s="130"/>
      <c r="L3" s="130"/>
    </row>
    <row r="4" spans="1:12">
      <c r="A4" s="129"/>
      <c r="B4" s="216"/>
      <c r="C4" s="216"/>
      <c r="D4" s="129"/>
      <c r="E4" s="25"/>
      <c r="F4" s="25"/>
      <c r="G4" s="25"/>
      <c r="H4" s="25"/>
    </row>
    <row r="5" spans="1:12">
      <c r="A5" s="129"/>
      <c r="B5" s="216"/>
      <c r="C5" s="217">
        <v>1</v>
      </c>
      <c r="D5" s="129"/>
    </row>
    <row r="6" spans="1:12">
      <c r="A6" s="129"/>
      <c r="B6" s="218" t="s">
        <v>451</v>
      </c>
      <c r="C6" s="219">
        <v>0.495</v>
      </c>
      <c r="D6" s="129"/>
    </row>
    <row r="7" spans="1:12">
      <c r="A7" s="129"/>
      <c r="B7" s="218" t="s">
        <v>452</v>
      </c>
      <c r="C7" s="219">
        <v>0.24199999999999999</v>
      </c>
      <c r="D7" s="129"/>
    </row>
    <row r="8" spans="1:12">
      <c r="A8" s="129"/>
      <c r="B8" s="218" t="s">
        <v>448</v>
      </c>
      <c r="C8" s="219">
        <v>0.15</v>
      </c>
      <c r="D8" s="129"/>
    </row>
    <row r="9" spans="1:12">
      <c r="A9" s="129"/>
      <c r="B9" s="218" t="s">
        <v>449</v>
      </c>
      <c r="C9" s="219">
        <v>0.108</v>
      </c>
      <c r="D9" s="129"/>
    </row>
    <row r="10" spans="1:12">
      <c r="A10" s="129"/>
      <c r="B10" s="218" t="s">
        <v>450</v>
      </c>
      <c r="C10" s="219">
        <v>1.4999999999999999E-2</v>
      </c>
      <c r="D10" s="129"/>
    </row>
    <row r="11" spans="1:12">
      <c r="A11" s="129"/>
      <c r="B11" s="216"/>
      <c r="C11" s="216"/>
      <c r="D11" s="129"/>
    </row>
    <row r="12" spans="1:12">
      <c r="A12" s="129"/>
      <c r="B12" s="129"/>
      <c r="C12" s="129"/>
      <c r="D12" s="129"/>
    </row>
  </sheetData>
  <sortState xmlns:xlrd2="http://schemas.microsoft.com/office/spreadsheetml/2017/richdata2" ref="B5:C10">
    <sortCondition descending="1" ref="C5"/>
  </sortState>
  <mergeCells count="1">
    <mergeCell ref="A3:I3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C3:J14"/>
  <sheetViews>
    <sheetView showGridLines="0" workbookViewId="0">
      <selection activeCell="E61" sqref="E61"/>
    </sheetView>
  </sheetViews>
  <sheetFormatPr baseColWidth="10" defaultColWidth="11.42578125" defaultRowHeight="15"/>
  <sheetData>
    <row r="3" spans="3:10" ht="15.75">
      <c r="C3" s="520" t="s">
        <v>797</v>
      </c>
      <c r="D3" s="520"/>
      <c r="E3" s="520"/>
      <c r="F3" s="520"/>
      <c r="G3" s="520"/>
      <c r="H3" s="520"/>
      <c r="I3" s="520"/>
      <c r="J3" s="520"/>
    </row>
    <row r="14" spans="3:10">
      <c r="C14" s="76" t="s">
        <v>26</v>
      </c>
    </row>
  </sheetData>
  <mergeCells count="1">
    <mergeCell ref="C3:J3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D3:K21"/>
  <sheetViews>
    <sheetView showGridLines="0" workbookViewId="0">
      <selection activeCell="I69" sqref="I69"/>
    </sheetView>
  </sheetViews>
  <sheetFormatPr baseColWidth="10" defaultColWidth="11.42578125" defaultRowHeight="15"/>
  <sheetData>
    <row r="3" spans="4:11" ht="15.75">
      <c r="D3" s="520" t="s">
        <v>799</v>
      </c>
      <c r="E3" s="520"/>
      <c r="F3" s="520"/>
      <c r="G3" s="520"/>
      <c r="H3" s="520"/>
      <c r="I3" s="520"/>
      <c r="J3" s="520"/>
      <c r="K3" s="520"/>
    </row>
    <row r="21" spans="4:4">
      <c r="D21" s="76" t="s">
        <v>26</v>
      </c>
    </row>
  </sheetData>
  <mergeCells count="1">
    <mergeCell ref="D3:K3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4:P18"/>
  <sheetViews>
    <sheetView showGridLines="0" workbookViewId="0">
      <selection activeCell="J74" sqref="J74"/>
    </sheetView>
  </sheetViews>
  <sheetFormatPr baseColWidth="10" defaultColWidth="11.42578125" defaultRowHeight="15"/>
  <sheetData>
    <row r="4" spans="2:16" ht="15.75">
      <c r="B4" s="520" t="s">
        <v>798</v>
      </c>
      <c r="C4" s="520"/>
      <c r="D4" s="520"/>
      <c r="E4" s="520"/>
      <c r="F4" s="520"/>
      <c r="G4" s="520"/>
      <c r="H4" s="520"/>
      <c r="I4" s="520"/>
      <c r="J4" s="520"/>
      <c r="K4" s="520"/>
      <c r="L4" s="520"/>
      <c r="M4" s="520"/>
      <c r="N4" s="520"/>
      <c r="O4" s="520"/>
      <c r="P4" s="520"/>
    </row>
    <row r="18" spans="2:2">
      <c r="B18" s="76" t="s">
        <v>26</v>
      </c>
    </row>
  </sheetData>
  <mergeCells count="1">
    <mergeCell ref="B4:P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E33"/>
  <sheetViews>
    <sheetView showGridLines="0" tabSelected="1" workbookViewId="0">
      <selection activeCell="B36" sqref="B36"/>
    </sheetView>
  </sheetViews>
  <sheetFormatPr baseColWidth="10" defaultColWidth="11.42578125" defaultRowHeight="15"/>
  <cols>
    <col min="1" max="1" width="10.42578125" style="25" customWidth="1"/>
    <col min="2" max="2" width="54.140625" style="25" customWidth="1"/>
    <col min="3" max="3" width="22.42578125" style="25" bestFit="1" customWidth="1"/>
    <col min="4" max="4" width="10.5703125" style="25" bestFit="1" customWidth="1"/>
    <col min="5" max="5" width="7.28515625" style="25" customWidth="1"/>
    <col min="6" max="6" width="26.140625" style="25" bestFit="1" customWidth="1"/>
    <col min="7" max="16384" width="11.42578125" style="25"/>
  </cols>
  <sheetData>
    <row r="3" spans="2:5" ht="15.75">
      <c r="B3" s="498" t="s">
        <v>505</v>
      </c>
      <c r="C3" s="498"/>
      <c r="D3" s="498"/>
      <c r="E3" s="498"/>
    </row>
    <row r="4" spans="2:5" ht="15.75">
      <c r="B4" s="499" t="s">
        <v>500</v>
      </c>
      <c r="C4" s="499"/>
      <c r="D4" s="499"/>
      <c r="E4" s="499"/>
    </row>
    <row r="23" spans="2:3">
      <c r="B23" s="227"/>
    </row>
    <row r="24" spans="2:3">
      <c r="B24" s="227" t="s">
        <v>506</v>
      </c>
    </row>
    <row r="25" spans="2:3">
      <c r="B25" s="227" t="s">
        <v>496</v>
      </c>
    </row>
    <row r="28" spans="2:3">
      <c r="B28" s="500" t="s">
        <v>507</v>
      </c>
      <c r="C28" s="500"/>
    </row>
    <row r="29" spans="2:3">
      <c r="B29" s="6" t="s">
        <v>508</v>
      </c>
      <c r="C29" s="24">
        <v>0.92660477692859755</v>
      </c>
    </row>
    <row r="30" spans="2:3">
      <c r="B30" s="6" t="s">
        <v>509</v>
      </c>
      <c r="C30" s="24">
        <v>2.3566527687912966E-2</v>
      </c>
    </row>
    <row r="31" spans="2:3">
      <c r="B31" s="6" t="s">
        <v>510</v>
      </c>
      <c r="C31" s="24">
        <v>3.1534879465485298E-2</v>
      </c>
    </row>
    <row r="32" spans="2:3">
      <c r="B32" s="6" t="s">
        <v>511</v>
      </c>
      <c r="C32" s="24">
        <v>1.8293815918004372E-2</v>
      </c>
    </row>
    <row r="33" spans="2:3" ht="15.75" thickBot="1">
      <c r="B33" s="228" t="s">
        <v>512</v>
      </c>
      <c r="C33" s="229">
        <f>SUM(C29:C32)</f>
        <v>1.0000000000000002</v>
      </c>
    </row>
  </sheetData>
  <mergeCells count="3">
    <mergeCell ref="B3:E3"/>
    <mergeCell ref="B4:E4"/>
    <mergeCell ref="B28:C28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C4:L22"/>
  <sheetViews>
    <sheetView showGridLines="0" workbookViewId="0">
      <selection activeCell="H75" sqref="H75"/>
    </sheetView>
  </sheetViews>
  <sheetFormatPr baseColWidth="10" defaultColWidth="11.42578125" defaultRowHeight="15"/>
  <cols>
    <col min="8" max="8" width="18.5703125" customWidth="1"/>
  </cols>
  <sheetData>
    <row r="4" spans="3:12" ht="15.75">
      <c r="C4" s="520" t="s">
        <v>800</v>
      </c>
      <c r="D4" s="520"/>
      <c r="E4" s="520"/>
      <c r="F4" s="520"/>
      <c r="G4" s="520"/>
      <c r="H4" s="520"/>
      <c r="I4" s="520"/>
      <c r="J4" s="520"/>
      <c r="K4" s="130"/>
      <c r="L4" s="130"/>
    </row>
    <row r="17" spans="4:4" s="25" customFormat="1"/>
    <row r="18" spans="4:4" s="25" customFormat="1"/>
    <row r="19" spans="4:4" s="25" customFormat="1"/>
    <row r="20" spans="4:4" s="25" customFormat="1"/>
    <row r="22" spans="4:4">
      <c r="D22" s="76" t="s">
        <v>26</v>
      </c>
    </row>
  </sheetData>
  <mergeCells count="1">
    <mergeCell ref="C4:J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C2:P39"/>
  <sheetViews>
    <sheetView showGridLines="0" zoomScale="85" zoomScaleNormal="85" workbookViewId="0">
      <selection activeCell="C4" sqref="C4:C7"/>
    </sheetView>
  </sheetViews>
  <sheetFormatPr baseColWidth="10" defaultColWidth="11.42578125" defaultRowHeight="14.25"/>
  <cols>
    <col min="1" max="2" width="11.42578125" style="136"/>
    <col min="3" max="3" width="58.5703125" style="136" bestFit="1" customWidth="1"/>
    <col min="4" max="4" width="11.42578125" style="136" bestFit="1" customWidth="1"/>
    <col min="5" max="5" width="15.140625" style="136" customWidth="1"/>
    <col min="6" max="6" width="16.5703125" style="136" bestFit="1" customWidth="1"/>
    <col min="7" max="7" width="11.42578125" style="136" bestFit="1" customWidth="1"/>
    <col min="8" max="8" width="10.85546875" style="136" bestFit="1" customWidth="1"/>
    <col min="9" max="9" width="10.7109375" style="136" customWidth="1"/>
    <col min="10" max="10" width="8.85546875" style="136" customWidth="1"/>
    <col min="11" max="11" width="11.85546875" style="136" customWidth="1"/>
    <col min="12" max="13" width="11.42578125" style="136"/>
    <col min="14" max="14" width="24.28515625" style="136" bestFit="1" customWidth="1"/>
    <col min="15" max="15" width="20.42578125" style="136" bestFit="1" customWidth="1"/>
    <col min="16" max="16384" width="11.42578125" style="136"/>
  </cols>
  <sheetData>
    <row r="2" spans="3:16" ht="18">
      <c r="C2" s="520" t="s">
        <v>801</v>
      </c>
      <c r="D2" s="520"/>
      <c r="E2" s="520"/>
      <c r="F2" s="520"/>
      <c r="G2" s="520"/>
      <c r="H2" s="520"/>
      <c r="I2" s="520"/>
      <c r="J2" s="520"/>
      <c r="K2" s="520"/>
      <c r="L2" s="149"/>
      <c r="M2" s="149"/>
      <c r="N2" s="149"/>
    </row>
    <row r="3" spans="3:16" ht="16.5" thickBot="1">
      <c r="C3" s="495" t="s">
        <v>520</v>
      </c>
      <c r="D3" s="495"/>
      <c r="E3" s="495"/>
      <c r="F3" s="495"/>
      <c r="G3" s="495"/>
      <c r="H3" s="495"/>
      <c r="I3" s="495"/>
      <c r="J3" s="495"/>
      <c r="K3" s="495"/>
      <c r="L3" s="150"/>
      <c r="M3" s="151"/>
      <c r="N3" s="2" t="s">
        <v>458</v>
      </c>
      <c r="O3" s="134">
        <v>5126270100000</v>
      </c>
    </row>
    <row r="4" spans="3:16" ht="15.75" customHeight="1" thickBot="1">
      <c r="C4" s="521" t="s">
        <v>0</v>
      </c>
      <c r="D4" s="137">
        <v>2020</v>
      </c>
      <c r="E4" s="576">
        <v>2021</v>
      </c>
      <c r="F4" s="577"/>
      <c r="G4" s="577"/>
      <c r="H4" s="578"/>
      <c r="I4" s="524" t="s">
        <v>2</v>
      </c>
      <c r="J4" s="525"/>
      <c r="K4" s="517" t="s">
        <v>66</v>
      </c>
    </row>
    <row r="5" spans="3:16" ht="26.25" customHeight="1" thickBot="1">
      <c r="C5" s="522"/>
      <c r="D5" s="517" t="s">
        <v>414</v>
      </c>
      <c r="E5" s="517" t="s">
        <v>415</v>
      </c>
      <c r="F5" s="517" t="s">
        <v>416</v>
      </c>
      <c r="G5" s="517" t="s">
        <v>414</v>
      </c>
      <c r="H5" s="517" t="s">
        <v>417</v>
      </c>
      <c r="I5" s="526"/>
      <c r="J5" s="527"/>
      <c r="K5" s="518"/>
    </row>
    <row r="6" spans="3:16" ht="15" thickBot="1">
      <c r="C6" s="522"/>
      <c r="D6" s="519"/>
      <c r="E6" s="519"/>
      <c r="F6" s="519"/>
      <c r="G6" s="519"/>
      <c r="H6" s="519"/>
      <c r="I6" s="122" t="s">
        <v>4</v>
      </c>
      <c r="J6" s="122" t="s">
        <v>5</v>
      </c>
      <c r="K6" s="519"/>
    </row>
    <row r="7" spans="3:16" ht="15" thickBot="1">
      <c r="C7" s="523"/>
      <c r="D7" s="123">
        <v>1</v>
      </c>
      <c r="E7" s="123">
        <v>2</v>
      </c>
      <c r="F7" s="123">
        <v>3</v>
      </c>
      <c r="G7" s="123">
        <v>4</v>
      </c>
      <c r="H7" s="123">
        <v>5</v>
      </c>
      <c r="I7" s="123" t="s">
        <v>431</v>
      </c>
      <c r="J7" s="123" t="s">
        <v>93</v>
      </c>
      <c r="K7" s="123" t="s">
        <v>94</v>
      </c>
    </row>
    <row r="8" spans="3:16" ht="15">
      <c r="C8" s="152" t="s">
        <v>67</v>
      </c>
      <c r="D8" s="214">
        <v>37076343794.449997</v>
      </c>
      <c r="E8" s="214">
        <v>153374829243</v>
      </c>
      <c r="F8" s="214">
        <v>33708210815.459976</v>
      </c>
      <c r="G8" s="214">
        <v>33370281683.149986</v>
      </c>
      <c r="H8" s="214">
        <v>33228691158.979984</v>
      </c>
      <c r="I8" s="214">
        <f>G8-D8</f>
        <v>-3706062111.3000107</v>
      </c>
      <c r="J8" s="153">
        <f>I8/D8</f>
        <v>-9.9957593765078193E-2</v>
      </c>
      <c r="K8" s="153">
        <f>G8/$O$3</f>
        <v>6.5096612219379514E-3</v>
      </c>
      <c r="L8" s="138"/>
      <c r="M8" s="138"/>
      <c r="N8" s="206"/>
      <c r="O8" s="207"/>
    </row>
    <row r="9" spans="3:16">
      <c r="C9" s="154" t="s">
        <v>68</v>
      </c>
      <c r="D9" s="209">
        <v>16424063881.669996</v>
      </c>
      <c r="E9" s="209">
        <v>74961398519</v>
      </c>
      <c r="F9" s="209">
        <v>16534406525.800011</v>
      </c>
      <c r="G9" s="209">
        <v>16199314926.100006</v>
      </c>
      <c r="H9" s="209">
        <v>16076938377.120003</v>
      </c>
      <c r="I9" s="209">
        <f t="shared" ref="I9:I33" si="0">G9-D9</f>
        <v>-224748955.56999016</v>
      </c>
      <c r="J9" s="124">
        <f t="shared" ref="J9:J34" si="1">I9/D9</f>
        <v>-1.3684125755308358E-2</v>
      </c>
      <c r="K9" s="124">
        <f t="shared" ref="K9:K34" si="2">G9/$O$3</f>
        <v>3.1600587971554613E-3</v>
      </c>
      <c r="L9" s="138"/>
      <c r="M9" s="138"/>
      <c r="O9" s="207"/>
    </row>
    <row r="10" spans="3:16">
      <c r="C10" s="154" t="s">
        <v>69</v>
      </c>
      <c r="D10" s="209">
        <v>2440574191.1700001</v>
      </c>
      <c r="E10" s="209">
        <v>10180523554</v>
      </c>
      <c r="F10" s="209">
        <v>1616948398.2900002</v>
      </c>
      <c r="G10" s="209">
        <v>1678144980.6700001</v>
      </c>
      <c r="H10" s="209">
        <v>1635099104.1800001</v>
      </c>
      <c r="I10" s="209">
        <f t="shared" si="0"/>
        <v>-762429210.5</v>
      </c>
      <c r="J10" s="124">
        <f t="shared" si="1"/>
        <v>-0.31239747320875133</v>
      </c>
      <c r="K10" s="124">
        <f t="shared" si="2"/>
        <v>3.2736179482037046E-4</v>
      </c>
      <c r="L10" s="138"/>
      <c r="M10" s="138"/>
      <c r="O10" s="207"/>
      <c r="P10" s="155"/>
    </row>
    <row r="11" spans="3:16">
      <c r="C11" s="154" t="s">
        <v>70</v>
      </c>
      <c r="D11" s="209">
        <v>6649735238.4500036</v>
      </c>
      <c r="E11" s="209">
        <v>29730961943</v>
      </c>
      <c r="F11" s="209">
        <v>5913832696.5199995</v>
      </c>
      <c r="G11" s="209">
        <v>5898614710.3699989</v>
      </c>
      <c r="H11" s="209">
        <v>5981749325.1400003</v>
      </c>
      <c r="I11" s="209">
        <f t="shared" si="0"/>
        <v>-751120528.08000469</v>
      </c>
      <c r="J11" s="124">
        <f t="shared" si="1"/>
        <v>-0.11295495251252807</v>
      </c>
      <c r="K11" s="124">
        <f t="shared" si="2"/>
        <v>1.1506640491631525E-3</v>
      </c>
      <c r="L11" s="138"/>
      <c r="M11" s="138"/>
      <c r="O11" s="207"/>
      <c r="P11" s="155"/>
    </row>
    <row r="12" spans="3:16">
      <c r="C12" s="154" t="s">
        <v>71</v>
      </c>
      <c r="D12" s="209">
        <v>11561970483.160004</v>
      </c>
      <c r="E12" s="209">
        <v>38501945227</v>
      </c>
      <c r="F12" s="209">
        <v>9643023194.8500023</v>
      </c>
      <c r="G12" s="209">
        <v>9594207066.0100021</v>
      </c>
      <c r="H12" s="209">
        <v>9534904352.5400028</v>
      </c>
      <c r="I12" s="209">
        <f t="shared" si="0"/>
        <v>-1967763417.1500015</v>
      </c>
      <c r="J12" s="124">
        <f t="shared" si="1"/>
        <v>-0.17019273834127552</v>
      </c>
      <c r="K12" s="124">
        <f t="shared" si="2"/>
        <v>1.8715765807989716E-3</v>
      </c>
      <c r="L12" s="138"/>
      <c r="M12" s="138"/>
      <c r="O12" s="207"/>
      <c r="P12" s="155"/>
    </row>
    <row r="13" spans="3:16" ht="15">
      <c r="C13" s="152" t="s">
        <v>72</v>
      </c>
      <c r="D13" s="214">
        <v>22701250113.199997</v>
      </c>
      <c r="E13" s="214">
        <v>129938826397</v>
      </c>
      <c r="F13" s="214">
        <v>24796405795.670002</v>
      </c>
      <c r="G13" s="214">
        <v>23940417276.919998</v>
      </c>
      <c r="H13" s="214">
        <v>22943350461.529999</v>
      </c>
      <c r="I13" s="214">
        <f t="shared" si="0"/>
        <v>1239167163.7200012</v>
      </c>
      <c r="J13" s="153">
        <f t="shared" si="1"/>
        <v>5.4585855736617256E-2</v>
      </c>
      <c r="K13" s="153">
        <f t="shared" si="2"/>
        <v>4.6701435566026839E-3</v>
      </c>
      <c r="L13" s="138"/>
      <c r="M13" s="138"/>
      <c r="N13" s="206"/>
      <c r="O13" s="207"/>
      <c r="P13" s="155"/>
    </row>
    <row r="14" spans="3:16">
      <c r="C14" s="154" t="s">
        <v>73</v>
      </c>
      <c r="D14" s="209">
        <v>1723053990.6599996</v>
      </c>
      <c r="E14" s="209">
        <v>7878627350</v>
      </c>
      <c r="F14" s="209">
        <v>2541553013.9099998</v>
      </c>
      <c r="G14" s="209">
        <v>2388730921.7099996</v>
      </c>
      <c r="H14" s="209">
        <v>2392634496.7599998</v>
      </c>
      <c r="I14" s="209">
        <f t="shared" si="0"/>
        <v>665676931.04999995</v>
      </c>
      <c r="J14" s="124">
        <f t="shared" si="1"/>
        <v>0.38633550350620105</v>
      </c>
      <c r="K14" s="124">
        <f t="shared" si="2"/>
        <v>4.6597835758010477E-4</v>
      </c>
      <c r="L14" s="138"/>
      <c r="M14" s="138"/>
      <c r="P14" s="155"/>
    </row>
    <row r="15" spans="3:16">
      <c r="C15" s="154" t="s">
        <v>74</v>
      </c>
      <c r="D15" s="209">
        <v>2930064643.4699993</v>
      </c>
      <c r="E15" s="209">
        <v>13630854023</v>
      </c>
      <c r="F15" s="209">
        <v>3485867194.9199996</v>
      </c>
      <c r="G15" s="209">
        <v>3399978564.5</v>
      </c>
      <c r="H15" s="209">
        <v>3293002768.2399998</v>
      </c>
      <c r="I15" s="209">
        <f t="shared" si="0"/>
        <v>469913921.03000069</v>
      </c>
      <c r="J15" s="124">
        <f t="shared" si="1"/>
        <v>0.16037663949744599</v>
      </c>
      <c r="K15" s="124">
        <f t="shared" si="2"/>
        <v>6.6324608305364169E-4</v>
      </c>
      <c r="L15" s="138"/>
      <c r="M15" s="138"/>
      <c r="P15" s="156"/>
    </row>
    <row r="16" spans="3:16">
      <c r="C16" s="154" t="s">
        <v>75</v>
      </c>
      <c r="D16" s="209">
        <v>2505335572.6700001</v>
      </c>
      <c r="E16" s="209">
        <v>7731561024</v>
      </c>
      <c r="F16" s="209">
        <v>1775698772.04</v>
      </c>
      <c r="G16" s="209">
        <v>1775698772.04</v>
      </c>
      <c r="H16" s="209">
        <v>1314037846.1599998</v>
      </c>
      <c r="I16" s="209">
        <f t="shared" si="0"/>
        <v>-729636800.63000011</v>
      </c>
      <c r="J16" s="124">
        <f t="shared" si="1"/>
        <v>-0.29123316197215349</v>
      </c>
      <c r="K16" s="124">
        <f t="shared" si="2"/>
        <v>3.4639196480107436E-4</v>
      </c>
      <c r="L16" s="138"/>
      <c r="M16" s="138"/>
    </row>
    <row r="17" spans="3:15">
      <c r="C17" s="154" t="s">
        <v>76</v>
      </c>
      <c r="D17" s="209">
        <v>8133708925.4700022</v>
      </c>
      <c r="E17" s="209">
        <v>52046074129</v>
      </c>
      <c r="F17" s="209">
        <v>9752176685.0299988</v>
      </c>
      <c r="G17" s="209">
        <v>9749714966.7399979</v>
      </c>
      <c r="H17" s="209">
        <v>10270307089.01</v>
      </c>
      <c r="I17" s="209">
        <f t="shared" si="0"/>
        <v>1616006041.2699957</v>
      </c>
      <c r="J17" s="124">
        <f t="shared" si="1"/>
        <v>0.19868009244953594</v>
      </c>
      <c r="K17" s="124">
        <f t="shared" si="2"/>
        <v>1.9019120679458535E-3</v>
      </c>
      <c r="L17" s="138"/>
      <c r="M17" s="138"/>
    </row>
    <row r="18" spans="3:15">
      <c r="C18" s="154" t="s">
        <v>77</v>
      </c>
      <c r="D18" s="209">
        <v>33265815.279999997</v>
      </c>
      <c r="E18" s="209">
        <v>890787874</v>
      </c>
      <c r="F18" s="209">
        <v>64751786.699999996</v>
      </c>
      <c r="G18" s="209">
        <v>56178038.440000005</v>
      </c>
      <c r="H18" s="209">
        <v>51819036.199999996</v>
      </c>
      <c r="I18" s="209">
        <f t="shared" si="0"/>
        <v>22912223.160000008</v>
      </c>
      <c r="J18" s="124">
        <f t="shared" si="1"/>
        <v>0.68876181049965868</v>
      </c>
      <c r="K18" s="124">
        <f t="shared" si="2"/>
        <v>1.0958852605132922E-5</v>
      </c>
      <c r="L18" s="138"/>
      <c r="M18" s="138"/>
    </row>
    <row r="19" spans="3:15">
      <c r="C19" s="154" t="s">
        <v>78</v>
      </c>
      <c r="D19" s="209">
        <v>5767244399.7999992</v>
      </c>
      <c r="E19" s="209">
        <v>39775378020</v>
      </c>
      <c r="F19" s="209">
        <v>6088670630.25</v>
      </c>
      <c r="G19" s="209">
        <v>5552296264.1499996</v>
      </c>
      <c r="H19" s="209">
        <v>4462858022.8000011</v>
      </c>
      <c r="I19" s="209">
        <f t="shared" si="0"/>
        <v>-214948135.64999962</v>
      </c>
      <c r="J19" s="124">
        <f t="shared" si="1"/>
        <v>-3.7270509232702836E-2</v>
      </c>
      <c r="K19" s="124">
        <f t="shared" si="2"/>
        <v>1.0831064606115857E-3</v>
      </c>
      <c r="L19" s="138"/>
      <c r="M19" s="138"/>
    </row>
    <row r="20" spans="3:15">
      <c r="C20" s="154" t="s">
        <v>79</v>
      </c>
      <c r="D20" s="209">
        <v>206277879.94999999</v>
      </c>
      <c r="E20" s="209">
        <v>1528821197</v>
      </c>
      <c r="F20" s="209">
        <v>441860464.2700001</v>
      </c>
      <c r="G20" s="209">
        <v>439950866.59000003</v>
      </c>
      <c r="H20" s="209">
        <v>442263896.65999997</v>
      </c>
      <c r="I20" s="209">
        <f t="shared" si="0"/>
        <v>233672986.64000005</v>
      </c>
      <c r="J20" s="124">
        <f t="shared" si="1"/>
        <v>1.1328068074804745</v>
      </c>
      <c r="K20" s="124">
        <f t="shared" si="2"/>
        <v>8.5822802546046105E-5</v>
      </c>
      <c r="L20" s="138"/>
      <c r="M20" s="138"/>
    </row>
    <row r="21" spans="3:15">
      <c r="C21" s="154" t="s">
        <v>80</v>
      </c>
      <c r="D21" s="209">
        <v>83302311.010000005</v>
      </c>
      <c r="E21" s="209">
        <v>182203020</v>
      </c>
      <c r="F21" s="209">
        <v>45027311.009999998</v>
      </c>
      <c r="G21" s="209">
        <v>45027311.009999998</v>
      </c>
      <c r="H21" s="209">
        <v>45027311.010000005</v>
      </c>
      <c r="I21" s="209">
        <f t="shared" si="0"/>
        <v>-38275000.000000007</v>
      </c>
      <c r="J21" s="124">
        <f t="shared" si="1"/>
        <v>-0.45947104631233215</v>
      </c>
      <c r="K21" s="124">
        <f t="shared" si="2"/>
        <v>8.783639982216309E-6</v>
      </c>
      <c r="L21" s="138"/>
      <c r="M21" s="138"/>
    </row>
    <row r="22" spans="3:15">
      <c r="C22" s="154" t="s">
        <v>81</v>
      </c>
      <c r="D22" s="209">
        <v>1318996574.8899996</v>
      </c>
      <c r="E22" s="209">
        <v>6274519760</v>
      </c>
      <c r="F22" s="209">
        <v>600799937.53999996</v>
      </c>
      <c r="G22" s="209">
        <v>532841571.73999995</v>
      </c>
      <c r="H22" s="209">
        <v>671399994.68999994</v>
      </c>
      <c r="I22" s="209">
        <f t="shared" si="0"/>
        <v>-786155003.14999962</v>
      </c>
      <c r="J22" s="124">
        <f t="shared" si="1"/>
        <v>-0.59602505276828532</v>
      </c>
      <c r="K22" s="124">
        <f t="shared" si="2"/>
        <v>1.0394332747702856E-4</v>
      </c>
      <c r="L22" s="138"/>
      <c r="M22" s="138"/>
    </row>
    <row r="23" spans="3:15" ht="15">
      <c r="C23" s="152" t="s">
        <v>82</v>
      </c>
      <c r="D23" s="214">
        <v>1235545796.27</v>
      </c>
      <c r="E23" s="214">
        <v>6755359244</v>
      </c>
      <c r="F23" s="214">
        <v>1435704480.7899997</v>
      </c>
      <c r="G23" s="214">
        <v>1105334002.8699996</v>
      </c>
      <c r="H23" s="214">
        <v>962087732.53999996</v>
      </c>
      <c r="I23" s="214">
        <f t="shared" si="0"/>
        <v>-130211793.40000033</v>
      </c>
      <c r="J23" s="153">
        <f t="shared" si="1"/>
        <v>-0.1053880752887492</v>
      </c>
      <c r="K23" s="153">
        <f t="shared" si="2"/>
        <v>2.1562149112470675E-4</v>
      </c>
      <c r="L23" s="138"/>
      <c r="M23" s="138"/>
      <c r="N23" s="206"/>
      <c r="O23" s="207"/>
    </row>
    <row r="24" spans="3:15">
      <c r="C24" s="154" t="s">
        <v>83</v>
      </c>
      <c r="D24" s="209">
        <v>340841259.00000006</v>
      </c>
      <c r="E24" s="209">
        <v>1477196960</v>
      </c>
      <c r="F24" s="209">
        <v>479326601.24999994</v>
      </c>
      <c r="G24" s="209">
        <v>440780958.94000006</v>
      </c>
      <c r="H24" s="209">
        <v>381911361.66999996</v>
      </c>
      <c r="I24" s="209">
        <f t="shared" si="0"/>
        <v>99939699.939999998</v>
      </c>
      <c r="J24" s="124">
        <f t="shared" si="1"/>
        <v>0.29321479516069965</v>
      </c>
      <c r="K24" s="124">
        <f t="shared" si="2"/>
        <v>8.5984731655087789E-5</v>
      </c>
      <c r="L24" s="138"/>
      <c r="M24" s="138"/>
    </row>
    <row r="25" spans="3:15">
      <c r="C25" s="154" t="s">
        <v>84</v>
      </c>
      <c r="D25" s="209">
        <v>894704537.26999998</v>
      </c>
      <c r="E25" s="209">
        <v>5278162284</v>
      </c>
      <c r="F25" s="209">
        <v>956377879.54000008</v>
      </c>
      <c r="G25" s="209">
        <v>664553043.93000019</v>
      </c>
      <c r="H25" s="209">
        <v>580176370.87</v>
      </c>
      <c r="I25" s="209">
        <f t="shared" si="0"/>
        <v>-230151493.33999979</v>
      </c>
      <c r="J25" s="124">
        <f t="shared" si="1"/>
        <v>-0.2572374272765599</v>
      </c>
      <c r="K25" s="124">
        <f t="shared" si="2"/>
        <v>1.2963675946961909E-4</v>
      </c>
      <c r="L25" s="138"/>
      <c r="M25" s="138"/>
    </row>
    <row r="26" spans="3:15" ht="15">
      <c r="C26" s="152" t="s">
        <v>85</v>
      </c>
      <c r="D26" s="214">
        <v>106818551252.07999</v>
      </c>
      <c r="E26" s="214">
        <v>416473656021</v>
      </c>
      <c r="F26" s="214">
        <v>75930342383.960022</v>
      </c>
      <c r="G26" s="214">
        <v>109876094345.57001</v>
      </c>
      <c r="H26" s="214">
        <v>109683546979.45999</v>
      </c>
      <c r="I26" s="214">
        <f t="shared" si="0"/>
        <v>3057543093.4900208</v>
      </c>
      <c r="J26" s="153">
        <f t="shared" si="1"/>
        <v>2.8623708687777992E-2</v>
      </c>
      <c r="K26" s="153">
        <f t="shared" si="2"/>
        <v>2.1433926071427647E-2</v>
      </c>
      <c r="L26" s="138"/>
      <c r="M26" s="138"/>
      <c r="N26" s="206"/>
    </row>
    <row r="27" spans="3:15">
      <c r="C27" s="154" t="s">
        <v>86</v>
      </c>
      <c r="D27" s="209">
        <v>4339786835.3300009</v>
      </c>
      <c r="E27" s="209">
        <v>17669577548</v>
      </c>
      <c r="F27" s="209">
        <v>5290382838.7099991</v>
      </c>
      <c r="G27" s="209">
        <v>5212057263.5200014</v>
      </c>
      <c r="H27" s="209">
        <v>5414514724.0500002</v>
      </c>
      <c r="I27" s="209">
        <f t="shared" si="0"/>
        <v>872270428.19000053</v>
      </c>
      <c r="J27" s="124">
        <f t="shared" si="1"/>
        <v>0.20099384169952494</v>
      </c>
      <c r="K27" s="124">
        <f t="shared" si="2"/>
        <v>1.0167348114411689E-3</v>
      </c>
      <c r="L27" s="138"/>
      <c r="M27" s="138"/>
      <c r="N27" s="154"/>
      <c r="O27" s="138"/>
    </row>
    <row r="28" spans="3:15">
      <c r="C28" s="154" t="s">
        <v>87</v>
      </c>
      <c r="D28" s="209">
        <v>20406669265.890007</v>
      </c>
      <c r="E28" s="209">
        <v>97744003634</v>
      </c>
      <c r="F28" s="209">
        <v>32702156071.52</v>
      </c>
      <c r="G28" s="209">
        <v>32526165463.419998</v>
      </c>
      <c r="H28" s="209">
        <v>31109705992.399994</v>
      </c>
      <c r="I28" s="209">
        <f t="shared" si="0"/>
        <v>12119496197.529991</v>
      </c>
      <c r="J28" s="124">
        <f t="shared" si="1"/>
        <v>0.59389879061684381</v>
      </c>
      <c r="K28" s="124">
        <f t="shared" si="2"/>
        <v>6.3449964260408357E-3</v>
      </c>
      <c r="L28" s="138"/>
      <c r="M28" s="138"/>
      <c r="N28" s="154"/>
      <c r="O28" s="138"/>
    </row>
    <row r="29" spans="3:15">
      <c r="C29" s="154" t="s">
        <v>88</v>
      </c>
      <c r="D29" s="209">
        <v>1304690803.8400002</v>
      </c>
      <c r="E29" s="209">
        <v>6205311481</v>
      </c>
      <c r="F29" s="209">
        <v>1658020485.2400002</v>
      </c>
      <c r="G29" s="209">
        <v>1420406367.7599998</v>
      </c>
      <c r="H29" s="209">
        <v>1425924860.1700003</v>
      </c>
      <c r="I29" s="209">
        <f t="shared" si="0"/>
        <v>115715563.9199996</v>
      </c>
      <c r="J29" s="124">
        <f t="shared" si="1"/>
        <v>8.8691944159813588E-2</v>
      </c>
      <c r="K29" s="124">
        <f t="shared" si="2"/>
        <v>2.7708379387968645E-4</v>
      </c>
      <c r="L29" s="138"/>
      <c r="M29" s="138"/>
      <c r="N29" s="154"/>
      <c r="O29" s="138"/>
    </row>
    <row r="30" spans="3:15">
      <c r="C30" s="154" t="s">
        <v>89</v>
      </c>
      <c r="D30" s="209">
        <v>44898241484.009979</v>
      </c>
      <c r="E30" s="209">
        <v>199017511706</v>
      </c>
      <c r="F30" s="209">
        <v>17118851798.620003</v>
      </c>
      <c r="G30" s="209">
        <v>45744221549.490005</v>
      </c>
      <c r="H30" s="209">
        <v>46718946308.880005</v>
      </c>
      <c r="I30" s="209">
        <f t="shared" si="0"/>
        <v>845980065.48002625</v>
      </c>
      <c r="J30" s="124">
        <f t="shared" si="1"/>
        <v>1.8842164804635228E-2</v>
      </c>
      <c r="K30" s="124">
        <f t="shared" si="2"/>
        <v>8.9234903072099164E-3</v>
      </c>
      <c r="L30" s="138"/>
      <c r="M30" s="138"/>
      <c r="N30" s="154"/>
      <c r="O30" s="138"/>
    </row>
    <row r="31" spans="3:15">
      <c r="C31" s="154" t="s">
        <v>90</v>
      </c>
      <c r="D31" s="209">
        <v>35869162863.01001</v>
      </c>
      <c r="E31" s="209">
        <v>95837251652</v>
      </c>
      <c r="F31" s="209">
        <v>19160931189.870003</v>
      </c>
      <c r="G31" s="209">
        <v>24973243701.380005</v>
      </c>
      <c r="H31" s="209">
        <v>25014455093.960003</v>
      </c>
      <c r="I31" s="209">
        <f t="shared" si="0"/>
        <v>-10895919161.630005</v>
      </c>
      <c r="J31" s="124">
        <f t="shared" si="1"/>
        <v>-0.30376842646825181</v>
      </c>
      <c r="K31" s="124">
        <f t="shared" si="2"/>
        <v>4.8716207328560399E-3</v>
      </c>
      <c r="L31" s="138"/>
      <c r="M31" s="138"/>
      <c r="N31" s="154"/>
      <c r="O31" s="138"/>
    </row>
    <row r="32" spans="3:15" ht="15">
      <c r="C32" s="152" t="s">
        <v>91</v>
      </c>
      <c r="D32" s="214">
        <v>50196033033.490013</v>
      </c>
      <c r="E32" s="214">
        <v>184836130000</v>
      </c>
      <c r="F32" s="214">
        <v>56454496171.559998</v>
      </c>
      <c r="G32" s="214">
        <v>53663798792.349998</v>
      </c>
      <c r="H32" s="214">
        <v>24757663191.670002</v>
      </c>
      <c r="I32" s="214">
        <f t="shared" si="0"/>
        <v>3467765758.8599854</v>
      </c>
      <c r="J32" s="153">
        <f t="shared" si="1"/>
        <v>6.9084458458028866E-2</v>
      </c>
      <c r="K32" s="153">
        <f t="shared" si="2"/>
        <v>1.0468390807645894E-2</v>
      </c>
      <c r="L32" s="138"/>
      <c r="M32" s="138"/>
      <c r="N32" s="206"/>
    </row>
    <row r="33" spans="3:13">
      <c r="C33" s="157" t="s">
        <v>92</v>
      </c>
      <c r="D33" s="209">
        <v>50196033033.490013</v>
      </c>
      <c r="E33" s="209">
        <v>184836130000</v>
      </c>
      <c r="F33" s="209">
        <v>56454496171.559998</v>
      </c>
      <c r="G33" s="209">
        <v>53663798792.350006</v>
      </c>
      <c r="H33" s="209">
        <v>24757663191.670002</v>
      </c>
      <c r="I33" s="209">
        <f t="shared" si="0"/>
        <v>3467765758.859993</v>
      </c>
      <c r="J33" s="124">
        <f t="shared" si="1"/>
        <v>6.9084458458029019E-2</v>
      </c>
      <c r="K33" s="124">
        <f t="shared" si="2"/>
        <v>1.0468390807645896E-2</v>
      </c>
      <c r="L33" s="138"/>
      <c r="M33" s="138"/>
    </row>
    <row r="34" spans="3:13" ht="15">
      <c r="C34" s="158" t="s">
        <v>20</v>
      </c>
      <c r="D34" s="215">
        <v>218027723989.49008</v>
      </c>
      <c r="E34" s="215">
        <v>891378800905</v>
      </c>
      <c r="F34" s="215">
        <v>192325159647.43994</v>
      </c>
      <c r="G34" s="215">
        <v>221955926100.85986</v>
      </c>
      <c r="H34" s="215">
        <v>191575339524.17984</v>
      </c>
      <c r="I34" s="215">
        <f>G34-D34</f>
        <v>3928202111.3697815</v>
      </c>
      <c r="J34" s="159">
        <f t="shared" si="1"/>
        <v>1.8016984443497371E-2</v>
      </c>
      <c r="K34" s="159">
        <f t="shared" si="2"/>
        <v>4.3297743148738861E-2</v>
      </c>
      <c r="L34" s="138"/>
      <c r="M34" s="138"/>
    </row>
    <row r="35" spans="3:13" ht="15">
      <c r="C35" s="449" t="s">
        <v>23</v>
      </c>
    </row>
    <row r="36" spans="3:13" ht="15">
      <c r="C36" s="449" t="s">
        <v>24</v>
      </c>
    </row>
    <row r="37" spans="3:13" ht="15">
      <c r="C37" s="449" t="s">
        <v>501</v>
      </c>
    </row>
    <row r="38" spans="3:13" ht="15">
      <c r="C38" s="449" t="s">
        <v>459</v>
      </c>
    </row>
    <row r="39" spans="3:13" ht="15">
      <c r="C39" s="449" t="s">
        <v>26</v>
      </c>
    </row>
  </sheetData>
  <sortState xmlns:xlrd2="http://schemas.microsoft.com/office/spreadsheetml/2017/richdata2" ref="N27:O31">
    <sortCondition descending="1" ref="O27:O31"/>
  </sortState>
  <mergeCells count="11">
    <mergeCell ref="E4:H4"/>
    <mergeCell ref="K4:K6"/>
    <mergeCell ref="C2:K2"/>
    <mergeCell ref="C3:K3"/>
    <mergeCell ref="C4:C7"/>
    <mergeCell ref="D5:D6"/>
    <mergeCell ref="E5:E6"/>
    <mergeCell ref="F5:F6"/>
    <mergeCell ref="G5:G6"/>
    <mergeCell ref="H5:H6"/>
    <mergeCell ref="I4:J5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D1:G21"/>
  <sheetViews>
    <sheetView showGridLines="0" workbookViewId="0">
      <selection activeCell="D18" sqref="D18"/>
    </sheetView>
  </sheetViews>
  <sheetFormatPr baseColWidth="10" defaultColWidth="11.42578125" defaultRowHeight="15"/>
  <cols>
    <col min="4" max="4" width="63.7109375" customWidth="1"/>
    <col min="5" max="5" width="21" customWidth="1"/>
    <col min="6" max="6" width="18.5703125" bestFit="1" customWidth="1"/>
    <col min="7" max="7" width="16.85546875" bestFit="1" customWidth="1"/>
  </cols>
  <sheetData>
    <row r="1" spans="4:7" s="25" customFormat="1"/>
    <row r="2" spans="4:7" s="25" customFormat="1" ht="15.75">
      <c r="D2" s="520" t="s">
        <v>802</v>
      </c>
      <c r="E2" s="520"/>
    </row>
    <row r="3" spans="4:7" ht="16.5" thickBot="1">
      <c r="D3" s="495" t="s">
        <v>520</v>
      </c>
      <c r="E3" s="495"/>
    </row>
    <row r="4" spans="4:7">
      <c r="D4" s="579" t="s">
        <v>441</v>
      </c>
      <c r="E4" s="579" t="s">
        <v>442</v>
      </c>
    </row>
    <row r="5" spans="4:7" ht="15.75" thickBot="1">
      <c r="D5" s="580"/>
      <c r="E5" s="580"/>
    </row>
    <row r="6" spans="4:7">
      <c r="D6" t="s">
        <v>434</v>
      </c>
      <c r="E6" s="1">
        <v>8616265181.5400009</v>
      </c>
    </row>
    <row r="7" spans="4:7" s="25" customFormat="1">
      <c r="D7" s="25" t="s">
        <v>499</v>
      </c>
      <c r="E7" s="1">
        <v>4620000000</v>
      </c>
    </row>
    <row r="8" spans="4:7" s="25" customFormat="1">
      <c r="D8" t="s">
        <v>460</v>
      </c>
      <c r="E8" s="1">
        <v>4453551500</v>
      </c>
    </row>
    <row r="9" spans="4:7">
      <c r="D9" t="s">
        <v>149</v>
      </c>
      <c r="E9" s="1">
        <v>2698687600</v>
      </c>
    </row>
    <row r="10" spans="4:7">
      <c r="D10" t="s">
        <v>437</v>
      </c>
      <c r="E10" s="1">
        <v>529608584.10000002</v>
      </c>
    </row>
    <row r="11" spans="4:7">
      <c r="D11" t="s">
        <v>438</v>
      </c>
      <c r="E11" s="1">
        <v>335102565.56999999</v>
      </c>
    </row>
    <row r="12" spans="4:7">
      <c r="D12" t="s">
        <v>435</v>
      </c>
      <c r="E12" s="1">
        <v>193319774.72999999</v>
      </c>
      <c r="G12" s="220"/>
    </row>
    <row r="13" spans="4:7" s="25" customFormat="1">
      <c r="D13" t="s">
        <v>440</v>
      </c>
      <c r="E13" s="1">
        <v>82150100</v>
      </c>
    </row>
    <row r="14" spans="4:7">
      <c r="D14" t="s">
        <v>498</v>
      </c>
      <c r="E14" s="1">
        <v>79480896.760000005</v>
      </c>
    </row>
    <row r="15" spans="4:7">
      <c r="D15" s="25" t="s">
        <v>436</v>
      </c>
      <c r="E15" s="1">
        <v>56667324.25</v>
      </c>
    </row>
    <row r="16" spans="4:7" ht="15.75" thickBot="1">
      <c r="D16" t="s">
        <v>439</v>
      </c>
      <c r="E16" s="1">
        <v>1416150720.9600029</v>
      </c>
    </row>
    <row r="17" spans="4:6" ht="15.75" thickBot="1">
      <c r="D17" s="127" t="s">
        <v>134</v>
      </c>
      <c r="E17" s="128">
        <f>SUM(E6:E16)</f>
        <v>23080984247.91</v>
      </c>
    </row>
    <row r="18" spans="4:6">
      <c r="D18" s="76" t="s">
        <v>23</v>
      </c>
    </row>
    <row r="19" spans="4:6">
      <c r="D19" s="76" t="s">
        <v>443</v>
      </c>
      <c r="F19" s="220"/>
    </row>
    <row r="20" spans="4:6">
      <c r="D20" s="76" t="s">
        <v>461</v>
      </c>
    </row>
    <row r="21" spans="4:6">
      <c r="D21" s="76" t="s">
        <v>26</v>
      </c>
      <c r="F21" s="126"/>
    </row>
  </sheetData>
  <sortState xmlns:xlrd2="http://schemas.microsoft.com/office/spreadsheetml/2017/richdata2" ref="D6:E16">
    <sortCondition descending="1" ref="E6:E16"/>
  </sortState>
  <mergeCells count="4">
    <mergeCell ref="D4:D5"/>
    <mergeCell ref="E4:E5"/>
    <mergeCell ref="D2:E2"/>
    <mergeCell ref="D3:E3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4:G52"/>
  <sheetViews>
    <sheetView showGridLines="0" workbookViewId="0">
      <selection activeCell="E76" sqref="E76"/>
    </sheetView>
  </sheetViews>
  <sheetFormatPr baseColWidth="10" defaultColWidth="9.140625" defaultRowHeight="15"/>
  <cols>
    <col min="1" max="1" width="35.85546875" style="25" bestFit="1" customWidth="1"/>
    <col min="2" max="2" width="29.140625" style="25" customWidth="1"/>
    <col min="3" max="3" width="20.7109375" style="25" customWidth="1"/>
    <col min="4" max="4" width="13.7109375" style="25" bestFit="1" customWidth="1"/>
    <col min="5" max="5" width="13.7109375" style="25" customWidth="1"/>
    <col min="6" max="6" width="12.5703125" style="25" bestFit="1" customWidth="1"/>
    <col min="7" max="7" width="14.7109375" style="25" customWidth="1"/>
    <col min="8" max="9" width="9.140625" style="25"/>
    <col min="10" max="10" width="18.140625" style="25" bestFit="1" customWidth="1"/>
    <col min="11" max="11" width="9.5703125" style="25" bestFit="1" customWidth="1"/>
    <col min="12" max="12" width="11.140625" style="25" bestFit="1" customWidth="1"/>
    <col min="13" max="16384" width="9.140625" style="25"/>
  </cols>
  <sheetData>
    <row r="4" spans="2:7" ht="15.75">
      <c r="B4" s="520" t="s">
        <v>812</v>
      </c>
      <c r="C4" s="520"/>
      <c r="D4" s="520"/>
      <c r="E4" s="520"/>
      <c r="F4" s="520"/>
      <c r="G4" s="520"/>
    </row>
    <row r="7" spans="2:7">
      <c r="D7" s="25">
        <v>2020</v>
      </c>
      <c r="E7" s="25">
        <v>2021</v>
      </c>
    </row>
    <row r="8" spans="2:7">
      <c r="C8" s="25" t="s">
        <v>503</v>
      </c>
      <c r="D8" s="224">
        <v>-94827568747.829971</v>
      </c>
      <c r="E8" s="224">
        <v>517783523.02999878</v>
      </c>
    </row>
    <row r="9" spans="2:7">
      <c r="C9" s="25" t="s">
        <v>504</v>
      </c>
      <c r="D9" s="224">
        <v>-44616139083.879959</v>
      </c>
      <c r="E9" s="224">
        <v>54181582315.380005</v>
      </c>
    </row>
    <row r="23" spans="2:2">
      <c r="B23" s="76" t="s">
        <v>26</v>
      </c>
    </row>
    <row r="52" ht="15.75" customHeight="1"/>
  </sheetData>
  <mergeCells count="1">
    <mergeCell ref="B4:G4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L56"/>
  <sheetViews>
    <sheetView showGridLines="0" workbookViewId="0">
      <selection activeCell="B5" sqref="B5:B7"/>
    </sheetView>
  </sheetViews>
  <sheetFormatPr baseColWidth="10" defaultColWidth="9.140625" defaultRowHeight="15"/>
  <cols>
    <col min="1" max="1" width="9.140625" style="25"/>
    <col min="2" max="2" width="42.85546875" style="25" customWidth="1"/>
    <col min="3" max="3" width="13.85546875" style="25" customWidth="1"/>
    <col min="4" max="4" width="14.5703125" style="25" customWidth="1"/>
    <col min="5" max="5" width="17" style="25" customWidth="1"/>
    <col min="6" max="7" width="14.28515625" style="25" customWidth="1"/>
    <col min="8" max="8" width="11.42578125" style="25" customWidth="1"/>
    <col min="9" max="9" width="8.28515625" style="25" bestFit="1" customWidth="1"/>
    <col min="10" max="10" width="11.42578125" style="25" customWidth="1"/>
    <col min="11" max="11" width="7.85546875" style="25" bestFit="1" customWidth="1"/>
    <col min="12" max="12" width="10.28515625" style="25" customWidth="1"/>
    <col min="13" max="13" width="9.140625" style="25"/>
    <col min="14" max="14" width="12" style="25" bestFit="1" customWidth="1"/>
    <col min="15" max="16384" width="9.140625" style="25"/>
  </cols>
  <sheetData>
    <row r="2" spans="2:12" ht="15.75">
      <c r="B2" s="586" t="s">
        <v>803</v>
      </c>
      <c r="C2" s="586"/>
      <c r="D2" s="586"/>
      <c r="E2" s="586"/>
      <c r="F2" s="586"/>
      <c r="G2" s="586"/>
      <c r="H2" s="586"/>
      <c r="I2" s="586"/>
      <c r="J2" s="586"/>
      <c r="K2" s="586"/>
      <c r="L2" s="586"/>
    </row>
    <row r="3" spans="2:12" ht="15.75">
      <c r="B3" s="533" t="s">
        <v>519</v>
      </c>
      <c r="C3" s="533"/>
      <c r="D3" s="533"/>
      <c r="E3" s="533"/>
      <c r="F3" s="533"/>
      <c r="G3" s="533"/>
      <c r="H3" s="533"/>
      <c r="I3" s="533"/>
      <c r="J3" s="533"/>
      <c r="K3" s="533"/>
      <c r="L3" s="533"/>
    </row>
    <row r="4" spans="2:12" ht="16.5" thickBot="1">
      <c r="B4" s="534" t="s">
        <v>27</v>
      </c>
      <c r="C4" s="534"/>
      <c r="D4" s="534"/>
      <c r="E4" s="534"/>
      <c r="F4" s="534"/>
      <c r="G4" s="534"/>
      <c r="H4" s="534"/>
      <c r="I4" s="534"/>
      <c r="J4" s="534"/>
      <c r="K4" s="534"/>
      <c r="L4" s="534"/>
    </row>
    <row r="5" spans="2:12" ht="15.75" thickBot="1">
      <c r="B5" s="587" t="s">
        <v>0</v>
      </c>
      <c r="C5" s="590" t="s">
        <v>564</v>
      </c>
      <c r="D5" s="590" t="s">
        <v>415</v>
      </c>
      <c r="E5" s="592" t="s">
        <v>565</v>
      </c>
      <c r="F5" s="593"/>
      <c r="G5" s="594"/>
      <c r="H5" s="595" t="s">
        <v>566</v>
      </c>
      <c r="I5" s="596"/>
      <c r="J5" s="590" t="s">
        <v>567</v>
      </c>
      <c r="K5" s="590" t="s">
        <v>494</v>
      </c>
    </row>
    <row r="6" spans="2:12" ht="39" customHeight="1" thickBot="1">
      <c r="B6" s="588"/>
      <c r="C6" s="591"/>
      <c r="D6" s="591"/>
      <c r="E6" s="269" t="s">
        <v>568</v>
      </c>
      <c r="F6" s="269" t="s">
        <v>569</v>
      </c>
      <c r="G6" s="269" t="s">
        <v>570</v>
      </c>
      <c r="H6" s="270" t="s">
        <v>428</v>
      </c>
      <c r="I6" s="270" t="s">
        <v>429</v>
      </c>
      <c r="J6" s="591"/>
      <c r="K6" s="591"/>
    </row>
    <row r="7" spans="2:12" ht="15.75" thickBot="1">
      <c r="B7" s="589"/>
      <c r="C7" s="270">
        <v>1</v>
      </c>
      <c r="D7" s="270">
        <v>2</v>
      </c>
      <c r="E7" s="270">
        <v>3</v>
      </c>
      <c r="F7" s="270">
        <v>4</v>
      </c>
      <c r="G7" s="270">
        <v>5</v>
      </c>
      <c r="H7" s="270" t="s">
        <v>571</v>
      </c>
      <c r="I7" s="270" t="s">
        <v>572</v>
      </c>
      <c r="J7" s="270" t="s">
        <v>573</v>
      </c>
      <c r="K7" s="270" t="s">
        <v>574</v>
      </c>
    </row>
    <row r="8" spans="2:12">
      <c r="B8" s="271" t="s">
        <v>575</v>
      </c>
      <c r="C8" s="272">
        <v>123200155241.66</v>
      </c>
      <c r="D8" s="272">
        <f>+D9+D17</f>
        <v>746313835551</v>
      </c>
      <c r="E8" s="272">
        <f>+E9+E17</f>
        <v>222473709623.88998</v>
      </c>
      <c r="F8" s="272">
        <f>+F9+F17</f>
        <v>222473709623.88998</v>
      </c>
      <c r="G8" s="272">
        <f>+G9+G17</f>
        <v>222473709623.88998</v>
      </c>
      <c r="H8" s="272">
        <f t="shared" ref="H8:H35" si="0">+F8-C8</f>
        <v>99273554382.22998</v>
      </c>
      <c r="I8" s="273">
        <f t="shared" ref="I8:I17" si="1">+(F8-C8)/C8</f>
        <v>0.80579082215848319</v>
      </c>
      <c r="J8" s="273">
        <f>F8/D8</f>
        <v>0.29809672422813749</v>
      </c>
      <c r="K8" s="273">
        <f>F8/$C$56</f>
        <v>4.3398748645278359E-2</v>
      </c>
      <c r="L8" s="274"/>
    </row>
    <row r="9" spans="2:12">
      <c r="B9" s="275" t="s">
        <v>576</v>
      </c>
      <c r="C9" s="276">
        <v>120151609459.50999</v>
      </c>
      <c r="D9" s="277">
        <f>+SUM(D10:D16)</f>
        <v>657166229358</v>
      </c>
      <c r="E9" s="277">
        <v>219759841372.35999</v>
      </c>
      <c r="F9" s="277">
        <v>219759841372.35999</v>
      </c>
      <c r="G9" s="277">
        <v>219759841372.35999</v>
      </c>
      <c r="H9" s="278">
        <f t="shared" si="0"/>
        <v>99608231912.849991</v>
      </c>
      <c r="I9" s="279">
        <f t="shared" si="1"/>
        <v>0.82902120380182731</v>
      </c>
      <c r="J9" s="279">
        <f t="shared" ref="J9:J46" si="2">F9/D9</f>
        <v>0.33440525631855456</v>
      </c>
      <c r="K9" s="279">
        <f t="shared" ref="K9:K46" si="3">F9/$C$56</f>
        <v>4.2869344580844564E-2</v>
      </c>
      <c r="L9" s="274"/>
    </row>
    <row r="10" spans="2:12">
      <c r="B10" s="280" t="s">
        <v>577</v>
      </c>
      <c r="C10" s="281">
        <v>101873705444.71001</v>
      </c>
      <c r="D10" s="281">
        <v>605936356314</v>
      </c>
      <c r="E10" s="281">
        <v>203588737223.16</v>
      </c>
      <c r="F10" s="281">
        <v>203588737223.16</v>
      </c>
      <c r="G10" s="281">
        <v>203588737223.16</v>
      </c>
      <c r="H10" s="278">
        <f t="shared" si="0"/>
        <v>101715031778.45</v>
      </c>
      <c r="I10" s="279">
        <f t="shared" si="1"/>
        <v>0.99844244728738052</v>
      </c>
      <c r="J10" s="279">
        <f t="shared" si="2"/>
        <v>0.33599029848880541</v>
      </c>
      <c r="K10" s="279">
        <f t="shared" si="3"/>
        <v>3.9714788990998874E-2</v>
      </c>
      <c r="L10" s="274"/>
    </row>
    <row r="11" spans="2:12">
      <c r="B11" s="280" t="s">
        <v>578</v>
      </c>
      <c r="C11" s="281">
        <v>602010193.23000002</v>
      </c>
      <c r="D11" s="281">
        <v>2605834807</v>
      </c>
      <c r="E11" s="281">
        <v>924429330.80000007</v>
      </c>
      <c r="F11" s="281">
        <v>924429330.80000007</v>
      </c>
      <c r="G11" s="281">
        <v>924429330.80000007</v>
      </c>
      <c r="H11" s="278">
        <f t="shared" si="0"/>
        <v>322419137.57000005</v>
      </c>
      <c r="I11" s="279">
        <f t="shared" si="1"/>
        <v>0.53557089430679916</v>
      </c>
      <c r="J11" s="279">
        <f t="shared" si="2"/>
        <v>0.35475361995960941</v>
      </c>
      <c r="K11" s="279">
        <f t="shared" si="3"/>
        <v>1.8033176250594583E-4</v>
      </c>
      <c r="L11" s="274"/>
    </row>
    <row r="12" spans="2:12">
      <c r="B12" s="280" t="s">
        <v>579</v>
      </c>
      <c r="C12" s="281">
        <v>2558127880.3200002</v>
      </c>
      <c r="D12" s="281">
        <v>23655956821</v>
      </c>
      <c r="E12" s="281">
        <v>5177913747.2399988</v>
      </c>
      <c r="F12" s="281">
        <v>5177913747.2399988</v>
      </c>
      <c r="G12" s="281">
        <v>5177913747.2399988</v>
      </c>
      <c r="H12" s="278">
        <f t="shared" si="0"/>
        <v>2619785866.9199986</v>
      </c>
      <c r="I12" s="279">
        <f t="shared" si="1"/>
        <v>1.0241027772983287</v>
      </c>
      <c r="J12" s="279">
        <f t="shared" si="2"/>
        <v>0.21888413926438316</v>
      </c>
      <c r="K12" s="279">
        <f t="shared" si="3"/>
        <v>1.010074303176313E-3</v>
      </c>
      <c r="L12" s="274"/>
    </row>
    <row r="13" spans="2:12">
      <c r="B13" s="280" t="s">
        <v>580</v>
      </c>
      <c r="C13" s="281">
        <v>1637712766.71</v>
      </c>
      <c r="D13" s="281">
        <v>13308027306</v>
      </c>
      <c r="E13" s="281">
        <v>6928678168.6399994</v>
      </c>
      <c r="F13" s="281">
        <v>6928678168.6399994</v>
      </c>
      <c r="G13" s="281">
        <v>6928678168.6399994</v>
      </c>
      <c r="H13" s="278">
        <f t="shared" si="0"/>
        <v>5290965401.9299994</v>
      </c>
      <c r="I13" s="279">
        <f t="shared" si="1"/>
        <v>3.2307041316891092</v>
      </c>
      <c r="J13" s="279">
        <f t="shared" si="2"/>
        <v>0.52063901052533645</v>
      </c>
      <c r="K13" s="279">
        <f t="shared" si="3"/>
        <v>1.3516022310824324E-3</v>
      </c>
      <c r="L13" s="274"/>
    </row>
    <row r="14" spans="2:12">
      <c r="B14" s="280" t="s">
        <v>581</v>
      </c>
      <c r="C14" s="281">
        <v>11634157389.360001</v>
      </c>
      <c r="D14" s="281">
        <v>1552890834</v>
      </c>
      <c r="E14" s="281">
        <v>375276536.19999999</v>
      </c>
      <c r="F14" s="281">
        <v>375276536.19999999</v>
      </c>
      <c r="G14" s="281">
        <v>375276536.19999999</v>
      </c>
      <c r="H14" s="278">
        <f t="shared" si="0"/>
        <v>-11258880853.16</v>
      </c>
      <c r="I14" s="279">
        <f t="shared" si="1"/>
        <v>-0.96774355686960112</v>
      </c>
      <c r="J14" s="279">
        <f t="shared" si="2"/>
        <v>0.2416631793964211</v>
      </c>
      <c r="K14" s="279">
        <f t="shared" si="3"/>
        <v>7.3206546942325093E-5</v>
      </c>
      <c r="L14" s="274"/>
    </row>
    <row r="15" spans="2:12">
      <c r="B15" s="280" t="s">
        <v>582</v>
      </c>
      <c r="C15" s="281">
        <v>6576994.7999999998</v>
      </c>
      <c r="D15" s="281">
        <v>78083503</v>
      </c>
      <c r="E15" s="281">
        <v>302621225.19999999</v>
      </c>
      <c r="F15" s="281">
        <v>302621225.19999999</v>
      </c>
      <c r="G15" s="281">
        <v>302621225.19999999</v>
      </c>
      <c r="H15" s="278">
        <f t="shared" si="0"/>
        <v>296044230.39999998</v>
      </c>
      <c r="I15" s="279">
        <f t="shared" si="1"/>
        <v>45.012082174673452</v>
      </c>
      <c r="J15" s="279">
        <f t="shared" si="2"/>
        <v>3.8756102579055653</v>
      </c>
      <c r="K15" s="279">
        <f t="shared" si="3"/>
        <v>5.903341347336741E-5</v>
      </c>
      <c r="L15" s="274"/>
    </row>
    <row r="16" spans="2:12">
      <c r="B16" s="280" t="s">
        <v>583</v>
      </c>
      <c r="C16" s="282">
        <v>1839318790.3800001</v>
      </c>
      <c r="D16" s="281">
        <v>10029079773</v>
      </c>
      <c r="E16" s="282">
        <v>2462185141.1199999</v>
      </c>
      <c r="F16" s="282">
        <v>2462185141.1199999</v>
      </c>
      <c r="G16" s="282">
        <v>2462185141.1199999</v>
      </c>
      <c r="H16" s="278">
        <f t="shared" si="0"/>
        <v>622866350.73999977</v>
      </c>
      <c r="I16" s="279">
        <f t="shared" si="1"/>
        <v>0.33863969312862652</v>
      </c>
      <c r="J16" s="279">
        <f t="shared" si="2"/>
        <v>0.24550459233045727</v>
      </c>
      <c r="K16" s="279">
        <f t="shared" si="3"/>
        <v>4.8030733266530456E-4</v>
      </c>
      <c r="L16" s="274"/>
    </row>
    <row r="17" spans="2:12">
      <c r="B17" s="275" t="s">
        <v>584</v>
      </c>
      <c r="C17" s="283">
        <v>3048545782.1500001</v>
      </c>
      <c r="D17" s="283">
        <f>+SUM(D18:D20)</f>
        <v>89147606193</v>
      </c>
      <c r="E17" s="283">
        <v>2713868251.5300002</v>
      </c>
      <c r="F17" s="283">
        <v>2713868251.5300002</v>
      </c>
      <c r="G17" s="283">
        <v>2713868251.5300002</v>
      </c>
      <c r="H17" s="278">
        <f t="shared" si="0"/>
        <v>-334677530.61999989</v>
      </c>
      <c r="I17" s="279">
        <f t="shared" si="1"/>
        <v>-0.10978268149345853</v>
      </c>
      <c r="J17" s="279">
        <f t="shared" si="2"/>
        <v>3.0442413065524324E-2</v>
      </c>
      <c r="K17" s="279">
        <f t="shared" si="3"/>
        <v>5.2940406443379633E-4</v>
      </c>
      <c r="L17" s="274"/>
    </row>
    <row r="18" spans="2:12">
      <c r="B18" s="280" t="s">
        <v>585</v>
      </c>
      <c r="C18" s="284">
        <v>0</v>
      </c>
      <c r="D18" s="284">
        <v>0</v>
      </c>
      <c r="E18" s="284">
        <v>1430000</v>
      </c>
      <c r="F18" s="284">
        <v>1430000</v>
      </c>
      <c r="G18" s="284">
        <v>1430000</v>
      </c>
      <c r="H18" s="278">
        <f t="shared" si="0"/>
        <v>1430000</v>
      </c>
      <c r="I18" s="279"/>
      <c r="J18" s="279"/>
      <c r="K18" s="279">
        <f t="shared" si="3"/>
        <v>2.7895525573635607E-7</v>
      </c>
      <c r="L18" s="274"/>
    </row>
    <row r="19" spans="2:12">
      <c r="B19" s="280" t="s">
        <v>586</v>
      </c>
      <c r="C19" s="284">
        <v>3048545782.1500001</v>
      </c>
      <c r="D19" s="284">
        <v>89147606193</v>
      </c>
      <c r="E19" s="284">
        <v>2587193297.3800001</v>
      </c>
      <c r="F19" s="284">
        <v>2587193297.3800001</v>
      </c>
      <c r="G19" s="284">
        <v>2587193297.3800001</v>
      </c>
      <c r="H19" s="278">
        <f t="shared" si="0"/>
        <v>-461352484.76999998</v>
      </c>
      <c r="I19" s="279">
        <f>+(F19-C19)/C19</f>
        <v>-0.1513352653161171</v>
      </c>
      <c r="J19" s="279">
        <f t="shared" si="2"/>
        <v>2.902145562696164E-2</v>
      </c>
      <c r="K19" s="279">
        <f t="shared" si="3"/>
        <v>5.0469312441260442E-4</v>
      </c>
      <c r="L19" s="274"/>
    </row>
    <row r="20" spans="2:12" ht="26.25" thickBot="1">
      <c r="B20" s="285" t="s">
        <v>587</v>
      </c>
      <c r="C20" s="286">
        <v>0</v>
      </c>
      <c r="D20" s="286">
        <v>0</v>
      </c>
      <c r="E20" s="286">
        <v>125244954.14999999</v>
      </c>
      <c r="F20" s="286">
        <v>125244954.14999999</v>
      </c>
      <c r="G20" s="286">
        <v>125244954.14999999</v>
      </c>
      <c r="H20" s="287">
        <f t="shared" si="0"/>
        <v>125244954.14999999</v>
      </c>
      <c r="I20" s="288"/>
      <c r="J20" s="288"/>
      <c r="K20" s="288">
        <f t="shared" si="3"/>
        <v>2.4431984765455552E-5</v>
      </c>
      <c r="L20" s="274"/>
    </row>
    <row r="21" spans="2:12">
      <c r="B21" s="271" t="s">
        <v>588</v>
      </c>
      <c r="C21" s="289">
        <v>218027723989.48999</v>
      </c>
      <c r="D21" s="289">
        <f>+D22+D29</f>
        <v>891378800905</v>
      </c>
      <c r="E21" s="289">
        <f>+E22+E29</f>
        <v>192325159647.43997</v>
      </c>
      <c r="F21" s="289">
        <f>+F22+F29</f>
        <v>221955926100.86005</v>
      </c>
      <c r="G21" s="289">
        <f>+G22+G29</f>
        <v>191575339524.18002</v>
      </c>
      <c r="H21" s="290">
        <f t="shared" si="0"/>
        <v>3928202111.3700562</v>
      </c>
      <c r="I21" s="291">
        <f t="shared" ref="I21:I34" si="4">+(F21-C21)/C21</f>
        <v>1.801698444349864E-2</v>
      </c>
      <c r="J21" s="291">
        <f>F21/D21</f>
        <v>0.24900292207478167</v>
      </c>
      <c r="K21" s="291">
        <f t="shared" si="3"/>
        <v>4.3297742746618996E-2</v>
      </c>
      <c r="L21" s="274"/>
    </row>
    <row r="22" spans="2:12">
      <c r="B22" s="275" t="s">
        <v>589</v>
      </c>
      <c r="C22" s="292">
        <v>191487415753.28998</v>
      </c>
      <c r="D22" s="292">
        <f>+SUM(D23:D28)</f>
        <v>768220844934</v>
      </c>
      <c r="E22" s="292">
        <v>173265472822.34998</v>
      </c>
      <c r="F22" s="292">
        <v>204671301377.47003</v>
      </c>
      <c r="G22" s="292">
        <v>174792340439.22003</v>
      </c>
      <c r="H22" s="278">
        <f t="shared" si="0"/>
        <v>13183885624.180054</v>
      </c>
      <c r="I22" s="279">
        <f t="shared" si="4"/>
        <v>6.8849880146515788E-2</v>
      </c>
      <c r="J22" s="279">
        <f t="shared" si="2"/>
        <v>0.26642247828494409</v>
      </c>
      <c r="K22" s="279">
        <f t="shared" si="3"/>
        <v>3.9925968683667802E-2</v>
      </c>
      <c r="L22" s="274"/>
    </row>
    <row r="23" spans="2:12">
      <c r="B23" s="280" t="s">
        <v>590</v>
      </c>
      <c r="C23" s="293">
        <v>72150696462.429993</v>
      </c>
      <c r="D23" s="293">
        <v>313475539067</v>
      </c>
      <c r="E23" s="293">
        <v>52373910096.589989</v>
      </c>
      <c r="F23" s="293">
        <v>80040889760.01001</v>
      </c>
      <c r="G23" s="293">
        <v>80416737324.87001</v>
      </c>
      <c r="H23" s="278">
        <f t="shared" si="0"/>
        <v>7890193297.5800171</v>
      </c>
      <c r="I23" s="279">
        <f t="shared" si="4"/>
        <v>0.10935713284054806</v>
      </c>
      <c r="J23" s="279">
        <f t="shared" si="2"/>
        <v>0.25533376542946989</v>
      </c>
      <c r="K23" s="279">
        <f t="shared" si="3"/>
        <v>1.561386494571264E-2</v>
      </c>
      <c r="L23" s="274"/>
    </row>
    <row r="24" spans="2:12">
      <c r="B24" s="280" t="s">
        <v>591</v>
      </c>
      <c r="C24" s="293">
        <v>10053678733.370001</v>
      </c>
      <c r="D24" s="293">
        <v>45951048903</v>
      </c>
      <c r="E24" s="293">
        <v>4503857663.8000002</v>
      </c>
      <c r="F24" s="293">
        <v>10684291708.120001</v>
      </c>
      <c r="G24" s="293">
        <v>10702637100.159998</v>
      </c>
      <c r="H24" s="278">
        <f t="shared" si="0"/>
        <v>630612974.75</v>
      </c>
      <c r="I24" s="279">
        <f t="shared" si="4"/>
        <v>6.2724599768329586E-2</v>
      </c>
      <c r="J24" s="279">
        <f t="shared" si="2"/>
        <v>0.23251464249867115</v>
      </c>
      <c r="K24" s="279">
        <f t="shared" si="3"/>
        <v>2.0842233047555551E-3</v>
      </c>
      <c r="L24" s="274"/>
    </row>
    <row r="25" spans="2:12">
      <c r="B25" s="280" t="s">
        <v>592</v>
      </c>
      <c r="C25" s="293">
        <v>50211429663.950012</v>
      </c>
      <c r="D25" s="293">
        <v>184836130000</v>
      </c>
      <c r="E25" s="293">
        <v>56454496171.559998</v>
      </c>
      <c r="F25" s="293">
        <v>53663798792.350006</v>
      </c>
      <c r="G25" s="293">
        <v>24757663191.669998</v>
      </c>
      <c r="H25" s="278">
        <f t="shared" si="0"/>
        <v>3452369128.3999939</v>
      </c>
      <c r="I25" s="279">
        <f t="shared" si="4"/>
        <v>6.8756638707673956E-2</v>
      </c>
      <c r="J25" s="279">
        <f t="shared" si="2"/>
        <v>0.29033175923100102</v>
      </c>
      <c r="K25" s="279">
        <f t="shared" si="3"/>
        <v>1.0468390710422625E-2</v>
      </c>
      <c r="L25" s="274"/>
    </row>
    <row r="26" spans="2:12">
      <c r="B26" s="280" t="s">
        <v>10</v>
      </c>
      <c r="C26" s="293">
        <v>15192620.130000001</v>
      </c>
      <c r="D26" s="293">
        <v>0</v>
      </c>
      <c r="E26" s="293">
        <v>1053925993.9699999</v>
      </c>
      <c r="F26" s="293">
        <v>1053925993.9699999</v>
      </c>
      <c r="G26" s="293">
        <v>1074308389.79</v>
      </c>
      <c r="H26" s="278">
        <f t="shared" si="0"/>
        <v>1038733373.8399999</v>
      </c>
      <c r="I26" s="279">
        <f t="shared" si="4"/>
        <v>68.370917257970035</v>
      </c>
      <c r="J26" s="279"/>
      <c r="K26" s="279">
        <f t="shared" si="3"/>
        <v>2.0559314347908713E-4</v>
      </c>
      <c r="L26" s="274"/>
    </row>
    <row r="27" spans="2:12">
      <c r="B27" s="280" t="s">
        <v>593</v>
      </c>
      <c r="C27" s="293">
        <v>58991311693.689987</v>
      </c>
      <c r="D27" s="293">
        <v>223692311423</v>
      </c>
      <c r="E27" s="293">
        <v>58822456006.68</v>
      </c>
      <c r="F27" s="293">
        <v>59171568233.270004</v>
      </c>
      <c r="G27" s="293">
        <v>57784167542.980034</v>
      </c>
      <c r="H27" s="278">
        <f t="shared" si="0"/>
        <v>180256539.58001709</v>
      </c>
      <c r="I27" s="279">
        <f t="shared" si="4"/>
        <v>3.0556455587221372E-3</v>
      </c>
      <c r="J27" s="279">
        <f t="shared" si="2"/>
        <v>0.26452213693378646</v>
      </c>
      <c r="K27" s="279">
        <f t="shared" si="3"/>
        <v>1.1542811153030123E-2</v>
      </c>
      <c r="L27" s="274"/>
    </row>
    <row r="28" spans="2:12">
      <c r="B28" s="280" t="s">
        <v>594</v>
      </c>
      <c r="C28" s="293">
        <v>65106579.720000006</v>
      </c>
      <c r="D28" s="293">
        <v>265815541</v>
      </c>
      <c r="E28" s="293">
        <v>56826889.749999993</v>
      </c>
      <c r="F28" s="293">
        <v>56826889.749999993</v>
      </c>
      <c r="G28" s="293">
        <v>56826889.749999993</v>
      </c>
      <c r="H28" s="278">
        <f t="shared" si="0"/>
        <v>-8279689.9700000137</v>
      </c>
      <c r="I28" s="279">
        <f t="shared" si="4"/>
        <v>-0.12717132439774881</v>
      </c>
      <c r="J28" s="279">
        <f t="shared" si="2"/>
        <v>0.21378317285820392</v>
      </c>
      <c r="K28" s="279">
        <f t="shared" si="3"/>
        <v>1.1085426267771301E-5</v>
      </c>
      <c r="L28" s="274"/>
    </row>
    <row r="29" spans="2:12">
      <c r="B29" s="275" t="s">
        <v>595</v>
      </c>
      <c r="C29" s="292">
        <v>26540308236.200005</v>
      </c>
      <c r="D29" s="292">
        <f>+SUM(D30:D35)</f>
        <v>123157955971</v>
      </c>
      <c r="E29" s="292">
        <v>19059686825.09</v>
      </c>
      <c r="F29" s="292">
        <v>17284624723.389999</v>
      </c>
      <c r="G29" s="292">
        <v>16782999084.960001</v>
      </c>
      <c r="H29" s="278">
        <f t="shared" si="0"/>
        <v>-9255683512.8100052</v>
      </c>
      <c r="I29" s="279">
        <f t="shared" si="4"/>
        <v>-0.34874061862573219</v>
      </c>
      <c r="J29" s="279">
        <f t="shared" si="2"/>
        <v>0.14034517370083674</v>
      </c>
      <c r="K29" s="279">
        <f t="shared" si="3"/>
        <v>3.3717740629511887E-3</v>
      </c>
      <c r="L29" s="274"/>
    </row>
    <row r="30" spans="2:12">
      <c r="B30" s="280" t="s">
        <v>596</v>
      </c>
      <c r="C30" s="293">
        <v>4823256392.6100006</v>
      </c>
      <c r="D30" s="293">
        <v>30479010985</v>
      </c>
      <c r="E30" s="293">
        <v>3888203850.6500006</v>
      </c>
      <c r="F30" s="293">
        <v>3122595005.2800007</v>
      </c>
      <c r="G30" s="293">
        <v>2242605032.8200002</v>
      </c>
      <c r="H30" s="278">
        <f t="shared" si="0"/>
        <v>-1700661387.3299999</v>
      </c>
      <c r="I30" s="279">
        <f t="shared" si="4"/>
        <v>-0.35259609875512421</v>
      </c>
      <c r="J30" s="279">
        <f t="shared" si="2"/>
        <v>0.10245066701202217</v>
      </c>
      <c r="K30" s="279">
        <f t="shared" si="3"/>
        <v>6.0913586591535018E-4</v>
      </c>
      <c r="L30" s="274"/>
    </row>
    <row r="31" spans="2:12">
      <c r="B31" s="280" t="s">
        <v>597</v>
      </c>
      <c r="C31" s="293">
        <v>12392423270.58</v>
      </c>
      <c r="D31" s="293">
        <v>44127092095</v>
      </c>
      <c r="E31" s="293">
        <v>5948192813.5999975</v>
      </c>
      <c r="F31" s="293">
        <v>4942630612.2399969</v>
      </c>
      <c r="G31" s="293">
        <v>5631267960.079999</v>
      </c>
      <c r="H31" s="278">
        <f t="shared" si="0"/>
        <v>-7449792658.340003</v>
      </c>
      <c r="I31" s="279">
        <f t="shared" si="4"/>
        <v>-0.60115705344135906</v>
      </c>
      <c r="J31" s="279">
        <f t="shared" si="2"/>
        <v>0.11200898082291812</v>
      </c>
      <c r="K31" s="279">
        <f t="shared" si="3"/>
        <v>9.6417677373968568E-4</v>
      </c>
      <c r="L31" s="274"/>
    </row>
    <row r="32" spans="2:12">
      <c r="B32" s="280" t="s">
        <v>598</v>
      </c>
      <c r="C32" s="293">
        <v>276380</v>
      </c>
      <c r="D32" s="293">
        <v>15705520</v>
      </c>
      <c r="E32" s="292">
        <v>1073800</v>
      </c>
      <c r="F32" s="292">
        <v>0</v>
      </c>
      <c r="G32" s="292">
        <v>0</v>
      </c>
      <c r="H32" s="278">
        <f t="shared" si="0"/>
        <v>-276380</v>
      </c>
      <c r="I32" s="279">
        <f t="shared" si="4"/>
        <v>-1</v>
      </c>
      <c r="J32" s="279">
        <f t="shared" si="2"/>
        <v>0</v>
      </c>
      <c r="K32" s="279">
        <f t="shared" si="3"/>
        <v>0</v>
      </c>
      <c r="L32" s="274"/>
    </row>
    <row r="33" spans="2:12">
      <c r="B33" s="280" t="s">
        <v>599</v>
      </c>
      <c r="C33" s="294">
        <v>347196434.38999999</v>
      </c>
      <c r="D33" s="294">
        <v>1196164756</v>
      </c>
      <c r="E33" s="294">
        <v>370348113.87</v>
      </c>
      <c r="F33" s="294">
        <v>367530858.90000004</v>
      </c>
      <c r="G33" s="294">
        <v>83965453.420000002</v>
      </c>
      <c r="H33" s="278">
        <f t="shared" si="0"/>
        <v>20334424.51000005</v>
      </c>
      <c r="I33" s="279">
        <f t="shared" si="4"/>
        <v>5.8567492335358289E-2</v>
      </c>
      <c r="J33" s="279">
        <f t="shared" si="2"/>
        <v>0.30725772269785889</v>
      </c>
      <c r="K33" s="279">
        <f t="shared" si="3"/>
        <v>7.1695569745071404E-5</v>
      </c>
      <c r="L33" s="274"/>
    </row>
    <row r="34" spans="2:12">
      <c r="B34" s="280" t="s">
        <v>600</v>
      </c>
      <c r="C34" s="295">
        <v>8977155758.6200008</v>
      </c>
      <c r="D34" s="295">
        <v>45893698340</v>
      </c>
      <c r="E34" s="295">
        <v>8851868246.9700012</v>
      </c>
      <c r="F34" s="295">
        <v>8851868246.9700012</v>
      </c>
      <c r="G34" s="295">
        <v>8825160638.6400013</v>
      </c>
      <c r="H34" s="296">
        <f t="shared" si="0"/>
        <v>-125287511.64999962</v>
      </c>
      <c r="I34" s="297">
        <f t="shared" si="4"/>
        <v>-1.3956259089043504E-2</v>
      </c>
      <c r="J34" s="297">
        <f t="shared" si="2"/>
        <v>0.19287764044186642</v>
      </c>
      <c r="K34" s="297">
        <f t="shared" si="3"/>
        <v>1.7267658535510815E-3</v>
      </c>
      <c r="L34" s="274"/>
    </row>
    <row r="35" spans="2:12" ht="15.75" thickBot="1">
      <c r="B35" s="298" t="s">
        <v>601</v>
      </c>
      <c r="C35" s="299">
        <v>0</v>
      </c>
      <c r="D35" s="299">
        <v>1446284275</v>
      </c>
      <c r="E35" s="299">
        <v>0</v>
      </c>
      <c r="F35" s="299">
        <v>0</v>
      </c>
      <c r="G35" s="299">
        <v>0</v>
      </c>
      <c r="H35" s="300">
        <f t="shared" si="0"/>
        <v>0</v>
      </c>
      <c r="I35" s="301" t="s">
        <v>28</v>
      </c>
      <c r="J35" s="301">
        <f t="shared" si="2"/>
        <v>0</v>
      </c>
      <c r="K35" s="301">
        <f t="shared" si="3"/>
        <v>0</v>
      </c>
      <c r="L35" s="274"/>
    </row>
    <row r="36" spans="2:12" ht="25.5">
      <c r="B36" s="302" t="s">
        <v>602</v>
      </c>
      <c r="C36" s="303">
        <f t="shared" ref="C36:H36" si="5">+C9-C22</f>
        <v>-71335806293.779984</v>
      </c>
      <c r="D36" s="303">
        <f t="shared" si="5"/>
        <v>-111054615576</v>
      </c>
      <c r="E36" s="303">
        <f t="shared" si="5"/>
        <v>46494368550.01001</v>
      </c>
      <c r="F36" s="303">
        <f t="shared" si="5"/>
        <v>15088539994.889954</v>
      </c>
      <c r="G36" s="303">
        <f t="shared" si="5"/>
        <v>44967500933.139954</v>
      </c>
      <c r="H36" s="303">
        <f t="shared" si="5"/>
        <v>86424346288.669937</v>
      </c>
      <c r="I36" s="304">
        <f t="shared" ref="I36:I41" si="6">+(F36-C36)/C36</f>
        <v>-1.2115142560070227</v>
      </c>
      <c r="J36" s="304">
        <f>F36/D36</f>
        <v>-0.13586594232604535</v>
      </c>
      <c r="K36" s="304">
        <f t="shared" si="3"/>
        <v>2.943375897176758E-3</v>
      </c>
      <c r="L36" s="274"/>
    </row>
    <row r="37" spans="2:12">
      <c r="B37" s="305" t="s">
        <v>603</v>
      </c>
      <c r="C37" s="303">
        <f t="shared" ref="C37:H37" si="7">+C17-C29</f>
        <v>-23491762454.050003</v>
      </c>
      <c r="D37" s="303">
        <f t="shared" si="7"/>
        <v>-34010349778</v>
      </c>
      <c r="E37" s="303">
        <f t="shared" si="7"/>
        <v>-16345818573.559999</v>
      </c>
      <c r="F37" s="303">
        <f t="shared" si="7"/>
        <v>-14570756471.859999</v>
      </c>
      <c r="G37" s="303">
        <f t="shared" si="7"/>
        <v>-14069130833.43</v>
      </c>
      <c r="H37" s="303">
        <f t="shared" si="7"/>
        <v>8921005982.1900063</v>
      </c>
      <c r="I37" s="304">
        <f t="shared" si="6"/>
        <v>-0.37975039121221893</v>
      </c>
      <c r="J37" s="304">
        <f t="shared" si="2"/>
        <v>0.42842124726647962</v>
      </c>
      <c r="K37" s="304">
        <f t="shared" si="3"/>
        <v>-2.8423699985173924E-3</v>
      </c>
      <c r="L37" s="274"/>
    </row>
    <row r="38" spans="2:12">
      <c r="B38" s="306" t="s">
        <v>604</v>
      </c>
      <c r="C38" s="303">
        <f t="shared" ref="C38:H38" si="8">+C8-C21</f>
        <v>-94827568747.829987</v>
      </c>
      <c r="D38" s="303">
        <f t="shared" si="8"/>
        <v>-145064965354</v>
      </c>
      <c r="E38" s="303">
        <f t="shared" si="8"/>
        <v>30148549976.450012</v>
      </c>
      <c r="F38" s="303">
        <f t="shared" si="8"/>
        <v>517783523.02993774</v>
      </c>
      <c r="G38" s="303">
        <f t="shared" si="8"/>
        <v>30898370099.709961</v>
      </c>
      <c r="H38" s="303">
        <f t="shared" si="8"/>
        <v>95345352270.859924</v>
      </c>
      <c r="I38" s="304">
        <f t="shared" si="6"/>
        <v>-1.0054602636118073</v>
      </c>
      <c r="J38" s="304">
        <f t="shared" si="2"/>
        <v>-3.5693216605842621E-3</v>
      </c>
      <c r="K38" s="304">
        <f t="shared" si="3"/>
        <v>1.0100589865936203E-4</v>
      </c>
      <c r="L38" s="274"/>
    </row>
    <row r="39" spans="2:12" ht="26.25" thickBot="1">
      <c r="B39" s="307" t="s">
        <v>605</v>
      </c>
      <c r="C39" s="308">
        <f t="shared" ref="C39:H39" si="9">+(C8-(C21-C25))</f>
        <v>-44616139083.879974</v>
      </c>
      <c r="D39" s="308">
        <f t="shared" si="9"/>
        <v>39771164646</v>
      </c>
      <c r="E39" s="308">
        <f t="shared" si="9"/>
        <v>86603046148.01001</v>
      </c>
      <c r="F39" s="308">
        <f t="shared" si="9"/>
        <v>54181582315.379944</v>
      </c>
      <c r="G39" s="308">
        <f t="shared" si="9"/>
        <v>55656033291.379974</v>
      </c>
      <c r="H39" s="308">
        <f t="shared" si="9"/>
        <v>98797721399.259918</v>
      </c>
      <c r="I39" s="309">
        <f t="shared" si="6"/>
        <v>-2.2143942400196615</v>
      </c>
      <c r="J39" s="309">
        <f t="shared" si="2"/>
        <v>1.362333308507456</v>
      </c>
      <c r="K39" s="309">
        <f t="shared" si="3"/>
        <v>1.0569396609081986E-2</v>
      </c>
      <c r="L39" s="274"/>
    </row>
    <row r="40" spans="2:12">
      <c r="B40" s="271" t="s">
        <v>606</v>
      </c>
      <c r="C40" s="289">
        <f>+C41-C44</f>
        <v>19483090423.350006</v>
      </c>
      <c r="D40" s="289">
        <f>+D41-D44</f>
        <v>145064965354</v>
      </c>
      <c r="E40" s="289">
        <f>+E41-E44</f>
        <v>-21059925996.07</v>
      </c>
      <c r="F40" s="289">
        <f>+F41-F44</f>
        <v>-20702223196.029999</v>
      </c>
      <c r="G40" s="289">
        <f>+G41-G44</f>
        <v>-21051997005.139999</v>
      </c>
      <c r="H40" s="290">
        <f t="shared" ref="H40:H46" si="10">+F40-C40</f>
        <v>-40185313619.380005</v>
      </c>
      <c r="I40" s="291">
        <f t="shared" si="6"/>
        <v>-2.0625738908042481</v>
      </c>
      <c r="J40" s="291">
        <f>F40/D40</f>
        <v>-0.14271001372047795</v>
      </c>
      <c r="K40" s="291">
        <f t="shared" si="3"/>
        <v>-4.0384573188529168E-3</v>
      </c>
      <c r="L40" s="274"/>
    </row>
    <row r="41" spans="2:12">
      <c r="B41" s="310" t="s">
        <v>607</v>
      </c>
      <c r="C41" s="292">
        <v>89152936350.309998</v>
      </c>
      <c r="D41" s="292">
        <f>+D42+D43</f>
        <v>291528487153</v>
      </c>
      <c r="E41" s="292">
        <v>14148278411.969999</v>
      </c>
      <c r="F41" s="292">
        <v>14148278411.969999</v>
      </c>
      <c r="G41" s="292">
        <v>14148278411.969999</v>
      </c>
      <c r="H41" s="283">
        <f t="shared" si="10"/>
        <v>-75004657938.339996</v>
      </c>
      <c r="I41" s="311">
        <f t="shared" si="6"/>
        <v>-0.8413032818529167</v>
      </c>
      <c r="J41" s="311">
        <f t="shared" si="2"/>
        <v>4.8531375270179679E-2</v>
      </c>
      <c r="K41" s="311">
        <f t="shared" si="3"/>
        <v>2.7599556801680119E-3</v>
      </c>
      <c r="L41" s="274"/>
    </row>
    <row r="42" spans="2:12">
      <c r="B42" s="312" t="s">
        <v>608</v>
      </c>
      <c r="C42" s="293">
        <v>0</v>
      </c>
      <c r="D42" s="293">
        <v>0</v>
      </c>
      <c r="E42" s="293">
        <v>0</v>
      </c>
      <c r="F42" s="293">
        <v>0</v>
      </c>
      <c r="G42" s="293">
        <v>0</v>
      </c>
      <c r="H42" s="313">
        <f t="shared" si="10"/>
        <v>0</v>
      </c>
      <c r="I42" s="314" t="s">
        <v>28</v>
      </c>
      <c r="J42" s="314"/>
      <c r="K42" s="314">
        <f t="shared" si="3"/>
        <v>0</v>
      </c>
      <c r="L42" s="274"/>
    </row>
    <row r="43" spans="2:12">
      <c r="B43" s="312" t="s">
        <v>609</v>
      </c>
      <c r="C43" s="278">
        <v>89152936350.309998</v>
      </c>
      <c r="D43" s="293">
        <v>291528487153</v>
      </c>
      <c r="E43" s="278">
        <v>14148278411.969999</v>
      </c>
      <c r="F43" s="278">
        <v>14148278411.969999</v>
      </c>
      <c r="G43" s="278">
        <v>14148278411.969999</v>
      </c>
      <c r="H43" s="313">
        <f t="shared" si="10"/>
        <v>-75004657938.339996</v>
      </c>
      <c r="I43" s="314">
        <f>+(F43-C43)/C43</f>
        <v>-0.8413032818529167</v>
      </c>
      <c r="J43" s="314">
        <f t="shared" si="2"/>
        <v>4.8531375270179679E-2</v>
      </c>
      <c r="K43" s="314">
        <f t="shared" si="3"/>
        <v>2.7599556801680119E-3</v>
      </c>
      <c r="L43" s="274"/>
    </row>
    <row r="44" spans="2:12">
      <c r="B44" s="315" t="s">
        <v>610</v>
      </c>
      <c r="C44" s="292">
        <v>69669845926.959991</v>
      </c>
      <c r="D44" s="292">
        <f>+D45+D46</f>
        <v>146463521799</v>
      </c>
      <c r="E44" s="292">
        <v>35208204408.040001</v>
      </c>
      <c r="F44" s="292">
        <v>34850501608</v>
      </c>
      <c r="G44" s="292">
        <v>35200275417.110001</v>
      </c>
      <c r="H44" s="283">
        <f t="shared" si="10"/>
        <v>-34819344318.959991</v>
      </c>
      <c r="I44" s="311">
        <f>+(F44-C44)/C44</f>
        <v>-0.49977639329737666</v>
      </c>
      <c r="J44" s="311">
        <f t="shared" si="2"/>
        <v>0.23794663121529519</v>
      </c>
      <c r="K44" s="311">
        <f t="shared" si="3"/>
        <v>6.7984129990209287E-3</v>
      </c>
      <c r="L44" s="274"/>
    </row>
    <row r="45" spans="2:12">
      <c r="B45" s="316" t="s">
        <v>611</v>
      </c>
      <c r="C45" s="317">
        <v>499999998</v>
      </c>
      <c r="D45" s="317">
        <v>23000000000</v>
      </c>
      <c r="E45" s="317">
        <v>687499999</v>
      </c>
      <c r="F45" s="317">
        <v>687499999</v>
      </c>
      <c r="G45" s="317">
        <v>687499999</v>
      </c>
      <c r="H45" s="318">
        <f t="shared" si="10"/>
        <v>187500001</v>
      </c>
      <c r="I45" s="319">
        <f>+(F45-C45)/C45</f>
        <v>0.37500000350000001</v>
      </c>
      <c r="J45" s="319">
        <f t="shared" si="2"/>
        <v>2.9891304304347825E-2</v>
      </c>
      <c r="K45" s="319">
        <f t="shared" si="3"/>
        <v>1.3411310352432835E-4</v>
      </c>
      <c r="L45" s="274"/>
    </row>
    <row r="46" spans="2:12" ht="15.75" thickBot="1">
      <c r="B46" s="320" t="s">
        <v>612</v>
      </c>
      <c r="C46" s="321">
        <v>69169845928.959991</v>
      </c>
      <c r="D46" s="321">
        <v>123463521799</v>
      </c>
      <c r="E46" s="321">
        <v>34520704409.040001</v>
      </c>
      <c r="F46" s="321">
        <v>34163001609.000004</v>
      </c>
      <c r="G46" s="321">
        <v>34512775418.110001</v>
      </c>
      <c r="H46" s="322">
        <f t="shared" si="10"/>
        <v>-35006844319.959991</v>
      </c>
      <c r="I46" s="288">
        <f>+(F46-C46)/C46</f>
        <v>-0.50609978741189221</v>
      </c>
      <c r="J46" s="288">
        <f t="shared" si="2"/>
        <v>0.27670522524554059</v>
      </c>
      <c r="K46" s="288">
        <f t="shared" si="3"/>
        <v>6.6642998954966016E-3</v>
      </c>
      <c r="L46" s="274"/>
    </row>
    <row r="47" spans="2:12">
      <c r="B47" s="323" t="s">
        <v>613</v>
      </c>
      <c r="C47" s="323"/>
      <c r="D47" s="323"/>
      <c r="E47" s="323"/>
      <c r="F47" s="323"/>
      <c r="G47" s="323"/>
      <c r="H47" s="323"/>
      <c r="I47" s="323"/>
      <c r="J47" s="323"/>
    </row>
    <row r="48" spans="2:12" ht="15" customHeight="1">
      <c r="B48" s="323" t="s">
        <v>614</v>
      </c>
      <c r="C48" s="323"/>
      <c r="D48" s="323"/>
      <c r="E48" s="323"/>
      <c r="F48" s="323"/>
      <c r="G48" s="323"/>
      <c r="H48" s="323"/>
      <c r="I48" s="323"/>
      <c r="J48" s="323"/>
    </row>
    <row r="49" spans="2:12" ht="15" customHeight="1">
      <c r="B49" s="581" t="s">
        <v>495</v>
      </c>
      <c r="C49" s="581"/>
      <c r="D49" s="581"/>
      <c r="E49" s="581"/>
      <c r="F49" s="581"/>
      <c r="G49" s="581"/>
      <c r="H49" s="581"/>
      <c r="I49" s="581"/>
      <c r="J49" s="581"/>
      <c r="K49" s="581"/>
    </row>
    <row r="50" spans="2:12" ht="15" customHeight="1">
      <c r="B50" s="324" t="s">
        <v>615</v>
      </c>
      <c r="C50" s="325"/>
      <c r="D50" s="325"/>
      <c r="E50" s="325"/>
      <c r="F50" s="325"/>
      <c r="G50" s="325"/>
      <c r="H50" s="325"/>
      <c r="I50" s="325"/>
      <c r="J50" s="326"/>
      <c r="K50" s="326"/>
    </row>
    <row r="51" spans="2:12" ht="15" customHeight="1">
      <c r="B51" s="324" t="s">
        <v>616</v>
      </c>
      <c r="C51" s="325"/>
      <c r="D51" s="325"/>
      <c r="E51" s="325"/>
      <c r="F51" s="325"/>
      <c r="G51" s="325"/>
      <c r="H51" s="325"/>
      <c r="I51" s="325"/>
      <c r="J51" s="326"/>
      <c r="K51" s="326"/>
    </row>
    <row r="52" spans="2:12">
      <c r="B52" s="323" t="s">
        <v>617</v>
      </c>
      <c r="C52" s="323"/>
      <c r="D52" s="323"/>
      <c r="E52" s="323"/>
      <c r="F52" s="323"/>
      <c r="G52" s="323"/>
      <c r="H52" s="323"/>
      <c r="I52" s="323"/>
      <c r="J52" s="323"/>
    </row>
    <row r="54" spans="2:12" hidden="1">
      <c r="B54" s="582" t="s">
        <v>618</v>
      </c>
      <c r="C54" s="584">
        <v>2021</v>
      </c>
      <c r="D54" s="126"/>
      <c r="E54" s="126"/>
      <c r="L54" s="163"/>
    </row>
    <row r="55" spans="2:12" ht="15.75" hidden="1" thickBot="1">
      <c r="B55" s="583"/>
      <c r="C55" s="585"/>
      <c r="D55" s="163"/>
      <c r="E55" s="163"/>
    </row>
    <row r="56" spans="2:12" hidden="1">
      <c r="B56" s="327" t="s">
        <v>619</v>
      </c>
      <c r="C56" s="328">
        <v>5126270147609.2998</v>
      </c>
    </row>
  </sheetData>
  <mergeCells count="13">
    <mergeCell ref="B49:K49"/>
    <mergeCell ref="B54:B55"/>
    <mergeCell ref="C54:C55"/>
    <mergeCell ref="B2:L2"/>
    <mergeCell ref="B3:L3"/>
    <mergeCell ref="B4:L4"/>
    <mergeCell ref="B5:B7"/>
    <mergeCell ref="C5:C6"/>
    <mergeCell ref="D5:D6"/>
    <mergeCell ref="E5:G5"/>
    <mergeCell ref="H5:I5"/>
    <mergeCell ref="J5:J6"/>
    <mergeCell ref="K5:K6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C2:L26"/>
  <sheetViews>
    <sheetView showGridLines="0" topLeftCell="B1" workbookViewId="0">
      <selection activeCell="F62" sqref="F62"/>
    </sheetView>
  </sheetViews>
  <sheetFormatPr baseColWidth="10" defaultColWidth="9.140625" defaultRowHeight="15"/>
  <cols>
    <col min="1" max="2" width="9.140625" style="25"/>
    <col min="3" max="3" width="21" style="25" customWidth="1"/>
    <col min="4" max="4" width="13.140625" style="25" customWidth="1"/>
    <col min="5" max="5" width="14.5703125" style="25" customWidth="1"/>
    <col min="6" max="6" width="16.7109375" style="25" customWidth="1"/>
    <col min="7" max="8" width="13.140625" style="25" customWidth="1"/>
    <col min="9" max="10" width="11.7109375" style="25" customWidth="1"/>
    <col min="11" max="11" width="9" style="25" bestFit="1" customWidth="1"/>
    <col min="12" max="12" width="19" style="25" customWidth="1"/>
    <col min="13" max="16384" width="9.140625" style="25"/>
  </cols>
  <sheetData>
    <row r="2" spans="3:12" ht="15.75">
      <c r="C2" s="586" t="s">
        <v>804</v>
      </c>
      <c r="D2" s="586"/>
      <c r="E2" s="586"/>
      <c r="F2" s="586"/>
      <c r="G2" s="586"/>
      <c r="H2" s="586"/>
      <c r="I2" s="586"/>
      <c r="J2" s="586"/>
      <c r="K2" s="586"/>
      <c r="L2" s="586"/>
    </row>
    <row r="3" spans="3:12" ht="15.75">
      <c r="C3" s="533" t="s">
        <v>620</v>
      </c>
      <c r="D3" s="533"/>
      <c r="E3" s="533"/>
      <c r="F3" s="533"/>
      <c r="G3" s="533"/>
      <c r="H3" s="533"/>
      <c r="I3" s="533"/>
      <c r="J3" s="533"/>
      <c r="K3" s="533"/>
      <c r="L3" s="533"/>
    </row>
    <row r="4" spans="3:12" ht="16.5" thickBot="1">
      <c r="C4" s="534" t="s">
        <v>27</v>
      </c>
      <c r="D4" s="534"/>
      <c r="E4" s="534"/>
      <c r="F4" s="534"/>
      <c r="G4" s="534"/>
      <c r="H4" s="534"/>
      <c r="I4" s="534"/>
      <c r="J4" s="534"/>
      <c r="K4" s="534"/>
      <c r="L4" s="534"/>
    </row>
    <row r="5" spans="3:12" ht="15" customHeight="1">
      <c r="C5" s="597" t="s">
        <v>0</v>
      </c>
      <c r="D5" s="597" t="s">
        <v>621</v>
      </c>
      <c r="E5" s="597" t="s">
        <v>1</v>
      </c>
      <c r="F5" s="600" t="s">
        <v>565</v>
      </c>
      <c r="G5" s="601"/>
      <c r="H5" s="602"/>
      <c r="I5" s="603" t="s">
        <v>622</v>
      </c>
      <c r="J5" s="603" t="s">
        <v>493</v>
      </c>
      <c r="K5" s="597" t="s">
        <v>494</v>
      </c>
    </row>
    <row r="6" spans="3:12">
      <c r="C6" s="598"/>
      <c r="D6" s="598"/>
      <c r="E6" s="598"/>
      <c r="F6" s="597" t="s">
        <v>623</v>
      </c>
      <c r="G6" s="597" t="s">
        <v>624</v>
      </c>
      <c r="H6" s="597" t="s">
        <v>625</v>
      </c>
      <c r="I6" s="598"/>
      <c r="J6" s="598"/>
      <c r="K6" s="598"/>
    </row>
    <row r="7" spans="3:12" ht="24" customHeight="1">
      <c r="C7" s="598"/>
      <c r="D7" s="599"/>
      <c r="E7" s="599"/>
      <c r="F7" s="599"/>
      <c r="G7" s="599"/>
      <c r="H7" s="599"/>
      <c r="I7" s="599"/>
      <c r="J7" s="599"/>
      <c r="K7" s="599"/>
    </row>
    <row r="8" spans="3:12" ht="15.75" thickBot="1">
      <c r="C8" s="599"/>
      <c r="D8" s="329" t="s">
        <v>626</v>
      </c>
      <c r="E8" s="329" t="s">
        <v>627</v>
      </c>
      <c r="F8" s="329" t="s">
        <v>628</v>
      </c>
      <c r="G8" s="329" t="s">
        <v>629</v>
      </c>
      <c r="H8" s="329" t="s">
        <v>630</v>
      </c>
      <c r="I8" s="329" t="s">
        <v>631</v>
      </c>
      <c r="J8" s="329" t="s">
        <v>632</v>
      </c>
      <c r="K8" s="329" t="s">
        <v>426</v>
      </c>
    </row>
    <row r="9" spans="3:12" ht="15.75" thickBot="1">
      <c r="C9" s="330" t="s">
        <v>633</v>
      </c>
      <c r="D9" s="331">
        <v>97240485759.300003</v>
      </c>
      <c r="E9" s="331">
        <v>279266330000</v>
      </c>
      <c r="F9" s="331">
        <v>83593614720.559998</v>
      </c>
      <c r="G9" s="331">
        <v>80468214541.310013</v>
      </c>
      <c r="H9" s="331">
        <v>52046120703.860001</v>
      </c>
      <c r="I9" s="332">
        <f>(G9-D9)/D9</f>
        <v>-0.17248238824625475</v>
      </c>
      <c r="J9" s="332">
        <f>G9/E9</f>
        <v>0.28814148322610184</v>
      </c>
      <c r="K9" s="332">
        <f>G9/$D$26</f>
        <v>1.5697224731481888E-2</v>
      </c>
    </row>
    <row r="10" spans="3:12">
      <c r="C10" s="333" t="s">
        <v>634</v>
      </c>
      <c r="D10" s="334">
        <v>63569023507.480003</v>
      </c>
      <c r="E10" s="334">
        <v>165517387321.00003</v>
      </c>
      <c r="F10" s="334">
        <v>44804774065.610001</v>
      </c>
      <c r="G10" s="334">
        <v>44708111025.139999</v>
      </c>
      <c r="H10" s="334">
        <v>25139475497.350002</v>
      </c>
      <c r="I10" s="335">
        <f t="shared" ref="I10:I17" si="0">(G10-D10)/D10</f>
        <v>-0.29669973584100579</v>
      </c>
      <c r="J10" s="335">
        <f t="shared" ref="J10:J17" si="1">G10/E10</f>
        <v>0.27011126594473289</v>
      </c>
      <c r="K10" s="335">
        <f>G10/$D$26</f>
        <v>8.7213724087463838E-3</v>
      </c>
    </row>
    <row r="11" spans="3:12">
      <c r="C11" s="336" t="s">
        <v>635</v>
      </c>
      <c r="D11" s="337">
        <v>33666675636.849998</v>
      </c>
      <c r="E11" s="337">
        <v>65676157321.000008</v>
      </c>
      <c r="F11" s="337">
        <v>10819660923.869999</v>
      </c>
      <c r="G11" s="337">
        <v>10757685468.139999</v>
      </c>
      <c r="H11" s="337">
        <v>10793770414.860001</v>
      </c>
      <c r="I11" s="338">
        <f t="shared" si="0"/>
        <v>-0.68046487321233673</v>
      </c>
      <c r="J11" s="338">
        <f t="shared" si="1"/>
        <v>0.16379894785196605</v>
      </c>
      <c r="K11" s="338">
        <f>G11/$D$26</f>
        <v>2.0985404901372553E-3</v>
      </c>
    </row>
    <row r="12" spans="3:12">
      <c r="C12" s="336" t="s">
        <v>636</v>
      </c>
      <c r="D12" s="337">
        <v>29601624011.260002</v>
      </c>
      <c r="E12" s="337">
        <v>98522890143</v>
      </c>
      <c r="F12" s="337">
        <v>33618030983.060001</v>
      </c>
      <c r="G12" s="337">
        <v>33607913273.099998</v>
      </c>
      <c r="H12" s="337">
        <v>14076800353.75</v>
      </c>
      <c r="I12" s="338"/>
      <c r="J12" s="338"/>
      <c r="K12" s="338"/>
    </row>
    <row r="13" spans="3:12" ht="15.75" thickBot="1">
      <c r="C13" s="339" t="s">
        <v>637</v>
      </c>
      <c r="D13" s="340">
        <v>300723859.37000006</v>
      </c>
      <c r="E13" s="340">
        <v>1318339857</v>
      </c>
      <c r="F13" s="340">
        <v>367082158.68000001</v>
      </c>
      <c r="G13" s="340">
        <v>342512283.89999998</v>
      </c>
      <c r="H13" s="340">
        <v>268904728.74000001</v>
      </c>
      <c r="I13" s="341">
        <f t="shared" si="0"/>
        <v>0.13895945808072682</v>
      </c>
      <c r="J13" s="341">
        <f t="shared" si="1"/>
        <v>0.25980575652124882</v>
      </c>
      <c r="K13" s="341">
        <f>G13/$D$26</f>
        <v>6.6815106117599926E-5</v>
      </c>
    </row>
    <row r="14" spans="3:12">
      <c r="C14" s="333" t="s">
        <v>638</v>
      </c>
      <c r="D14" s="342">
        <v>33671462251.82</v>
      </c>
      <c r="E14" s="342">
        <v>113748942679</v>
      </c>
      <c r="F14" s="342">
        <v>38788840654.950005</v>
      </c>
      <c r="G14" s="342">
        <v>35760103516.169998</v>
      </c>
      <c r="H14" s="342">
        <v>26906645206.509998</v>
      </c>
      <c r="I14" s="335">
        <f t="shared" si="0"/>
        <v>6.2030013687246498E-2</v>
      </c>
      <c r="J14" s="335">
        <f t="shared" si="1"/>
        <v>0.31437745858513305</v>
      </c>
      <c r="K14" s="335">
        <f>G14/$D$26</f>
        <v>6.9758523227355018E-3</v>
      </c>
    </row>
    <row r="15" spans="3:12">
      <c r="C15" s="336" t="s">
        <v>635</v>
      </c>
      <c r="D15" s="337">
        <v>13362380458.5</v>
      </c>
      <c r="E15" s="337">
        <v>28754042679</v>
      </c>
      <c r="F15" s="337">
        <v>16319457625.130001</v>
      </c>
      <c r="G15" s="337">
        <v>16046730280.82</v>
      </c>
      <c r="H15" s="337">
        <v>16494687097.33</v>
      </c>
      <c r="I15" s="338">
        <f t="shared" si="0"/>
        <v>0.20088859396399289</v>
      </c>
      <c r="J15" s="338">
        <f t="shared" si="1"/>
        <v>0.55806866742044037</v>
      </c>
      <c r="K15" s="338">
        <f>G15/$D$26</f>
        <v>3.1302935309220083E-3</v>
      </c>
    </row>
    <row r="16" spans="3:12">
      <c r="C16" s="336" t="s">
        <v>636</v>
      </c>
      <c r="D16" s="337">
        <v>20296717609.32</v>
      </c>
      <c r="E16" s="337">
        <v>84955492130</v>
      </c>
      <c r="F16" s="337">
        <v>22149834281.279999</v>
      </c>
      <c r="G16" s="337">
        <v>19395191324.880001</v>
      </c>
      <c r="H16" s="337">
        <v>10214011365.129999</v>
      </c>
      <c r="I16" s="338"/>
      <c r="J16" s="338"/>
      <c r="K16" s="338"/>
    </row>
    <row r="17" spans="3:12" ht="15.75" thickBot="1">
      <c r="C17" s="339" t="s">
        <v>637</v>
      </c>
      <c r="D17" s="340">
        <v>12364183.999999998</v>
      </c>
      <c r="E17" s="340">
        <v>39407870</v>
      </c>
      <c r="F17" s="340">
        <v>319548748.54000002</v>
      </c>
      <c r="G17" s="340">
        <v>318181910.46999997</v>
      </c>
      <c r="H17" s="340">
        <v>197946744.05000001</v>
      </c>
      <c r="I17" s="341">
        <f t="shared" si="0"/>
        <v>24.734161710146015</v>
      </c>
      <c r="J17" s="341">
        <f t="shared" si="1"/>
        <v>8.0740702420607864</v>
      </c>
      <c r="K17" s="341">
        <f>G17/$D$26</f>
        <v>6.2068892451637198E-5</v>
      </c>
    </row>
    <row r="18" spans="3:12">
      <c r="C18" s="581" t="s">
        <v>495</v>
      </c>
      <c r="D18" s="581"/>
      <c r="E18" s="581"/>
      <c r="F18" s="581"/>
      <c r="G18" s="581"/>
      <c r="H18" s="581"/>
      <c r="I18" s="581"/>
      <c r="J18" s="581"/>
      <c r="K18" s="581"/>
      <c r="L18" s="581"/>
    </row>
    <row r="19" spans="3:12">
      <c r="C19" s="324" t="s">
        <v>615</v>
      </c>
      <c r="D19" s="325"/>
      <c r="E19" s="325"/>
      <c r="F19" s="325"/>
      <c r="G19" s="325"/>
      <c r="H19" s="325"/>
      <c r="I19" s="325"/>
      <c r="J19" s="325"/>
      <c r="K19" s="326"/>
      <c r="L19" s="326"/>
    </row>
    <row r="20" spans="3:12">
      <c r="C20" s="324" t="s">
        <v>616</v>
      </c>
      <c r="D20" s="325"/>
      <c r="E20" s="325"/>
      <c r="F20" s="325"/>
      <c r="G20" s="325"/>
      <c r="H20" s="325"/>
      <c r="I20" s="325"/>
      <c r="J20" s="325"/>
      <c r="K20" s="326"/>
      <c r="L20" s="326"/>
    </row>
    <row r="21" spans="3:12">
      <c r="C21" s="323" t="s">
        <v>496</v>
      </c>
      <c r="D21" s="323"/>
      <c r="E21" s="76"/>
      <c r="F21" s="76"/>
      <c r="G21" s="76"/>
      <c r="H21" s="76"/>
      <c r="I21" s="76"/>
      <c r="J21" s="76"/>
      <c r="K21" s="76"/>
      <c r="L21" s="76"/>
    </row>
    <row r="24" spans="3:12" hidden="1">
      <c r="C24" s="582" t="s">
        <v>618</v>
      </c>
      <c r="D24" s="584">
        <v>2021</v>
      </c>
    </row>
    <row r="25" spans="3:12" ht="15.75" hidden="1" thickBot="1">
      <c r="C25" s="583"/>
      <c r="D25" s="585"/>
    </row>
    <row r="26" spans="3:12" hidden="1">
      <c r="C26" s="327" t="s">
        <v>619</v>
      </c>
      <c r="D26" s="328">
        <v>5126270147609.2998</v>
      </c>
    </row>
  </sheetData>
  <mergeCells count="16">
    <mergeCell ref="C18:L18"/>
    <mergeCell ref="C24:C25"/>
    <mergeCell ref="D24:D25"/>
    <mergeCell ref="C2:L2"/>
    <mergeCell ref="C3:L3"/>
    <mergeCell ref="C4:L4"/>
    <mergeCell ref="C5:C8"/>
    <mergeCell ref="D5:D7"/>
    <mergeCell ref="E5:E7"/>
    <mergeCell ref="F5:H5"/>
    <mergeCell ref="I5:I7"/>
    <mergeCell ref="J5:J7"/>
    <mergeCell ref="K5:K7"/>
    <mergeCell ref="F6:F7"/>
    <mergeCell ref="G6:G7"/>
    <mergeCell ref="H6:H7"/>
  </mergeCells>
  <pageMargins left="0.7" right="0.7" top="0.75" bottom="0.75" header="0.3" footer="0.3"/>
  <pageSetup paperSize="9" orientation="portrait" r:id="rId1"/>
  <ignoredErrors>
    <ignoredError sqref="D8:H8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4:Q48"/>
  <sheetViews>
    <sheetView showGridLines="0" zoomScale="90" zoomScaleNormal="90" workbookViewId="0">
      <selection activeCell="B7" sqref="B7:B9"/>
    </sheetView>
  </sheetViews>
  <sheetFormatPr baseColWidth="10" defaultColWidth="9.140625" defaultRowHeight="15"/>
  <cols>
    <col min="1" max="1" width="9.140625" style="25"/>
    <col min="2" max="2" width="34.42578125" style="25" customWidth="1"/>
    <col min="3" max="3" width="11.42578125" style="25" bestFit="1" customWidth="1"/>
    <col min="4" max="4" width="16.42578125" style="25" bestFit="1" customWidth="1"/>
    <col min="5" max="5" width="15.28515625" style="25" customWidth="1"/>
    <col min="6" max="6" width="16.140625" style="25" customWidth="1"/>
    <col min="7" max="7" width="11.140625" style="25" customWidth="1"/>
    <col min="8" max="8" width="10.42578125" style="25" customWidth="1"/>
    <col min="9" max="9" width="14.140625" style="25" customWidth="1"/>
    <col min="10" max="10" width="10.28515625" style="25" bestFit="1" customWidth="1"/>
    <col min="11" max="11" width="16" style="25" customWidth="1"/>
    <col min="12" max="12" width="10.7109375" style="25" bestFit="1" customWidth="1"/>
    <col min="13" max="13" width="12.28515625" style="25" customWidth="1"/>
    <col min="14" max="16" width="9.140625" style="25"/>
    <col min="17" max="17" width="10.42578125" style="25" bestFit="1" customWidth="1"/>
    <col min="18" max="16384" width="9.140625" style="25"/>
  </cols>
  <sheetData>
    <row r="4" spans="2:17" ht="15.75">
      <c r="B4" s="605" t="s">
        <v>805</v>
      </c>
      <c r="C4" s="605"/>
      <c r="D4" s="605"/>
      <c r="E4" s="605"/>
      <c r="F4" s="605"/>
      <c r="G4" s="605"/>
      <c r="H4" s="605"/>
      <c r="I4" s="605"/>
      <c r="J4" s="605"/>
      <c r="K4" s="605"/>
      <c r="L4" s="605"/>
      <c r="M4" s="605"/>
    </row>
    <row r="5" spans="2:17" ht="15.75">
      <c r="B5" s="606" t="s">
        <v>806</v>
      </c>
      <c r="C5" s="606"/>
      <c r="D5" s="606"/>
      <c r="E5" s="606"/>
      <c r="F5" s="606"/>
      <c r="G5" s="606"/>
      <c r="H5" s="606"/>
      <c r="I5" s="606"/>
      <c r="J5" s="606"/>
      <c r="K5" s="606"/>
      <c r="L5" s="606"/>
      <c r="M5" s="606"/>
    </row>
    <row r="6" spans="2:17" ht="16.5" thickBot="1">
      <c r="B6" s="606" t="s">
        <v>24</v>
      </c>
      <c r="C6" s="606"/>
      <c r="D6" s="606"/>
      <c r="E6" s="606"/>
      <c r="F6" s="606"/>
      <c r="G6" s="606"/>
      <c r="H6" s="606"/>
      <c r="I6" s="606"/>
      <c r="J6" s="606"/>
      <c r="K6" s="606"/>
      <c r="L6" s="606"/>
      <c r="M6" s="606"/>
    </row>
    <row r="7" spans="2:17" ht="15.75" customHeight="1" thickBot="1">
      <c r="B7" s="607" t="s">
        <v>639</v>
      </c>
      <c r="C7" s="343" t="s">
        <v>640</v>
      </c>
      <c r="D7" s="610" t="s">
        <v>641</v>
      </c>
      <c r="E7" s="612" t="s">
        <v>642</v>
      </c>
      <c r="F7" s="610" t="s">
        <v>643</v>
      </c>
      <c r="G7" s="615" t="s">
        <v>644</v>
      </c>
      <c r="H7" s="616"/>
      <c r="I7" s="616"/>
      <c r="J7" s="617"/>
      <c r="K7" s="344" t="s">
        <v>645</v>
      </c>
      <c r="L7" s="345" t="s">
        <v>646</v>
      </c>
      <c r="M7" s="343" t="s">
        <v>640</v>
      </c>
    </row>
    <row r="8" spans="2:17" ht="30.75" thickBot="1">
      <c r="B8" s="608"/>
      <c r="C8" s="346">
        <v>43921</v>
      </c>
      <c r="D8" s="611"/>
      <c r="E8" s="613"/>
      <c r="F8" s="614"/>
      <c r="G8" s="347" t="s">
        <v>647</v>
      </c>
      <c r="H8" s="347" t="s">
        <v>636</v>
      </c>
      <c r="I8" s="347" t="s">
        <v>637</v>
      </c>
      <c r="J8" s="347" t="s">
        <v>134</v>
      </c>
      <c r="K8" s="348" t="s">
        <v>647</v>
      </c>
      <c r="L8" s="349" t="s">
        <v>648</v>
      </c>
      <c r="M8" s="346">
        <v>44377</v>
      </c>
    </row>
    <row r="9" spans="2:17" ht="18" thickBot="1">
      <c r="B9" s="609"/>
      <c r="C9" s="350" t="s">
        <v>649</v>
      </c>
      <c r="D9" s="350" t="s">
        <v>650</v>
      </c>
      <c r="E9" s="350" t="s">
        <v>651</v>
      </c>
      <c r="F9" s="611"/>
      <c r="G9" s="347" t="s">
        <v>652</v>
      </c>
      <c r="H9" s="615"/>
      <c r="I9" s="616"/>
      <c r="J9" s="617"/>
      <c r="K9" s="348" t="s">
        <v>653</v>
      </c>
      <c r="L9" s="349" t="s">
        <v>654</v>
      </c>
      <c r="M9" s="351" t="s">
        <v>655</v>
      </c>
      <c r="Q9" s="126"/>
    </row>
    <row r="10" spans="2:17">
      <c r="B10" s="352"/>
      <c r="C10" s="353"/>
      <c r="D10" s="353"/>
      <c r="E10" s="353"/>
      <c r="F10" s="353"/>
      <c r="G10" s="353"/>
      <c r="H10" s="354"/>
      <c r="I10" s="355"/>
      <c r="J10" s="353"/>
      <c r="K10" s="356"/>
      <c r="L10" s="353"/>
      <c r="M10" s="353"/>
    </row>
    <row r="11" spans="2:17" ht="15.75" thickBot="1">
      <c r="B11" s="357" t="s">
        <v>656</v>
      </c>
      <c r="C11" s="358">
        <v>47395.9</v>
      </c>
      <c r="D11" s="359">
        <v>2165.1</v>
      </c>
      <c r="E11" s="358">
        <v>0</v>
      </c>
      <c r="F11" s="358">
        <v>91.3</v>
      </c>
      <c r="G11" s="359">
        <v>2128.9</v>
      </c>
      <c r="H11" s="359">
        <v>490.8</v>
      </c>
      <c r="I11" s="360">
        <v>8.1</v>
      </c>
      <c r="J11" s="358">
        <v>2627.8</v>
      </c>
      <c r="K11" s="359">
        <v>0</v>
      </c>
      <c r="L11" s="358">
        <v>-25.5</v>
      </c>
      <c r="M11" s="359">
        <v>47406.6</v>
      </c>
    </row>
    <row r="12" spans="2:17" ht="16.5" thickTop="1" thickBot="1">
      <c r="B12" s="357" t="s">
        <v>657</v>
      </c>
      <c r="C12" s="358">
        <v>33145.800000000003</v>
      </c>
      <c r="D12" s="359">
        <v>7.3</v>
      </c>
      <c r="E12" s="358">
        <v>0</v>
      </c>
      <c r="F12" s="358">
        <v>68.599999999999994</v>
      </c>
      <c r="G12" s="359">
        <v>208.8</v>
      </c>
      <c r="H12" s="359">
        <v>250.4</v>
      </c>
      <c r="I12" s="360">
        <v>4.5999999999999996</v>
      </c>
      <c r="J12" s="358">
        <v>463.9</v>
      </c>
      <c r="K12" s="359">
        <v>0</v>
      </c>
      <c r="L12" s="358">
        <v>4.4000000000000004</v>
      </c>
      <c r="M12" s="359">
        <v>32948.800000000003</v>
      </c>
    </row>
    <row r="13" spans="2:17" ht="16.5" thickTop="1" thickBot="1">
      <c r="B13" s="357" t="s">
        <v>658</v>
      </c>
      <c r="C13" s="358">
        <v>14250</v>
      </c>
      <c r="D13" s="359">
        <v>2157.8000000000002</v>
      </c>
      <c r="E13" s="358">
        <v>0</v>
      </c>
      <c r="F13" s="358">
        <v>22.7</v>
      </c>
      <c r="G13" s="359">
        <v>1920.1</v>
      </c>
      <c r="H13" s="359">
        <v>240.3</v>
      </c>
      <c r="I13" s="360">
        <v>3.5</v>
      </c>
      <c r="J13" s="358">
        <v>2163.9</v>
      </c>
      <c r="K13" s="359">
        <v>0</v>
      </c>
      <c r="L13" s="358">
        <v>-29.9</v>
      </c>
      <c r="M13" s="359">
        <v>14457.8</v>
      </c>
    </row>
    <row r="14" spans="2:17" ht="15.75" thickTop="1">
      <c r="B14" s="353"/>
      <c r="C14" s="361"/>
      <c r="D14" s="362"/>
      <c r="E14" s="361"/>
      <c r="F14" s="361"/>
      <c r="G14" s="362"/>
      <c r="H14" s="362"/>
      <c r="I14" s="354"/>
      <c r="J14" s="361"/>
      <c r="K14" s="362"/>
      <c r="L14" s="361"/>
      <c r="M14" s="361"/>
    </row>
    <row r="15" spans="2:17" ht="15.75" thickBot="1">
      <c r="B15" s="357" t="s">
        <v>659</v>
      </c>
      <c r="C15" s="358">
        <v>46897.7</v>
      </c>
      <c r="D15" s="359">
        <v>2147.6</v>
      </c>
      <c r="E15" s="358">
        <v>0</v>
      </c>
      <c r="F15" s="358">
        <v>91.3</v>
      </c>
      <c r="G15" s="359">
        <v>2089.6</v>
      </c>
      <c r="H15" s="359">
        <v>482.3</v>
      </c>
      <c r="I15" s="360">
        <v>8.1</v>
      </c>
      <c r="J15" s="358">
        <v>2580</v>
      </c>
      <c r="K15" s="359">
        <v>0</v>
      </c>
      <c r="L15" s="358">
        <v>-25.4</v>
      </c>
      <c r="M15" s="359">
        <v>46930.3</v>
      </c>
    </row>
    <row r="16" spans="2:17" ht="15.75" thickTop="1">
      <c r="B16" s="363" t="s">
        <v>660</v>
      </c>
      <c r="C16" s="364">
        <v>33139.9</v>
      </c>
      <c r="D16" s="364">
        <v>7.3</v>
      </c>
      <c r="E16" s="364">
        <v>0</v>
      </c>
      <c r="F16" s="364">
        <v>68.599999999999994</v>
      </c>
      <c r="G16" s="364">
        <v>208.8</v>
      </c>
      <c r="H16" s="364">
        <v>250.4</v>
      </c>
      <c r="I16" s="365">
        <v>4.5999999999999996</v>
      </c>
      <c r="J16" s="364">
        <v>463.9</v>
      </c>
      <c r="K16" s="364">
        <v>0</v>
      </c>
      <c r="L16" s="364">
        <v>4.4000000000000004</v>
      </c>
      <c r="M16" s="364">
        <v>32942.800000000003</v>
      </c>
    </row>
    <row r="17" spans="2:13">
      <c r="B17" s="366" t="s">
        <v>661</v>
      </c>
      <c r="C17" s="362">
        <v>6543.9</v>
      </c>
      <c r="D17" s="362">
        <v>7.1</v>
      </c>
      <c r="E17" s="367">
        <v>0</v>
      </c>
      <c r="F17" s="364">
        <v>0</v>
      </c>
      <c r="G17" s="367">
        <v>68.099999999999994</v>
      </c>
      <c r="H17" s="362">
        <v>36.4</v>
      </c>
      <c r="I17" s="368">
        <v>1.9</v>
      </c>
      <c r="J17" s="367">
        <v>106.4</v>
      </c>
      <c r="K17" s="367">
        <v>0</v>
      </c>
      <c r="L17" s="362">
        <v>4.7</v>
      </c>
      <c r="M17" s="367">
        <v>6487.6</v>
      </c>
    </row>
    <row r="18" spans="2:13">
      <c r="B18" s="369" t="s">
        <v>662</v>
      </c>
      <c r="C18" s="367">
        <v>303.7</v>
      </c>
      <c r="D18" s="367">
        <v>0</v>
      </c>
      <c r="E18" s="367">
        <v>0</v>
      </c>
      <c r="F18" s="364">
        <v>0</v>
      </c>
      <c r="G18" s="367">
        <v>8.3000000000000007</v>
      </c>
      <c r="H18" s="362">
        <v>4.4000000000000004</v>
      </c>
      <c r="I18" s="368">
        <v>0</v>
      </c>
      <c r="J18" s="367">
        <v>12.7</v>
      </c>
      <c r="K18" s="367">
        <v>0</v>
      </c>
      <c r="L18" s="367">
        <v>0</v>
      </c>
      <c r="M18" s="367">
        <v>295.39999999999998</v>
      </c>
    </row>
    <row r="19" spans="2:13">
      <c r="B19" s="370" t="s">
        <v>663</v>
      </c>
      <c r="C19" s="367">
        <v>4085.6</v>
      </c>
      <c r="D19" s="367">
        <v>2.2000000000000002</v>
      </c>
      <c r="E19" s="367">
        <v>0</v>
      </c>
      <c r="F19" s="364">
        <v>0</v>
      </c>
      <c r="G19" s="367">
        <v>44.9</v>
      </c>
      <c r="H19" s="362">
        <v>20.2</v>
      </c>
      <c r="I19" s="368">
        <v>1.5</v>
      </c>
      <c r="J19" s="367">
        <v>66.599999999999994</v>
      </c>
      <c r="K19" s="367">
        <v>0</v>
      </c>
      <c r="L19" s="362">
        <v>9.2027660000122084E-3</v>
      </c>
      <c r="M19" s="367">
        <v>4042.9</v>
      </c>
    </row>
    <row r="20" spans="2:13">
      <c r="B20" s="369" t="s">
        <v>664</v>
      </c>
      <c r="C20" s="367">
        <v>1182.8</v>
      </c>
      <c r="D20" s="367">
        <v>5</v>
      </c>
      <c r="E20" s="367">
        <v>0</v>
      </c>
      <c r="F20" s="364">
        <v>0</v>
      </c>
      <c r="G20" s="367">
        <v>9.3000000000000007</v>
      </c>
      <c r="H20" s="362">
        <v>8.6</v>
      </c>
      <c r="I20" s="368">
        <v>0</v>
      </c>
      <c r="J20" s="367">
        <v>17.899999999999999</v>
      </c>
      <c r="K20" s="367">
        <v>0</v>
      </c>
      <c r="L20" s="367">
        <v>7.6834112405776983E-15</v>
      </c>
      <c r="M20" s="367">
        <v>1178.5</v>
      </c>
    </row>
    <row r="21" spans="2:13">
      <c r="B21" s="369" t="s">
        <v>665</v>
      </c>
      <c r="C21" s="367">
        <v>55</v>
      </c>
      <c r="D21" s="367">
        <v>0</v>
      </c>
      <c r="E21" s="367">
        <v>0</v>
      </c>
      <c r="F21" s="364">
        <v>0</v>
      </c>
      <c r="G21" s="367">
        <v>0</v>
      </c>
      <c r="H21" s="362">
        <v>0</v>
      </c>
      <c r="I21" s="368">
        <v>0.1</v>
      </c>
      <c r="J21" s="367">
        <v>0.1</v>
      </c>
      <c r="K21" s="367">
        <v>0</v>
      </c>
      <c r="L21" s="367">
        <v>0</v>
      </c>
      <c r="M21" s="367">
        <v>54.968181749999999</v>
      </c>
    </row>
    <row r="22" spans="2:13">
      <c r="B22" s="369" t="s">
        <v>666</v>
      </c>
      <c r="C22" s="367">
        <v>121.5</v>
      </c>
      <c r="D22" s="367">
        <v>0</v>
      </c>
      <c r="E22" s="367">
        <v>0</v>
      </c>
      <c r="F22" s="364">
        <v>0</v>
      </c>
      <c r="G22" s="367">
        <v>1.9</v>
      </c>
      <c r="H22" s="362">
        <v>0.4</v>
      </c>
      <c r="I22" s="368">
        <v>0</v>
      </c>
      <c r="J22" s="367">
        <v>2.4</v>
      </c>
      <c r="K22" s="367">
        <v>0</v>
      </c>
      <c r="L22" s="367">
        <v>0</v>
      </c>
      <c r="M22" s="367">
        <v>119.6</v>
      </c>
    </row>
    <row r="23" spans="2:13">
      <c r="B23" s="370" t="s">
        <v>667</v>
      </c>
      <c r="C23" s="367">
        <v>676.6</v>
      </c>
      <c r="D23" s="367">
        <v>0</v>
      </c>
      <c r="E23" s="367">
        <v>0</v>
      </c>
      <c r="F23" s="364">
        <v>0</v>
      </c>
      <c r="G23" s="367">
        <v>0</v>
      </c>
      <c r="H23" s="362">
        <v>1.8</v>
      </c>
      <c r="I23" s="368">
        <v>0</v>
      </c>
      <c r="J23" s="367">
        <v>1.8</v>
      </c>
      <c r="K23" s="367">
        <v>0</v>
      </c>
      <c r="L23" s="367">
        <v>4.4000000000000004</v>
      </c>
      <c r="M23" s="367">
        <v>681</v>
      </c>
    </row>
    <row r="24" spans="2:13">
      <c r="B24" s="370" t="s">
        <v>668</v>
      </c>
      <c r="C24" s="367">
        <v>118.7</v>
      </c>
      <c r="D24" s="367">
        <v>0</v>
      </c>
      <c r="E24" s="367">
        <v>0</v>
      </c>
      <c r="F24" s="364">
        <v>0</v>
      </c>
      <c r="G24" s="367">
        <v>3.7</v>
      </c>
      <c r="H24" s="362">
        <v>1</v>
      </c>
      <c r="I24" s="368">
        <v>0.3</v>
      </c>
      <c r="J24" s="367">
        <v>5</v>
      </c>
      <c r="K24" s="367">
        <v>0</v>
      </c>
      <c r="L24" s="367">
        <v>0.3</v>
      </c>
      <c r="M24" s="367">
        <v>115.3</v>
      </c>
    </row>
    <row r="25" spans="2:13">
      <c r="B25" s="366" t="s">
        <v>669</v>
      </c>
      <c r="C25" s="362">
        <v>1882.3</v>
      </c>
      <c r="D25" s="367">
        <v>0.2</v>
      </c>
      <c r="E25" s="367">
        <v>0</v>
      </c>
      <c r="F25" s="364">
        <v>0</v>
      </c>
      <c r="G25" s="362">
        <v>61.5</v>
      </c>
      <c r="H25" s="362">
        <v>18</v>
      </c>
      <c r="I25" s="354">
        <v>1.7</v>
      </c>
      <c r="J25" s="367">
        <v>81.099999999999994</v>
      </c>
      <c r="K25" s="367">
        <v>0</v>
      </c>
      <c r="L25" s="367">
        <v>4.8</v>
      </c>
      <c r="M25" s="367">
        <v>1825.9</v>
      </c>
    </row>
    <row r="26" spans="2:13">
      <c r="B26" s="369" t="s">
        <v>670</v>
      </c>
      <c r="C26" s="367">
        <v>1446.1</v>
      </c>
      <c r="D26" s="367">
        <v>0.2</v>
      </c>
      <c r="E26" s="367">
        <v>0</v>
      </c>
      <c r="F26" s="364">
        <v>0</v>
      </c>
      <c r="G26" s="367">
        <v>50.4</v>
      </c>
      <c r="H26" s="362">
        <v>16</v>
      </c>
      <c r="I26" s="368">
        <v>1.7</v>
      </c>
      <c r="J26" s="367">
        <v>68.099999999999994</v>
      </c>
      <c r="K26" s="367">
        <v>0</v>
      </c>
      <c r="L26" s="362">
        <v>4.7</v>
      </c>
      <c r="M26" s="367">
        <v>1400.6</v>
      </c>
    </row>
    <row r="27" spans="2:13">
      <c r="B27" s="369" t="s">
        <v>671</v>
      </c>
      <c r="C27" s="367">
        <v>436.2</v>
      </c>
      <c r="D27" s="367">
        <v>0</v>
      </c>
      <c r="E27" s="367">
        <v>0</v>
      </c>
      <c r="F27" s="364">
        <v>0</v>
      </c>
      <c r="G27" s="367">
        <v>11</v>
      </c>
      <c r="H27" s="362">
        <v>1.9</v>
      </c>
      <c r="I27" s="368">
        <v>0</v>
      </c>
      <c r="J27" s="367">
        <v>13</v>
      </c>
      <c r="K27" s="367">
        <v>0</v>
      </c>
      <c r="L27" s="367">
        <v>0.1</v>
      </c>
      <c r="M27" s="367">
        <v>425.3</v>
      </c>
    </row>
    <row r="28" spans="2:13">
      <c r="B28" s="366" t="s">
        <v>672</v>
      </c>
      <c r="C28" s="367">
        <v>3.6</v>
      </c>
      <c r="D28" s="367">
        <v>0</v>
      </c>
      <c r="E28" s="367">
        <v>0</v>
      </c>
      <c r="F28" s="364">
        <v>0</v>
      </c>
      <c r="G28" s="367">
        <v>1.8</v>
      </c>
      <c r="H28" s="362">
        <v>0.1</v>
      </c>
      <c r="I28" s="368">
        <v>0</v>
      </c>
      <c r="J28" s="367">
        <v>1.9</v>
      </c>
      <c r="K28" s="367">
        <v>0</v>
      </c>
      <c r="L28" s="367">
        <v>0.01</v>
      </c>
      <c r="M28" s="367">
        <v>1.8</v>
      </c>
    </row>
    <row r="29" spans="2:13">
      <c r="B29" s="366" t="s">
        <v>673</v>
      </c>
      <c r="C29" s="367">
        <v>24710</v>
      </c>
      <c r="D29" s="362">
        <v>2497.9375</v>
      </c>
      <c r="E29" s="367">
        <v>0</v>
      </c>
      <c r="F29" s="371">
        <v>68.584999999999994</v>
      </c>
      <c r="G29" s="367">
        <v>77.400000000000006</v>
      </c>
      <c r="H29" s="362">
        <v>195.9</v>
      </c>
      <c r="I29" s="368">
        <v>1.1000000000000001</v>
      </c>
      <c r="J29" s="367">
        <v>274.39999999999998</v>
      </c>
      <c r="K29" s="367">
        <v>0</v>
      </c>
      <c r="L29" s="367">
        <v>-5.0999999999999996</v>
      </c>
      <c r="M29" s="367">
        <v>24627.5</v>
      </c>
    </row>
    <row r="30" spans="2:13">
      <c r="B30" s="366"/>
      <c r="C30" s="361"/>
      <c r="D30" s="362"/>
      <c r="E30" s="362"/>
      <c r="F30" s="361"/>
      <c r="G30" s="362"/>
      <c r="H30" s="362"/>
      <c r="I30" s="354"/>
      <c r="J30" s="361"/>
      <c r="K30" s="362"/>
      <c r="L30" s="361"/>
      <c r="M30" s="362"/>
    </row>
    <row r="31" spans="2:13">
      <c r="B31" s="372" t="s">
        <v>674</v>
      </c>
      <c r="C31" s="364">
        <v>13757.8</v>
      </c>
      <c r="D31" s="364">
        <v>2140.3000000000002</v>
      </c>
      <c r="E31" s="364">
        <v>0</v>
      </c>
      <c r="F31" s="364">
        <v>22.7</v>
      </c>
      <c r="G31" s="364">
        <v>1880.8</v>
      </c>
      <c r="H31" s="364">
        <v>231.9</v>
      </c>
      <c r="I31" s="365">
        <v>3.5</v>
      </c>
      <c r="J31" s="364">
        <v>2116.1999999999998</v>
      </c>
      <c r="K31" s="364">
        <v>0</v>
      </c>
      <c r="L31" s="364">
        <v>-29.8</v>
      </c>
      <c r="M31" s="364">
        <v>13987.5</v>
      </c>
    </row>
    <row r="32" spans="2:13" ht="27">
      <c r="B32" s="373" t="s">
        <v>675</v>
      </c>
      <c r="C32" s="374">
        <v>249</v>
      </c>
      <c r="D32" s="371">
        <v>0</v>
      </c>
      <c r="E32" s="374">
        <v>0</v>
      </c>
      <c r="F32" s="375"/>
      <c r="G32" s="371">
        <v>27.9</v>
      </c>
      <c r="H32" s="371">
        <v>3.6</v>
      </c>
      <c r="I32" s="376">
        <v>0</v>
      </c>
      <c r="J32" s="374">
        <v>31.5</v>
      </c>
      <c r="K32" s="374">
        <v>0</v>
      </c>
      <c r="L32" s="374">
        <v>-0.3</v>
      </c>
      <c r="M32" s="371">
        <v>220.8</v>
      </c>
    </row>
    <row r="33" spans="2:13">
      <c r="B33" s="377" t="s">
        <v>676</v>
      </c>
      <c r="C33" s="374">
        <v>100.9</v>
      </c>
      <c r="D33" s="371">
        <v>0</v>
      </c>
      <c r="E33" s="374">
        <v>0</v>
      </c>
      <c r="F33" s="375"/>
      <c r="G33" s="371">
        <v>14.4</v>
      </c>
      <c r="H33" s="371">
        <v>1.2</v>
      </c>
      <c r="I33" s="376">
        <v>0</v>
      </c>
      <c r="J33" s="374">
        <v>15.6</v>
      </c>
      <c r="K33" s="374">
        <v>0</v>
      </c>
      <c r="L33" s="374">
        <v>-0.3</v>
      </c>
      <c r="M33" s="371">
        <v>86.3</v>
      </c>
    </row>
    <row r="34" spans="2:13">
      <c r="B34" s="366" t="s">
        <v>677</v>
      </c>
      <c r="C34" s="367">
        <v>13508.8</v>
      </c>
      <c r="D34" s="367">
        <v>2140.3000000000002</v>
      </c>
      <c r="E34" s="367">
        <v>0</v>
      </c>
      <c r="F34" s="362">
        <v>22.7</v>
      </c>
      <c r="G34" s="367">
        <v>1852.9</v>
      </c>
      <c r="H34" s="362">
        <v>228.2</v>
      </c>
      <c r="I34" s="368">
        <v>3.5</v>
      </c>
      <c r="J34" s="367">
        <v>2084.6999999999998</v>
      </c>
      <c r="K34" s="367">
        <v>0</v>
      </c>
      <c r="L34" s="367">
        <v>-29.5</v>
      </c>
      <c r="M34" s="367">
        <v>13766.7</v>
      </c>
    </row>
    <row r="35" spans="2:13">
      <c r="B35" s="377" t="s">
        <v>678</v>
      </c>
      <c r="C35" s="367">
        <v>2332.9</v>
      </c>
      <c r="D35" s="367">
        <v>0</v>
      </c>
      <c r="E35" s="367">
        <v>0</v>
      </c>
      <c r="F35" s="364">
        <v>0</v>
      </c>
      <c r="G35" s="367">
        <v>0</v>
      </c>
      <c r="H35" s="362">
        <v>23</v>
      </c>
      <c r="I35" s="368">
        <v>0</v>
      </c>
      <c r="J35" s="367">
        <v>23</v>
      </c>
      <c r="K35" s="367">
        <v>0</v>
      </c>
      <c r="L35" s="367">
        <v>-6.2</v>
      </c>
      <c r="M35" s="367">
        <v>2326.6999999999998</v>
      </c>
    </row>
    <row r="36" spans="2:13">
      <c r="B36" s="366"/>
      <c r="C36" s="378"/>
      <c r="D36" s="379"/>
      <c r="E36" s="379"/>
      <c r="F36" s="380"/>
      <c r="G36" s="379"/>
      <c r="H36" s="362"/>
      <c r="I36" s="368"/>
      <c r="J36" s="380"/>
      <c r="K36" s="379"/>
      <c r="L36" s="378"/>
      <c r="M36" s="378"/>
    </row>
    <row r="37" spans="2:13" ht="15.75" thickBot="1">
      <c r="B37" s="357" t="s">
        <v>679</v>
      </c>
      <c r="C37" s="358">
        <v>498.2</v>
      </c>
      <c r="D37" s="359">
        <v>17.600000000000001</v>
      </c>
      <c r="E37" s="358">
        <v>0</v>
      </c>
      <c r="F37" s="358">
        <v>0</v>
      </c>
      <c r="G37" s="359">
        <v>39.299999999999997</v>
      </c>
      <c r="H37" s="359">
        <v>8.5</v>
      </c>
      <c r="I37" s="360">
        <v>0</v>
      </c>
      <c r="J37" s="358">
        <v>47.8</v>
      </c>
      <c r="K37" s="359">
        <v>0</v>
      </c>
      <c r="L37" s="358">
        <v>-0.1</v>
      </c>
      <c r="M37" s="359">
        <v>476.3</v>
      </c>
    </row>
    <row r="38" spans="2:13" ht="15.75" thickTop="1">
      <c r="B38" s="372" t="s">
        <v>680</v>
      </c>
      <c r="C38" s="381">
        <v>5.9873598479999997</v>
      </c>
      <c r="D38" s="382">
        <v>0</v>
      </c>
      <c r="E38" s="381">
        <v>0</v>
      </c>
      <c r="F38" s="381">
        <v>0</v>
      </c>
      <c r="G38" s="382">
        <v>0</v>
      </c>
      <c r="H38" s="382">
        <v>0</v>
      </c>
      <c r="I38" s="382">
        <v>0</v>
      </c>
      <c r="J38" s="367">
        <v>0</v>
      </c>
      <c r="K38" s="382">
        <v>0</v>
      </c>
      <c r="L38" s="381">
        <v>9.2678670000000095E-3</v>
      </c>
      <c r="M38" s="382">
        <v>5.9780919810000004</v>
      </c>
    </row>
    <row r="39" spans="2:13">
      <c r="B39" s="383" t="s">
        <v>681</v>
      </c>
      <c r="C39" s="367">
        <v>5.9873598479999997</v>
      </c>
      <c r="D39" s="367">
        <v>0</v>
      </c>
      <c r="E39" s="367">
        <v>0</v>
      </c>
      <c r="F39" s="361">
        <v>0</v>
      </c>
      <c r="G39" s="367">
        <v>0</v>
      </c>
      <c r="H39" s="367">
        <v>0</v>
      </c>
      <c r="I39" s="368">
        <v>0</v>
      </c>
      <c r="J39" s="367">
        <v>0</v>
      </c>
      <c r="K39" s="367">
        <v>0</v>
      </c>
      <c r="L39" s="367">
        <v>9.2678670000000095E-3</v>
      </c>
      <c r="M39" s="367">
        <v>5.9780919810000004</v>
      </c>
    </row>
    <row r="40" spans="2:13">
      <c r="B40" s="380"/>
      <c r="C40" s="384"/>
      <c r="D40" s="367"/>
      <c r="E40" s="384"/>
      <c r="F40" s="384"/>
      <c r="G40" s="367"/>
      <c r="H40" s="367"/>
      <c r="I40" s="368"/>
      <c r="J40" s="384"/>
      <c r="K40" s="367"/>
      <c r="L40" s="384"/>
      <c r="M40" s="367"/>
    </row>
    <row r="41" spans="2:13">
      <c r="B41" s="372" t="s">
        <v>682</v>
      </c>
      <c r="C41" s="381">
        <v>492.2</v>
      </c>
      <c r="D41" s="382">
        <v>17.600000000000001</v>
      </c>
      <c r="E41" s="381">
        <v>0</v>
      </c>
      <c r="F41" s="381">
        <v>0</v>
      </c>
      <c r="G41" s="382">
        <v>39.299999999999997</v>
      </c>
      <c r="H41" s="382">
        <v>8.5</v>
      </c>
      <c r="I41" s="368">
        <v>0</v>
      </c>
      <c r="J41" s="367">
        <v>47.8</v>
      </c>
      <c r="K41" s="382">
        <v>0</v>
      </c>
      <c r="L41" s="381">
        <v>-0.1</v>
      </c>
      <c r="M41" s="382">
        <v>470.3</v>
      </c>
    </row>
    <row r="42" spans="2:13">
      <c r="B42" s="383" t="s">
        <v>683</v>
      </c>
      <c r="C42" s="367">
        <v>492.2</v>
      </c>
      <c r="D42" s="362">
        <v>17.600000000000001</v>
      </c>
      <c r="E42" s="367">
        <v>0</v>
      </c>
      <c r="F42" s="361">
        <v>0</v>
      </c>
      <c r="G42" s="362">
        <v>39.299999999999997</v>
      </c>
      <c r="H42" s="362">
        <v>8.5</v>
      </c>
      <c r="I42" s="354">
        <v>0</v>
      </c>
      <c r="J42" s="362">
        <v>47.8</v>
      </c>
      <c r="K42" s="367">
        <v>0</v>
      </c>
      <c r="L42" s="367">
        <v>-0.1</v>
      </c>
      <c r="M42" s="367">
        <v>470.3</v>
      </c>
    </row>
    <row r="43" spans="2:13">
      <c r="B43" s="385"/>
      <c r="C43" s="385"/>
      <c r="D43" s="385"/>
      <c r="E43" s="385"/>
      <c r="F43" s="385"/>
      <c r="G43" s="385"/>
      <c r="H43" s="386"/>
      <c r="I43" s="385"/>
      <c r="J43" s="385"/>
      <c r="K43" s="387"/>
      <c r="L43" s="385"/>
      <c r="M43" s="385"/>
    </row>
    <row r="44" spans="2:13">
      <c r="D44" s="388"/>
      <c r="E44" s="388"/>
      <c r="F44" s="388"/>
      <c r="G44" s="388"/>
      <c r="H44" s="389"/>
      <c r="I44" s="390"/>
      <c r="J44" s="388"/>
      <c r="K44" s="389"/>
      <c r="L44" s="388"/>
      <c r="M44" s="388"/>
    </row>
    <row r="45" spans="2:13">
      <c r="B45" s="604" t="s">
        <v>684</v>
      </c>
      <c r="C45" s="604"/>
      <c r="D45" s="604"/>
      <c r="E45" s="604"/>
      <c r="F45" s="604"/>
      <c r="G45" s="604"/>
      <c r="H45" s="604"/>
      <c r="I45" s="604"/>
      <c r="J45" s="604"/>
      <c r="K45" s="604"/>
      <c r="L45" s="604"/>
      <c r="M45" s="604"/>
    </row>
    <row r="46" spans="2:13">
      <c r="B46" s="604" t="s">
        <v>685</v>
      </c>
      <c r="C46" s="604"/>
      <c r="D46" s="604"/>
      <c r="E46" s="604"/>
      <c r="F46" s="604"/>
      <c r="G46" s="604"/>
      <c r="H46" s="604"/>
      <c r="I46" s="604"/>
      <c r="J46" s="604"/>
      <c r="K46" s="604"/>
      <c r="L46" s="604"/>
      <c r="M46" s="604"/>
    </row>
    <row r="47" spans="2:13">
      <c r="B47" s="604" t="s">
        <v>686</v>
      </c>
      <c r="C47" s="604"/>
      <c r="D47" s="604"/>
      <c r="E47" s="604"/>
      <c r="F47" s="604"/>
      <c r="G47" s="604"/>
      <c r="H47" s="604"/>
      <c r="I47" s="604"/>
      <c r="J47" s="604"/>
      <c r="K47" s="604"/>
      <c r="L47" s="604"/>
      <c r="M47" s="604"/>
    </row>
    <row r="48" spans="2:13">
      <c r="B48" s="604" t="s">
        <v>687</v>
      </c>
      <c r="C48" s="604"/>
      <c r="D48" s="604"/>
      <c r="E48" s="604"/>
      <c r="F48" s="604"/>
      <c r="G48" s="604"/>
      <c r="H48" s="604"/>
      <c r="I48" s="604"/>
      <c r="J48" s="604"/>
      <c r="K48" s="604"/>
      <c r="L48" s="604"/>
      <c r="M48" s="604"/>
    </row>
  </sheetData>
  <mergeCells count="13">
    <mergeCell ref="B45:M45"/>
    <mergeCell ref="B46:M46"/>
    <mergeCell ref="B47:M47"/>
    <mergeCell ref="B48:M48"/>
    <mergeCell ref="B4:M4"/>
    <mergeCell ref="B5:M5"/>
    <mergeCell ref="B6:M6"/>
    <mergeCell ref="B7:B9"/>
    <mergeCell ref="D7:D8"/>
    <mergeCell ref="E7:E8"/>
    <mergeCell ref="F7:F9"/>
    <mergeCell ref="G7:J7"/>
    <mergeCell ref="H9:J9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4:E26"/>
  <sheetViews>
    <sheetView showGridLines="0" workbookViewId="0">
      <selection activeCell="B5" sqref="B5"/>
    </sheetView>
  </sheetViews>
  <sheetFormatPr baseColWidth="10" defaultColWidth="9.140625" defaultRowHeight="15"/>
  <cols>
    <col min="1" max="1" width="9.140625" style="25"/>
    <col min="2" max="2" width="31.7109375" style="25" customWidth="1"/>
    <col min="3" max="3" width="15.7109375" style="25" customWidth="1"/>
    <col min="4" max="4" width="17.42578125" style="25" customWidth="1"/>
    <col min="5" max="5" width="15.28515625" style="25" customWidth="1"/>
    <col min="6" max="16384" width="9.140625" style="25"/>
  </cols>
  <sheetData>
    <row r="4" spans="2:5" ht="15.75">
      <c r="B4" s="605" t="s">
        <v>807</v>
      </c>
      <c r="C4" s="605"/>
      <c r="D4" s="605"/>
      <c r="E4" s="605"/>
    </row>
    <row r="5" spans="2:5" ht="45">
      <c r="B5" s="391" t="s">
        <v>688</v>
      </c>
      <c r="C5" s="392" t="s">
        <v>689</v>
      </c>
      <c r="D5" s="393" t="s">
        <v>690</v>
      </c>
      <c r="E5" s="393" t="s">
        <v>691</v>
      </c>
    </row>
    <row r="6" spans="2:5">
      <c r="B6" s="394" t="s">
        <v>660</v>
      </c>
      <c r="C6" s="395">
        <v>69.5</v>
      </c>
      <c r="D6" s="396">
        <v>5.2</v>
      </c>
      <c r="E6" s="395">
        <v>13.8</v>
      </c>
    </row>
    <row r="7" spans="2:5">
      <c r="B7" s="397" t="s">
        <v>661</v>
      </c>
      <c r="C7" s="371">
        <v>13.7</v>
      </c>
      <c r="D7" s="362">
        <v>2</v>
      </c>
      <c r="E7" s="367">
        <v>7.3</v>
      </c>
    </row>
    <row r="8" spans="2:5">
      <c r="B8" s="397" t="s">
        <v>669</v>
      </c>
      <c r="C8" s="362">
        <v>3.9</v>
      </c>
      <c r="D8" s="367">
        <v>2.9</v>
      </c>
      <c r="E8" s="367">
        <v>6.4</v>
      </c>
    </row>
    <row r="9" spans="2:5">
      <c r="B9" s="398" t="s">
        <v>692</v>
      </c>
      <c r="C9" s="362">
        <v>0.1</v>
      </c>
      <c r="D9" s="367">
        <v>1</v>
      </c>
      <c r="E9" s="367">
        <v>8.1999999999999993</v>
      </c>
    </row>
    <row r="10" spans="2:5">
      <c r="B10" s="397" t="s">
        <v>672</v>
      </c>
      <c r="C10" s="367">
        <v>0.01</v>
      </c>
      <c r="D10" s="367">
        <v>5.4</v>
      </c>
      <c r="E10" s="367">
        <v>0.5</v>
      </c>
    </row>
    <row r="11" spans="2:5">
      <c r="B11" s="397" t="s">
        <v>673</v>
      </c>
      <c r="C11" s="367">
        <v>51.9</v>
      </c>
      <c r="D11" s="362">
        <v>6.2</v>
      </c>
      <c r="E11" s="367">
        <v>16</v>
      </c>
    </row>
    <row r="12" spans="2:5">
      <c r="B12" s="397" t="s">
        <v>681</v>
      </c>
      <c r="C12" s="371">
        <v>0.01</v>
      </c>
      <c r="D12" s="362">
        <v>0.01</v>
      </c>
      <c r="E12" s="362">
        <v>0.5</v>
      </c>
    </row>
    <row r="13" spans="2:5">
      <c r="B13" s="394" t="s">
        <v>674</v>
      </c>
      <c r="C13" s="395">
        <v>30.5</v>
      </c>
      <c r="D13" s="396">
        <v>9.5</v>
      </c>
      <c r="E13" s="395">
        <v>7.7</v>
      </c>
    </row>
    <row r="14" spans="2:5">
      <c r="B14" s="397" t="s">
        <v>672</v>
      </c>
      <c r="C14" s="361">
        <v>1.5</v>
      </c>
      <c r="D14" s="361">
        <v>6.5</v>
      </c>
      <c r="E14" s="361">
        <v>2.4</v>
      </c>
    </row>
    <row r="15" spans="2:5">
      <c r="B15" s="398" t="s">
        <v>693</v>
      </c>
      <c r="C15" s="367">
        <v>0.3</v>
      </c>
      <c r="D15" s="367">
        <v>5.9</v>
      </c>
      <c r="E15" s="367">
        <v>0.9</v>
      </c>
    </row>
    <row r="16" spans="2:5">
      <c r="B16" s="398" t="s">
        <v>694</v>
      </c>
      <c r="C16" s="384">
        <v>1.1000000000000001</v>
      </c>
      <c r="D16" s="384">
        <v>6.7</v>
      </c>
      <c r="E16" s="384">
        <v>3.5</v>
      </c>
    </row>
    <row r="17" spans="2:5">
      <c r="B17" s="397" t="s">
        <v>673</v>
      </c>
      <c r="C17" s="361">
        <v>24.1</v>
      </c>
      <c r="D17" s="361">
        <v>9.8000000000000007</v>
      </c>
      <c r="E17" s="361">
        <v>9.1999999999999993</v>
      </c>
    </row>
    <row r="18" spans="2:5">
      <c r="B18" s="398" t="s">
        <v>693</v>
      </c>
      <c r="C18" s="367">
        <v>18.7</v>
      </c>
      <c r="D18" s="367">
        <v>10.6</v>
      </c>
      <c r="E18" s="367">
        <v>8.9</v>
      </c>
    </row>
    <row r="19" spans="2:5">
      <c r="B19" s="398" t="s">
        <v>694</v>
      </c>
      <c r="C19" s="367">
        <v>5.5</v>
      </c>
      <c r="D19" s="367">
        <v>6.8</v>
      </c>
      <c r="E19" s="367">
        <v>10</v>
      </c>
    </row>
    <row r="20" spans="2:5">
      <c r="B20" s="397" t="s">
        <v>695</v>
      </c>
      <c r="C20" s="367"/>
      <c r="D20" s="367"/>
      <c r="E20" s="367"/>
    </row>
    <row r="21" spans="2:5">
      <c r="B21" s="399" t="s">
        <v>693</v>
      </c>
      <c r="C21" s="367">
        <v>4.9000000000000004</v>
      </c>
      <c r="D21" s="367">
        <v>9.1</v>
      </c>
      <c r="E21" s="367">
        <v>1.6</v>
      </c>
    </row>
    <row r="22" spans="2:5">
      <c r="B22" s="394" t="s">
        <v>696</v>
      </c>
      <c r="C22" s="395">
        <v>100</v>
      </c>
      <c r="D22" s="396">
        <v>6.5</v>
      </c>
      <c r="E22" s="395">
        <v>11.9</v>
      </c>
    </row>
    <row r="23" spans="2:5">
      <c r="B23" s="618" t="s">
        <v>697</v>
      </c>
      <c r="C23" s="618"/>
      <c r="D23" s="618"/>
      <c r="E23" s="618"/>
    </row>
    <row r="24" spans="2:5">
      <c r="B24" s="604"/>
      <c r="C24" s="604"/>
      <c r="D24" s="604"/>
      <c r="E24" s="604"/>
    </row>
    <row r="25" spans="2:5">
      <c r="B25" s="604"/>
      <c r="C25" s="604"/>
      <c r="D25" s="604"/>
      <c r="E25" s="604"/>
    </row>
    <row r="26" spans="2:5">
      <c r="B26" s="604"/>
      <c r="C26" s="604"/>
      <c r="D26" s="604"/>
      <c r="E26" s="604"/>
    </row>
  </sheetData>
  <mergeCells count="5">
    <mergeCell ref="B4:E4"/>
    <mergeCell ref="B23:E23"/>
    <mergeCell ref="B24:E24"/>
    <mergeCell ref="B25:E25"/>
    <mergeCell ref="B26:E26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N103"/>
  <sheetViews>
    <sheetView showGridLines="0" zoomScale="85" zoomScaleNormal="85" workbookViewId="0">
      <selection activeCell="B5" sqref="B5:B8"/>
    </sheetView>
  </sheetViews>
  <sheetFormatPr baseColWidth="10" defaultColWidth="10.140625" defaultRowHeight="15"/>
  <cols>
    <col min="1" max="1" width="10.140625" style="25"/>
    <col min="2" max="2" width="86.28515625" style="25" customWidth="1"/>
    <col min="3" max="3" width="17.28515625" style="25" bestFit="1" customWidth="1"/>
    <col min="4" max="4" width="22.28515625" style="25" customWidth="1"/>
    <col min="5" max="5" width="25" style="25" customWidth="1"/>
    <col min="6" max="6" width="17.28515625" style="25" bestFit="1" customWidth="1"/>
    <col min="7" max="7" width="13.140625" style="25" bestFit="1" customWidth="1"/>
    <col min="8" max="9" width="11.42578125" style="25" bestFit="1" customWidth="1"/>
    <col min="10" max="10" width="14.42578125" style="25" bestFit="1" customWidth="1"/>
    <col min="11" max="11" width="10.140625" style="25"/>
    <col min="12" max="12" width="25.85546875" style="25" bestFit="1" customWidth="1"/>
    <col min="13" max="13" width="12.85546875" style="25" bestFit="1" customWidth="1"/>
    <col min="14" max="16384" width="10.140625" style="25"/>
  </cols>
  <sheetData>
    <row r="2" spans="2:13" ht="15.75">
      <c r="B2" s="520" t="s">
        <v>808</v>
      </c>
      <c r="C2" s="520"/>
      <c r="D2" s="520"/>
      <c r="E2" s="520"/>
      <c r="F2" s="520"/>
      <c r="G2" s="520"/>
      <c r="H2" s="520"/>
      <c r="I2" s="520"/>
    </row>
    <row r="3" spans="2:13" ht="15.75">
      <c r="B3" s="533" t="s">
        <v>698</v>
      </c>
      <c r="C3" s="533"/>
      <c r="D3" s="533"/>
      <c r="E3" s="533"/>
      <c r="F3" s="533"/>
      <c r="G3" s="533"/>
      <c r="H3" s="533"/>
      <c r="I3" s="533"/>
      <c r="L3" s="2" t="s">
        <v>22</v>
      </c>
      <c r="M3" s="400">
        <v>5126270.0999999996</v>
      </c>
    </row>
    <row r="4" spans="2:13" ht="16.5" thickBot="1">
      <c r="B4" s="627" t="s">
        <v>520</v>
      </c>
      <c r="C4" s="627"/>
      <c r="D4" s="627"/>
      <c r="E4" s="627"/>
      <c r="F4" s="627"/>
      <c r="G4" s="627"/>
      <c r="H4" s="627"/>
      <c r="I4" s="627"/>
    </row>
    <row r="5" spans="2:13" ht="16.5" thickBot="1">
      <c r="B5" s="628" t="s">
        <v>0</v>
      </c>
      <c r="C5" s="450">
        <v>2020</v>
      </c>
      <c r="D5" s="631">
        <v>2021</v>
      </c>
      <c r="E5" s="632"/>
      <c r="F5" s="632"/>
      <c r="G5" s="633"/>
      <c r="H5" s="631" t="s">
        <v>699</v>
      </c>
      <c r="I5" s="633"/>
      <c r="J5" s="619" t="s">
        <v>3</v>
      </c>
    </row>
    <row r="6" spans="2:13" ht="15.75" customHeight="1" thickBot="1">
      <c r="B6" s="629"/>
      <c r="C6" s="622" t="s">
        <v>414</v>
      </c>
      <c r="D6" s="622" t="s">
        <v>415</v>
      </c>
      <c r="E6" s="622" t="s">
        <v>416</v>
      </c>
      <c r="F6" s="622" t="s">
        <v>414</v>
      </c>
      <c r="G6" s="624" t="s">
        <v>417</v>
      </c>
      <c r="H6" s="619" t="s">
        <v>700</v>
      </c>
      <c r="I6" s="626"/>
      <c r="J6" s="620"/>
    </row>
    <row r="7" spans="2:13" ht="18.600000000000001" customHeight="1" thickBot="1">
      <c r="B7" s="629"/>
      <c r="C7" s="623"/>
      <c r="D7" s="623"/>
      <c r="E7" s="623"/>
      <c r="F7" s="623"/>
      <c r="G7" s="625"/>
      <c r="H7" s="451" t="s">
        <v>428</v>
      </c>
      <c r="I7" s="451" t="s">
        <v>429</v>
      </c>
      <c r="J7" s="621"/>
    </row>
    <row r="8" spans="2:13" ht="16.5" thickBot="1">
      <c r="B8" s="630"/>
      <c r="C8" s="452">
        <v>1</v>
      </c>
      <c r="D8" s="452">
        <v>2</v>
      </c>
      <c r="E8" s="452">
        <v>3</v>
      </c>
      <c r="F8" s="453">
        <v>4</v>
      </c>
      <c r="G8" s="453">
        <v>5</v>
      </c>
      <c r="H8" s="454" t="s">
        <v>425</v>
      </c>
      <c r="I8" s="453" t="s">
        <v>701</v>
      </c>
      <c r="J8" s="455" t="s">
        <v>94</v>
      </c>
    </row>
    <row r="9" spans="2:13" ht="18.75">
      <c r="B9" s="456" t="s">
        <v>702</v>
      </c>
      <c r="C9" s="431">
        <f>(C10+C16)</f>
        <v>17216.7552349</v>
      </c>
      <c r="D9" s="431">
        <f t="shared" ref="D9:G9" si="0">(D10+D16)</f>
        <v>122275.026084</v>
      </c>
      <c r="E9" s="431">
        <f t="shared" si="0"/>
        <v>20217.372823130005</v>
      </c>
      <c r="F9" s="431">
        <f t="shared" si="0"/>
        <v>19591.250231290003</v>
      </c>
      <c r="G9" s="431">
        <f t="shared" si="0"/>
        <v>19442.37351008999</v>
      </c>
      <c r="H9" s="431">
        <f>F9-C9</f>
        <v>2374.4949963900035</v>
      </c>
      <c r="I9" s="457">
        <f>+(H9/C9)</f>
        <v>0.13791768332610527</v>
      </c>
      <c r="J9" s="458">
        <f>F9/$M$3</f>
        <v>3.8217358526016812E-3</v>
      </c>
      <c r="L9" s="402"/>
    </row>
    <row r="10" spans="2:13" ht="18.75">
      <c r="B10" s="459" t="s">
        <v>6</v>
      </c>
      <c r="C10" s="434">
        <v>15359.599167169999</v>
      </c>
      <c r="D10" s="434">
        <v>93496.036689</v>
      </c>
      <c r="E10" s="434">
        <v>17437.157243270005</v>
      </c>
      <c r="F10" s="434">
        <v>16976.714688890002</v>
      </c>
      <c r="G10" s="434">
        <v>16973.372399089989</v>
      </c>
      <c r="H10" s="434">
        <f>F10-C10</f>
        <v>1617.115521720003</v>
      </c>
      <c r="I10" s="460">
        <f t="shared" ref="I10:I35" si="1">+(H10/C10)</f>
        <v>0.10528370591704418</v>
      </c>
      <c r="J10" s="461">
        <f t="shared" ref="J10:J35" si="2">F10/$M$3</f>
        <v>3.3117089731362387E-3</v>
      </c>
      <c r="L10" s="402"/>
      <c r="M10" s="24"/>
    </row>
    <row r="11" spans="2:13" ht="18.75">
      <c r="B11" s="462" t="s">
        <v>7</v>
      </c>
      <c r="C11" s="438">
        <v>15277.28870675</v>
      </c>
      <c r="D11" s="438">
        <v>91056.733378000004</v>
      </c>
      <c r="E11" s="438">
        <v>17359.828292920003</v>
      </c>
      <c r="F11" s="438">
        <v>16901.000738540002</v>
      </c>
      <c r="G11" s="438">
        <v>16897.594770369993</v>
      </c>
      <c r="H11" s="438">
        <f t="shared" ref="H11:H35" si="3">F11-C11</f>
        <v>1623.7120317900026</v>
      </c>
      <c r="I11" s="463">
        <f t="shared" si="1"/>
        <v>0.10628273530450427</v>
      </c>
      <c r="J11" s="464">
        <f t="shared" si="2"/>
        <v>3.2969391797244558E-3</v>
      </c>
      <c r="L11" s="402"/>
      <c r="M11" s="24"/>
    </row>
    <row r="12" spans="2:13" ht="18.75">
      <c r="B12" s="462" t="s">
        <v>703</v>
      </c>
      <c r="C12" s="438">
        <v>0</v>
      </c>
      <c r="D12" s="438">
        <v>1551.339667</v>
      </c>
      <c r="E12" s="438">
        <v>0</v>
      </c>
      <c r="F12" s="438">
        <v>0</v>
      </c>
      <c r="G12" s="438">
        <v>0</v>
      </c>
      <c r="H12" s="438">
        <f t="shared" si="3"/>
        <v>0</v>
      </c>
      <c r="I12" s="463" t="s">
        <v>28</v>
      </c>
      <c r="J12" s="464">
        <f t="shared" si="2"/>
        <v>0</v>
      </c>
      <c r="L12" s="402"/>
    </row>
    <row r="13" spans="2:13" ht="18.75">
      <c r="B13" s="462" t="s">
        <v>704</v>
      </c>
      <c r="C13" s="438">
        <v>0</v>
      </c>
      <c r="D13" s="438">
        <v>30.682659000000001</v>
      </c>
      <c r="E13" s="438">
        <v>0</v>
      </c>
      <c r="F13" s="438">
        <v>0</v>
      </c>
      <c r="G13" s="438">
        <v>0</v>
      </c>
      <c r="H13" s="438">
        <f t="shared" si="3"/>
        <v>0</v>
      </c>
      <c r="I13" s="463" t="s">
        <v>28</v>
      </c>
      <c r="J13" s="464">
        <f t="shared" si="2"/>
        <v>0</v>
      </c>
      <c r="L13" s="402"/>
      <c r="M13" s="24"/>
    </row>
    <row r="14" spans="2:13" ht="18.75">
      <c r="B14" s="462" t="s">
        <v>705</v>
      </c>
      <c r="C14" s="438">
        <v>82.300011639999994</v>
      </c>
      <c r="D14" s="438">
        <v>814.55085499999996</v>
      </c>
      <c r="E14" s="438">
        <v>77.315507199999985</v>
      </c>
      <c r="F14" s="438">
        <v>75.700507200000004</v>
      </c>
      <c r="G14" s="438">
        <v>75.764185569999995</v>
      </c>
      <c r="H14" s="438">
        <f t="shared" si="3"/>
        <v>-6.5995044399999898</v>
      </c>
      <c r="I14" s="463">
        <f t="shared" si="1"/>
        <v>-8.0188377966066468E-2</v>
      </c>
      <c r="J14" s="464">
        <f t="shared" si="2"/>
        <v>1.4767171008020044E-5</v>
      </c>
      <c r="L14" s="402"/>
      <c r="M14" s="24"/>
    </row>
    <row r="15" spans="2:13" ht="18.75">
      <c r="B15" s="462" t="s">
        <v>12</v>
      </c>
      <c r="C15" s="438">
        <v>1.0448780000000001E-2</v>
      </c>
      <c r="D15" s="438">
        <v>42.730130000000003</v>
      </c>
      <c r="E15" s="438">
        <v>1.3443149999999999E-2</v>
      </c>
      <c r="F15" s="438">
        <v>1.3443149999999999E-2</v>
      </c>
      <c r="G15" s="438">
        <v>1.3443149999999999E-2</v>
      </c>
      <c r="H15" s="438">
        <f t="shared" si="3"/>
        <v>2.9943699999999979E-3</v>
      </c>
      <c r="I15" s="465">
        <f t="shared" si="1"/>
        <v>0.28657604045639756</v>
      </c>
      <c r="J15" s="466">
        <f t="shared" si="2"/>
        <v>2.6224037629230658E-9</v>
      </c>
      <c r="L15" s="404"/>
      <c r="M15" s="24"/>
    </row>
    <row r="16" spans="2:13" ht="18.75">
      <c r="B16" s="459" t="s">
        <v>13</v>
      </c>
      <c r="C16" s="467">
        <v>1857.1560677299997</v>
      </c>
      <c r="D16" s="467">
        <v>28778.989395000001</v>
      </c>
      <c r="E16" s="467">
        <v>2780.2155798599997</v>
      </c>
      <c r="F16" s="467">
        <v>2614.5355423999995</v>
      </c>
      <c r="G16" s="467">
        <v>2469.0011110000005</v>
      </c>
      <c r="H16" s="467">
        <f t="shared" si="3"/>
        <v>757.37947466999981</v>
      </c>
      <c r="I16" s="460">
        <f t="shared" si="1"/>
        <v>0.4078168161686832</v>
      </c>
      <c r="J16" s="461">
        <f t="shared" si="2"/>
        <v>5.1002687946544211E-4</v>
      </c>
      <c r="L16" s="402"/>
      <c r="M16" s="24"/>
    </row>
    <row r="17" spans="2:14" ht="18.75">
      <c r="B17" s="462" t="s">
        <v>14</v>
      </c>
      <c r="C17" s="438">
        <v>1334.2288292299997</v>
      </c>
      <c r="D17" s="438">
        <v>17210.921062000001</v>
      </c>
      <c r="E17" s="438">
        <v>1952.5197809999997</v>
      </c>
      <c r="F17" s="438">
        <v>1947.4202523799997</v>
      </c>
      <c r="G17" s="438">
        <v>1897.3606809900002</v>
      </c>
      <c r="H17" s="438">
        <f t="shared" si="3"/>
        <v>613.19142314999999</v>
      </c>
      <c r="I17" s="463">
        <f t="shared" si="1"/>
        <v>0.45958490006836422</v>
      </c>
      <c r="J17" s="464">
        <f t="shared" si="2"/>
        <v>3.7989029340845695E-4</v>
      </c>
      <c r="L17" s="402"/>
      <c r="M17" s="24"/>
    </row>
    <row r="18" spans="2:14" ht="18.75">
      <c r="B18" s="462" t="s">
        <v>15</v>
      </c>
      <c r="C18" s="438">
        <v>518.32925030000001</v>
      </c>
      <c r="D18" s="438">
        <v>7137.2027470000003</v>
      </c>
      <c r="E18" s="438">
        <v>731.69925677000003</v>
      </c>
      <c r="F18" s="438">
        <v>572.22423838999998</v>
      </c>
      <c r="G18" s="438">
        <v>476.30370538000017</v>
      </c>
      <c r="H18" s="438">
        <f t="shared" si="3"/>
        <v>53.89498808999997</v>
      </c>
      <c r="I18" s="463">
        <f t="shared" si="1"/>
        <v>0.10397828804530418</v>
      </c>
      <c r="J18" s="464">
        <f t="shared" si="2"/>
        <v>1.1162584632245578E-4</v>
      </c>
      <c r="L18" s="402"/>
      <c r="M18" s="24"/>
    </row>
    <row r="19" spans="2:14" ht="18.75">
      <c r="B19" s="462" t="s">
        <v>16</v>
      </c>
      <c r="C19" s="438">
        <v>0.34927999999999998</v>
      </c>
      <c r="D19" s="438">
        <v>29.213826999999998</v>
      </c>
      <c r="E19" s="438">
        <v>0</v>
      </c>
      <c r="F19" s="438">
        <v>0</v>
      </c>
      <c r="G19" s="438">
        <v>0</v>
      </c>
      <c r="H19" s="438">
        <f t="shared" si="3"/>
        <v>-0.34927999999999998</v>
      </c>
      <c r="I19" s="463">
        <f t="shared" si="1"/>
        <v>-1</v>
      </c>
      <c r="J19" s="464">
        <f t="shared" si="2"/>
        <v>0</v>
      </c>
      <c r="L19" s="402"/>
      <c r="M19" s="24"/>
    </row>
    <row r="20" spans="2:14" ht="18.75">
      <c r="B20" s="462" t="s">
        <v>17</v>
      </c>
      <c r="C20" s="438">
        <v>4.2487082000000003</v>
      </c>
      <c r="D20" s="438">
        <v>316.25040000000001</v>
      </c>
      <c r="E20" s="438">
        <v>94.001367650000006</v>
      </c>
      <c r="F20" s="438">
        <v>92.895877189999993</v>
      </c>
      <c r="G20" s="438">
        <v>93.341550189999992</v>
      </c>
      <c r="H20" s="438">
        <f t="shared" si="3"/>
        <v>88.647168989999997</v>
      </c>
      <c r="I20" s="466">
        <f t="shared" si="1"/>
        <v>20.864499235320512</v>
      </c>
      <c r="J20" s="464">
        <f t="shared" si="2"/>
        <v>1.8121533859481966E-5</v>
      </c>
      <c r="L20" s="402"/>
      <c r="M20" s="24"/>
    </row>
    <row r="21" spans="2:14" ht="18.75">
      <c r="B21" s="462" t="s">
        <v>706</v>
      </c>
      <c r="C21" s="438">
        <v>0</v>
      </c>
      <c r="D21" s="438">
        <v>4070.159091</v>
      </c>
      <c r="E21" s="438">
        <v>1.99517444</v>
      </c>
      <c r="F21" s="438">
        <v>1.99517444</v>
      </c>
      <c r="G21" s="438">
        <v>1.99517444</v>
      </c>
      <c r="H21" s="438">
        <f>F21-C21</f>
        <v>1.99517444</v>
      </c>
      <c r="I21" s="466" t="s">
        <v>28</v>
      </c>
      <c r="J21" s="464">
        <f t="shared" si="2"/>
        <v>3.8920587504743463E-7</v>
      </c>
      <c r="L21" s="402"/>
      <c r="M21" s="24"/>
    </row>
    <row r="22" spans="2:14" ht="18.75">
      <c r="B22" s="462" t="s">
        <v>707</v>
      </c>
      <c r="C22" s="438">
        <v>0</v>
      </c>
      <c r="D22" s="438">
        <v>15.242267999999999</v>
      </c>
      <c r="E22" s="438">
        <v>0</v>
      </c>
      <c r="F22" s="438">
        <v>0</v>
      </c>
      <c r="G22" s="438">
        <v>0</v>
      </c>
      <c r="H22" s="438">
        <f t="shared" si="3"/>
        <v>0</v>
      </c>
      <c r="I22" s="466" t="s">
        <v>28</v>
      </c>
      <c r="J22" s="464">
        <f t="shared" si="2"/>
        <v>0</v>
      </c>
      <c r="L22" s="402"/>
      <c r="M22" s="24"/>
    </row>
    <row r="23" spans="2:14" ht="18.75">
      <c r="B23" s="456" t="s">
        <v>708</v>
      </c>
      <c r="C23" s="468">
        <f>(C24+C29)</f>
        <v>3945.0361158999995</v>
      </c>
      <c r="D23" s="468">
        <f t="shared" ref="D23:G23" si="4">(D24+D29)</f>
        <v>57199.003232000003</v>
      </c>
      <c r="E23" s="468">
        <f t="shared" si="4"/>
        <v>6279.4623883900003</v>
      </c>
      <c r="F23" s="468">
        <f t="shared" si="4"/>
        <v>6249.1006506100002</v>
      </c>
      <c r="G23" s="468">
        <f t="shared" si="4"/>
        <v>6210.4539786400001</v>
      </c>
      <c r="H23" s="468">
        <f t="shared" si="3"/>
        <v>2304.0645347100008</v>
      </c>
      <c r="I23" s="469">
        <f t="shared" si="1"/>
        <v>0.5840414300451503</v>
      </c>
      <c r="J23" s="470">
        <f t="shared" si="2"/>
        <v>1.2190346058062764E-3</v>
      </c>
      <c r="L23" s="402"/>
      <c r="M23" s="24"/>
      <c r="N23" s="24"/>
    </row>
    <row r="24" spans="2:14" ht="15.75">
      <c r="B24" s="459" t="s">
        <v>6</v>
      </c>
      <c r="C24" s="434">
        <v>3934.4307143999995</v>
      </c>
      <c r="D24" s="434">
        <v>56765.034563000001</v>
      </c>
      <c r="E24" s="434">
        <v>6265.8633205100004</v>
      </c>
      <c r="F24" s="434">
        <v>6225.4349722400002</v>
      </c>
      <c r="G24" s="434">
        <v>6191.1633311599999</v>
      </c>
      <c r="H24" s="434">
        <f t="shared" si="3"/>
        <v>2291.0042578400007</v>
      </c>
      <c r="I24" s="460">
        <f t="shared" si="1"/>
        <v>0.58229625176901323</v>
      </c>
      <c r="J24" s="461">
        <f t="shared" si="2"/>
        <v>1.2144180565592908E-3</v>
      </c>
      <c r="L24" s="24"/>
    </row>
    <row r="25" spans="2:14" ht="22.35" customHeight="1">
      <c r="B25" s="462" t="s">
        <v>7</v>
      </c>
      <c r="C25" s="438">
        <v>234.27109195000003</v>
      </c>
      <c r="D25" s="438">
        <v>39299.957947000003</v>
      </c>
      <c r="E25" s="438">
        <v>564.95143820999999</v>
      </c>
      <c r="F25" s="438">
        <v>524.52308993999998</v>
      </c>
      <c r="G25" s="438">
        <v>489.20349005999998</v>
      </c>
      <c r="H25" s="438">
        <f t="shared" si="3"/>
        <v>290.25199798999995</v>
      </c>
      <c r="I25" s="463">
        <f t="shared" si="1"/>
        <v>1.23895780556633</v>
      </c>
      <c r="J25" s="464">
        <f t="shared" si="2"/>
        <v>1.023206112256941E-4</v>
      </c>
    </row>
    <row r="26" spans="2:14" ht="15.75">
      <c r="B26" s="462" t="s">
        <v>703</v>
      </c>
      <c r="C26" s="438">
        <v>4.7745028000000005</v>
      </c>
      <c r="D26" s="438">
        <v>35.821015000000003</v>
      </c>
      <c r="E26" s="438">
        <v>4.6010699000000006</v>
      </c>
      <c r="F26" s="438">
        <v>4.6010699000000006</v>
      </c>
      <c r="G26" s="438">
        <v>4.6010699000000006</v>
      </c>
      <c r="H26" s="438">
        <f t="shared" si="3"/>
        <v>-0.17343289999999989</v>
      </c>
      <c r="I26" s="463">
        <f t="shared" si="1"/>
        <v>-3.6324808522470629E-2</v>
      </c>
      <c r="J26" s="464">
        <f t="shared" si="2"/>
        <v>8.9754730247241573E-7</v>
      </c>
    </row>
    <row r="27" spans="2:14" ht="15.75">
      <c r="B27" s="462" t="s">
        <v>705</v>
      </c>
      <c r="C27" s="438">
        <v>3695.3851196499995</v>
      </c>
      <c r="D27" s="438">
        <v>17428.528801</v>
      </c>
      <c r="E27" s="438">
        <v>5696.3108124000009</v>
      </c>
      <c r="F27" s="438">
        <v>5696.3108124000009</v>
      </c>
      <c r="G27" s="438">
        <v>5697.3587711999999</v>
      </c>
      <c r="H27" s="438">
        <f t="shared" si="3"/>
        <v>2000.9256927500014</v>
      </c>
      <c r="I27" s="463">
        <f t="shared" si="1"/>
        <v>0.54146607943788949</v>
      </c>
      <c r="J27" s="464">
        <f t="shared" si="2"/>
        <v>1.1111998980311243E-3</v>
      </c>
    </row>
    <row r="28" spans="2:14" ht="15.75">
      <c r="B28" s="462" t="s">
        <v>12</v>
      </c>
      <c r="C28" s="438">
        <v>0</v>
      </c>
      <c r="D28" s="438">
        <v>0.7268</v>
      </c>
      <c r="E28" s="438">
        <v>0</v>
      </c>
      <c r="F28" s="438">
        <v>0</v>
      </c>
      <c r="G28" s="438">
        <v>0</v>
      </c>
      <c r="H28" s="438">
        <v>0</v>
      </c>
      <c r="I28" s="463" t="s">
        <v>28</v>
      </c>
      <c r="J28" s="464">
        <f t="shared" si="2"/>
        <v>0</v>
      </c>
    </row>
    <row r="29" spans="2:14" ht="15.75">
      <c r="B29" s="459" t="s">
        <v>13</v>
      </c>
      <c r="C29" s="467">
        <v>10.605401499999999</v>
      </c>
      <c r="D29" s="467">
        <v>433.96866899999998</v>
      </c>
      <c r="E29" s="467">
        <v>13.59906788</v>
      </c>
      <c r="F29" s="467">
        <v>23.665678370000002</v>
      </c>
      <c r="G29" s="467">
        <v>19.290647480000001</v>
      </c>
      <c r="H29" s="467">
        <f t="shared" si="3"/>
        <v>13.060276870000003</v>
      </c>
      <c r="I29" s="460">
        <f t="shared" si="1"/>
        <v>1.2314740625331351</v>
      </c>
      <c r="J29" s="461">
        <f t="shared" si="2"/>
        <v>4.6165492469856405E-6</v>
      </c>
      <c r="L29" s="24"/>
    </row>
    <row r="30" spans="2:14" ht="21.6" customHeight="1">
      <c r="B30" s="462" t="s">
        <v>15</v>
      </c>
      <c r="C30" s="438">
        <v>6.7174248900000002</v>
      </c>
      <c r="D30" s="438">
        <v>0</v>
      </c>
      <c r="E30" s="438">
        <v>13.59906788</v>
      </c>
      <c r="F30" s="438">
        <v>23.665678370000002</v>
      </c>
      <c r="G30" s="438">
        <v>19.290647480000001</v>
      </c>
      <c r="H30" s="438">
        <f t="shared" si="3"/>
        <v>16.948253480000002</v>
      </c>
      <c r="I30" s="471">
        <f t="shared" si="1"/>
        <v>2.5230283564808125</v>
      </c>
      <c r="J30" s="472">
        <f t="shared" si="2"/>
        <v>4.6165492469856405E-6</v>
      </c>
    </row>
    <row r="31" spans="2:14" ht="15.75">
      <c r="B31" s="462" t="s">
        <v>16</v>
      </c>
      <c r="C31" s="438">
        <v>0</v>
      </c>
      <c r="D31" s="438">
        <v>390.06575099999998</v>
      </c>
      <c r="E31" s="438">
        <v>0</v>
      </c>
      <c r="F31" s="438">
        <v>0</v>
      </c>
      <c r="G31" s="438">
        <v>0</v>
      </c>
      <c r="H31" s="438">
        <f t="shared" si="3"/>
        <v>0</v>
      </c>
      <c r="I31" s="471" t="s">
        <v>28</v>
      </c>
      <c r="J31" s="472">
        <f t="shared" si="2"/>
        <v>0</v>
      </c>
    </row>
    <row r="32" spans="2:14" ht="15.75">
      <c r="B32" s="462" t="s">
        <v>17</v>
      </c>
      <c r="C32" s="438">
        <v>3.8879766099999999</v>
      </c>
      <c r="D32" s="438">
        <v>42.402918</v>
      </c>
      <c r="E32" s="438">
        <v>0</v>
      </c>
      <c r="F32" s="438">
        <v>0</v>
      </c>
      <c r="G32" s="438">
        <v>0</v>
      </c>
      <c r="H32" s="438">
        <f t="shared" si="3"/>
        <v>-3.8879766099999999</v>
      </c>
      <c r="I32" s="471">
        <f t="shared" si="1"/>
        <v>-1</v>
      </c>
      <c r="J32" s="472">
        <f t="shared" si="2"/>
        <v>0</v>
      </c>
    </row>
    <row r="33" spans="2:10" ht="15.75">
      <c r="B33" s="462" t="s">
        <v>706</v>
      </c>
      <c r="C33" s="438">
        <v>0</v>
      </c>
      <c r="D33" s="438">
        <v>1.5</v>
      </c>
      <c r="E33" s="438">
        <v>0</v>
      </c>
      <c r="F33" s="438">
        <v>0</v>
      </c>
      <c r="G33" s="438">
        <v>0</v>
      </c>
      <c r="H33" s="438">
        <f t="shared" si="3"/>
        <v>0</v>
      </c>
      <c r="I33" s="471" t="s">
        <v>28</v>
      </c>
      <c r="J33" s="472">
        <f t="shared" si="2"/>
        <v>0</v>
      </c>
    </row>
    <row r="34" spans="2:10" ht="16.5" thickBot="1">
      <c r="B34" s="462" t="s">
        <v>707</v>
      </c>
      <c r="C34" s="473">
        <v>0</v>
      </c>
      <c r="D34" s="473">
        <v>4329.2624519999999</v>
      </c>
      <c r="E34" s="473">
        <v>0</v>
      </c>
      <c r="F34" s="473">
        <v>0</v>
      </c>
      <c r="G34" s="473">
        <v>0</v>
      </c>
      <c r="H34" s="473">
        <f t="shared" si="3"/>
        <v>0</v>
      </c>
      <c r="I34" s="471" t="s">
        <v>28</v>
      </c>
      <c r="J34" s="472">
        <f t="shared" si="2"/>
        <v>0</v>
      </c>
    </row>
    <row r="35" spans="2:10" ht="16.5" thickBot="1">
      <c r="B35" s="474" t="s">
        <v>134</v>
      </c>
      <c r="C35" s="475">
        <f>(C9+C23)</f>
        <v>21161.791350799998</v>
      </c>
      <c r="D35" s="475">
        <f t="shared" ref="D35:G35" si="5">(D9+D23)</f>
        <v>179474.029316</v>
      </c>
      <c r="E35" s="475">
        <f t="shared" si="5"/>
        <v>26496.835211520003</v>
      </c>
      <c r="F35" s="475">
        <f t="shared" si="5"/>
        <v>25840.350881900005</v>
      </c>
      <c r="G35" s="475">
        <f t="shared" si="5"/>
        <v>25652.827488729992</v>
      </c>
      <c r="H35" s="475">
        <f t="shared" si="3"/>
        <v>4678.559531100007</v>
      </c>
      <c r="I35" s="476">
        <f t="shared" si="1"/>
        <v>0.22108523109141889</v>
      </c>
      <c r="J35" s="476">
        <f t="shared" si="2"/>
        <v>5.0407704584079574E-3</v>
      </c>
    </row>
    <row r="36" spans="2:10">
      <c r="B36" s="405" t="s">
        <v>709</v>
      </c>
    </row>
    <row r="37" spans="2:10">
      <c r="B37" s="405" t="s">
        <v>710</v>
      </c>
      <c r="F37" s="24"/>
    </row>
    <row r="38" spans="2:10">
      <c r="B38" s="405" t="s">
        <v>617</v>
      </c>
    </row>
    <row r="40" spans="2:10">
      <c r="G40" s="24"/>
    </row>
    <row r="41" spans="2:10">
      <c r="J41" s="406">
        <v>4936862.2</v>
      </c>
    </row>
    <row r="43" spans="2:10">
      <c r="E43" s="225"/>
      <c r="F43" s="24"/>
      <c r="G43" s="24"/>
    </row>
    <row r="44" spans="2:10">
      <c r="E44" s="24"/>
    </row>
    <row r="59" spans="5:5">
      <c r="E59" s="24"/>
    </row>
    <row r="103" spans="5:5">
      <c r="E103" s="407"/>
    </row>
  </sheetData>
  <mergeCells count="13">
    <mergeCell ref="B2:I2"/>
    <mergeCell ref="B3:I3"/>
    <mergeCell ref="B4:I4"/>
    <mergeCell ref="B5:B8"/>
    <mergeCell ref="D5:G5"/>
    <mergeCell ref="H5:I5"/>
    <mergeCell ref="J5:J7"/>
    <mergeCell ref="C6:C7"/>
    <mergeCell ref="D6:D7"/>
    <mergeCell ref="E6:E7"/>
    <mergeCell ref="F6:F7"/>
    <mergeCell ref="G6:G7"/>
    <mergeCell ref="H6:I6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M138"/>
  <sheetViews>
    <sheetView showGridLines="0" zoomScale="85" zoomScaleNormal="85" workbookViewId="0">
      <selection activeCell="B5" sqref="B5:B8"/>
    </sheetView>
  </sheetViews>
  <sheetFormatPr baseColWidth="10" defaultColWidth="11.42578125" defaultRowHeight="15"/>
  <cols>
    <col min="1" max="1" width="14.85546875" style="25" customWidth="1"/>
    <col min="2" max="2" width="79.140625" style="25" customWidth="1"/>
    <col min="3" max="3" width="13.42578125" style="25" bestFit="1" customWidth="1"/>
    <col min="4" max="4" width="17.42578125" style="25" customWidth="1"/>
    <col min="5" max="5" width="19.42578125" style="25" bestFit="1" customWidth="1"/>
    <col min="6" max="6" width="13.42578125" style="25" bestFit="1" customWidth="1"/>
    <col min="7" max="7" width="10" style="25" customWidth="1"/>
    <col min="8" max="8" width="9" style="25" customWidth="1"/>
    <col min="9" max="9" width="8.85546875" style="25" bestFit="1" customWidth="1"/>
    <col min="10" max="10" width="11.7109375" style="25" bestFit="1" customWidth="1"/>
    <col min="11" max="11" width="11.42578125" style="25"/>
    <col min="12" max="12" width="17.85546875" style="25" bestFit="1" customWidth="1"/>
    <col min="13" max="13" width="12.140625" style="25" bestFit="1" customWidth="1"/>
    <col min="14" max="18" width="11.42578125" style="25"/>
    <col min="19" max="19" width="30.140625" style="25" bestFit="1" customWidth="1"/>
    <col min="20" max="20" width="19.42578125" style="25" bestFit="1" customWidth="1"/>
    <col min="21" max="21" width="14.42578125" style="25" bestFit="1" customWidth="1"/>
    <col min="22" max="22" width="19.42578125" style="25" bestFit="1" customWidth="1"/>
    <col min="23" max="23" width="14.42578125" style="25" bestFit="1" customWidth="1"/>
    <col min="24" max="24" width="20" style="25" customWidth="1"/>
    <col min="25" max="25" width="13.140625" style="25" bestFit="1" customWidth="1"/>
    <col min="26" max="26" width="7.140625" style="25" bestFit="1" customWidth="1"/>
    <col min="27" max="27" width="9.140625" style="25" bestFit="1" customWidth="1"/>
    <col min="28" max="16384" width="11.42578125" style="25"/>
  </cols>
  <sheetData>
    <row r="2" spans="1:13" ht="15.75">
      <c r="B2" s="520" t="s">
        <v>809</v>
      </c>
      <c r="C2" s="520"/>
      <c r="D2" s="520"/>
      <c r="E2" s="520"/>
      <c r="F2" s="520"/>
      <c r="G2" s="520"/>
      <c r="H2" s="520"/>
      <c r="I2" s="520"/>
    </row>
    <row r="3" spans="1:13" ht="15.75">
      <c r="B3" s="533" t="s">
        <v>698</v>
      </c>
      <c r="C3" s="533"/>
      <c r="D3" s="533"/>
      <c r="E3" s="533"/>
      <c r="F3" s="533"/>
      <c r="G3" s="533"/>
      <c r="H3" s="533"/>
      <c r="I3" s="533"/>
      <c r="L3" s="2" t="s">
        <v>22</v>
      </c>
      <c r="M3" s="400">
        <v>5126270.0999999996</v>
      </c>
    </row>
    <row r="4" spans="1:13" ht="16.5" thickBot="1">
      <c r="B4" s="627" t="s">
        <v>520</v>
      </c>
      <c r="C4" s="627"/>
      <c r="D4" s="627"/>
      <c r="E4" s="627"/>
      <c r="F4" s="627"/>
      <c r="G4" s="627"/>
      <c r="H4" s="627"/>
      <c r="I4" s="627"/>
    </row>
    <row r="5" spans="1:13" ht="15.75" thickBot="1">
      <c r="B5" s="641" t="s">
        <v>0</v>
      </c>
      <c r="C5" s="408">
        <v>2020</v>
      </c>
      <c r="D5" s="644">
        <v>2021</v>
      </c>
      <c r="E5" s="645"/>
      <c r="F5" s="645"/>
      <c r="G5" s="646"/>
      <c r="H5" s="644" t="s">
        <v>699</v>
      </c>
      <c r="I5" s="646"/>
      <c r="J5" s="634" t="s">
        <v>3</v>
      </c>
    </row>
    <row r="6" spans="1:13" ht="15.75" thickBot="1">
      <c r="B6" s="642"/>
      <c r="C6" s="637" t="s">
        <v>414</v>
      </c>
      <c r="D6" s="637" t="s">
        <v>415</v>
      </c>
      <c r="E6" s="637" t="s">
        <v>416</v>
      </c>
      <c r="F6" s="637" t="s">
        <v>414</v>
      </c>
      <c r="G6" s="634" t="s">
        <v>417</v>
      </c>
      <c r="H6" s="639" t="s">
        <v>700</v>
      </c>
      <c r="I6" s="640"/>
      <c r="J6" s="635"/>
    </row>
    <row r="7" spans="1:13" ht="15.75" thickBot="1">
      <c r="B7" s="642"/>
      <c r="C7" s="638"/>
      <c r="D7" s="638"/>
      <c r="E7" s="638"/>
      <c r="F7" s="638"/>
      <c r="G7" s="636"/>
      <c r="H7" s="409" t="s">
        <v>428</v>
      </c>
      <c r="I7" s="409" t="s">
        <v>429</v>
      </c>
      <c r="J7" s="636"/>
    </row>
    <row r="8" spans="1:13" ht="15.75" thickBot="1">
      <c r="B8" s="643"/>
      <c r="C8" s="410">
        <v>1</v>
      </c>
      <c r="D8" s="410">
        <v>2</v>
      </c>
      <c r="E8" s="410">
        <v>3</v>
      </c>
      <c r="F8" s="411">
        <v>4</v>
      </c>
      <c r="G8" s="411">
        <v>5</v>
      </c>
      <c r="H8" s="412" t="s">
        <v>425</v>
      </c>
      <c r="I8" s="411" t="s">
        <v>701</v>
      </c>
      <c r="J8" s="409" t="s">
        <v>94</v>
      </c>
    </row>
    <row r="9" spans="1:13">
      <c r="B9" s="413" t="s">
        <v>702</v>
      </c>
      <c r="C9" s="414">
        <f t="shared" ref="C9:D9" si="0">+SUM(C10:C68)</f>
        <v>17216.755234899996</v>
      </c>
      <c r="D9" s="414">
        <f t="shared" si="0"/>
        <v>122275.02608399998</v>
      </c>
      <c r="E9" s="414">
        <f>+SUM(E10:E68)</f>
        <v>20217.372823129997</v>
      </c>
      <c r="F9" s="414">
        <f>+SUM(F10:F68)</f>
        <v>19591.250231290003</v>
      </c>
      <c r="G9" s="414">
        <f>+SUM(G10:G68)</f>
        <v>19442.373510089998</v>
      </c>
      <c r="H9" s="414">
        <f>F9-C9</f>
        <v>2374.4949963900071</v>
      </c>
      <c r="I9" s="415">
        <f>H9/C9</f>
        <v>0.13791768332610552</v>
      </c>
      <c r="J9" s="416">
        <f>F9/$M$3</f>
        <v>3.8217358526016812E-3</v>
      </c>
    </row>
    <row r="10" spans="1:13">
      <c r="B10" s="6" t="s">
        <v>711</v>
      </c>
      <c r="C10" s="417">
        <v>78.856040129999997</v>
      </c>
      <c r="D10" s="417">
        <v>448.45581399999998</v>
      </c>
      <c r="E10" s="417">
        <v>-0.36905003999999769</v>
      </c>
      <c r="F10" s="417">
        <v>93.054310189999995</v>
      </c>
      <c r="G10" s="417">
        <v>92.59615774000001</v>
      </c>
      <c r="H10" s="417">
        <f t="shared" ref="H10:H73" si="1">F10-C10</f>
        <v>14.198270059999999</v>
      </c>
      <c r="I10" s="418">
        <f t="shared" ref="I10:I71" si="2">H10/C10</f>
        <v>0.18005304395951285</v>
      </c>
      <c r="J10" s="419">
        <f t="shared" ref="J10:J73" si="3">F10/$M$3</f>
        <v>1.8152439956294928E-5</v>
      </c>
    </row>
    <row r="11" spans="1:13">
      <c r="B11" s="6" t="s">
        <v>712</v>
      </c>
      <c r="C11" s="420">
        <v>13.059825910000001</v>
      </c>
      <c r="D11" s="420">
        <v>55.261153999999998</v>
      </c>
      <c r="E11" s="420">
        <v>17.212425650000004</v>
      </c>
      <c r="F11" s="420">
        <v>17.263445649999998</v>
      </c>
      <c r="G11" s="420">
        <v>16.514033059999999</v>
      </c>
      <c r="H11" s="420">
        <f t="shared" si="1"/>
        <v>4.2036197399999971</v>
      </c>
      <c r="I11" s="418">
        <f t="shared" si="2"/>
        <v>0.32187410222530272</v>
      </c>
      <c r="J11" s="419">
        <f t="shared" si="3"/>
        <v>3.3676426160221247E-6</v>
      </c>
    </row>
    <row r="12" spans="1:13">
      <c r="A12" s="163"/>
      <c r="B12" s="6" t="s">
        <v>713</v>
      </c>
      <c r="C12" s="420">
        <v>0</v>
      </c>
      <c r="D12" s="420">
        <v>882.12003000000004</v>
      </c>
      <c r="E12" s="420">
        <v>0</v>
      </c>
      <c r="F12" s="420">
        <v>0</v>
      </c>
      <c r="G12" s="420">
        <v>0</v>
      </c>
      <c r="H12" s="420">
        <f t="shared" si="1"/>
        <v>0</v>
      </c>
      <c r="I12" s="421" t="s">
        <v>28</v>
      </c>
      <c r="J12" s="419">
        <f t="shared" si="3"/>
        <v>0</v>
      </c>
    </row>
    <row r="13" spans="1:13">
      <c r="B13" s="6" t="s">
        <v>714</v>
      </c>
      <c r="C13" s="420">
        <v>0</v>
      </c>
      <c r="D13" s="420">
        <v>561.95929799999999</v>
      </c>
      <c r="E13" s="420">
        <v>0</v>
      </c>
      <c r="F13" s="420">
        <v>0</v>
      </c>
      <c r="G13" s="420">
        <v>0</v>
      </c>
      <c r="H13" s="420">
        <f t="shared" si="1"/>
        <v>0</v>
      </c>
      <c r="I13" s="421" t="s">
        <v>28</v>
      </c>
      <c r="J13" s="419">
        <f t="shared" si="3"/>
        <v>0</v>
      </c>
    </row>
    <row r="14" spans="1:13">
      <c r="B14" s="6" t="s">
        <v>715</v>
      </c>
      <c r="C14" s="420">
        <v>61.868162179999999</v>
      </c>
      <c r="D14" s="420">
        <v>179.61554000000001</v>
      </c>
      <c r="E14" s="420">
        <v>37.185932740000005</v>
      </c>
      <c r="F14" s="420">
        <v>39.451560999999998</v>
      </c>
      <c r="G14" s="420">
        <v>40.418891080000009</v>
      </c>
      <c r="H14" s="420">
        <f t="shared" si="1"/>
        <v>-22.416601180000001</v>
      </c>
      <c r="I14" s="418">
        <f t="shared" si="2"/>
        <v>-0.36232854492720928</v>
      </c>
      <c r="J14" s="419">
        <f t="shared" si="3"/>
        <v>7.6959583147989027E-6</v>
      </c>
    </row>
    <row r="15" spans="1:13">
      <c r="B15" s="6" t="s">
        <v>716</v>
      </c>
      <c r="C15" s="420">
        <v>455.20100735999989</v>
      </c>
      <c r="D15" s="420">
        <v>2108.3173259999999</v>
      </c>
      <c r="E15" s="420">
        <v>367.66102849999999</v>
      </c>
      <c r="F15" s="420">
        <v>219.85627133999998</v>
      </c>
      <c r="G15" s="420">
        <v>208.01853538999998</v>
      </c>
      <c r="H15" s="420">
        <f t="shared" si="1"/>
        <v>-235.34473601999991</v>
      </c>
      <c r="I15" s="418">
        <f t="shared" si="2"/>
        <v>-0.5170127750483543</v>
      </c>
      <c r="J15" s="419">
        <f t="shared" si="3"/>
        <v>4.2888155920617604E-5</v>
      </c>
    </row>
    <row r="16" spans="1:13">
      <c r="B16" s="6" t="s">
        <v>717</v>
      </c>
      <c r="C16" s="420">
        <v>11.138775570000002</v>
      </c>
      <c r="D16" s="420">
        <v>64.929321000000002</v>
      </c>
      <c r="E16" s="420">
        <v>10.051617449999998</v>
      </c>
      <c r="F16" s="420">
        <v>9.4748290300000004</v>
      </c>
      <c r="G16" s="420">
        <v>9.0622290200000002</v>
      </c>
      <c r="H16" s="420">
        <f t="shared" si="1"/>
        <v>-1.6639465400000013</v>
      </c>
      <c r="I16" s="418">
        <f t="shared" si="2"/>
        <v>-0.14938325398004235</v>
      </c>
      <c r="J16" s="419">
        <f t="shared" si="3"/>
        <v>1.8482890766914528E-6</v>
      </c>
    </row>
    <row r="17" spans="1:10">
      <c r="B17" s="6" t="s">
        <v>718</v>
      </c>
      <c r="C17" s="420">
        <v>4.5342640000000003</v>
      </c>
      <c r="D17" s="420">
        <v>20.352056000000001</v>
      </c>
      <c r="E17" s="420">
        <v>5.2565624900000003</v>
      </c>
      <c r="F17" s="420">
        <v>5.2565624900000003</v>
      </c>
      <c r="G17" s="420">
        <v>5.2539002100000012</v>
      </c>
      <c r="H17" s="420">
        <f t="shared" si="1"/>
        <v>0.72229849000000002</v>
      </c>
      <c r="I17" s="418">
        <f t="shared" si="2"/>
        <v>0.15929784635389557</v>
      </c>
      <c r="J17" s="419">
        <f t="shared" si="3"/>
        <v>1.0254166065108431E-6</v>
      </c>
    </row>
    <row r="18" spans="1:10">
      <c r="B18" s="6" t="s">
        <v>719</v>
      </c>
      <c r="C18" s="420">
        <v>1847.9050997700001</v>
      </c>
      <c r="D18" s="420">
        <v>7731.5610239999996</v>
      </c>
      <c r="E18" s="420">
        <v>1815.7010662100001</v>
      </c>
      <c r="F18" s="420">
        <v>1757.2702204600002</v>
      </c>
      <c r="G18" s="420">
        <v>1783.1384736499999</v>
      </c>
      <c r="H18" s="420">
        <f t="shared" si="1"/>
        <v>-90.63487930999986</v>
      </c>
      <c r="I18" s="418">
        <f t="shared" si="2"/>
        <v>-4.9047366837875361E-2</v>
      </c>
      <c r="J18" s="419">
        <f t="shared" si="3"/>
        <v>3.4279704076849176E-4</v>
      </c>
    </row>
    <row r="19" spans="1:10">
      <c r="A19" s="422"/>
      <c r="B19" s="6" t="s">
        <v>720</v>
      </c>
      <c r="C19" s="420">
        <v>0</v>
      </c>
      <c r="D19" s="420">
        <v>144.144665</v>
      </c>
      <c r="E19" s="420">
        <v>19.409977240000003</v>
      </c>
      <c r="F19" s="420">
        <v>19.409977240000003</v>
      </c>
      <c r="G19" s="420">
        <v>19.409977240000003</v>
      </c>
      <c r="H19" s="420">
        <f t="shared" si="1"/>
        <v>19.409977240000003</v>
      </c>
      <c r="I19" s="418" t="s">
        <v>28</v>
      </c>
      <c r="J19" s="419">
        <f t="shared" si="3"/>
        <v>3.7863742762988639E-6</v>
      </c>
    </row>
    <row r="20" spans="1:10">
      <c r="B20" s="6" t="s">
        <v>721</v>
      </c>
      <c r="C20" s="420">
        <v>24.158115479999999</v>
      </c>
      <c r="D20" s="420">
        <v>138.88331500000001</v>
      </c>
      <c r="E20" s="420">
        <v>19.597256660000003</v>
      </c>
      <c r="F20" s="420">
        <v>19.797064279999997</v>
      </c>
      <c r="G20" s="420">
        <v>20.207460219999998</v>
      </c>
      <c r="H20" s="420">
        <f t="shared" si="1"/>
        <v>-4.3610512000000021</v>
      </c>
      <c r="I20" s="418">
        <f t="shared" si="2"/>
        <v>-0.18052116704262075</v>
      </c>
      <c r="J20" s="419">
        <f t="shared" si="3"/>
        <v>3.8618847415004523E-6</v>
      </c>
    </row>
    <row r="21" spans="1:10">
      <c r="B21" s="6" t="s">
        <v>722</v>
      </c>
      <c r="C21" s="420">
        <v>0</v>
      </c>
      <c r="D21" s="420">
        <v>1482.6838540000001</v>
      </c>
      <c r="E21" s="420">
        <v>0</v>
      </c>
      <c r="F21" s="420">
        <v>0</v>
      </c>
      <c r="G21" s="420">
        <v>0</v>
      </c>
      <c r="H21" s="420">
        <f t="shared" si="1"/>
        <v>0</v>
      </c>
      <c r="I21" s="421" t="s">
        <v>28</v>
      </c>
      <c r="J21" s="419">
        <f t="shared" si="3"/>
        <v>0</v>
      </c>
    </row>
    <row r="22" spans="1:10">
      <c r="B22" s="6" t="s">
        <v>723</v>
      </c>
      <c r="C22" s="420">
        <v>114.83812760999999</v>
      </c>
      <c r="D22" s="420">
        <v>604.07378400000005</v>
      </c>
      <c r="E22" s="420">
        <v>170.96136065999997</v>
      </c>
      <c r="F22" s="420">
        <v>168.71755970999999</v>
      </c>
      <c r="G22" s="420">
        <v>169.98149362000004</v>
      </c>
      <c r="H22" s="420">
        <f t="shared" si="1"/>
        <v>53.879432100000002</v>
      </c>
      <c r="I22" s="418">
        <f t="shared" si="2"/>
        <v>0.46917720813926123</v>
      </c>
      <c r="J22" s="419">
        <f t="shared" si="3"/>
        <v>3.2912342974280655E-5</v>
      </c>
    </row>
    <row r="23" spans="1:10">
      <c r="B23" s="6" t="s">
        <v>724</v>
      </c>
      <c r="C23" s="420">
        <v>0</v>
      </c>
      <c r="D23" s="420">
        <v>10097.941618999999</v>
      </c>
      <c r="E23" s="420">
        <v>0</v>
      </c>
      <c r="F23" s="420">
        <v>0</v>
      </c>
      <c r="G23" s="420">
        <v>0</v>
      </c>
      <c r="H23" s="420">
        <f t="shared" si="1"/>
        <v>0</v>
      </c>
      <c r="I23" s="421" t="s">
        <v>28</v>
      </c>
      <c r="J23" s="419">
        <f t="shared" si="3"/>
        <v>0</v>
      </c>
    </row>
    <row r="24" spans="1:10">
      <c r="B24" s="6" t="s">
        <v>725</v>
      </c>
      <c r="C24" s="420">
        <v>24.442583249999988</v>
      </c>
      <c r="D24" s="420">
        <v>120.60380499999999</v>
      </c>
      <c r="E24" s="420">
        <v>19.307733750000001</v>
      </c>
      <c r="F24" s="420">
        <v>19.552118189999995</v>
      </c>
      <c r="G24" s="420">
        <v>18.813950479999999</v>
      </c>
      <c r="H24" s="420">
        <f t="shared" si="1"/>
        <v>-4.8904650599999933</v>
      </c>
      <c r="I24" s="418">
        <f t="shared" si="2"/>
        <v>-0.2000797137512049</v>
      </c>
      <c r="J24" s="419">
        <f t="shared" si="3"/>
        <v>3.8141022241492888E-6</v>
      </c>
    </row>
    <row r="25" spans="1:10">
      <c r="B25" s="6" t="s">
        <v>726</v>
      </c>
      <c r="C25" s="420">
        <v>0</v>
      </c>
      <c r="D25" s="420">
        <v>1826.9523369999999</v>
      </c>
      <c r="E25" s="420">
        <v>229.04796195999998</v>
      </c>
      <c r="F25" s="420">
        <v>229.04796195999998</v>
      </c>
      <c r="G25" s="420">
        <v>229.04796195999998</v>
      </c>
      <c r="H25" s="420">
        <f t="shared" si="1"/>
        <v>229.04796195999998</v>
      </c>
      <c r="I25" s="418" t="s">
        <v>28</v>
      </c>
      <c r="J25" s="419">
        <f t="shared" si="3"/>
        <v>4.4681212166327328E-5</v>
      </c>
    </row>
    <row r="26" spans="1:10">
      <c r="B26" s="6" t="s">
        <v>727</v>
      </c>
      <c r="C26" s="420">
        <v>68.19152278</v>
      </c>
      <c r="D26" s="420">
        <v>353.63945699999999</v>
      </c>
      <c r="E26" s="420">
        <v>83.937089200000003</v>
      </c>
      <c r="F26" s="420">
        <v>69.151329150000009</v>
      </c>
      <c r="G26" s="420">
        <v>68.31410575999999</v>
      </c>
      <c r="H26" s="420">
        <f t="shared" si="1"/>
        <v>0.95980637000000968</v>
      </c>
      <c r="I26" s="418">
        <f t="shared" si="2"/>
        <v>1.4075156718475758E-2</v>
      </c>
      <c r="J26" s="419">
        <f t="shared" si="3"/>
        <v>1.3489599221469039E-5</v>
      </c>
    </row>
    <row r="27" spans="1:10">
      <c r="B27" s="6" t="s">
        <v>728</v>
      </c>
      <c r="C27" s="420">
        <v>13.795678239999999</v>
      </c>
      <c r="D27" s="420">
        <v>61.340922999999997</v>
      </c>
      <c r="E27" s="420">
        <v>17.844969110000001</v>
      </c>
      <c r="F27" s="420">
        <v>14.279476099999998</v>
      </c>
      <c r="G27" s="420">
        <v>14.83732874</v>
      </c>
      <c r="H27" s="420">
        <f t="shared" si="1"/>
        <v>0.48379785999999925</v>
      </c>
      <c r="I27" s="418">
        <f t="shared" si="2"/>
        <v>3.5068798473223833E-2</v>
      </c>
      <c r="J27" s="419">
        <f t="shared" si="3"/>
        <v>2.7855489120637632E-6</v>
      </c>
    </row>
    <row r="28" spans="1:10">
      <c r="B28" s="6" t="s">
        <v>729</v>
      </c>
      <c r="C28" s="420">
        <v>15.503943379999999</v>
      </c>
      <c r="D28" s="420">
        <v>93.535893000000002</v>
      </c>
      <c r="E28" s="420">
        <v>16.401736700000001</v>
      </c>
      <c r="F28" s="420">
        <v>16.336436689999999</v>
      </c>
      <c r="G28" s="420">
        <v>15.37410193</v>
      </c>
      <c r="H28" s="420">
        <f t="shared" si="1"/>
        <v>0.83249331000000026</v>
      </c>
      <c r="I28" s="418">
        <f t="shared" si="2"/>
        <v>5.3695585026059374E-2</v>
      </c>
      <c r="J28" s="419">
        <f t="shared" si="3"/>
        <v>3.1868076342680424E-6</v>
      </c>
    </row>
    <row r="29" spans="1:10">
      <c r="B29" s="6" t="s">
        <v>730</v>
      </c>
      <c r="C29" s="420">
        <v>76.75393333000001</v>
      </c>
      <c r="D29" s="420">
        <v>523.48458700000003</v>
      </c>
      <c r="E29" s="420">
        <v>107.16096925999999</v>
      </c>
      <c r="F29" s="420">
        <v>99.639145680000013</v>
      </c>
      <c r="G29" s="420">
        <v>98.268392149999997</v>
      </c>
      <c r="H29" s="420">
        <f t="shared" si="1"/>
        <v>22.885212350000003</v>
      </c>
      <c r="I29" s="418">
        <f t="shared" si="2"/>
        <v>0.29816338208500776</v>
      </c>
      <c r="J29" s="419">
        <f t="shared" si="3"/>
        <v>1.943696756829103E-5</v>
      </c>
    </row>
    <row r="30" spans="1:10">
      <c r="B30" s="6" t="s">
        <v>731</v>
      </c>
      <c r="C30" s="420">
        <v>81.306909550000015</v>
      </c>
      <c r="D30" s="420">
        <v>368.90370300000001</v>
      </c>
      <c r="E30" s="420">
        <v>87.558526290000003</v>
      </c>
      <c r="F30" s="420">
        <v>82.131734199999997</v>
      </c>
      <c r="G30" s="420">
        <v>76.936405380000011</v>
      </c>
      <c r="H30" s="420">
        <f t="shared" si="1"/>
        <v>0.82482464999998228</v>
      </c>
      <c r="I30" s="418">
        <f t="shared" si="2"/>
        <v>1.0144582478476235E-2</v>
      </c>
      <c r="J30" s="419">
        <f t="shared" si="3"/>
        <v>1.6021733657771956E-5</v>
      </c>
    </row>
    <row r="31" spans="1:10">
      <c r="B31" s="6" t="s">
        <v>732</v>
      </c>
      <c r="C31" s="420">
        <v>3.8308822199999999</v>
      </c>
      <c r="D31" s="420">
        <v>22.119886999999999</v>
      </c>
      <c r="E31" s="420">
        <v>2.7286125400000003</v>
      </c>
      <c r="F31" s="420">
        <v>4.2619138400000001</v>
      </c>
      <c r="G31" s="420">
        <v>4.2196649899999992</v>
      </c>
      <c r="H31" s="420">
        <f t="shared" si="1"/>
        <v>0.43103162000000017</v>
      </c>
      <c r="I31" s="418">
        <f t="shared" si="2"/>
        <v>0.11251497572796695</v>
      </c>
      <c r="J31" s="419">
        <f t="shared" si="3"/>
        <v>8.3138690643709942E-7</v>
      </c>
    </row>
    <row r="32" spans="1:10">
      <c r="B32" s="6" t="s">
        <v>733</v>
      </c>
      <c r="C32" s="420">
        <v>36.528237909999994</v>
      </c>
      <c r="D32" s="420">
        <v>565.25169600000004</v>
      </c>
      <c r="E32" s="420">
        <v>28.16069955</v>
      </c>
      <c r="F32" s="420">
        <v>36.495357519999999</v>
      </c>
      <c r="G32" s="420">
        <v>36.495357520000006</v>
      </c>
      <c r="H32" s="420">
        <f t="shared" si="1"/>
        <v>-3.288038999999543E-2</v>
      </c>
      <c r="I32" s="418">
        <f t="shared" si="2"/>
        <v>-9.0013622012120311E-4</v>
      </c>
      <c r="J32" s="419">
        <f t="shared" si="3"/>
        <v>7.1192810382738125E-6</v>
      </c>
    </row>
    <row r="33" spans="2:10">
      <c r="B33" s="6" t="s">
        <v>734</v>
      </c>
      <c r="C33" s="420">
        <v>126.44698328999999</v>
      </c>
      <c r="D33" s="420">
        <v>968.25230099999999</v>
      </c>
      <c r="E33" s="420">
        <v>73.155115840000008</v>
      </c>
      <c r="F33" s="420">
        <v>109.00491576000002</v>
      </c>
      <c r="G33" s="420">
        <v>109.00491575999999</v>
      </c>
      <c r="H33" s="420">
        <f t="shared" si="1"/>
        <v>-17.442067529999974</v>
      </c>
      <c r="I33" s="418">
        <f t="shared" si="2"/>
        <v>-0.13793976792627344</v>
      </c>
      <c r="J33" s="419">
        <f t="shared" si="3"/>
        <v>2.1263982122206169E-5</v>
      </c>
    </row>
    <row r="34" spans="2:10">
      <c r="B34" s="6" t="s">
        <v>735</v>
      </c>
      <c r="C34" s="420">
        <v>79.39550184999996</v>
      </c>
      <c r="D34" s="420">
        <v>349.48337299999997</v>
      </c>
      <c r="E34" s="420">
        <v>73.227803539999982</v>
      </c>
      <c r="F34" s="420">
        <v>83.316749929999986</v>
      </c>
      <c r="G34" s="420">
        <v>82.935057810000004</v>
      </c>
      <c r="H34" s="420">
        <f t="shared" si="1"/>
        <v>3.9212480800000264</v>
      </c>
      <c r="I34" s="418">
        <f t="shared" si="2"/>
        <v>4.9388793932033423E-2</v>
      </c>
      <c r="J34" s="419">
        <f t="shared" si="3"/>
        <v>1.6252898950837566E-5</v>
      </c>
    </row>
    <row r="35" spans="2:10">
      <c r="B35" s="6" t="s">
        <v>736</v>
      </c>
      <c r="C35" s="420">
        <v>0</v>
      </c>
      <c r="D35" s="420">
        <v>4465.6748479999997</v>
      </c>
      <c r="E35" s="420">
        <v>0</v>
      </c>
      <c r="F35" s="420">
        <v>0</v>
      </c>
      <c r="G35" s="420">
        <v>0</v>
      </c>
      <c r="H35" s="420">
        <f t="shared" si="1"/>
        <v>0</v>
      </c>
      <c r="I35" s="421" t="s">
        <v>28</v>
      </c>
      <c r="J35" s="419">
        <f t="shared" si="3"/>
        <v>0</v>
      </c>
    </row>
    <row r="36" spans="2:10">
      <c r="B36" s="6" t="s">
        <v>737</v>
      </c>
      <c r="C36" s="420">
        <v>53.951412679999983</v>
      </c>
      <c r="D36" s="420">
        <v>274.75812200000001</v>
      </c>
      <c r="E36" s="420">
        <v>60.748221930000007</v>
      </c>
      <c r="F36" s="420">
        <v>51.702406940000003</v>
      </c>
      <c r="G36" s="420">
        <v>51.594751390000006</v>
      </c>
      <c r="H36" s="420">
        <f t="shared" si="1"/>
        <v>-2.2490057399999799</v>
      </c>
      <c r="I36" s="418">
        <f t="shared" si="2"/>
        <v>-4.168576184166714E-2</v>
      </c>
      <c r="J36" s="419">
        <f t="shared" si="3"/>
        <v>1.0085775023832631E-5</v>
      </c>
    </row>
    <row r="37" spans="2:10">
      <c r="B37" s="6" t="s">
        <v>738</v>
      </c>
      <c r="C37" s="420">
        <v>48.768953230000001</v>
      </c>
      <c r="D37" s="420">
        <v>233.20924099999999</v>
      </c>
      <c r="E37" s="420">
        <v>89.82725932999999</v>
      </c>
      <c r="F37" s="420">
        <v>76.403170279999998</v>
      </c>
      <c r="G37" s="420">
        <v>68.771423420000005</v>
      </c>
      <c r="H37" s="420">
        <f t="shared" si="1"/>
        <v>27.634217049999997</v>
      </c>
      <c r="I37" s="418">
        <f t="shared" si="2"/>
        <v>0.56663543545160477</v>
      </c>
      <c r="J37" s="419">
        <f t="shared" si="3"/>
        <v>1.4904242029697187E-5</v>
      </c>
    </row>
    <row r="38" spans="2:10">
      <c r="B38" s="6" t="s">
        <v>739</v>
      </c>
      <c r="C38" s="420">
        <v>4.1221617900000007</v>
      </c>
      <c r="D38" s="420">
        <v>19.661847999999999</v>
      </c>
      <c r="E38" s="420">
        <v>3.6040941699999998</v>
      </c>
      <c r="F38" s="420">
        <v>3.2640411700000009</v>
      </c>
      <c r="G38" s="420">
        <v>3.3190144100000003</v>
      </c>
      <c r="H38" s="420">
        <f t="shared" si="1"/>
        <v>-0.85812061999999978</v>
      </c>
      <c r="I38" s="418">
        <f t="shared" si="2"/>
        <v>-0.20817247447242959</v>
      </c>
      <c r="J38" s="419">
        <f t="shared" si="3"/>
        <v>6.367282851522009E-7</v>
      </c>
    </row>
    <row r="39" spans="2:10">
      <c r="B39" s="6" t="s">
        <v>740</v>
      </c>
      <c r="C39" s="420">
        <v>35.881596510000016</v>
      </c>
      <c r="D39" s="420">
        <v>293.79513300000002</v>
      </c>
      <c r="E39" s="420">
        <v>51.964889939999999</v>
      </c>
      <c r="F39" s="420">
        <v>45.644675409999998</v>
      </c>
      <c r="G39" s="420">
        <v>48.590954020000005</v>
      </c>
      <c r="H39" s="420">
        <f t="shared" si="1"/>
        <v>9.7630788999999822</v>
      </c>
      <c r="I39" s="418">
        <f t="shared" si="2"/>
        <v>0.27209154133593422</v>
      </c>
      <c r="J39" s="419">
        <f t="shared" si="3"/>
        <v>8.9040714826946006E-6</v>
      </c>
    </row>
    <row r="40" spans="2:10">
      <c r="B40" s="6" t="s">
        <v>741</v>
      </c>
      <c r="C40" s="420">
        <v>227.07520162999992</v>
      </c>
      <c r="D40" s="420">
        <v>1352.7034410000001</v>
      </c>
      <c r="E40" s="420">
        <v>308.34488892000002</v>
      </c>
      <c r="F40" s="420">
        <v>275.52370482000003</v>
      </c>
      <c r="G40" s="420">
        <v>268.27750857000001</v>
      </c>
      <c r="H40" s="420">
        <f t="shared" si="1"/>
        <v>48.44850319000011</v>
      </c>
      <c r="I40" s="418">
        <f t="shared" si="2"/>
        <v>0.21335884694684934</v>
      </c>
      <c r="J40" s="419">
        <f t="shared" si="3"/>
        <v>5.374740297433802E-5</v>
      </c>
    </row>
    <row r="41" spans="2:10">
      <c r="B41" s="6" t="s">
        <v>742</v>
      </c>
      <c r="C41" s="420">
        <v>0</v>
      </c>
      <c r="D41" s="420">
        <v>0</v>
      </c>
      <c r="E41" s="420">
        <v>0</v>
      </c>
      <c r="F41" s="420">
        <v>0</v>
      </c>
      <c r="G41" s="420">
        <v>0</v>
      </c>
      <c r="H41" s="420">
        <f t="shared" si="1"/>
        <v>0</v>
      </c>
      <c r="I41" s="418" t="s">
        <v>28</v>
      </c>
      <c r="J41" s="419">
        <f t="shared" si="3"/>
        <v>0</v>
      </c>
    </row>
    <row r="42" spans="2:10">
      <c r="B42" s="6" t="s">
        <v>743</v>
      </c>
      <c r="C42" s="420">
        <v>35.585966830000004</v>
      </c>
      <c r="D42" s="420">
        <v>158.671257</v>
      </c>
      <c r="E42" s="420">
        <v>44.744065500000005</v>
      </c>
      <c r="F42" s="420">
        <v>37.577895260000005</v>
      </c>
      <c r="G42" s="420">
        <v>35.774977540000009</v>
      </c>
      <c r="H42" s="420">
        <f t="shared" si="1"/>
        <v>1.9919284300000015</v>
      </c>
      <c r="I42" s="418">
        <f t="shared" si="2"/>
        <v>5.5975110624808089E-2</v>
      </c>
      <c r="J42" s="419">
        <f t="shared" si="3"/>
        <v>7.3304555801692945E-6</v>
      </c>
    </row>
    <row r="43" spans="2:10">
      <c r="B43" s="6" t="s">
        <v>744</v>
      </c>
      <c r="C43" s="420">
        <v>0</v>
      </c>
      <c r="D43" s="420">
        <v>3577.2714219999998</v>
      </c>
      <c r="E43" s="420">
        <v>0</v>
      </c>
      <c r="F43" s="420">
        <v>0</v>
      </c>
      <c r="G43" s="420">
        <v>0</v>
      </c>
      <c r="H43" s="420">
        <f t="shared" si="1"/>
        <v>0</v>
      </c>
      <c r="I43" s="421" t="s">
        <v>28</v>
      </c>
      <c r="J43" s="419">
        <f t="shared" si="3"/>
        <v>0</v>
      </c>
    </row>
    <row r="44" spans="2:10">
      <c r="B44" s="6" t="s">
        <v>745</v>
      </c>
      <c r="C44" s="420">
        <v>0</v>
      </c>
      <c r="D44" s="420">
        <v>38.590969999999999</v>
      </c>
      <c r="E44" s="420">
        <v>0</v>
      </c>
      <c r="F44" s="420">
        <v>0</v>
      </c>
      <c r="G44" s="420">
        <v>0</v>
      </c>
      <c r="H44" s="420">
        <f t="shared" si="1"/>
        <v>0</v>
      </c>
      <c r="I44" s="421" t="s">
        <v>28</v>
      </c>
      <c r="J44" s="419">
        <f t="shared" si="3"/>
        <v>0</v>
      </c>
    </row>
    <row r="45" spans="2:10">
      <c r="B45" s="6" t="s">
        <v>746</v>
      </c>
      <c r="C45" s="420">
        <v>788.19325497999989</v>
      </c>
      <c r="D45" s="420">
        <v>6528.1046500000002</v>
      </c>
      <c r="E45" s="420">
        <v>1264.6421855999999</v>
      </c>
      <c r="F45" s="420">
        <v>1138.13716181</v>
      </c>
      <c r="G45" s="420">
        <v>1140.7454419999999</v>
      </c>
      <c r="H45" s="420">
        <f t="shared" si="1"/>
        <v>349.94390683000006</v>
      </c>
      <c r="I45" s="418">
        <f t="shared" si="2"/>
        <v>0.44398236678500852</v>
      </c>
      <c r="J45" s="419">
        <f t="shared" si="3"/>
        <v>2.2202052166740103E-4</v>
      </c>
    </row>
    <row r="46" spans="2:10">
      <c r="B46" s="6" t="s">
        <v>747</v>
      </c>
      <c r="C46" s="420">
        <v>0</v>
      </c>
      <c r="D46" s="420">
        <v>7774.3546710000001</v>
      </c>
      <c r="E46" s="420">
        <v>0</v>
      </c>
      <c r="F46" s="420">
        <v>0</v>
      </c>
      <c r="G46" s="420">
        <v>0</v>
      </c>
      <c r="H46" s="420">
        <f t="shared" si="1"/>
        <v>0</v>
      </c>
      <c r="I46" s="421" t="s">
        <v>28</v>
      </c>
      <c r="J46" s="419">
        <f t="shared" si="3"/>
        <v>0</v>
      </c>
    </row>
    <row r="47" spans="2:10">
      <c r="B47" s="6" t="s">
        <v>748</v>
      </c>
      <c r="C47" s="420">
        <v>52.819510600000015</v>
      </c>
      <c r="D47" s="420">
        <v>264.23938500000003</v>
      </c>
      <c r="E47" s="420">
        <v>68.869498589999992</v>
      </c>
      <c r="F47" s="420">
        <v>52.36036455</v>
      </c>
      <c r="G47" s="420">
        <v>53.816447719999999</v>
      </c>
      <c r="H47" s="420">
        <f t="shared" si="1"/>
        <v>-0.45914605000001529</v>
      </c>
      <c r="I47" s="418">
        <f t="shared" si="2"/>
        <v>-8.6927357861588204E-3</v>
      </c>
      <c r="J47" s="419">
        <f t="shared" si="3"/>
        <v>1.0214125188214332E-5</v>
      </c>
    </row>
    <row r="48" spans="2:10">
      <c r="B48" s="6" t="s">
        <v>749</v>
      </c>
      <c r="C48" s="420">
        <v>841.72640050000007</v>
      </c>
      <c r="D48" s="420">
        <v>3362.7769499999999</v>
      </c>
      <c r="E48" s="420">
        <v>636.01878046999991</v>
      </c>
      <c r="F48" s="420">
        <v>636.01878046999991</v>
      </c>
      <c r="G48" s="420">
        <v>636.01878046999991</v>
      </c>
      <c r="H48" s="420">
        <f t="shared" si="1"/>
        <v>-205.70762003000016</v>
      </c>
      <c r="I48" s="418">
        <f t="shared" si="2"/>
        <v>-0.24438774868865495</v>
      </c>
      <c r="J48" s="419">
        <f t="shared" si="3"/>
        <v>1.2407047776706107E-4</v>
      </c>
    </row>
    <row r="49" spans="2:11">
      <c r="B49" s="6" t="s">
        <v>750</v>
      </c>
      <c r="C49" s="420">
        <v>28.72446801000001</v>
      </c>
      <c r="D49" s="420">
        <v>161.379501</v>
      </c>
      <c r="E49" s="420">
        <v>42.731886180000004</v>
      </c>
      <c r="F49" s="420">
        <v>38.128871189999998</v>
      </c>
      <c r="G49" s="420">
        <v>39.940485879999997</v>
      </c>
      <c r="H49" s="420">
        <f t="shared" si="1"/>
        <v>9.4044031799999885</v>
      </c>
      <c r="I49" s="418">
        <f t="shared" si="2"/>
        <v>0.32740043006979208</v>
      </c>
      <c r="J49" s="419">
        <f t="shared" si="3"/>
        <v>7.4379364423267517E-6</v>
      </c>
    </row>
    <row r="50" spans="2:11">
      <c r="B50" s="6" t="s">
        <v>751</v>
      </c>
      <c r="C50" s="420">
        <v>5.4957668799999997</v>
      </c>
      <c r="D50" s="420">
        <v>27.622851000000001</v>
      </c>
      <c r="E50" s="420">
        <v>0</v>
      </c>
      <c r="F50" s="420">
        <v>0</v>
      </c>
      <c r="G50" s="420">
        <v>0</v>
      </c>
      <c r="H50" s="420">
        <f t="shared" si="1"/>
        <v>-5.4957668799999997</v>
      </c>
      <c r="I50" s="418">
        <f t="shared" si="2"/>
        <v>-1</v>
      </c>
      <c r="J50" s="419">
        <f t="shared" si="3"/>
        <v>0</v>
      </c>
    </row>
    <row r="51" spans="2:11">
      <c r="B51" s="6" t="s">
        <v>752</v>
      </c>
      <c r="C51" s="420">
        <v>14.22035417</v>
      </c>
      <c r="D51" s="420">
        <v>70.081378999999998</v>
      </c>
      <c r="E51" s="420">
        <v>12.704177699999999</v>
      </c>
      <c r="F51" s="420">
        <v>14.812359090000001</v>
      </c>
      <c r="G51" s="420">
        <v>15.656027940000001</v>
      </c>
      <c r="H51" s="420">
        <f t="shared" si="1"/>
        <v>0.59200492000000082</v>
      </c>
      <c r="I51" s="418">
        <f t="shared" si="2"/>
        <v>4.163081403759445E-2</v>
      </c>
      <c r="J51" s="419">
        <f t="shared" si="3"/>
        <v>2.8895003191501756E-6</v>
      </c>
    </row>
    <row r="52" spans="2:11">
      <c r="B52" s="6" t="s">
        <v>753</v>
      </c>
      <c r="C52" s="420">
        <v>35.707842130000003</v>
      </c>
      <c r="D52" s="420">
        <v>167.360446</v>
      </c>
      <c r="E52" s="420">
        <v>42.655495039999998</v>
      </c>
      <c r="F52" s="420">
        <v>42.70650088</v>
      </c>
      <c r="G52" s="420">
        <v>42.077423359999997</v>
      </c>
      <c r="H52" s="420">
        <f t="shared" si="1"/>
        <v>6.998658749999997</v>
      </c>
      <c r="I52" s="418">
        <f t="shared" si="2"/>
        <v>0.19599780699489713</v>
      </c>
      <c r="J52" s="419">
        <f t="shared" si="3"/>
        <v>8.3309111784804318E-6</v>
      </c>
    </row>
    <row r="53" spans="2:11">
      <c r="B53" s="6" t="s">
        <v>754</v>
      </c>
      <c r="C53" s="420">
        <v>115.44432773999999</v>
      </c>
      <c r="D53" s="420">
        <v>551.66948300000001</v>
      </c>
      <c r="E53" s="420">
        <v>127.05438237999999</v>
      </c>
      <c r="F53" s="420">
        <v>126.33672137000001</v>
      </c>
      <c r="G53" s="420">
        <v>122.63294636999998</v>
      </c>
      <c r="H53" s="420">
        <f t="shared" si="1"/>
        <v>10.892393630000015</v>
      </c>
      <c r="I53" s="418">
        <f t="shared" si="2"/>
        <v>9.4351917008270114E-2</v>
      </c>
      <c r="J53" s="419">
        <f t="shared" si="3"/>
        <v>2.4644959962215025E-5</v>
      </c>
    </row>
    <row r="54" spans="2:11">
      <c r="B54" s="6" t="s">
        <v>755</v>
      </c>
      <c r="C54" s="420">
        <v>46.891426589999995</v>
      </c>
      <c r="D54" s="420">
        <v>275.98191500000001</v>
      </c>
      <c r="E54" s="420">
        <v>71.637782330000007</v>
      </c>
      <c r="F54" s="420">
        <v>64.33625017</v>
      </c>
      <c r="G54" s="420">
        <v>66.97985688</v>
      </c>
      <c r="H54" s="420">
        <f t="shared" si="1"/>
        <v>17.444823580000005</v>
      </c>
      <c r="I54" s="418">
        <f t="shared" si="2"/>
        <v>0.37202586589080799</v>
      </c>
      <c r="J54" s="419">
        <f t="shared" si="3"/>
        <v>1.2550304395782814E-5</v>
      </c>
    </row>
    <row r="55" spans="2:11">
      <c r="B55" s="6" t="s">
        <v>756</v>
      </c>
      <c r="C55" s="420">
        <v>24.762013490000001</v>
      </c>
      <c r="D55" s="420">
        <v>135.64896300000001</v>
      </c>
      <c r="E55" s="420">
        <v>36.457694090000004</v>
      </c>
      <c r="F55" s="420">
        <v>34.508804499999997</v>
      </c>
      <c r="G55" s="420">
        <v>38.475109539999998</v>
      </c>
      <c r="H55" s="420">
        <f t="shared" si="1"/>
        <v>9.7467910099999955</v>
      </c>
      <c r="I55" s="418">
        <f t="shared" si="2"/>
        <v>0.39361867781617121</v>
      </c>
      <c r="J55" s="419">
        <f t="shared" si="3"/>
        <v>6.7317569747251513E-6</v>
      </c>
    </row>
    <row r="56" spans="2:11">
      <c r="B56" s="6" t="s">
        <v>757</v>
      </c>
      <c r="C56" s="420">
        <v>51.818811830000001</v>
      </c>
      <c r="D56" s="420">
        <v>275</v>
      </c>
      <c r="E56" s="420">
        <v>65.042571220000013</v>
      </c>
      <c r="F56" s="420">
        <v>66.397291949999996</v>
      </c>
      <c r="G56" s="420">
        <v>67.616529100000008</v>
      </c>
      <c r="H56" s="420">
        <f t="shared" si="1"/>
        <v>14.578480119999995</v>
      </c>
      <c r="I56" s="418">
        <f t="shared" si="2"/>
        <v>0.28133566952146755</v>
      </c>
      <c r="J56" s="419">
        <f t="shared" si="3"/>
        <v>1.295235925044215E-5</v>
      </c>
    </row>
    <row r="57" spans="2:11">
      <c r="B57" s="6" t="s">
        <v>758</v>
      </c>
      <c r="C57" s="420">
        <v>22.185646500000001</v>
      </c>
      <c r="D57" s="420">
        <v>86.127409999999998</v>
      </c>
      <c r="E57" s="420">
        <v>20.889107139999997</v>
      </c>
      <c r="F57" s="420">
        <v>18.90286811</v>
      </c>
      <c r="G57" s="420">
        <v>18.648889660000005</v>
      </c>
      <c r="H57" s="420">
        <f t="shared" si="1"/>
        <v>-3.2827783900000007</v>
      </c>
      <c r="I57" s="418">
        <f t="shared" si="2"/>
        <v>-0.14796857012934017</v>
      </c>
      <c r="J57" s="419">
        <f t="shared" si="3"/>
        <v>3.6874506690546802E-6</v>
      </c>
    </row>
    <row r="58" spans="2:11">
      <c r="B58" s="6" t="s">
        <v>759</v>
      </c>
      <c r="C58" s="420">
        <v>0</v>
      </c>
      <c r="D58" s="420">
        <v>209.606416</v>
      </c>
      <c r="E58" s="420">
        <v>0</v>
      </c>
      <c r="F58" s="420">
        <v>0</v>
      </c>
      <c r="G58" s="420">
        <v>0</v>
      </c>
      <c r="H58" s="420">
        <f t="shared" si="1"/>
        <v>0</v>
      </c>
      <c r="I58" s="421" t="s">
        <v>28</v>
      </c>
      <c r="J58" s="419">
        <f t="shared" si="3"/>
        <v>0</v>
      </c>
    </row>
    <row r="59" spans="2:11">
      <c r="B59" s="6" t="s">
        <v>760</v>
      </c>
      <c r="C59" s="420">
        <v>38.939914929999993</v>
      </c>
      <c r="D59" s="420">
        <v>179.037612</v>
      </c>
      <c r="E59" s="420">
        <v>35.131007439999998</v>
      </c>
      <c r="F59" s="420">
        <v>33.750763980000002</v>
      </c>
      <c r="G59" s="420">
        <v>38.654137679999998</v>
      </c>
      <c r="H59" s="420">
        <f t="shared" si="1"/>
        <v>-5.1891509499999913</v>
      </c>
      <c r="I59" s="418">
        <f t="shared" si="2"/>
        <v>-0.13326045933403358</v>
      </c>
      <c r="J59" s="419">
        <f t="shared" si="3"/>
        <v>6.5838832760685018E-6</v>
      </c>
    </row>
    <row r="60" spans="2:11" ht="16.5" customHeight="1">
      <c r="B60" s="6" t="s">
        <v>761</v>
      </c>
      <c r="C60" s="420">
        <v>42.201943440000015</v>
      </c>
      <c r="D60" s="420">
        <v>218.045399</v>
      </c>
      <c r="E60" s="420">
        <v>35.348123739999991</v>
      </c>
      <c r="F60" s="420">
        <v>36.235034659999997</v>
      </c>
      <c r="G60" s="420">
        <v>37.159205929999999</v>
      </c>
      <c r="H60" s="420">
        <f t="shared" si="1"/>
        <v>-5.9669087800000185</v>
      </c>
      <c r="I60" s="418">
        <f t="shared" si="2"/>
        <v>-0.1413894312351606</v>
      </c>
      <c r="J60" s="419">
        <f t="shared" si="3"/>
        <v>7.0684989189313295E-6</v>
      </c>
    </row>
    <row r="61" spans="2:11">
      <c r="B61" s="6" t="s">
        <v>762</v>
      </c>
      <c r="C61" s="420">
        <v>11.498519029999999</v>
      </c>
      <c r="D61" s="420">
        <v>64.021984000000003</v>
      </c>
      <c r="E61" s="420">
        <v>11.670126969999998</v>
      </c>
      <c r="F61" s="420">
        <v>11.56044282</v>
      </c>
      <c r="G61" s="420">
        <v>11.638643210000001</v>
      </c>
      <c r="H61" s="420">
        <f t="shared" si="1"/>
        <v>6.1923790000001588E-2</v>
      </c>
      <c r="I61" s="418">
        <f t="shared" si="2"/>
        <v>5.385370919371483E-3</v>
      </c>
      <c r="J61" s="419">
        <f t="shared" si="3"/>
        <v>2.2551372819781776E-6</v>
      </c>
    </row>
    <row r="62" spans="2:11">
      <c r="B62" s="6" t="s">
        <v>763</v>
      </c>
      <c r="C62" s="420">
        <v>2.4939536899999997</v>
      </c>
      <c r="D62" s="420">
        <v>12.103999999999999</v>
      </c>
      <c r="E62" s="420">
        <v>3.4165820600000005</v>
      </c>
      <c r="F62" s="420">
        <v>3.83633135</v>
      </c>
      <c r="G62" s="420">
        <v>3.7959225699999997</v>
      </c>
      <c r="H62" s="420">
        <f t="shared" si="1"/>
        <v>1.3423776600000004</v>
      </c>
      <c r="I62" s="418">
        <f t="shared" si="2"/>
        <v>0.53825284141503071</v>
      </c>
      <c r="J62" s="419">
        <f t="shared" si="3"/>
        <v>7.4836699494238517E-7</v>
      </c>
    </row>
    <row r="63" spans="2:11">
      <c r="B63" s="6" t="s">
        <v>764</v>
      </c>
      <c r="C63" s="420">
        <v>11.335348280000002</v>
      </c>
      <c r="D63" s="420">
        <v>55.5</v>
      </c>
      <c r="E63" s="420">
        <v>14.030061860000002</v>
      </c>
      <c r="F63" s="420">
        <v>12.237986859999999</v>
      </c>
      <c r="G63" s="420">
        <v>12.1135939</v>
      </c>
      <c r="H63" s="420">
        <f t="shared" si="1"/>
        <v>0.90263857999999786</v>
      </c>
      <c r="I63" s="418">
        <f t="shared" si="2"/>
        <v>7.9630423142146078E-2</v>
      </c>
      <c r="J63" s="419">
        <f t="shared" si="3"/>
        <v>2.3873082419125752E-6</v>
      </c>
    </row>
    <row r="64" spans="2:11">
      <c r="B64" s="6" t="s">
        <v>765</v>
      </c>
      <c r="C64" s="420">
        <v>11194.450300809996</v>
      </c>
      <c r="D64" s="420">
        <v>59481.116473000002</v>
      </c>
      <c r="E64" s="420">
        <v>13643.428133789999</v>
      </c>
      <c r="F64" s="420">
        <v>13320.561564890002</v>
      </c>
      <c r="G64" s="420">
        <v>13110.970740849998</v>
      </c>
      <c r="H64" s="420">
        <f t="shared" si="1"/>
        <v>2126.1112640800056</v>
      </c>
      <c r="I64" s="418">
        <f t="shared" si="2"/>
        <v>0.18992547261799597</v>
      </c>
      <c r="J64" s="419">
        <f t="shared" si="3"/>
        <v>2.598489994682489E-3</v>
      </c>
      <c r="K64" s="24"/>
    </row>
    <row r="65" spans="2:12">
      <c r="B65" s="6" t="s">
        <v>766</v>
      </c>
      <c r="C65" s="420">
        <v>12.122782949999998</v>
      </c>
      <c r="D65" s="420">
        <v>70.370475999999996</v>
      </c>
      <c r="E65" s="420">
        <v>21.825076670000001</v>
      </c>
      <c r="F65" s="420">
        <v>18.133365100000002</v>
      </c>
      <c r="G65" s="420">
        <v>17.719502819999999</v>
      </c>
      <c r="H65" s="420">
        <f t="shared" si="1"/>
        <v>6.0105821500000047</v>
      </c>
      <c r="I65" s="418">
        <f t="shared" si="2"/>
        <v>0.4958087738426436</v>
      </c>
      <c r="J65" s="419">
        <f t="shared" si="3"/>
        <v>3.5373409411259862E-6</v>
      </c>
    </row>
    <row r="66" spans="2:12">
      <c r="B66" s="6" t="s">
        <v>767</v>
      </c>
      <c r="C66" s="420">
        <v>301.34304983000004</v>
      </c>
      <c r="D66" s="420">
        <v>1733.5187430000001</v>
      </c>
      <c r="E66" s="420">
        <v>241.65274526999997</v>
      </c>
      <c r="F66" s="420">
        <v>206.08001719000001</v>
      </c>
      <c r="G66" s="420">
        <v>244.33577608000004</v>
      </c>
      <c r="H66" s="420">
        <f t="shared" si="1"/>
        <v>-95.263032640000034</v>
      </c>
      <c r="I66" s="418">
        <f t="shared" si="2"/>
        <v>-0.31612818909791285</v>
      </c>
      <c r="J66" s="419">
        <f t="shared" si="3"/>
        <v>4.0200772329573506E-5</v>
      </c>
    </row>
    <row r="67" spans="2:12">
      <c r="B67" s="6" t="s">
        <v>768</v>
      </c>
      <c r="C67" s="420">
        <v>31.238712039999989</v>
      </c>
      <c r="D67" s="420">
        <v>207.15433300000001</v>
      </c>
      <c r="E67" s="420">
        <v>41.615797870000002</v>
      </c>
      <c r="F67" s="420">
        <v>36.586119980000007</v>
      </c>
      <c r="G67" s="420">
        <v>36.583878240000011</v>
      </c>
      <c r="H67" s="420">
        <f t="shared" si="1"/>
        <v>5.3474079400000178</v>
      </c>
      <c r="I67" s="418">
        <f t="shared" si="2"/>
        <v>0.17117888641352641</v>
      </c>
      <c r="J67" s="419">
        <f t="shared" si="3"/>
        <v>7.1369863987463339E-6</v>
      </c>
    </row>
    <row r="68" spans="2:12">
      <c r="B68" s="6" t="s">
        <v>769</v>
      </c>
      <c r="C68" s="420">
        <v>0</v>
      </c>
      <c r="D68" s="420">
        <v>176</v>
      </c>
      <c r="E68" s="420">
        <v>20.11879163</v>
      </c>
      <c r="F68" s="420">
        <v>76.737796079999995</v>
      </c>
      <c r="G68" s="420">
        <v>91.617146829999996</v>
      </c>
      <c r="H68" s="420">
        <f t="shared" si="1"/>
        <v>76.737796079999995</v>
      </c>
      <c r="I68" s="421" t="s">
        <v>28</v>
      </c>
      <c r="J68" s="419">
        <f t="shared" si="3"/>
        <v>1.4969518691572651E-5</v>
      </c>
    </row>
    <row r="69" spans="2:12">
      <c r="B69" s="413" t="s">
        <v>708</v>
      </c>
      <c r="C69" s="414">
        <f>+SUM(C70:C78)</f>
        <v>3945.0361159000017</v>
      </c>
      <c r="D69" s="414">
        <f>+SUM(D70:D78)</f>
        <v>57199.003232000003</v>
      </c>
      <c r="E69" s="414">
        <f>+SUM(E70:E78)</f>
        <v>6279.4623883900003</v>
      </c>
      <c r="F69" s="414">
        <f>+SUM(F70:F78)</f>
        <v>6249.1006506100002</v>
      </c>
      <c r="G69" s="414">
        <f>+SUM(G70:G78)</f>
        <v>6210.4539786400001</v>
      </c>
      <c r="H69" s="414">
        <f t="shared" si="1"/>
        <v>2304.0645347099985</v>
      </c>
      <c r="I69" s="415">
        <f t="shared" si="2"/>
        <v>0.5840414300451493</v>
      </c>
      <c r="J69" s="416">
        <f t="shared" si="3"/>
        <v>1.2190346058062764E-3</v>
      </c>
    </row>
    <row r="70" spans="2:12">
      <c r="B70" s="6" t="s">
        <v>770</v>
      </c>
      <c r="C70" s="420">
        <v>62.094035249999997</v>
      </c>
      <c r="D70" s="420">
        <v>0</v>
      </c>
      <c r="E70" s="420">
        <v>0</v>
      </c>
      <c r="F70" s="420">
        <v>0</v>
      </c>
      <c r="G70" s="420">
        <v>0</v>
      </c>
      <c r="H70" s="420">
        <f t="shared" si="1"/>
        <v>-62.094035249999997</v>
      </c>
      <c r="I70" s="418">
        <f t="shared" si="2"/>
        <v>-1</v>
      </c>
      <c r="J70" s="419">
        <f t="shared" si="3"/>
        <v>0</v>
      </c>
      <c r="L70" s="126"/>
    </row>
    <row r="71" spans="2:12">
      <c r="B71" s="6" t="s">
        <v>771</v>
      </c>
      <c r="C71" s="420">
        <v>50.324872579999997</v>
      </c>
      <c r="D71" s="420">
        <v>464.15824900000001</v>
      </c>
      <c r="E71" s="420">
        <v>58.801049019999994</v>
      </c>
      <c r="F71" s="420">
        <v>58.240343700000004</v>
      </c>
      <c r="G71" s="420">
        <v>56.750065620000008</v>
      </c>
      <c r="H71" s="420">
        <f t="shared" si="1"/>
        <v>7.9154711200000065</v>
      </c>
      <c r="I71" s="418">
        <f t="shared" si="2"/>
        <v>0.15728745477531036</v>
      </c>
      <c r="J71" s="419">
        <f t="shared" si="3"/>
        <v>1.1361153931393511E-5</v>
      </c>
      <c r="L71" s="126"/>
    </row>
    <row r="72" spans="2:12">
      <c r="B72" s="6" t="s">
        <v>772</v>
      </c>
      <c r="C72" s="420">
        <v>0</v>
      </c>
      <c r="D72" s="420">
        <v>440.5</v>
      </c>
      <c r="E72" s="420">
        <v>0</v>
      </c>
      <c r="F72" s="420">
        <v>0</v>
      </c>
      <c r="G72" s="420">
        <v>0</v>
      </c>
      <c r="H72" s="420">
        <f t="shared" si="1"/>
        <v>0</v>
      </c>
      <c r="I72" s="421" t="s">
        <v>28</v>
      </c>
      <c r="J72" s="419">
        <f t="shared" si="3"/>
        <v>0</v>
      </c>
      <c r="L72" s="126"/>
    </row>
    <row r="73" spans="2:12">
      <c r="B73" s="6" t="s">
        <v>773</v>
      </c>
      <c r="C73" s="420">
        <v>0</v>
      </c>
      <c r="D73" s="420">
        <v>670.76599999999996</v>
      </c>
      <c r="E73" s="420">
        <v>0</v>
      </c>
      <c r="F73" s="420">
        <v>0</v>
      </c>
      <c r="G73" s="420">
        <v>0</v>
      </c>
      <c r="H73" s="420">
        <f t="shared" si="1"/>
        <v>0</v>
      </c>
      <c r="I73" s="421" t="s">
        <v>28</v>
      </c>
      <c r="J73" s="419">
        <f t="shared" si="3"/>
        <v>0</v>
      </c>
      <c r="L73" s="126"/>
    </row>
    <row r="74" spans="2:12">
      <c r="B74" s="6" t="s">
        <v>774</v>
      </c>
      <c r="C74" s="420">
        <v>3832.6172080700017</v>
      </c>
      <c r="D74" s="420">
        <v>17620.580489</v>
      </c>
      <c r="E74" s="420">
        <v>5764.6884324000002</v>
      </c>
      <c r="F74" s="420">
        <v>5760.4694383999995</v>
      </c>
      <c r="G74" s="420">
        <v>5765.018116610001</v>
      </c>
      <c r="H74" s="420">
        <f t="shared" ref="H74:H79" si="4">F74-C74</f>
        <v>1927.8522303299978</v>
      </c>
      <c r="I74" s="418">
        <f t="shared" ref="I74:I79" si="5">H74/C74</f>
        <v>0.50301194344968514</v>
      </c>
      <c r="J74" s="419">
        <f t="shared" ref="J74:J79" si="6">F74/$M$3</f>
        <v>1.1237155526393351E-3</v>
      </c>
      <c r="L74" s="126"/>
    </row>
    <row r="75" spans="2:12">
      <c r="B75" s="6" t="s">
        <v>775</v>
      </c>
      <c r="C75" s="420">
        <v>0</v>
      </c>
      <c r="D75" s="420">
        <v>35983.682839000001</v>
      </c>
      <c r="E75" s="420">
        <v>0</v>
      </c>
      <c r="F75" s="420">
        <v>0</v>
      </c>
      <c r="G75" s="420">
        <v>0</v>
      </c>
      <c r="H75" s="420">
        <f t="shared" si="4"/>
        <v>0</v>
      </c>
      <c r="I75" s="421" t="s">
        <v>28</v>
      </c>
      <c r="J75" s="419">
        <f t="shared" si="6"/>
        <v>0</v>
      </c>
      <c r="L75" s="126"/>
    </row>
    <row r="76" spans="2:12">
      <c r="B76" s="6" t="s">
        <v>776</v>
      </c>
      <c r="C76" s="420">
        <v>0</v>
      </c>
      <c r="D76" s="420">
        <v>478.09965699999998</v>
      </c>
      <c r="E76" s="420">
        <v>64.662111790000012</v>
      </c>
      <c r="F76" s="420">
        <v>63.183554909999998</v>
      </c>
      <c r="G76" s="420">
        <v>68.672905139999997</v>
      </c>
      <c r="H76" s="420">
        <f t="shared" si="4"/>
        <v>63.183554909999998</v>
      </c>
      <c r="I76" s="421" t="s">
        <v>28</v>
      </c>
      <c r="J76" s="419">
        <f t="shared" si="6"/>
        <v>1.23254439733872E-5</v>
      </c>
      <c r="L76" s="126"/>
    </row>
    <row r="77" spans="2:12">
      <c r="B77" s="6" t="s">
        <v>777</v>
      </c>
      <c r="C77" s="420">
        <v>0</v>
      </c>
      <c r="D77" s="420">
        <v>1034.7439979999999</v>
      </c>
      <c r="E77" s="420">
        <v>257.72602959000005</v>
      </c>
      <c r="F77" s="420">
        <v>233.82476757000001</v>
      </c>
      <c r="G77" s="420">
        <v>199.27455709999998</v>
      </c>
      <c r="H77" s="420">
        <f t="shared" si="4"/>
        <v>233.82476757000001</v>
      </c>
      <c r="I77" s="421" t="s">
        <v>28</v>
      </c>
      <c r="J77" s="419">
        <f t="shared" si="6"/>
        <v>4.5613040867667118E-5</v>
      </c>
      <c r="L77" s="126"/>
    </row>
    <row r="78" spans="2:12" ht="15.75" thickBot="1">
      <c r="B78" s="6" t="s">
        <v>778</v>
      </c>
      <c r="C78" s="420">
        <v>0</v>
      </c>
      <c r="D78" s="420">
        <v>506.47199999999998</v>
      </c>
      <c r="E78" s="420">
        <v>133.58476559000002</v>
      </c>
      <c r="F78" s="420">
        <v>133.38254603000001</v>
      </c>
      <c r="G78" s="420">
        <v>120.73833417000002</v>
      </c>
      <c r="H78" s="420">
        <f t="shared" si="4"/>
        <v>133.38254603000001</v>
      </c>
      <c r="I78" s="421" t="s">
        <v>28</v>
      </c>
      <c r="J78" s="419">
        <f t="shared" si="6"/>
        <v>2.6019414394493186E-5</v>
      </c>
    </row>
    <row r="79" spans="2:12" ht="15.75" thickBot="1">
      <c r="B79" s="423" t="s">
        <v>134</v>
      </c>
      <c r="C79" s="424">
        <f>+C9+C69</f>
        <v>21161.791350799998</v>
      </c>
      <c r="D79" s="424">
        <f>+D9+D69</f>
        <v>179474.029316</v>
      </c>
      <c r="E79" s="424">
        <f>+E9+E69</f>
        <v>26496.835211519996</v>
      </c>
      <c r="F79" s="424">
        <f>+F9+F69</f>
        <v>25840.350881900005</v>
      </c>
      <c r="G79" s="424">
        <f>+G9+G69</f>
        <v>25652.827488729999</v>
      </c>
      <c r="H79" s="424">
        <f t="shared" si="4"/>
        <v>4678.559531100007</v>
      </c>
      <c r="I79" s="425">
        <f t="shared" si="5"/>
        <v>0.22108523109141889</v>
      </c>
      <c r="J79" s="425">
        <f t="shared" si="6"/>
        <v>5.0407704584079574E-3</v>
      </c>
    </row>
    <row r="80" spans="2:12">
      <c r="B80" s="426" t="s">
        <v>709</v>
      </c>
    </row>
    <row r="81" spans="2:10">
      <c r="B81" s="426" t="s">
        <v>710</v>
      </c>
    </row>
    <row r="82" spans="2:10">
      <c r="B82" s="426" t="s">
        <v>617</v>
      </c>
      <c r="F82" s="427"/>
      <c r="G82" s="129"/>
      <c r="H82" s="129"/>
      <c r="J82" s="129"/>
    </row>
    <row r="83" spans="2:10">
      <c r="F83" s="129"/>
      <c r="G83" s="129"/>
      <c r="H83" s="129"/>
      <c r="J83" s="129"/>
    </row>
    <row r="84" spans="2:10">
      <c r="F84" s="129"/>
      <c r="G84" s="129"/>
      <c r="H84" s="129"/>
      <c r="J84" s="129"/>
    </row>
    <row r="85" spans="2:10">
      <c r="F85" s="129"/>
      <c r="G85" s="129"/>
      <c r="H85" s="129"/>
      <c r="J85" s="129"/>
    </row>
    <row r="86" spans="2:10">
      <c r="F86" s="129"/>
      <c r="G86" s="129"/>
      <c r="H86" s="129"/>
      <c r="J86" s="406">
        <v>4936862.2</v>
      </c>
    </row>
    <row r="87" spans="2:10">
      <c r="F87" s="129"/>
      <c r="G87" s="129"/>
      <c r="H87" s="129"/>
      <c r="J87" s="129"/>
    </row>
    <row r="88" spans="2:10">
      <c r="F88" s="129"/>
      <c r="G88" s="129"/>
      <c r="H88" s="129"/>
      <c r="J88" s="129"/>
    </row>
    <row r="89" spans="2:10">
      <c r="F89" s="129"/>
      <c r="G89" s="129"/>
      <c r="H89" s="129"/>
      <c r="J89" s="129"/>
    </row>
    <row r="90" spans="2:10">
      <c r="F90" s="129"/>
      <c r="G90" s="129"/>
      <c r="H90" s="129"/>
      <c r="J90" s="129"/>
    </row>
    <row r="91" spans="2:10">
      <c r="C91" s="428"/>
      <c r="F91" s="129"/>
      <c r="G91" s="129"/>
      <c r="H91" s="129"/>
      <c r="J91" s="129"/>
    </row>
    <row r="92" spans="2:10">
      <c r="C92" s="428"/>
      <c r="F92" s="129"/>
      <c r="G92" s="129"/>
      <c r="H92" s="129"/>
      <c r="J92" s="129"/>
    </row>
    <row r="93" spans="2:10">
      <c r="B93" s="6"/>
      <c r="C93" s="428"/>
      <c r="F93" s="129"/>
      <c r="G93" s="129"/>
      <c r="H93" s="129"/>
      <c r="J93" s="129"/>
    </row>
    <row r="94" spans="2:10">
      <c r="B94" s="6"/>
      <c r="C94" s="428"/>
      <c r="F94" s="129"/>
      <c r="G94" s="129"/>
      <c r="H94" s="129"/>
      <c r="J94" s="129"/>
    </row>
    <row r="95" spans="2:10">
      <c r="B95" s="6"/>
      <c r="C95" s="428"/>
    </row>
    <row r="96" spans="2:10">
      <c r="B96" s="6"/>
      <c r="C96" s="428"/>
    </row>
    <row r="97" spans="2:3">
      <c r="B97" s="6"/>
      <c r="C97" s="428"/>
    </row>
    <row r="98" spans="2:3">
      <c r="B98" s="6"/>
      <c r="C98" s="428"/>
    </row>
    <row r="99" spans="2:3">
      <c r="B99" s="6"/>
      <c r="C99" s="428"/>
    </row>
    <row r="100" spans="2:3">
      <c r="B100" s="6"/>
      <c r="C100" s="428"/>
    </row>
    <row r="101" spans="2:3">
      <c r="B101" s="6"/>
      <c r="C101" s="428"/>
    </row>
    <row r="102" spans="2:3">
      <c r="B102" s="6"/>
      <c r="C102" s="428"/>
    </row>
    <row r="103" spans="2:3">
      <c r="B103" s="6"/>
      <c r="C103" s="428"/>
    </row>
    <row r="104" spans="2:3">
      <c r="B104" s="6"/>
      <c r="C104" s="428"/>
    </row>
    <row r="105" spans="2:3">
      <c r="B105" s="6"/>
      <c r="C105" s="428"/>
    </row>
    <row r="106" spans="2:3">
      <c r="B106" s="6"/>
      <c r="C106" s="428"/>
    </row>
    <row r="107" spans="2:3">
      <c r="B107" s="6"/>
      <c r="C107" s="428"/>
    </row>
    <row r="108" spans="2:3">
      <c r="B108" s="6"/>
      <c r="C108" s="428"/>
    </row>
    <row r="109" spans="2:3">
      <c r="B109" s="6"/>
      <c r="C109" s="428"/>
    </row>
    <row r="110" spans="2:3">
      <c r="B110" s="6"/>
      <c r="C110" s="428"/>
    </row>
    <row r="111" spans="2:3">
      <c r="B111" s="6"/>
      <c r="C111" s="428"/>
    </row>
    <row r="112" spans="2:3">
      <c r="B112" s="6"/>
      <c r="C112" s="428"/>
    </row>
    <row r="113" spans="2:3">
      <c r="B113" s="6"/>
      <c r="C113" s="428"/>
    </row>
    <row r="114" spans="2:3">
      <c r="B114" s="6"/>
      <c r="C114" s="428"/>
    </row>
    <row r="115" spans="2:3">
      <c r="B115" s="6"/>
      <c r="C115" s="428"/>
    </row>
    <row r="116" spans="2:3">
      <c r="B116" s="6"/>
      <c r="C116" s="428"/>
    </row>
    <row r="117" spans="2:3">
      <c r="B117" s="6"/>
      <c r="C117" s="428"/>
    </row>
    <row r="118" spans="2:3">
      <c r="B118" s="6"/>
      <c r="C118" s="428"/>
    </row>
    <row r="119" spans="2:3">
      <c r="B119" s="6"/>
      <c r="C119" s="428"/>
    </row>
    <row r="120" spans="2:3">
      <c r="B120" s="6"/>
      <c r="C120" s="428"/>
    </row>
    <row r="121" spans="2:3">
      <c r="B121" s="6"/>
      <c r="C121" s="428"/>
    </row>
    <row r="122" spans="2:3">
      <c r="B122" s="6"/>
      <c r="C122" s="428"/>
    </row>
    <row r="123" spans="2:3">
      <c r="B123" s="6"/>
      <c r="C123" s="428"/>
    </row>
    <row r="124" spans="2:3">
      <c r="B124" s="6"/>
      <c r="C124" s="428"/>
    </row>
    <row r="125" spans="2:3">
      <c r="B125" s="6"/>
      <c r="C125" s="428"/>
    </row>
    <row r="126" spans="2:3">
      <c r="B126" s="6"/>
      <c r="C126" s="428"/>
    </row>
    <row r="127" spans="2:3">
      <c r="B127" s="6"/>
      <c r="C127" s="428"/>
    </row>
    <row r="128" spans="2:3">
      <c r="B128" s="6"/>
      <c r="C128" s="428"/>
    </row>
    <row r="129" spans="2:3">
      <c r="B129" s="6"/>
      <c r="C129" s="428"/>
    </row>
    <row r="130" spans="2:3">
      <c r="B130" s="6"/>
      <c r="C130" s="428"/>
    </row>
    <row r="131" spans="2:3">
      <c r="B131" s="6"/>
      <c r="C131" s="428"/>
    </row>
    <row r="132" spans="2:3">
      <c r="B132" s="6"/>
      <c r="C132" s="428"/>
    </row>
    <row r="133" spans="2:3">
      <c r="B133" s="6"/>
      <c r="C133" s="428"/>
    </row>
    <row r="134" spans="2:3">
      <c r="B134" s="6"/>
      <c r="C134" s="428"/>
    </row>
    <row r="135" spans="2:3">
      <c r="B135" s="6"/>
      <c r="C135" s="428"/>
    </row>
    <row r="136" spans="2:3">
      <c r="B136" s="6"/>
      <c r="C136" s="428"/>
    </row>
    <row r="137" spans="2:3">
      <c r="B137" s="6"/>
    </row>
    <row r="138" spans="2:3">
      <c r="B138" s="6"/>
    </row>
  </sheetData>
  <mergeCells count="13">
    <mergeCell ref="B2:I2"/>
    <mergeCell ref="B3:I3"/>
    <mergeCell ref="B4:I4"/>
    <mergeCell ref="B5:B8"/>
    <mergeCell ref="D5:G5"/>
    <mergeCell ref="H5:I5"/>
    <mergeCell ref="J5:J7"/>
    <mergeCell ref="C6:C7"/>
    <mergeCell ref="D6:D7"/>
    <mergeCell ref="E6:E7"/>
    <mergeCell ref="F6:F7"/>
    <mergeCell ref="G6:G7"/>
    <mergeCell ref="H6:I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E32"/>
  <sheetViews>
    <sheetView showGridLines="0" workbookViewId="0">
      <selection activeCell="B76" sqref="B76"/>
    </sheetView>
  </sheetViews>
  <sheetFormatPr baseColWidth="10" defaultColWidth="11.42578125" defaultRowHeight="15"/>
  <cols>
    <col min="1" max="1" width="10.42578125" style="25" customWidth="1"/>
    <col min="2" max="2" width="54.140625" style="25" bestFit="1" customWidth="1"/>
    <col min="3" max="3" width="22.42578125" style="25" bestFit="1" customWidth="1"/>
    <col min="4" max="4" width="10.5703125" style="25" bestFit="1" customWidth="1"/>
    <col min="5" max="5" width="7.28515625" style="25" customWidth="1"/>
    <col min="6" max="6" width="26.140625" style="25" bestFit="1" customWidth="1"/>
    <col min="7" max="16384" width="11.42578125" style="25"/>
  </cols>
  <sheetData>
    <row r="3" spans="2:5" ht="15.75">
      <c r="B3" s="498" t="s">
        <v>513</v>
      </c>
      <c r="C3" s="498"/>
      <c r="D3" s="498"/>
      <c r="E3" s="498"/>
    </row>
    <row r="4" spans="2:5" ht="15.75">
      <c r="B4" s="499" t="s">
        <v>500</v>
      </c>
      <c r="C4" s="499"/>
      <c r="D4" s="499"/>
      <c r="E4" s="499"/>
    </row>
    <row r="24" spans="2:3">
      <c r="B24" s="227" t="s">
        <v>506</v>
      </c>
    </row>
    <row r="25" spans="2:3">
      <c r="B25" s="227" t="s">
        <v>496</v>
      </c>
    </row>
    <row r="28" spans="2:3">
      <c r="B28" s="500" t="s">
        <v>514</v>
      </c>
      <c r="C28" s="500"/>
    </row>
    <row r="29" spans="2:3">
      <c r="B29" s="6" t="s">
        <v>515</v>
      </c>
      <c r="C29" s="24">
        <v>0.95302392478194053</v>
      </c>
    </row>
    <row r="30" spans="2:3">
      <c r="B30" s="6" t="s">
        <v>516</v>
      </c>
      <c r="C30" s="24">
        <v>4.6445774749331516E-2</v>
      </c>
    </row>
    <row r="31" spans="2:3">
      <c r="B31" s="6" t="s">
        <v>517</v>
      </c>
      <c r="C31" s="24">
        <v>5.3030046872785789E-4</v>
      </c>
    </row>
    <row r="32" spans="2:3" ht="15.75" thickBot="1">
      <c r="B32" s="228" t="s">
        <v>512</v>
      </c>
      <c r="C32" s="229">
        <f>SUM(C29:C31)</f>
        <v>0.99999999999999989</v>
      </c>
    </row>
  </sheetData>
  <mergeCells count="3">
    <mergeCell ref="B3:E3"/>
    <mergeCell ref="B4:E4"/>
    <mergeCell ref="B28:C28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C3:O55"/>
  <sheetViews>
    <sheetView showGridLines="0" zoomScale="80" zoomScaleNormal="80" workbookViewId="0">
      <selection activeCell="C6" sqref="C6:C9"/>
    </sheetView>
  </sheetViews>
  <sheetFormatPr baseColWidth="10" defaultColWidth="9.140625" defaultRowHeight="15"/>
  <cols>
    <col min="1" max="2" width="9.140625" style="25"/>
    <col min="3" max="3" width="93.7109375" style="25" bestFit="1" customWidth="1"/>
    <col min="4" max="4" width="12.85546875" style="25" customWidth="1"/>
    <col min="5" max="5" width="17.85546875" style="25" customWidth="1"/>
    <col min="6" max="6" width="19.42578125" style="25" bestFit="1" customWidth="1"/>
    <col min="7" max="7" width="12.28515625" style="25" customWidth="1"/>
    <col min="8" max="8" width="13.28515625" style="25" customWidth="1"/>
    <col min="9" max="9" width="10.42578125" style="25" customWidth="1"/>
    <col min="10" max="10" width="10" style="25" bestFit="1" customWidth="1"/>
    <col min="11" max="11" width="12.42578125" style="25" bestFit="1" customWidth="1"/>
    <col min="12" max="13" width="9.140625" style="25"/>
    <col min="14" max="14" width="24.28515625" style="25" bestFit="1" customWidth="1"/>
    <col min="15" max="15" width="12.85546875" style="25" bestFit="1" customWidth="1"/>
    <col min="16" max="16384" width="9.140625" style="25"/>
  </cols>
  <sheetData>
    <row r="3" spans="3:15" ht="15.75">
      <c r="C3" s="520" t="s">
        <v>810</v>
      </c>
      <c r="D3" s="520"/>
      <c r="E3" s="520"/>
      <c r="F3" s="520"/>
      <c r="G3" s="520"/>
      <c r="H3" s="520"/>
      <c r="I3" s="520"/>
      <c r="J3" s="520"/>
    </row>
    <row r="4" spans="3:15" ht="15.75">
      <c r="C4" s="533" t="s">
        <v>779</v>
      </c>
      <c r="D4" s="533"/>
      <c r="E4" s="533"/>
      <c r="F4" s="533"/>
      <c r="G4" s="533"/>
      <c r="H4" s="533"/>
      <c r="I4" s="533"/>
      <c r="J4" s="533"/>
      <c r="N4" s="2" t="s">
        <v>22</v>
      </c>
      <c r="O4" s="400">
        <v>5126270.0999999996</v>
      </c>
    </row>
    <row r="5" spans="3:15" ht="16.5" thickBot="1">
      <c r="C5" s="627" t="s">
        <v>520</v>
      </c>
      <c r="D5" s="627"/>
      <c r="E5" s="627"/>
      <c r="F5" s="627"/>
      <c r="G5" s="627"/>
      <c r="H5" s="627"/>
      <c r="I5" s="627"/>
      <c r="J5" s="627"/>
    </row>
    <row r="6" spans="3:15" ht="15.75" thickBot="1">
      <c r="C6" s="651" t="s">
        <v>0</v>
      </c>
      <c r="D6" s="119">
        <v>2020</v>
      </c>
      <c r="E6" s="654">
        <v>2021</v>
      </c>
      <c r="F6" s="655"/>
      <c r="G6" s="655"/>
      <c r="H6" s="656"/>
      <c r="I6" s="657" t="s">
        <v>2</v>
      </c>
      <c r="J6" s="658"/>
      <c r="K6" s="648" t="s">
        <v>66</v>
      </c>
    </row>
    <row r="7" spans="3:15" ht="15.75" thickBot="1">
      <c r="C7" s="652"/>
      <c r="D7" s="648" t="s">
        <v>414</v>
      </c>
      <c r="E7" s="648" t="s">
        <v>415</v>
      </c>
      <c r="F7" s="648" t="s">
        <v>416</v>
      </c>
      <c r="G7" s="648" t="s">
        <v>414</v>
      </c>
      <c r="H7" s="648" t="s">
        <v>417</v>
      </c>
      <c r="I7" s="659"/>
      <c r="J7" s="660"/>
      <c r="K7" s="649"/>
    </row>
    <row r="8" spans="3:15" ht="15.75" thickBot="1">
      <c r="C8" s="652"/>
      <c r="D8" s="650"/>
      <c r="E8" s="650"/>
      <c r="F8" s="650"/>
      <c r="G8" s="650"/>
      <c r="H8" s="650"/>
      <c r="I8" s="429" t="s">
        <v>4</v>
      </c>
      <c r="J8" s="429" t="s">
        <v>5</v>
      </c>
      <c r="K8" s="650"/>
    </row>
    <row r="9" spans="3:15" ht="15.75" thickBot="1">
      <c r="C9" s="653"/>
      <c r="D9" s="430">
        <v>1</v>
      </c>
      <c r="E9" s="430">
        <v>2</v>
      </c>
      <c r="F9" s="430">
        <v>3</v>
      </c>
      <c r="G9" s="430">
        <v>4</v>
      </c>
      <c r="H9" s="430">
        <v>5</v>
      </c>
      <c r="I9" s="430" t="s">
        <v>431</v>
      </c>
      <c r="J9" s="430" t="s">
        <v>93</v>
      </c>
      <c r="K9" s="430" t="s">
        <v>94</v>
      </c>
    </row>
    <row r="10" spans="3:15" ht="18.75">
      <c r="C10" s="401" t="s">
        <v>702</v>
      </c>
      <c r="D10" s="431">
        <f>D11+D16+D25+D28+D34</f>
        <v>17216.755234899996</v>
      </c>
      <c r="E10" s="431">
        <f t="shared" ref="E10:H10" si="0">E11+E16+E25+E28+E34</f>
        <v>122275.026084</v>
      </c>
      <c r="F10" s="431">
        <f t="shared" si="0"/>
        <v>20217.372823129997</v>
      </c>
      <c r="G10" s="431">
        <f t="shared" si="0"/>
        <v>19591.250231290003</v>
      </c>
      <c r="H10" s="431">
        <f t="shared" si="0"/>
        <v>19442.373510090001</v>
      </c>
      <c r="I10" s="431">
        <f>G10-D10</f>
        <v>2374.4949963900071</v>
      </c>
      <c r="J10" s="432">
        <f>I10/D10</f>
        <v>0.13791768332610552</v>
      </c>
      <c r="K10" s="433">
        <f>G10/$O$4</f>
        <v>3.8217358526016812E-3</v>
      </c>
    </row>
    <row r="11" spans="3:15" ht="18.75">
      <c r="C11" s="403" t="s">
        <v>780</v>
      </c>
      <c r="D11" s="434">
        <v>1064.5688175799999</v>
      </c>
      <c r="E11" s="434">
        <v>16462.148652</v>
      </c>
      <c r="F11" s="434">
        <v>1562.3016827500001</v>
      </c>
      <c r="G11" s="434">
        <v>1482.06992274</v>
      </c>
      <c r="H11" s="434">
        <v>1501.4652093400002</v>
      </c>
      <c r="I11" s="434">
        <f>(G11-D11)</f>
        <v>417.50110516000018</v>
      </c>
      <c r="J11" s="435">
        <f t="shared" ref="J11:J46" si="1">I11/D11</f>
        <v>0.39217859687931911</v>
      </c>
      <c r="K11" s="436">
        <f t="shared" ref="K11:K46" si="2">G11/$O$4</f>
        <v>2.8911272598375185E-4</v>
      </c>
    </row>
    <row r="12" spans="3:15" ht="18.75">
      <c r="C12" s="437" t="s">
        <v>68</v>
      </c>
      <c r="D12" s="438">
        <v>881.83001317999992</v>
      </c>
      <c r="E12" s="438">
        <v>15627.238628999999</v>
      </c>
      <c r="F12" s="438">
        <v>1396.9643849900001</v>
      </c>
      <c r="G12" s="438">
        <v>1315.1846577299998</v>
      </c>
      <c r="H12" s="438">
        <v>1337.0351653900002</v>
      </c>
      <c r="I12" s="438">
        <f t="shared" ref="I12:I35" si="3">(G12-D12)</f>
        <v>433.35464454999988</v>
      </c>
      <c r="J12" s="439">
        <f t="shared" si="1"/>
        <v>0.49142650859349141</v>
      </c>
      <c r="K12" s="440">
        <f t="shared" si="2"/>
        <v>2.5655781534609341E-4</v>
      </c>
    </row>
    <row r="13" spans="3:15" ht="18.75">
      <c r="C13" s="437" t="s">
        <v>69</v>
      </c>
      <c r="D13" s="438">
        <v>5.4263144800000003</v>
      </c>
      <c r="E13" s="438">
        <v>13.375</v>
      </c>
      <c r="F13" s="438">
        <v>1.0969826400000002</v>
      </c>
      <c r="G13" s="438">
        <v>1.0969826400000002</v>
      </c>
      <c r="H13" s="438">
        <v>1.3782064999999999</v>
      </c>
      <c r="I13" s="438">
        <f t="shared" si="3"/>
        <v>-4.32933184</v>
      </c>
      <c r="J13" s="439">
        <f t="shared" si="1"/>
        <v>-0.79784020184543369</v>
      </c>
      <c r="K13" s="440">
        <f t="shared" si="2"/>
        <v>2.1399236064443821E-7</v>
      </c>
    </row>
    <row r="14" spans="3:15" ht="18.75">
      <c r="C14" s="437" t="s">
        <v>70</v>
      </c>
      <c r="D14" s="438">
        <v>61.868162179999999</v>
      </c>
      <c r="E14" s="438">
        <v>224.61554000000001</v>
      </c>
      <c r="F14" s="438">
        <v>37.185932740000013</v>
      </c>
      <c r="G14" s="438">
        <v>39.451560999999998</v>
      </c>
      <c r="H14" s="438">
        <v>40.418891080000002</v>
      </c>
      <c r="I14" s="438">
        <f t="shared" si="3"/>
        <v>-22.416601180000001</v>
      </c>
      <c r="J14" s="439">
        <f t="shared" si="1"/>
        <v>-0.36232854492720928</v>
      </c>
      <c r="K14" s="440">
        <f t="shared" si="2"/>
        <v>7.6959583147989027E-6</v>
      </c>
    </row>
    <row r="15" spans="3:15" ht="18.75">
      <c r="C15" s="437" t="s">
        <v>71</v>
      </c>
      <c r="D15" s="438">
        <v>115.44432773999998</v>
      </c>
      <c r="E15" s="438">
        <v>596.91948300000001</v>
      </c>
      <c r="F15" s="438">
        <v>127.05438237999999</v>
      </c>
      <c r="G15" s="438">
        <v>126.33672137000001</v>
      </c>
      <c r="H15" s="438">
        <v>122.63294637000001</v>
      </c>
      <c r="I15" s="438">
        <f t="shared" si="3"/>
        <v>10.892393630000029</v>
      </c>
      <c r="J15" s="439">
        <f t="shared" si="1"/>
        <v>9.4351917008270253E-2</v>
      </c>
      <c r="K15" s="440">
        <f t="shared" si="2"/>
        <v>2.4644959962215025E-5</v>
      </c>
    </row>
    <row r="16" spans="3:15" ht="18.75">
      <c r="C16" s="403" t="s">
        <v>72</v>
      </c>
      <c r="D16" s="434">
        <v>4482.7245058799999</v>
      </c>
      <c r="E16" s="434">
        <v>24120.447098000001</v>
      </c>
      <c r="F16" s="434">
        <v>4432.7531455099988</v>
      </c>
      <c r="G16" s="434">
        <v>4252.0961078800001</v>
      </c>
      <c r="H16" s="434">
        <v>4294.7808362400001</v>
      </c>
      <c r="I16" s="434">
        <f t="shared" si="3"/>
        <v>-230.62839799999983</v>
      </c>
      <c r="J16" s="435">
        <f t="shared" si="1"/>
        <v>-5.1448264932962985E-2</v>
      </c>
      <c r="K16" s="436">
        <f t="shared" si="2"/>
        <v>8.2947172601771418E-4</v>
      </c>
    </row>
    <row r="17" spans="3:11" ht="18.75">
      <c r="C17" s="437" t="s">
        <v>73</v>
      </c>
      <c r="D17" s="438">
        <v>421.03598858999987</v>
      </c>
      <c r="E17" s="438">
        <v>2408.6272760000002</v>
      </c>
      <c r="F17" s="438">
        <v>428.34371331999989</v>
      </c>
      <c r="G17" s="438">
        <v>483.89775533999989</v>
      </c>
      <c r="H17" s="438">
        <v>487.34899425999998</v>
      </c>
      <c r="I17" s="438">
        <f t="shared" si="3"/>
        <v>62.861766750000015</v>
      </c>
      <c r="J17" s="439">
        <f t="shared" si="1"/>
        <v>0.14930259752976627</v>
      </c>
      <c r="K17" s="440">
        <f t="shared" si="2"/>
        <v>9.4395680660681525E-5</v>
      </c>
    </row>
    <row r="18" spans="3:11" ht="18.75">
      <c r="C18" s="437" t="s">
        <v>74</v>
      </c>
      <c r="D18" s="438">
        <v>788.34781916999998</v>
      </c>
      <c r="E18" s="438">
        <v>3933.1521699999998</v>
      </c>
      <c r="F18" s="438">
        <v>770.2694316300001</v>
      </c>
      <c r="G18" s="438">
        <v>593.28743911000015</v>
      </c>
      <c r="H18" s="438">
        <v>568.93590027999994</v>
      </c>
      <c r="I18" s="438">
        <f t="shared" si="3"/>
        <v>-195.06038005999983</v>
      </c>
      <c r="J18" s="439">
        <f t="shared" si="1"/>
        <v>-0.24742933933066014</v>
      </c>
      <c r="K18" s="440">
        <f t="shared" si="2"/>
        <v>1.1573472086654197E-4</v>
      </c>
    </row>
    <row r="19" spans="3:11" ht="18.75">
      <c r="C19" s="437" t="s">
        <v>75</v>
      </c>
      <c r="D19" s="438">
        <v>1847.9050997700006</v>
      </c>
      <c r="E19" s="438">
        <v>7731.5610239999996</v>
      </c>
      <c r="F19" s="438">
        <v>1815.7010662100001</v>
      </c>
      <c r="G19" s="438">
        <v>1757.2702204600002</v>
      </c>
      <c r="H19" s="438">
        <v>1783.1384736500002</v>
      </c>
      <c r="I19" s="438">
        <f t="shared" si="3"/>
        <v>-90.634879310000315</v>
      </c>
      <c r="J19" s="439">
        <f t="shared" si="1"/>
        <v>-4.904736683787559E-2</v>
      </c>
      <c r="K19" s="440">
        <f t="shared" si="2"/>
        <v>3.4279704076849176E-4</v>
      </c>
    </row>
    <row r="20" spans="3:11" ht="18.75">
      <c r="C20" s="437" t="s">
        <v>76</v>
      </c>
      <c r="D20" s="438">
        <v>162.97522120000005</v>
      </c>
      <c r="E20" s="438">
        <v>1517.6285250000001</v>
      </c>
      <c r="F20" s="438">
        <v>101.31581539000001</v>
      </c>
      <c r="G20" s="438">
        <v>145.50027327999999</v>
      </c>
      <c r="H20" s="438">
        <v>145.50027327999999</v>
      </c>
      <c r="I20" s="438">
        <f t="shared" si="3"/>
        <v>-17.474947920000062</v>
      </c>
      <c r="J20" s="439">
        <f t="shared" si="1"/>
        <v>-0.10722456942430005</v>
      </c>
      <c r="K20" s="440">
        <f t="shared" si="2"/>
        <v>2.8383263160479975E-5</v>
      </c>
    </row>
    <row r="21" spans="3:11" ht="18.75">
      <c r="C21" s="437" t="s">
        <v>78</v>
      </c>
      <c r="D21" s="438">
        <v>1112.03628271</v>
      </c>
      <c r="E21" s="438">
        <v>5955.5057230000002</v>
      </c>
      <c r="F21" s="438">
        <v>872.67523083999993</v>
      </c>
      <c r="G21" s="438">
        <v>837.10250275999988</v>
      </c>
      <c r="H21" s="438">
        <v>875.35826165000003</v>
      </c>
      <c r="I21" s="438">
        <f t="shared" si="3"/>
        <v>-274.93377995000014</v>
      </c>
      <c r="J21" s="439">
        <f t="shared" si="1"/>
        <v>-0.24723454101694822</v>
      </c>
      <c r="K21" s="440">
        <f t="shared" si="2"/>
        <v>1.6329660482774795E-4</v>
      </c>
    </row>
    <row r="22" spans="3:11" ht="18.75">
      <c r="C22" s="437" t="s">
        <v>79</v>
      </c>
      <c r="D22" s="438">
        <v>0</v>
      </c>
      <c r="E22" s="438">
        <v>1811.227339</v>
      </c>
      <c r="F22" s="438">
        <v>228.74246196000001</v>
      </c>
      <c r="G22" s="438">
        <v>228.74246196000001</v>
      </c>
      <c r="H22" s="438">
        <v>228.74246195999999</v>
      </c>
      <c r="I22" s="438">
        <f t="shared" si="3"/>
        <v>228.74246196000001</v>
      </c>
      <c r="J22" s="439" t="s">
        <v>28</v>
      </c>
      <c r="K22" s="440">
        <f t="shared" si="2"/>
        <v>4.4621617179321089E-5</v>
      </c>
    </row>
    <row r="23" spans="3:11" ht="18.75">
      <c r="C23" s="437" t="s">
        <v>80</v>
      </c>
      <c r="D23" s="438">
        <v>114.83812760999999</v>
      </c>
      <c r="E23" s="438">
        <v>604.07378400000005</v>
      </c>
      <c r="F23" s="438">
        <v>170.96136065999997</v>
      </c>
      <c r="G23" s="438">
        <v>168.71755971000002</v>
      </c>
      <c r="H23" s="438">
        <v>169.98149362000004</v>
      </c>
      <c r="I23" s="438">
        <f t="shared" si="3"/>
        <v>53.879432100000031</v>
      </c>
      <c r="J23" s="439">
        <f t="shared" si="1"/>
        <v>0.46917720813926145</v>
      </c>
      <c r="K23" s="440">
        <f t="shared" si="2"/>
        <v>3.2912342974280662E-5</v>
      </c>
    </row>
    <row r="24" spans="3:11" ht="18.75">
      <c r="C24" s="437" t="s">
        <v>81</v>
      </c>
      <c r="D24" s="438">
        <v>35.585966830000004</v>
      </c>
      <c r="E24" s="438">
        <v>158.671257</v>
      </c>
      <c r="F24" s="438">
        <v>44.744065500000005</v>
      </c>
      <c r="G24" s="438">
        <v>37.577895260000005</v>
      </c>
      <c r="H24" s="438">
        <v>35.774977540000002</v>
      </c>
      <c r="I24" s="438">
        <f t="shared" si="3"/>
        <v>1.9919284300000015</v>
      </c>
      <c r="J24" s="439">
        <f t="shared" si="1"/>
        <v>5.5975110624808089E-2</v>
      </c>
      <c r="K24" s="440">
        <f t="shared" si="2"/>
        <v>7.3304555801692945E-6</v>
      </c>
    </row>
    <row r="25" spans="3:11" ht="18.75">
      <c r="C25" s="403" t="s">
        <v>82</v>
      </c>
      <c r="D25" s="434">
        <v>68.786251660000033</v>
      </c>
      <c r="E25" s="434">
        <v>874.19507099999998</v>
      </c>
      <c r="F25" s="434">
        <v>60.929539149999989</v>
      </c>
      <c r="G25" s="434">
        <v>61.716906700000003</v>
      </c>
      <c r="H25" s="434">
        <v>60.54153749000001</v>
      </c>
      <c r="I25" s="434">
        <f t="shared" si="3"/>
        <v>-7.0693449600000307</v>
      </c>
      <c r="J25" s="435">
        <f t="shared" si="1"/>
        <v>-0.10277264408798907</v>
      </c>
      <c r="K25" s="436">
        <f t="shared" si="2"/>
        <v>1.203933961653718E-5</v>
      </c>
    </row>
    <row r="26" spans="3:11" ht="18.75">
      <c r="C26" s="437" t="s">
        <v>83</v>
      </c>
      <c r="D26" s="438">
        <v>2.4939536899999997</v>
      </c>
      <c r="E26" s="438">
        <v>12.103999999999999</v>
      </c>
      <c r="F26" s="438">
        <v>3.4165820600000005</v>
      </c>
      <c r="G26" s="438">
        <v>3.83633135</v>
      </c>
      <c r="H26" s="438">
        <v>3.7959225699999997</v>
      </c>
      <c r="I26" s="438">
        <f t="shared" si="3"/>
        <v>1.3423776600000004</v>
      </c>
      <c r="J26" s="439">
        <f t="shared" si="1"/>
        <v>0.53825284141503071</v>
      </c>
      <c r="K26" s="440">
        <f t="shared" si="2"/>
        <v>7.4836699494238517E-7</v>
      </c>
    </row>
    <row r="27" spans="3:11" ht="18.75">
      <c r="C27" s="437" t="s">
        <v>84</v>
      </c>
      <c r="D27" s="438">
        <v>66.292297970000021</v>
      </c>
      <c r="E27" s="438">
        <v>862.09107100000006</v>
      </c>
      <c r="F27" s="438">
        <v>57.512957089999986</v>
      </c>
      <c r="G27" s="438">
        <v>57.880575350000001</v>
      </c>
      <c r="H27" s="438">
        <v>56.745614920000008</v>
      </c>
      <c r="I27" s="438">
        <f t="shared" si="3"/>
        <v>-8.4117226200000204</v>
      </c>
      <c r="J27" s="439">
        <f t="shared" si="1"/>
        <v>-0.12688838488909632</v>
      </c>
      <c r="K27" s="440">
        <f t="shared" si="2"/>
        <v>1.1290972621594794E-5</v>
      </c>
    </row>
    <row r="28" spans="3:11" ht="18.75">
      <c r="C28" s="403" t="s">
        <v>85</v>
      </c>
      <c r="D28" s="434">
        <v>11600.675659779996</v>
      </c>
      <c r="E28" s="434">
        <v>80795.976687000002</v>
      </c>
      <c r="F28" s="434">
        <v>14161.388455719998</v>
      </c>
      <c r="G28" s="434">
        <v>13795.367293970001</v>
      </c>
      <c r="H28" s="434">
        <v>13585.58592702</v>
      </c>
      <c r="I28" s="434">
        <f t="shared" si="3"/>
        <v>2194.6916341900051</v>
      </c>
      <c r="J28" s="435">
        <f t="shared" si="1"/>
        <v>0.18918653521183151</v>
      </c>
      <c r="K28" s="436">
        <f t="shared" si="2"/>
        <v>2.6911120609836776E-3</v>
      </c>
    </row>
    <row r="29" spans="3:11" ht="18.75">
      <c r="C29" s="437" t="s">
        <v>86</v>
      </c>
      <c r="D29" s="438">
        <v>4.5342640000000003</v>
      </c>
      <c r="E29" s="438">
        <v>4624.1715690000001</v>
      </c>
      <c r="F29" s="438">
        <v>24.666539730000004</v>
      </c>
      <c r="G29" s="438">
        <v>24.666539729999993</v>
      </c>
      <c r="H29" s="438">
        <v>24.663877449999998</v>
      </c>
      <c r="I29" s="438">
        <f t="shared" si="3"/>
        <v>20.132275729999993</v>
      </c>
      <c r="J29" s="439">
        <f t="shared" si="1"/>
        <v>4.4400316633526389</v>
      </c>
      <c r="K29" s="440">
        <f t="shared" si="2"/>
        <v>4.811790882809705E-6</v>
      </c>
    </row>
    <row r="30" spans="3:11" ht="18.75">
      <c r="C30" s="437" t="s">
        <v>87</v>
      </c>
      <c r="D30" s="438">
        <v>11207.510126719993</v>
      </c>
      <c r="E30" s="438">
        <v>60098.336925000003</v>
      </c>
      <c r="F30" s="438">
        <v>13660.640559439998</v>
      </c>
      <c r="G30" s="438">
        <v>13337.82501054</v>
      </c>
      <c r="H30" s="438">
        <v>13127.484773910001</v>
      </c>
      <c r="I30" s="438">
        <f t="shared" si="3"/>
        <v>2130.3148838200068</v>
      </c>
      <c r="J30" s="439">
        <f t="shared" si="1"/>
        <v>0.19007922899316335</v>
      </c>
      <c r="K30" s="440">
        <f t="shared" si="2"/>
        <v>2.6018576372985108E-3</v>
      </c>
    </row>
    <row r="31" spans="3:11" ht="18.75">
      <c r="C31" s="437" t="s">
        <v>88</v>
      </c>
      <c r="D31" s="438">
        <v>87.092344680000053</v>
      </c>
      <c r="E31" s="438">
        <v>487.62362999999999</v>
      </c>
      <c r="F31" s="438">
        <v>126.46282809</v>
      </c>
      <c r="G31" s="438">
        <v>115.19148841999998</v>
      </c>
      <c r="H31" s="438">
        <v>122.16185785999998</v>
      </c>
      <c r="I31" s="438">
        <f t="shared" si="3"/>
        <v>28.099143739999931</v>
      </c>
      <c r="J31" s="439">
        <f t="shared" si="1"/>
        <v>0.3226362069277558</v>
      </c>
      <c r="K31" s="440">
        <f t="shared" si="2"/>
        <v>2.2470819167331817E-5</v>
      </c>
    </row>
    <row r="32" spans="3:11" ht="18.75">
      <c r="C32" s="437" t="s">
        <v>89</v>
      </c>
      <c r="D32" s="438">
        <v>0</v>
      </c>
      <c r="E32" s="438">
        <v>13854.094937</v>
      </c>
      <c r="F32" s="438">
        <v>0.1845425</v>
      </c>
      <c r="G32" s="438">
        <v>0.1845425</v>
      </c>
      <c r="H32" s="438">
        <v>9.7729999999999997E-2</v>
      </c>
      <c r="I32" s="438">
        <v>0</v>
      </c>
      <c r="J32" s="439" t="s">
        <v>28</v>
      </c>
      <c r="K32" s="440">
        <f t="shared" si="2"/>
        <v>3.5999371160719763E-8</v>
      </c>
    </row>
    <row r="33" spans="3:11" ht="18.75">
      <c r="C33" s="437" t="s">
        <v>90</v>
      </c>
      <c r="D33" s="438">
        <v>301.5389243800002</v>
      </c>
      <c r="E33" s="438">
        <v>1731.749626</v>
      </c>
      <c r="F33" s="438">
        <v>349.43398596000003</v>
      </c>
      <c r="G33" s="438">
        <v>317.49971278000004</v>
      </c>
      <c r="H33" s="438">
        <v>311.17768779999994</v>
      </c>
      <c r="I33" s="438">
        <f t="shared" si="3"/>
        <v>15.960788399999842</v>
      </c>
      <c r="J33" s="439">
        <f t="shared" si="1"/>
        <v>5.2931104774672513E-2</v>
      </c>
      <c r="K33" s="440">
        <f t="shared" si="2"/>
        <v>6.1935814263864108E-5</v>
      </c>
    </row>
    <row r="34" spans="3:11" ht="18.75">
      <c r="C34" s="403" t="s">
        <v>91</v>
      </c>
      <c r="D34" s="434">
        <v>0</v>
      </c>
      <c r="E34" s="434">
        <v>22.258576000000001</v>
      </c>
      <c r="F34" s="434">
        <v>0</v>
      </c>
      <c r="G34" s="434">
        <v>0</v>
      </c>
      <c r="H34" s="434">
        <v>0</v>
      </c>
      <c r="I34" s="434">
        <f t="shared" si="3"/>
        <v>0</v>
      </c>
      <c r="J34" s="441" t="s">
        <v>28</v>
      </c>
      <c r="K34" s="436">
        <f t="shared" si="2"/>
        <v>0</v>
      </c>
    </row>
    <row r="35" spans="3:11" ht="19.5" thickBot="1">
      <c r="C35" s="437" t="s">
        <v>92</v>
      </c>
      <c r="D35" s="438">
        <v>0</v>
      </c>
      <c r="E35" s="438">
        <v>22.258576000000001</v>
      </c>
      <c r="F35" s="438">
        <v>0</v>
      </c>
      <c r="G35" s="438">
        <v>0</v>
      </c>
      <c r="H35" s="438">
        <v>0</v>
      </c>
      <c r="I35" s="438">
        <f t="shared" si="3"/>
        <v>0</v>
      </c>
      <c r="J35" s="439" t="s">
        <v>28</v>
      </c>
      <c r="K35" s="440">
        <f t="shared" si="2"/>
        <v>0</v>
      </c>
    </row>
    <row r="36" spans="3:11" ht="18.75">
      <c r="C36" s="401" t="s">
        <v>708</v>
      </c>
      <c r="D36" s="431">
        <f>D37+D39+D41</f>
        <v>3945.0361159000008</v>
      </c>
      <c r="E36" s="431">
        <f t="shared" ref="E36:H36" si="4">E37+E39+E41</f>
        <v>57199.003231999995</v>
      </c>
      <c r="F36" s="431">
        <f t="shared" si="4"/>
        <v>6279.4623883900003</v>
      </c>
      <c r="G36" s="431">
        <f t="shared" si="4"/>
        <v>6249.1006506100011</v>
      </c>
      <c r="H36" s="431">
        <f t="shared" si="4"/>
        <v>6210.453978640001</v>
      </c>
      <c r="I36" s="431">
        <f>G36-D36</f>
        <v>2304.0645347100003</v>
      </c>
      <c r="J36" s="432">
        <f t="shared" si="1"/>
        <v>0.58404143004514997</v>
      </c>
      <c r="K36" s="433">
        <f t="shared" si="2"/>
        <v>1.2190346058062766E-3</v>
      </c>
    </row>
    <row r="37" spans="3:11" ht="18.75">
      <c r="C37" s="403" t="s">
        <v>780</v>
      </c>
      <c r="D37" s="434">
        <v>0</v>
      </c>
      <c r="E37" s="434">
        <v>4.0170000000000003</v>
      </c>
      <c r="F37" s="434">
        <v>0.74190873999999996</v>
      </c>
      <c r="G37" s="434">
        <v>0.74190873999999996</v>
      </c>
      <c r="H37" s="434">
        <v>1.76706265</v>
      </c>
      <c r="I37" s="434">
        <f>(G37-D37)</f>
        <v>0.74190873999999996</v>
      </c>
      <c r="J37" s="435" t="s">
        <v>28</v>
      </c>
      <c r="K37" s="436">
        <f t="shared" si="2"/>
        <v>1.4472681414114328E-7</v>
      </c>
    </row>
    <row r="38" spans="3:11" ht="18.75">
      <c r="C38" s="437" t="s">
        <v>69</v>
      </c>
      <c r="D38" s="438">
        <v>0</v>
      </c>
      <c r="E38" s="438">
        <v>4.0170000000000003</v>
      </c>
      <c r="F38" s="438">
        <v>0.74190873999999996</v>
      </c>
      <c r="G38" s="438">
        <v>0.74190873999999996</v>
      </c>
      <c r="H38" s="438">
        <v>1.76706265</v>
      </c>
      <c r="I38" s="438">
        <f t="shared" ref="I38:I45" si="5">(G38-D38)</f>
        <v>0.74190873999999996</v>
      </c>
      <c r="J38" s="441" t="s">
        <v>28</v>
      </c>
      <c r="K38" s="440">
        <f t="shared" si="2"/>
        <v>1.4472681414114328E-7</v>
      </c>
    </row>
    <row r="39" spans="3:11" ht="18.75">
      <c r="C39" s="403" t="s">
        <v>72</v>
      </c>
      <c r="D39" s="434">
        <v>0</v>
      </c>
      <c r="E39" s="434">
        <v>1.56</v>
      </c>
      <c r="F39" s="434">
        <v>0</v>
      </c>
      <c r="G39" s="434">
        <v>0</v>
      </c>
      <c r="H39" s="434">
        <v>0</v>
      </c>
      <c r="I39" s="434">
        <f t="shared" si="5"/>
        <v>0</v>
      </c>
      <c r="J39" s="439" t="s">
        <v>28</v>
      </c>
      <c r="K39" s="436">
        <f t="shared" si="2"/>
        <v>0</v>
      </c>
    </row>
    <row r="40" spans="3:11" ht="18.75">
      <c r="C40" s="437" t="s">
        <v>73</v>
      </c>
      <c r="D40" s="438">
        <v>0</v>
      </c>
      <c r="E40" s="438">
        <v>1.56</v>
      </c>
      <c r="F40" s="438">
        <v>0</v>
      </c>
      <c r="G40" s="438">
        <v>0</v>
      </c>
      <c r="H40" s="438">
        <v>0</v>
      </c>
      <c r="I40" s="438">
        <f t="shared" si="5"/>
        <v>0</v>
      </c>
      <c r="J40" s="439" t="s">
        <v>28</v>
      </c>
      <c r="K40" s="440">
        <f t="shared" si="2"/>
        <v>0</v>
      </c>
    </row>
    <row r="41" spans="3:11" ht="18.75">
      <c r="C41" s="403" t="s">
        <v>85</v>
      </c>
      <c r="D41" s="434">
        <v>3945.0361159000008</v>
      </c>
      <c r="E41" s="434">
        <v>57193.426231999998</v>
      </c>
      <c r="F41" s="434">
        <v>6278.72047965</v>
      </c>
      <c r="G41" s="434">
        <v>6248.3587418700008</v>
      </c>
      <c r="H41" s="434">
        <v>6208.6869159900007</v>
      </c>
      <c r="I41" s="434">
        <f t="shared" si="5"/>
        <v>2303.32262597</v>
      </c>
      <c r="J41" s="435">
        <f t="shared" si="1"/>
        <v>0.58385336871485938</v>
      </c>
      <c r="K41" s="436">
        <f t="shared" si="2"/>
        <v>1.2188898789921353E-3</v>
      </c>
    </row>
    <row r="42" spans="3:11" ht="18.75">
      <c r="C42" s="437" t="s">
        <v>87</v>
      </c>
      <c r="D42" s="438">
        <v>62.094035249999997</v>
      </c>
      <c r="E42" s="438">
        <v>3.3906079999999998</v>
      </c>
      <c r="F42" s="438">
        <v>2.3604099999999999</v>
      </c>
      <c r="G42" s="438">
        <v>2.3604099999999999</v>
      </c>
      <c r="H42" s="438">
        <v>0.26081599999999999</v>
      </c>
      <c r="I42" s="438">
        <f t="shared" si="5"/>
        <v>-59.733625249999996</v>
      </c>
      <c r="J42" s="439">
        <f t="shared" si="1"/>
        <v>-0.96198652591192324</v>
      </c>
      <c r="K42" s="440">
        <f t="shared" si="2"/>
        <v>4.6045369322229043E-7</v>
      </c>
    </row>
    <row r="43" spans="3:11" ht="18.75">
      <c r="C43" s="437" t="s">
        <v>88</v>
      </c>
      <c r="D43" s="438" t="s">
        <v>28</v>
      </c>
      <c r="E43" s="438">
        <v>2.5</v>
      </c>
      <c r="F43" s="438">
        <v>0</v>
      </c>
      <c r="G43" s="438">
        <v>0</v>
      </c>
      <c r="H43" s="438">
        <v>0</v>
      </c>
      <c r="I43" s="438">
        <v>0</v>
      </c>
      <c r="J43" s="439" t="s">
        <v>28</v>
      </c>
      <c r="K43" s="440">
        <f t="shared" si="2"/>
        <v>0</v>
      </c>
    </row>
    <row r="44" spans="3:11" ht="18.75">
      <c r="C44" s="437" t="s">
        <v>89</v>
      </c>
      <c r="D44" s="438" t="s">
        <v>28</v>
      </c>
      <c r="E44" s="438">
        <v>3.7</v>
      </c>
      <c r="F44" s="438">
        <v>0</v>
      </c>
      <c r="G44" s="438">
        <v>0</v>
      </c>
      <c r="H44" s="438">
        <v>0</v>
      </c>
      <c r="I44" s="438">
        <v>0</v>
      </c>
      <c r="J44" s="439" t="s">
        <v>28</v>
      </c>
      <c r="K44" s="440">
        <f t="shared" si="2"/>
        <v>0</v>
      </c>
    </row>
    <row r="45" spans="3:11" ht="19.5" thickBot="1">
      <c r="C45" s="437" t="s">
        <v>90</v>
      </c>
      <c r="D45" s="438">
        <v>3882.9420806500011</v>
      </c>
      <c r="E45" s="438">
        <v>57183.835623999999</v>
      </c>
      <c r="F45" s="438">
        <v>6276.3600696499998</v>
      </c>
      <c r="G45" s="438">
        <v>6245.9983318700006</v>
      </c>
      <c r="H45" s="438">
        <v>6208.4260999900007</v>
      </c>
      <c r="I45" s="438">
        <f t="shared" si="5"/>
        <v>2363.0562512199995</v>
      </c>
      <c r="J45" s="439">
        <f t="shared" si="1"/>
        <v>0.60857365423911391</v>
      </c>
      <c r="K45" s="440">
        <f t="shared" si="2"/>
        <v>1.2184294252989129E-3</v>
      </c>
    </row>
    <row r="46" spans="3:11" ht="19.5" thickBot="1">
      <c r="C46" s="442" t="s">
        <v>134</v>
      </c>
      <c r="D46" s="424">
        <f>D10+D36</f>
        <v>21161.791350799998</v>
      </c>
      <c r="E46" s="424">
        <f t="shared" ref="E46:H46" si="6">E10+E36</f>
        <v>179474.029316</v>
      </c>
      <c r="F46" s="424">
        <f t="shared" si="6"/>
        <v>26496.835211519996</v>
      </c>
      <c r="G46" s="424">
        <f t="shared" si="6"/>
        <v>25840.350881900005</v>
      </c>
      <c r="H46" s="424">
        <f t="shared" si="6"/>
        <v>25652.827488730003</v>
      </c>
      <c r="I46" s="424">
        <f t="shared" ref="I46" si="7">G46-D46</f>
        <v>4678.559531100007</v>
      </c>
      <c r="J46" s="443">
        <f t="shared" si="1"/>
        <v>0.22108523109141889</v>
      </c>
      <c r="K46" s="443">
        <f t="shared" si="2"/>
        <v>5.0407704584079574E-3</v>
      </c>
    </row>
    <row r="47" spans="3:11">
      <c r="C47" s="426" t="s">
        <v>709</v>
      </c>
      <c r="D47" s="444"/>
      <c r="E47" s="444"/>
      <c r="F47" s="444"/>
      <c r="G47" s="444"/>
      <c r="H47" s="444"/>
      <c r="I47" s="444"/>
      <c r="J47" s="444"/>
      <c r="K47" s="444"/>
    </row>
    <row r="48" spans="3:11">
      <c r="C48" s="426" t="s">
        <v>710</v>
      </c>
    </row>
    <row r="49" spans="3:11" ht="15.75">
      <c r="C49" s="426" t="s">
        <v>617</v>
      </c>
      <c r="D49" s="445"/>
      <c r="E49" s="445"/>
      <c r="F49" s="445"/>
      <c r="G49" s="446"/>
      <c r="H49" s="445"/>
      <c r="I49" s="445"/>
      <c r="J49" s="445"/>
      <c r="K49" s="445"/>
    </row>
    <row r="50" spans="3:11">
      <c r="C50" s="647"/>
      <c r="D50" s="647"/>
      <c r="E50" s="647"/>
      <c r="F50" s="647"/>
      <c r="G50" s="647"/>
      <c r="H50" s="647"/>
      <c r="I50" s="647"/>
      <c r="J50" s="647"/>
    </row>
    <row r="51" spans="3:11">
      <c r="C51" s="647"/>
      <c r="D51" s="647"/>
      <c r="E51" s="647"/>
      <c r="F51" s="647"/>
      <c r="G51" s="647"/>
      <c r="H51" s="647"/>
      <c r="I51" s="647"/>
      <c r="J51" s="647"/>
    </row>
    <row r="55" spans="3:11">
      <c r="K55" s="448"/>
    </row>
  </sheetData>
  <mergeCells count="14">
    <mergeCell ref="C3:J3"/>
    <mergeCell ref="C4:J4"/>
    <mergeCell ref="C5:J5"/>
    <mergeCell ref="C6:C9"/>
    <mergeCell ref="E6:H6"/>
    <mergeCell ref="I6:J7"/>
    <mergeCell ref="C50:J50"/>
    <mergeCell ref="C51:J51"/>
    <mergeCell ref="K6:K8"/>
    <mergeCell ref="D7:D8"/>
    <mergeCell ref="E7:E8"/>
    <mergeCell ref="F7:F8"/>
    <mergeCell ref="G7:G8"/>
    <mergeCell ref="H7:H8"/>
  </mergeCells>
  <pageMargins left="0.7" right="0.7" top="0.75" bottom="0.75" header="0.3" footer="0.3"/>
  <pageSetup orientation="portrait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3:I17"/>
  <sheetViews>
    <sheetView showGridLines="0" zoomScale="115" zoomScaleNormal="115" workbookViewId="0">
      <selection activeCell="C22" sqref="C22"/>
    </sheetView>
  </sheetViews>
  <sheetFormatPr baseColWidth="10" defaultColWidth="9.140625" defaultRowHeight="15"/>
  <cols>
    <col min="1" max="2" width="9.140625" style="25"/>
    <col min="3" max="3" width="81.42578125" style="25" customWidth="1"/>
    <col min="4" max="7" width="17.28515625" style="25" customWidth="1"/>
    <col min="8" max="16384" width="9.140625" style="25"/>
  </cols>
  <sheetData>
    <row r="3" spans="2:9" ht="15.75">
      <c r="B3" s="477"/>
      <c r="C3" s="533" t="s">
        <v>811</v>
      </c>
      <c r="D3" s="533"/>
      <c r="E3" s="533"/>
      <c r="F3" s="533"/>
      <c r="G3" s="533"/>
      <c r="H3" s="477"/>
      <c r="I3" s="477"/>
    </row>
    <row r="4" spans="2:9" ht="15.75">
      <c r="B4" s="477"/>
      <c r="C4" s="533" t="s">
        <v>781</v>
      </c>
      <c r="D4" s="533"/>
      <c r="E4" s="533"/>
      <c r="F4" s="533"/>
      <c r="G4" s="533"/>
      <c r="H4" s="477"/>
      <c r="I4" s="477"/>
    </row>
    <row r="5" spans="2:9" ht="15.75">
      <c r="B5" s="477"/>
      <c r="C5" s="627" t="s">
        <v>562</v>
      </c>
      <c r="D5" s="627"/>
      <c r="E5" s="627"/>
      <c r="F5" s="627"/>
      <c r="G5" s="627"/>
      <c r="H5" s="477"/>
      <c r="I5" s="477"/>
    </row>
    <row r="6" spans="2:9" ht="15.75">
      <c r="C6" s="478" t="s">
        <v>782</v>
      </c>
      <c r="D6" s="479" t="s">
        <v>783</v>
      </c>
      <c r="E6" s="479" t="s">
        <v>784</v>
      </c>
      <c r="F6" s="479" t="s">
        <v>785</v>
      </c>
      <c r="G6" s="480" t="s">
        <v>134</v>
      </c>
    </row>
    <row r="7" spans="2:9" ht="15.75">
      <c r="C7" s="481" t="s">
        <v>711</v>
      </c>
      <c r="D7" s="482">
        <v>133000</v>
      </c>
      <c r="E7" s="482">
        <v>0</v>
      </c>
      <c r="F7" s="482">
        <v>21092.5</v>
      </c>
      <c r="G7" s="482">
        <v>154092.5</v>
      </c>
    </row>
    <row r="8" spans="2:9" ht="15.75">
      <c r="C8" s="481" t="s">
        <v>748</v>
      </c>
      <c r="D8" s="482">
        <v>90000</v>
      </c>
      <c r="E8" s="482">
        <v>0</v>
      </c>
      <c r="F8" s="482">
        <v>0</v>
      </c>
      <c r="G8" s="482">
        <v>90000</v>
      </c>
    </row>
    <row r="9" spans="2:9" ht="15.75">
      <c r="C9" s="481" t="s">
        <v>755</v>
      </c>
      <c r="D9" s="482">
        <v>0</v>
      </c>
      <c r="E9" s="482">
        <v>104819.4</v>
      </c>
      <c r="F9" s="482">
        <v>0</v>
      </c>
      <c r="G9" s="482">
        <v>104819.4</v>
      </c>
    </row>
    <row r="10" spans="2:9" ht="15.75">
      <c r="C10" s="481" t="s">
        <v>786</v>
      </c>
      <c r="D10" s="482">
        <v>21721334.25</v>
      </c>
      <c r="E10" s="482">
        <v>1999932.92</v>
      </c>
      <c r="F10" s="482">
        <v>1551704.0699999998</v>
      </c>
      <c r="G10" s="482">
        <v>25272971.240000002</v>
      </c>
    </row>
    <row r="11" spans="2:9" ht="15.75">
      <c r="C11" s="481" t="s">
        <v>768</v>
      </c>
      <c r="D11" s="482">
        <v>85025</v>
      </c>
      <c r="E11" s="482">
        <v>8080</v>
      </c>
      <c r="F11" s="482">
        <v>30200</v>
      </c>
      <c r="G11" s="482">
        <v>123305</v>
      </c>
    </row>
    <row r="12" spans="2:9" ht="15.75">
      <c r="C12" s="478" t="s">
        <v>134</v>
      </c>
      <c r="D12" s="483">
        <f>SUM(D7:D11)</f>
        <v>22029359.25</v>
      </c>
      <c r="E12" s="483">
        <f t="shared" ref="E12:F12" si="0">SUM(E7:E11)</f>
        <v>2112832.3199999998</v>
      </c>
      <c r="F12" s="483">
        <f t="shared" si="0"/>
        <v>1602996.5699999998</v>
      </c>
      <c r="G12" s="484">
        <f>+SUM(G7:G11)</f>
        <v>25745188.140000001</v>
      </c>
    </row>
    <row r="13" spans="2:9">
      <c r="C13" s="426" t="s">
        <v>709</v>
      </c>
      <c r="D13" s="426"/>
      <c r="E13" s="426"/>
      <c r="F13" s="426"/>
      <c r="G13" s="445"/>
    </row>
    <row r="14" spans="2:9">
      <c r="C14" s="426" t="s">
        <v>617</v>
      </c>
      <c r="D14" s="426"/>
      <c r="E14" s="426"/>
      <c r="F14" s="426"/>
    </row>
    <row r="15" spans="2:9">
      <c r="C15" s="447"/>
      <c r="D15" s="426"/>
      <c r="E15" s="426"/>
      <c r="F15" s="426"/>
      <c r="G15" s="445"/>
    </row>
    <row r="16" spans="2:9">
      <c r="C16" s="447"/>
      <c r="D16" s="447"/>
      <c r="E16" s="447"/>
      <c r="F16" s="447"/>
      <c r="G16" s="447"/>
    </row>
    <row r="17" spans="4:7">
      <c r="D17" s="447"/>
      <c r="E17" s="447"/>
      <c r="F17" s="447"/>
      <c r="G17" s="447"/>
    </row>
  </sheetData>
  <mergeCells count="3">
    <mergeCell ref="C3:G3"/>
    <mergeCell ref="C4:G4"/>
    <mergeCell ref="C5:G5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M58"/>
  <sheetViews>
    <sheetView showGridLines="0" workbookViewId="0">
      <selection activeCell="C101" sqref="C101"/>
    </sheetView>
  </sheetViews>
  <sheetFormatPr baseColWidth="10" defaultColWidth="9.140625" defaultRowHeight="15"/>
  <cols>
    <col min="1" max="1" width="9.140625" style="25"/>
    <col min="2" max="2" width="60.28515625" style="25" bestFit="1" customWidth="1"/>
    <col min="3" max="3" width="14.140625" style="25" customWidth="1"/>
    <col min="4" max="6" width="12.85546875" style="25" customWidth="1"/>
    <col min="7" max="7" width="15.28515625" style="25" customWidth="1"/>
    <col min="8" max="8" width="14.28515625" style="25" customWidth="1"/>
    <col min="9" max="9" width="13.85546875" style="25" customWidth="1"/>
    <col min="10" max="10" width="14.7109375" style="25" customWidth="1"/>
    <col min="11" max="11" width="9.140625" style="25"/>
    <col min="12" max="12" width="25.5703125" style="25" bestFit="1" customWidth="1"/>
    <col min="13" max="13" width="10.7109375" style="25" bestFit="1" customWidth="1"/>
    <col min="14" max="16384" width="9.140625" style="25"/>
  </cols>
  <sheetData>
    <row r="2" spans="2:13">
      <c r="B2" s="502"/>
      <c r="C2" s="502"/>
      <c r="D2" s="502"/>
      <c r="E2" s="502"/>
      <c r="F2" s="502"/>
      <c r="G2" s="502"/>
      <c r="H2" s="502"/>
      <c r="I2" s="502"/>
      <c r="J2" s="502"/>
    </row>
    <row r="3" spans="2:13" ht="15.75">
      <c r="B3" s="498" t="s">
        <v>518</v>
      </c>
      <c r="C3" s="498"/>
      <c r="D3" s="498"/>
      <c r="E3" s="498"/>
      <c r="F3" s="498"/>
      <c r="G3" s="498"/>
      <c r="H3" s="498"/>
      <c r="I3" s="230"/>
      <c r="J3" s="230"/>
    </row>
    <row r="4" spans="2:13" ht="15.75">
      <c r="B4" s="499" t="s">
        <v>519</v>
      </c>
      <c r="C4" s="499"/>
      <c r="D4" s="499"/>
      <c r="E4" s="499"/>
      <c r="F4" s="499"/>
      <c r="G4" s="499"/>
      <c r="H4" s="499"/>
      <c r="I4" s="503"/>
      <c r="J4" s="503"/>
      <c r="L4" s="76"/>
      <c r="M4" s="231"/>
    </row>
    <row r="5" spans="2:13" ht="15.75">
      <c r="B5" s="499" t="s">
        <v>520</v>
      </c>
      <c r="C5" s="499"/>
      <c r="D5" s="499"/>
      <c r="E5" s="499"/>
      <c r="F5" s="499"/>
      <c r="G5" s="499"/>
      <c r="H5" s="499"/>
      <c r="I5" s="503"/>
      <c r="J5" s="503"/>
    </row>
    <row r="6" spans="2:13" ht="15.75" thickBot="1"/>
    <row r="7" spans="2:13" ht="15.75" thickBot="1">
      <c r="B7" s="504" t="s">
        <v>0</v>
      </c>
      <c r="C7" s="507" t="s">
        <v>1</v>
      </c>
      <c r="D7" s="510" t="s">
        <v>521</v>
      </c>
      <c r="E7" s="511"/>
      <c r="F7" s="512"/>
      <c r="G7" s="513" t="s">
        <v>522</v>
      </c>
      <c r="H7" s="514"/>
      <c r="I7" s="501"/>
      <c r="J7" s="501"/>
    </row>
    <row r="8" spans="2:13" ht="45.75" thickBot="1">
      <c r="B8" s="505"/>
      <c r="C8" s="508"/>
      <c r="D8" s="232" t="s">
        <v>523</v>
      </c>
      <c r="E8" s="232" t="s">
        <v>524</v>
      </c>
      <c r="F8" s="232" t="s">
        <v>525</v>
      </c>
      <c r="G8" s="232" t="s">
        <v>526</v>
      </c>
      <c r="H8" s="233" t="s">
        <v>527</v>
      </c>
      <c r="I8" s="501"/>
      <c r="J8" s="501"/>
    </row>
    <row r="9" spans="2:13" ht="15.75" thickBot="1">
      <c r="B9" s="506"/>
      <c r="C9" s="509"/>
      <c r="D9" s="234">
        <v>1</v>
      </c>
      <c r="E9" s="234">
        <v>2</v>
      </c>
      <c r="F9" s="234">
        <v>3</v>
      </c>
      <c r="G9" s="234" t="s">
        <v>528</v>
      </c>
      <c r="H9" s="235" t="s">
        <v>529</v>
      </c>
      <c r="I9" s="501"/>
      <c r="J9" s="501"/>
    </row>
    <row r="10" spans="2:13">
      <c r="B10" s="236" t="s">
        <v>95</v>
      </c>
      <c r="C10" s="237">
        <v>656616.38179100002</v>
      </c>
      <c r="D10" s="238">
        <v>120017.74657014999</v>
      </c>
      <c r="E10" s="238">
        <v>168812.76137499142</v>
      </c>
      <c r="F10" s="238">
        <v>219714.7503361601</v>
      </c>
      <c r="G10" s="239">
        <f>F10-E10</f>
        <v>50901.988961168681</v>
      </c>
      <c r="H10" s="240">
        <f>F10/E10-1</f>
        <v>0.30152927152289033</v>
      </c>
      <c r="I10" s="241"/>
      <c r="J10" s="241"/>
    </row>
    <row r="11" spans="2:13">
      <c r="B11" s="242" t="s">
        <v>96</v>
      </c>
      <c r="C11" s="243">
        <v>605936.35631399998</v>
      </c>
      <c r="D11" s="244">
        <v>101873.70544470999</v>
      </c>
      <c r="E11" s="244">
        <v>153054.48208869979</v>
      </c>
      <c r="F11" s="244">
        <v>203588.73722316019</v>
      </c>
      <c r="G11" s="245">
        <f t="shared" ref="G11:G54" si="0">F11-E11</f>
        <v>50534.2551344604</v>
      </c>
      <c r="H11" s="246">
        <f t="shared" ref="H11:H54" si="1">F11/E11-1</f>
        <v>0.33017167772436906</v>
      </c>
      <c r="I11" s="247"/>
      <c r="J11" s="247"/>
    </row>
    <row r="12" spans="2:13" ht="30">
      <c r="B12" s="248" t="s">
        <v>97</v>
      </c>
      <c r="C12" s="249">
        <v>198305.46377100001</v>
      </c>
      <c r="D12" s="250">
        <v>38336.831284239997</v>
      </c>
      <c r="E12" s="250">
        <v>53906.260406997179</v>
      </c>
      <c r="F12" s="250">
        <v>80966.001640390008</v>
      </c>
      <c r="G12" s="251">
        <f t="shared" si="0"/>
        <v>27059.74123339283</v>
      </c>
      <c r="H12" s="252">
        <f t="shared" si="1"/>
        <v>0.50197771147709602</v>
      </c>
      <c r="I12" s="247"/>
      <c r="J12" s="247"/>
    </row>
    <row r="13" spans="2:13">
      <c r="B13" s="253" t="s">
        <v>530</v>
      </c>
      <c r="C13" s="249">
        <v>56397.426783000003</v>
      </c>
      <c r="D13" s="250">
        <v>13348.243083279998</v>
      </c>
      <c r="E13" s="250">
        <v>13935.323265378986</v>
      </c>
      <c r="F13" s="250">
        <v>17138.204178479999</v>
      </c>
      <c r="G13" s="251">
        <f t="shared" si="0"/>
        <v>3202.880913101013</v>
      </c>
      <c r="H13" s="252">
        <f t="shared" si="1"/>
        <v>0.22983901070011581</v>
      </c>
      <c r="I13" s="254"/>
      <c r="J13" s="254"/>
    </row>
    <row r="14" spans="2:13">
      <c r="B14" s="253" t="s">
        <v>531</v>
      </c>
      <c r="C14" s="249">
        <v>107219.148802</v>
      </c>
      <c r="D14" s="250">
        <v>17279.467703999995</v>
      </c>
      <c r="E14" s="250">
        <v>31215.988768068295</v>
      </c>
      <c r="F14" s="250">
        <v>53084.925347550001</v>
      </c>
      <c r="G14" s="251">
        <f t="shared" si="0"/>
        <v>21868.936579481706</v>
      </c>
      <c r="H14" s="252">
        <f t="shared" si="1"/>
        <v>0.70056844080659242</v>
      </c>
      <c r="I14" s="254"/>
      <c r="J14" s="254"/>
    </row>
    <row r="15" spans="2:13">
      <c r="B15" s="253" t="s">
        <v>532</v>
      </c>
      <c r="C15" s="249">
        <v>34688.888185999996</v>
      </c>
      <c r="D15" s="250">
        <v>7709.1204969599994</v>
      </c>
      <c r="E15" s="250">
        <v>8754.9483735499161</v>
      </c>
      <c r="F15" s="250">
        <v>10742.872114360001</v>
      </c>
      <c r="G15" s="251">
        <f t="shared" si="0"/>
        <v>1987.9237408100853</v>
      </c>
      <c r="H15" s="252">
        <f t="shared" si="1"/>
        <v>0.22706287415879189</v>
      </c>
      <c r="I15" s="254"/>
      <c r="J15" s="254"/>
    </row>
    <row r="16" spans="2:13">
      <c r="B16" s="255" t="s">
        <v>98</v>
      </c>
      <c r="C16" s="249">
        <v>29124.499695999999</v>
      </c>
      <c r="D16" s="250">
        <v>3120.0307899900004</v>
      </c>
      <c r="E16" s="250">
        <v>7493.7082344653736</v>
      </c>
      <c r="F16" s="250">
        <v>11960.233803270003</v>
      </c>
      <c r="G16" s="251">
        <f t="shared" si="0"/>
        <v>4466.5255688046291</v>
      </c>
      <c r="H16" s="252">
        <f t="shared" si="1"/>
        <v>0.59603675897895236</v>
      </c>
      <c r="I16" s="254"/>
      <c r="J16" s="254"/>
    </row>
    <row r="17" spans="2:10">
      <c r="B17" s="255" t="s">
        <v>99</v>
      </c>
      <c r="C17" s="249">
        <v>341256.17700500001</v>
      </c>
      <c r="D17" s="250">
        <v>55258.694545489998</v>
      </c>
      <c r="E17" s="250">
        <v>82779.262563417724</v>
      </c>
      <c r="F17" s="250">
        <v>99247.277241499978</v>
      </c>
      <c r="G17" s="251">
        <f t="shared" si="0"/>
        <v>16468.014678082254</v>
      </c>
      <c r="H17" s="252">
        <f t="shared" si="1"/>
        <v>0.19893889082988636</v>
      </c>
      <c r="I17" s="254"/>
      <c r="J17" s="254"/>
    </row>
    <row r="18" spans="2:10" ht="30">
      <c r="B18" s="248" t="s">
        <v>100</v>
      </c>
      <c r="C18" s="249">
        <v>36571.42974</v>
      </c>
      <c r="D18" s="250">
        <v>5122.30080507</v>
      </c>
      <c r="E18" s="250">
        <v>8714.2862640654257</v>
      </c>
      <c r="F18" s="250">
        <v>11149.464942549999</v>
      </c>
      <c r="G18" s="251">
        <f t="shared" si="0"/>
        <v>2435.1786784845735</v>
      </c>
      <c r="H18" s="252">
        <f t="shared" si="1"/>
        <v>0.27944671596644377</v>
      </c>
      <c r="I18" s="254"/>
      <c r="J18" s="254"/>
    </row>
    <row r="19" spans="2:10">
      <c r="B19" s="255" t="s">
        <v>101</v>
      </c>
      <c r="C19" s="249">
        <v>677.72880799999996</v>
      </c>
      <c r="D19" s="250">
        <v>35.848019919999999</v>
      </c>
      <c r="E19" s="250">
        <v>160.96461975399822</v>
      </c>
      <c r="F19" s="250">
        <v>265.57813092999999</v>
      </c>
      <c r="G19" s="251">
        <f t="shared" si="0"/>
        <v>104.61351117600177</v>
      </c>
      <c r="H19" s="252">
        <f t="shared" si="1"/>
        <v>0.64991618242494709</v>
      </c>
      <c r="I19" s="254"/>
      <c r="J19" s="254"/>
    </row>
    <row r="20" spans="2:10">
      <c r="B20" s="255" t="s">
        <v>102</v>
      </c>
      <c r="C20" s="249">
        <v>1.057294</v>
      </c>
      <c r="D20" s="250">
        <v>0</v>
      </c>
      <c r="E20" s="250">
        <v>0</v>
      </c>
      <c r="F20" s="250">
        <v>0.18146452000000002</v>
      </c>
      <c r="G20" s="251">
        <f t="shared" si="0"/>
        <v>0.18146452000000002</v>
      </c>
      <c r="H20" s="251" t="s">
        <v>28</v>
      </c>
      <c r="I20" s="254"/>
      <c r="J20" s="254"/>
    </row>
    <row r="21" spans="2:10">
      <c r="B21" s="242" t="s">
        <v>103</v>
      </c>
      <c r="C21" s="243">
        <v>2605.8348070000002</v>
      </c>
      <c r="D21" s="244">
        <v>602.01019323000003</v>
      </c>
      <c r="E21" s="244">
        <v>660.02868511199995</v>
      </c>
      <c r="F21" s="244">
        <v>924.4293308</v>
      </c>
      <c r="G21" s="245">
        <f t="shared" si="0"/>
        <v>264.40064568800005</v>
      </c>
      <c r="H21" s="246">
        <f t="shared" si="1"/>
        <v>0.40058962837824841</v>
      </c>
      <c r="I21" s="254"/>
      <c r="J21" s="254"/>
    </row>
    <row r="22" spans="2:10">
      <c r="B22" s="255" t="s">
        <v>104</v>
      </c>
      <c r="C22" s="249">
        <v>1005.508231</v>
      </c>
      <c r="D22" s="250">
        <v>228.91429883000001</v>
      </c>
      <c r="E22" s="250">
        <v>240.87214464849998</v>
      </c>
      <c r="F22" s="250">
        <v>288.20039688999998</v>
      </c>
      <c r="G22" s="251">
        <f t="shared" si="0"/>
        <v>47.328252241499996</v>
      </c>
      <c r="H22" s="252">
        <f t="shared" si="1"/>
        <v>0.19648702970850018</v>
      </c>
      <c r="I22" s="247"/>
      <c r="J22" s="247"/>
    </row>
    <row r="23" spans="2:10">
      <c r="B23" s="253" t="s">
        <v>533</v>
      </c>
      <c r="C23" s="249">
        <v>768.40407300000004</v>
      </c>
      <c r="D23" s="250">
        <v>178.50357500000001</v>
      </c>
      <c r="E23" s="250">
        <v>186.940884627</v>
      </c>
      <c r="F23" s="250">
        <v>288.20039688999998</v>
      </c>
      <c r="G23" s="251">
        <f t="shared" si="0"/>
        <v>101.25951226299998</v>
      </c>
      <c r="H23" s="252">
        <f t="shared" si="1"/>
        <v>0.54166595212728019</v>
      </c>
      <c r="I23" s="254"/>
      <c r="J23" s="254"/>
    </row>
    <row r="24" spans="2:10">
      <c r="B24" s="253" t="s">
        <v>534</v>
      </c>
      <c r="C24" s="249">
        <v>237.10415800000001</v>
      </c>
      <c r="D24" s="250">
        <v>50.410723829999995</v>
      </c>
      <c r="E24" s="250">
        <v>53.931260021500002</v>
      </c>
      <c r="F24" s="250">
        <v>0</v>
      </c>
      <c r="G24" s="251">
        <f t="shared" si="0"/>
        <v>-53.931260021500002</v>
      </c>
      <c r="H24" s="252">
        <f t="shared" si="1"/>
        <v>-1</v>
      </c>
      <c r="I24" s="254"/>
      <c r="J24" s="254"/>
    </row>
    <row r="25" spans="2:10">
      <c r="B25" s="255" t="s">
        <v>105</v>
      </c>
      <c r="C25" s="249">
        <v>1600.3265759999999</v>
      </c>
      <c r="D25" s="250">
        <v>373.09589440000002</v>
      </c>
      <c r="E25" s="250">
        <v>419.15654046350005</v>
      </c>
      <c r="F25" s="250">
        <v>636.22893391000014</v>
      </c>
      <c r="G25" s="251">
        <f t="shared" si="0"/>
        <v>217.07239344650009</v>
      </c>
      <c r="H25" s="252">
        <f t="shared" si="1"/>
        <v>0.51787905589272953</v>
      </c>
      <c r="I25" s="254"/>
      <c r="J25" s="254"/>
    </row>
    <row r="26" spans="2:10">
      <c r="B26" s="253" t="s">
        <v>535</v>
      </c>
      <c r="C26" s="249">
        <v>1600.3265759999999</v>
      </c>
      <c r="D26" s="250">
        <v>373.09589440000002</v>
      </c>
      <c r="E26" s="250">
        <v>419.15654046350005</v>
      </c>
      <c r="F26" s="250">
        <v>636.22893391000014</v>
      </c>
      <c r="G26" s="251">
        <f t="shared" si="0"/>
        <v>217.07239344650009</v>
      </c>
      <c r="H26" s="252">
        <f t="shared" si="1"/>
        <v>0.51787905589272953</v>
      </c>
      <c r="I26" s="254"/>
      <c r="J26" s="254"/>
    </row>
    <row r="27" spans="2:10">
      <c r="B27" s="242" t="s">
        <v>106</v>
      </c>
      <c r="C27" s="243">
        <v>23655.956821</v>
      </c>
      <c r="D27" s="244">
        <v>2558.1278803199998</v>
      </c>
      <c r="E27" s="244">
        <v>6324.7143968626469</v>
      </c>
      <c r="F27" s="244">
        <v>5177.9137472399998</v>
      </c>
      <c r="G27" s="245">
        <f t="shared" si="0"/>
        <v>-1146.8006496226471</v>
      </c>
      <c r="H27" s="246">
        <f t="shared" si="1"/>
        <v>-0.18132054313654289</v>
      </c>
      <c r="I27" s="254"/>
      <c r="J27" s="254"/>
    </row>
    <row r="28" spans="2:10">
      <c r="B28" s="255" t="s">
        <v>107</v>
      </c>
      <c r="C28" s="249">
        <v>18699.805283000002</v>
      </c>
      <c r="D28" s="250">
        <v>1790.8417734899997</v>
      </c>
      <c r="E28" s="250">
        <v>4653.2431100049998</v>
      </c>
      <c r="F28" s="250">
        <v>3908.6231162299996</v>
      </c>
      <c r="G28" s="251">
        <f t="shared" si="0"/>
        <v>-744.61999377500024</v>
      </c>
      <c r="H28" s="252">
        <f t="shared" si="1"/>
        <v>-0.16002172596011222</v>
      </c>
      <c r="I28" s="254"/>
      <c r="J28" s="254"/>
    </row>
    <row r="29" spans="2:10">
      <c r="B29" s="255" t="s">
        <v>108</v>
      </c>
      <c r="C29" s="249">
        <v>4956.1515380000001</v>
      </c>
      <c r="D29" s="250">
        <v>767.28610682999999</v>
      </c>
      <c r="E29" s="250">
        <v>1671.4712868576473</v>
      </c>
      <c r="F29" s="250">
        <v>1269.2906310099997</v>
      </c>
      <c r="G29" s="251">
        <f t="shared" si="0"/>
        <v>-402.18065584764759</v>
      </c>
      <c r="H29" s="252">
        <f t="shared" si="1"/>
        <v>-0.24061475599963433</v>
      </c>
      <c r="I29" s="254"/>
      <c r="J29" s="254"/>
    </row>
    <row r="30" spans="2:10">
      <c r="B30" s="242" t="s">
        <v>109</v>
      </c>
      <c r="C30" s="243">
        <v>13308.027306</v>
      </c>
      <c r="D30" s="244">
        <v>1637.7127667099999</v>
      </c>
      <c r="E30" s="244">
        <v>6019.7485131944995</v>
      </c>
      <c r="F30" s="244">
        <v>6928.6781686399991</v>
      </c>
      <c r="G30" s="245">
        <f t="shared" si="0"/>
        <v>908.92965544549952</v>
      </c>
      <c r="H30" s="246">
        <f t="shared" si="1"/>
        <v>0.15099130029323393</v>
      </c>
      <c r="I30" s="247"/>
      <c r="J30" s="247"/>
    </row>
    <row r="31" spans="2:10">
      <c r="B31" s="255" t="s">
        <v>110</v>
      </c>
      <c r="C31" s="249">
        <v>301.68104</v>
      </c>
      <c r="D31" s="250">
        <v>953.42753138</v>
      </c>
      <c r="E31" s="250">
        <v>67.241277946500006</v>
      </c>
      <c r="F31" s="250">
        <v>1491.1487715700002</v>
      </c>
      <c r="G31" s="251">
        <f t="shared" si="0"/>
        <v>1423.9074936235002</v>
      </c>
      <c r="H31" s="252">
        <f t="shared" si="1"/>
        <v>21.176092083740897</v>
      </c>
      <c r="I31" s="254"/>
      <c r="J31" s="254"/>
    </row>
    <row r="32" spans="2:10">
      <c r="B32" s="253" t="s">
        <v>536</v>
      </c>
      <c r="C32" s="249">
        <v>301.68104</v>
      </c>
      <c r="D32" s="250">
        <v>953.42753137999989</v>
      </c>
      <c r="E32" s="250">
        <v>67.241277946500006</v>
      </c>
      <c r="F32" s="250">
        <v>1491.1487715700002</v>
      </c>
      <c r="G32" s="251">
        <f t="shared" si="0"/>
        <v>1423.9074936235002</v>
      </c>
      <c r="H32" s="252">
        <f t="shared" si="1"/>
        <v>21.176092083740897</v>
      </c>
      <c r="I32" s="254"/>
      <c r="J32" s="254"/>
    </row>
    <row r="33" spans="2:10">
      <c r="B33" s="253" t="s">
        <v>537</v>
      </c>
      <c r="C33" s="249">
        <v>0</v>
      </c>
      <c r="D33" s="250">
        <v>0</v>
      </c>
      <c r="E33" s="250">
        <v>0</v>
      </c>
      <c r="F33" s="250">
        <v>0</v>
      </c>
      <c r="G33" s="251">
        <f t="shared" si="0"/>
        <v>0</v>
      </c>
      <c r="H33" s="251">
        <v>0</v>
      </c>
      <c r="I33" s="247"/>
      <c r="J33" s="247"/>
    </row>
    <row r="34" spans="2:10">
      <c r="B34" s="255" t="s">
        <v>111</v>
      </c>
      <c r="C34" s="249">
        <v>13006.346266</v>
      </c>
      <c r="D34" s="250">
        <v>684.28523532999998</v>
      </c>
      <c r="E34" s="250">
        <v>5952.5072352480001</v>
      </c>
      <c r="F34" s="250">
        <v>5437.5293970699995</v>
      </c>
      <c r="G34" s="251">
        <f t="shared" si="0"/>
        <v>-514.97783817800064</v>
      </c>
      <c r="H34" s="252">
        <f t="shared" si="1"/>
        <v>-8.6514441364899053E-2</v>
      </c>
      <c r="I34" s="254"/>
      <c r="J34" s="254"/>
    </row>
    <row r="35" spans="2:10">
      <c r="B35" s="253" t="s">
        <v>538</v>
      </c>
      <c r="C35" s="249">
        <v>7000</v>
      </c>
      <c r="D35" s="250">
        <v>0</v>
      </c>
      <c r="E35" s="250">
        <v>0</v>
      </c>
      <c r="F35" s="250">
        <v>0</v>
      </c>
      <c r="G35" s="251">
        <f t="shared" si="0"/>
        <v>0</v>
      </c>
      <c r="H35" s="251">
        <v>0</v>
      </c>
      <c r="I35" s="254"/>
      <c r="J35" s="254"/>
    </row>
    <row r="36" spans="2:10">
      <c r="B36" s="253" t="s">
        <v>539</v>
      </c>
      <c r="C36" s="249">
        <v>6006.3462659999996</v>
      </c>
      <c r="D36" s="250">
        <v>684.28523532999998</v>
      </c>
      <c r="E36" s="250">
        <v>5952.5072352480001</v>
      </c>
      <c r="F36" s="250">
        <v>5437.5293970699995</v>
      </c>
      <c r="G36" s="251">
        <f t="shared" si="0"/>
        <v>-514.97783817800064</v>
      </c>
      <c r="H36" s="252">
        <f>F36/E36-1</f>
        <v>-8.6514441364899053E-2</v>
      </c>
      <c r="I36" s="254"/>
      <c r="J36" s="254"/>
    </row>
    <row r="37" spans="2:10">
      <c r="B37" s="242" t="s">
        <v>540</v>
      </c>
      <c r="C37" s="243">
        <v>1003.043267</v>
      </c>
      <c r="D37" s="244">
        <v>11500.2945</v>
      </c>
      <c r="E37" s="244">
        <v>330.81219499999997</v>
      </c>
      <c r="F37" s="244">
        <v>330.18549999999999</v>
      </c>
      <c r="G37" s="245">
        <f t="shared" si="0"/>
        <v>-0.62669499999998379</v>
      </c>
      <c r="H37" s="246">
        <f t="shared" si="1"/>
        <v>-1.8944132334661745E-3</v>
      </c>
      <c r="I37" s="254"/>
      <c r="J37" s="254"/>
    </row>
    <row r="38" spans="2:10">
      <c r="B38" s="255" t="s">
        <v>112</v>
      </c>
      <c r="C38" s="249">
        <v>3.0432670000000002</v>
      </c>
      <c r="D38" s="250">
        <v>0.29449999999999998</v>
      </c>
      <c r="E38" s="250">
        <v>0.812195</v>
      </c>
      <c r="F38" s="250">
        <v>0.1855</v>
      </c>
      <c r="G38" s="251">
        <f t="shared" si="0"/>
        <v>-0.626695</v>
      </c>
      <c r="H38" s="252">
        <f t="shared" si="1"/>
        <v>-0.77160657231329921</v>
      </c>
      <c r="I38" s="254"/>
      <c r="J38" s="254"/>
    </row>
    <row r="39" spans="2:10">
      <c r="B39" s="255" t="s">
        <v>113</v>
      </c>
      <c r="C39" s="249">
        <v>1000</v>
      </c>
      <c r="D39" s="250">
        <v>11500</v>
      </c>
      <c r="E39" s="250">
        <v>330</v>
      </c>
      <c r="F39" s="250">
        <v>330</v>
      </c>
      <c r="G39" s="251">
        <f t="shared" si="0"/>
        <v>0</v>
      </c>
      <c r="H39" s="252">
        <f t="shared" si="1"/>
        <v>0</v>
      </c>
      <c r="I39" s="254"/>
      <c r="J39" s="254"/>
    </row>
    <row r="40" spans="2:10">
      <c r="B40" s="242" t="s">
        <v>114</v>
      </c>
      <c r="C40" s="243">
        <v>78.083502999999993</v>
      </c>
      <c r="D40" s="244">
        <v>6.5769948000000005</v>
      </c>
      <c r="E40" s="244">
        <v>18.612188019500003</v>
      </c>
      <c r="F40" s="244">
        <v>302.62122519999997</v>
      </c>
      <c r="G40" s="245">
        <f t="shared" si="0"/>
        <v>284.00903718049994</v>
      </c>
      <c r="H40" s="246">
        <f t="shared" si="1"/>
        <v>15.259304112065895</v>
      </c>
      <c r="I40" s="247"/>
      <c r="J40" s="247"/>
    </row>
    <row r="41" spans="2:10">
      <c r="B41" s="242" t="s">
        <v>115</v>
      </c>
      <c r="C41" s="243">
        <v>10029.079772999999</v>
      </c>
      <c r="D41" s="244">
        <v>1839.3187903800001</v>
      </c>
      <c r="E41" s="244">
        <v>2404.3633081030002</v>
      </c>
      <c r="F41" s="244">
        <v>2462.18514112</v>
      </c>
      <c r="G41" s="245">
        <f t="shared" si="0"/>
        <v>57.82183301699979</v>
      </c>
      <c r="H41" s="246">
        <f t="shared" si="1"/>
        <v>2.4048708787949513E-2</v>
      </c>
      <c r="I41" s="247"/>
      <c r="J41" s="247"/>
    </row>
    <row r="42" spans="2:10">
      <c r="B42" s="255" t="s">
        <v>541</v>
      </c>
      <c r="C42" s="249">
        <v>9953.1331320000008</v>
      </c>
      <c r="D42" s="250">
        <v>1786.6589035299999</v>
      </c>
      <c r="E42" s="250">
        <v>2390.9918487065002</v>
      </c>
      <c r="F42" s="250">
        <v>2364.6394598100001</v>
      </c>
      <c r="G42" s="251">
        <f t="shared" si="0"/>
        <v>-26.352388896500088</v>
      </c>
      <c r="H42" s="252">
        <f t="shared" si="1"/>
        <v>-1.1021530211722141E-2</v>
      </c>
      <c r="I42" s="254"/>
      <c r="J42" s="254"/>
    </row>
    <row r="43" spans="2:10">
      <c r="B43" s="255" t="s">
        <v>542</v>
      </c>
      <c r="C43" s="249">
        <f t="shared" ref="C43:F43" si="2">C41-C42</f>
        <v>75.946640999998635</v>
      </c>
      <c r="D43" s="250">
        <f t="shared" si="2"/>
        <v>52.659886850000248</v>
      </c>
      <c r="E43" s="250">
        <f t="shared" si="2"/>
        <v>13.371459396500086</v>
      </c>
      <c r="F43" s="250">
        <f t="shared" si="2"/>
        <v>97.545681309999964</v>
      </c>
      <c r="G43" s="251">
        <f t="shared" si="0"/>
        <v>84.174221913499878</v>
      </c>
      <c r="H43" s="252">
        <f t="shared" si="1"/>
        <v>6.2950661866820665</v>
      </c>
      <c r="I43" s="254"/>
      <c r="J43" s="254"/>
    </row>
    <row r="44" spans="2:10">
      <c r="B44" s="236" t="s">
        <v>116</v>
      </c>
      <c r="C44" s="237">
        <v>87315.941999999995</v>
      </c>
      <c r="D44" s="238">
        <v>2994.125</v>
      </c>
      <c r="E44" s="238">
        <v>2408.9333333333329</v>
      </c>
      <c r="F44" s="238">
        <v>2696.5844541500001</v>
      </c>
      <c r="G44" s="239">
        <f t="shared" si="0"/>
        <v>287.65112081666712</v>
      </c>
      <c r="H44" s="240">
        <f t="shared" si="1"/>
        <v>0.11941016251314562</v>
      </c>
      <c r="I44" s="247"/>
      <c r="J44" s="247"/>
    </row>
    <row r="45" spans="2:10" ht="30">
      <c r="B45" s="256" t="s">
        <v>117</v>
      </c>
      <c r="C45" s="243">
        <v>0</v>
      </c>
      <c r="D45" s="244">
        <v>0</v>
      </c>
      <c r="E45" s="244">
        <v>0</v>
      </c>
      <c r="F45" s="244">
        <v>1.43</v>
      </c>
      <c r="G45" s="245">
        <f t="shared" si="0"/>
        <v>1.43</v>
      </c>
      <c r="H45" s="244">
        <v>0</v>
      </c>
      <c r="I45" s="247"/>
      <c r="J45" s="247"/>
    </row>
    <row r="46" spans="2:10">
      <c r="B46" s="242" t="s">
        <v>119</v>
      </c>
      <c r="C46" s="243">
        <v>87315.941999999995</v>
      </c>
      <c r="D46" s="244">
        <v>2994.125</v>
      </c>
      <c r="E46" s="244">
        <v>2408.9333333333329</v>
      </c>
      <c r="F46" s="244">
        <v>2569.9095000000002</v>
      </c>
      <c r="G46" s="245">
        <f t="shared" si="0"/>
        <v>160.97616666666727</v>
      </c>
      <c r="H46" s="246">
        <f t="shared" si="1"/>
        <v>6.6824666519068154E-2</v>
      </c>
      <c r="I46" s="254"/>
      <c r="J46" s="254"/>
    </row>
    <row r="47" spans="2:10">
      <c r="B47" s="255" t="s">
        <v>543</v>
      </c>
      <c r="C47" s="249">
        <v>0</v>
      </c>
      <c r="D47" s="250">
        <v>0</v>
      </c>
      <c r="E47" s="250">
        <v>0</v>
      </c>
      <c r="F47" s="250">
        <v>0</v>
      </c>
      <c r="G47" s="251">
        <f t="shared" si="0"/>
        <v>0</v>
      </c>
      <c r="H47" s="251">
        <v>0</v>
      </c>
      <c r="I47" s="254"/>
      <c r="J47" s="254"/>
    </row>
    <row r="48" spans="2:10">
      <c r="B48" s="255" t="s">
        <v>120</v>
      </c>
      <c r="C48" s="249">
        <v>87315.941999999995</v>
      </c>
      <c r="D48" s="250">
        <v>2994.125</v>
      </c>
      <c r="E48" s="250">
        <v>2408.9333333333329</v>
      </c>
      <c r="F48" s="250">
        <v>2569.9095000000002</v>
      </c>
      <c r="G48" s="251">
        <f t="shared" si="0"/>
        <v>160.97616666666727</v>
      </c>
      <c r="H48" s="252">
        <f t="shared" si="1"/>
        <v>6.6824666519068154E-2</v>
      </c>
      <c r="I48" s="254"/>
      <c r="J48" s="254"/>
    </row>
    <row r="49" spans="2:10" ht="30.75" thickBot="1">
      <c r="B49" s="256" t="s">
        <v>121</v>
      </c>
      <c r="C49" s="243">
        <v>0</v>
      </c>
      <c r="D49" s="244">
        <v>0</v>
      </c>
      <c r="E49" s="244">
        <v>0</v>
      </c>
      <c r="F49" s="244">
        <v>125.24495415</v>
      </c>
      <c r="G49" s="245">
        <f t="shared" si="0"/>
        <v>125.24495415</v>
      </c>
      <c r="H49" s="251">
        <v>0</v>
      </c>
      <c r="I49" s="257"/>
      <c r="J49" s="257"/>
    </row>
    <row r="50" spans="2:10" ht="15.75" thickBot="1">
      <c r="B50" s="258" t="s">
        <v>544</v>
      </c>
      <c r="C50" s="259">
        <v>743932.32379100006</v>
      </c>
      <c r="D50" s="260">
        <v>123011.87157014999</v>
      </c>
      <c r="E50" s="260">
        <v>171221.69470832474</v>
      </c>
      <c r="F50" s="260">
        <v>222411.33479031009</v>
      </c>
      <c r="G50" s="260">
        <f t="shared" si="0"/>
        <v>51189.640081985359</v>
      </c>
      <c r="H50" s="261">
        <f t="shared" si="1"/>
        <v>0.298967021493314</v>
      </c>
      <c r="I50" s="247"/>
      <c r="J50" s="247"/>
    </row>
    <row r="51" spans="2:10">
      <c r="B51" s="236" t="s">
        <v>124</v>
      </c>
      <c r="C51" s="237">
        <v>2381.5117600000003</v>
      </c>
      <c r="D51" s="238">
        <f>D52+D53</f>
        <v>188.28367151000003</v>
      </c>
      <c r="E51" s="238">
        <v>608.07745273449996</v>
      </c>
      <c r="F51" s="238">
        <v>62.374833580000008</v>
      </c>
      <c r="G51" s="239">
        <f t="shared" si="0"/>
        <v>-545.70261915449998</v>
      </c>
      <c r="H51" s="240">
        <f t="shared" si="1"/>
        <v>-0.8974228804250135</v>
      </c>
      <c r="I51" s="257"/>
      <c r="J51" s="257"/>
    </row>
    <row r="52" spans="2:10">
      <c r="B52" s="262" t="s">
        <v>125</v>
      </c>
      <c r="C52" s="249">
        <v>549.84756700000003</v>
      </c>
      <c r="D52" s="250">
        <v>133.86288936000003</v>
      </c>
      <c r="E52" s="250">
        <v>99.784329342000007</v>
      </c>
      <c r="F52" s="250">
        <v>45.091036200000005</v>
      </c>
      <c r="G52" s="251">
        <f t="shared" si="0"/>
        <v>-54.693293142000002</v>
      </c>
      <c r="H52" s="252">
        <f t="shared" si="1"/>
        <v>-0.54811505476520916</v>
      </c>
    </row>
    <row r="53" spans="2:10" ht="15.75" thickBot="1">
      <c r="B53" s="262" t="s">
        <v>126</v>
      </c>
      <c r="C53" s="249">
        <v>1831.6641930000001</v>
      </c>
      <c r="D53" s="250">
        <v>54.420782150000001</v>
      </c>
      <c r="E53" s="263">
        <v>508.29312339249998</v>
      </c>
      <c r="F53" s="250">
        <v>17.283797379999999</v>
      </c>
      <c r="G53" s="251">
        <f t="shared" si="0"/>
        <v>-491.00932601249997</v>
      </c>
      <c r="H53" s="252">
        <f t="shared" si="1"/>
        <v>-0.96599639738455878</v>
      </c>
    </row>
    <row r="54" spans="2:10" ht="15.75" thickBot="1">
      <c r="B54" s="258" t="s">
        <v>129</v>
      </c>
      <c r="C54" s="259">
        <v>746313.83555100008</v>
      </c>
      <c r="D54" s="259">
        <f>D50+D51</f>
        <v>123200.15524165999</v>
      </c>
      <c r="E54" s="259">
        <f>E50+E51</f>
        <v>171829.77216105923</v>
      </c>
      <c r="F54" s="259">
        <f>F50+F51</f>
        <v>222473.70962389008</v>
      </c>
      <c r="G54" s="260">
        <f t="shared" si="0"/>
        <v>50643.937462830858</v>
      </c>
      <c r="H54" s="261">
        <f t="shared" si="1"/>
        <v>0.29473319335697745</v>
      </c>
    </row>
    <row r="55" spans="2:10">
      <c r="B55" s="227" t="s">
        <v>545</v>
      </c>
    </row>
    <row r="56" spans="2:10">
      <c r="B56" s="227" t="s">
        <v>546</v>
      </c>
    </row>
    <row r="57" spans="2:10">
      <c r="B57" s="227" t="s">
        <v>547</v>
      </c>
    </row>
    <row r="58" spans="2:10">
      <c r="B58" s="227" t="s">
        <v>496</v>
      </c>
    </row>
  </sheetData>
  <mergeCells count="12">
    <mergeCell ref="J7:J9"/>
    <mergeCell ref="B2:J2"/>
    <mergeCell ref="B3:H3"/>
    <mergeCell ref="B4:H4"/>
    <mergeCell ref="I4:J4"/>
    <mergeCell ref="B5:H5"/>
    <mergeCell ref="I5:J5"/>
    <mergeCell ref="B7:B9"/>
    <mergeCell ref="C7:C9"/>
    <mergeCell ref="D7:F7"/>
    <mergeCell ref="G7:H7"/>
    <mergeCell ref="I7:I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H37"/>
  <sheetViews>
    <sheetView showGridLines="0" workbookViewId="0">
      <selection activeCell="B52" sqref="B52"/>
    </sheetView>
  </sheetViews>
  <sheetFormatPr baseColWidth="10" defaultColWidth="11.42578125" defaultRowHeight="15"/>
  <cols>
    <col min="1" max="1" width="11.42578125" style="25"/>
    <col min="2" max="2" width="54" style="25" customWidth="1"/>
    <col min="3" max="3" width="27.42578125" style="25" bestFit="1" customWidth="1"/>
    <col min="4" max="4" width="26.140625" style="25" bestFit="1" customWidth="1"/>
    <col min="5" max="5" width="27.42578125" style="25" bestFit="1" customWidth="1"/>
    <col min="6" max="6" width="26.140625" style="25" bestFit="1" customWidth="1"/>
    <col min="7" max="16384" width="11.42578125" style="25"/>
  </cols>
  <sheetData>
    <row r="3" spans="2:8" ht="15.75">
      <c r="B3" s="498" t="s">
        <v>561</v>
      </c>
      <c r="C3" s="498"/>
      <c r="D3" s="498"/>
      <c r="E3" s="498"/>
      <c r="F3" s="498"/>
      <c r="G3" s="498"/>
    </row>
    <row r="4" spans="2:8" ht="15.75">
      <c r="B4" s="499" t="s">
        <v>519</v>
      </c>
      <c r="C4" s="499"/>
      <c r="D4" s="499"/>
      <c r="E4" s="499"/>
      <c r="F4" s="499"/>
      <c r="G4" s="499"/>
    </row>
    <row r="5" spans="2:8" ht="15.75">
      <c r="B5" s="499" t="s">
        <v>520</v>
      </c>
      <c r="C5" s="499"/>
      <c r="D5" s="499"/>
      <c r="E5" s="499"/>
      <c r="F5" s="499"/>
      <c r="G5" s="499"/>
      <c r="H5" s="264"/>
    </row>
    <row r="23" spans="2:5">
      <c r="B23" s="227" t="s">
        <v>548</v>
      </c>
    </row>
    <row r="24" spans="2:5">
      <c r="B24" s="227" t="s">
        <v>549</v>
      </c>
    </row>
    <row r="25" spans="2:5">
      <c r="B25" s="227" t="s">
        <v>550</v>
      </c>
    </row>
    <row r="26" spans="2:5">
      <c r="B26" s="227" t="s">
        <v>551</v>
      </c>
    </row>
    <row r="27" spans="2:5">
      <c r="B27" s="227" t="s">
        <v>552</v>
      </c>
    </row>
    <row r="28" spans="2:5">
      <c r="B28" s="227" t="s">
        <v>496</v>
      </c>
    </row>
    <row r="29" spans="2:5">
      <c r="B29" s="227"/>
    </row>
    <row r="31" spans="2:5">
      <c r="B31" s="265" t="s">
        <v>553</v>
      </c>
      <c r="C31" s="265" t="s">
        <v>554</v>
      </c>
      <c r="D31" s="265" t="s">
        <v>555</v>
      </c>
      <c r="E31" s="265" t="s">
        <v>556</v>
      </c>
    </row>
    <row r="32" spans="2:5">
      <c r="B32" s="266" t="s">
        <v>557</v>
      </c>
      <c r="C32" s="249">
        <v>18728.865751630005</v>
      </c>
      <c r="D32" s="249">
        <v>9459.8457007254692</v>
      </c>
      <c r="E32" s="249">
        <v>9820.1080863799907</v>
      </c>
    </row>
    <row r="33" spans="2:5">
      <c r="B33" s="266" t="s">
        <v>558</v>
      </c>
      <c r="C33" s="249">
        <v>82697.568091509995</v>
      </c>
      <c r="D33" s="249">
        <v>128675.13022907989</v>
      </c>
      <c r="E33" s="249">
        <v>167573.09069346005</v>
      </c>
    </row>
    <row r="34" spans="2:5">
      <c r="B34" s="266" t="s">
        <v>559</v>
      </c>
      <c r="C34" s="249">
        <v>21585.437727010001</v>
      </c>
      <c r="D34" s="249">
        <v>33086.718778519309</v>
      </c>
      <c r="E34" s="249">
        <v>45018.13601047</v>
      </c>
    </row>
    <row r="35" spans="2:5">
      <c r="B35" s="267" t="s">
        <v>134</v>
      </c>
      <c r="C35" s="268">
        <f>SUM(C32:C34)</f>
        <v>123011.87157014999</v>
      </c>
      <c r="D35" s="268">
        <f t="shared" ref="D35:E35" si="0">SUM(D32:D34)</f>
        <v>171221.69470832468</v>
      </c>
      <c r="E35" s="268">
        <f t="shared" si="0"/>
        <v>222411.33479031007</v>
      </c>
    </row>
    <row r="37" spans="2:5">
      <c r="E37" s="249"/>
    </row>
  </sheetData>
  <mergeCells count="3">
    <mergeCell ref="B3:G3"/>
    <mergeCell ref="B4:G4"/>
    <mergeCell ref="B5:G5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H24"/>
  <sheetViews>
    <sheetView showGridLines="0" workbookViewId="0">
      <selection activeCell="F81" sqref="F81"/>
    </sheetView>
  </sheetViews>
  <sheetFormatPr baseColWidth="10" defaultColWidth="11.42578125" defaultRowHeight="15"/>
  <cols>
    <col min="1" max="2" width="11.42578125" style="129"/>
    <col min="3" max="3" width="21.42578125" style="129" customWidth="1"/>
    <col min="4" max="4" width="9.7109375" style="129" bestFit="1" customWidth="1"/>
    <col min="5" max="16384" width="11.42578125" style="129"/>
  </cols>
  <sheetData>
    <row r="3" spans="2:8" ht="15.75">
      <c r="B3" s="515" t="s">
        <v>560</v>
      </c>
      <c r="C3" s="515"/>
      <c r="D3" s="515"/>
      <c r="E3" s="515"/>
      <c r="F3" s="515"/>
      <c r="G3" s="515"/>
      <c r="H3" s="515"/>
    </row>
    <row r="4" spans="2:8" ht="15.75">
      <c r="B4" s="515" t="s">
        <v>500</v>
      </c>
      <c r="C4" s="515"/>
      <c r="D4" s="515"/>
      <c r="E4" s="515"/>
      <c r="F4" s="515"/>
      <c r="G4" s="515"/>
      <c r="H4" s="515"/>
    </row>
    <row r="5" spans="2:8" ht="15.75">
      <c r="B5" s="516" t="s">
        <v>520</v>
      </c>
      <c r="C5" s="516"/>
      <c r="D5" s="516"/>
      <c r="E5" s="516"/>
      <c r="F5" s="516"/>
      <c r="G5" s="516"/>
      <c r="H5" s="516"/>
    </row>
    <row r="7" spans="2:8">
      <c r="D7" s="131">
        <v>2020</v>
      </c>
      <c r="E7" s="131">
        <v>2021</v>
      </c>
    </row>
    <row r="8" spans="2:8">
      <c r="C8" s="132" t="s">
        <v>446</v>
      </c>
      <c r="D8" s="15">
        <f>'Tabla 2'!C8</f>
        <v>191487415753.28995</v>
      </c>
      <c r="E8" s="15">
        <f>'Tabla 2'!G8</f>
        <v>204671301377.47</v>
      </c>
    </row>
    <row r="9" spans="2:8">
      <c r="C9" s="133" t="s">
        <v>447</v>
      </c>
      <c r="D9" s="15">
        <f>'Tabla 2'!C20</f>
        <v>26540308236.200001</v>
      </c>
      <c r="E9" s="15">
        <f>'Tabla 2'!G20</f>
        <v>17284624723.389999</v>
      </c>
    </row>
    <row r="24" spans="3:3">
      <c r="C24" s="131" t="s">
        <v>26</v>
      </c>
    </row>
  </sheetData>
  <mergeCells count="3">
    <mergeCell ref="B3:H3"/>
    <mergeCell ref="B4:H4"/>
    <mergeCell ref="B5:H5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P32"/>
  <sheetViews>
    <sheetView showGridLines="0" zoomScale="85" zoomScaleNormal="85" workbookViewId="0">
      <selection activeCell="E98" sqref="E98"/>
    </sheetView>
  </sheetViews>
  <sheetFormatPr baseColWidth="10" defaultColWidth="11.42578125" defaultRowHeight="14.25"/>
  <cols>
    <col min="1" max="1" width="11.42578125" style="136"/>
    <col min="2" max="2" width="52.85546875" style="136" customWidth="1"/>
    <col min="3" max="3" width="11.42578125" style="136" customWidth="1"/>
    <col min="4" max="4" width="15" style="136" customWidth="1"/>
    <col min="5" max="5" width="14.7109375" style="136" customWidth="1"/>
    <col min="6" max="6" width="16.5703125" style="136" customWidth="1"/>
    <col min="7" max="7" width="13.5703125" style="136" customWidth="1"/>
    <col min="8" max="8" width="9.85546875" style="136" customWidth="1"/>
    <col min="9" max="9" width="15.7109375" style="136" customWidth="1"/>
    <col min="10" max="10" width="20.42578125" style="136" customWidth="1"/>
    <col min="11" max="11" width="15.42578125" style="136" customWidth="1"/>
    <col min="12" max="12" width="10.140625" style="136" customWidth="1"/>
    <col min="13" max="13" width="12.42578125" style="136" customWidth="1"/>
    <col min="14" max="14" width="12.140625" style="136" customWidth="1"/>
    <col min="15" max="15" width="24.28515625" style="136" bestFit="1" customWidth="1"/>
    <col min="16" max="16" width="19.140625" style="136" bestFit="1" customWidth="1"/>
    <col min="17" max="16384" width="11.42578125" style="136"/>
  </cols>
  <sheetData>
    <row r="2" spans="2:16" ht="15.75">
      <c r="B2" s="520" t="s">
        <v>787</v>
      </c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</row>
    <row r="3" spans="2:16" ht="16.5" thickBot="1">
      <c r="B3" s="495" t="s">
        <v>520</v>
      </c>
      <c r="C3" s="495"/>
      <c r="D3" s="495"/>
      <c r="E3" s="495"/>
      <c r="F3" s="495"/>
      <c r="G3" s="495"/>
      <c r="H3" s="495"/>
      <c r="I3" s="495"/>
      <c r="J3" s="495"/>
      <c r="K3" s="495"/>
      <c r="L3" s="495"/>
      <c r="M3" s="495"/>
      <c r="O3" s="2" t="s">
        <v>458</v>
      </c>
      <c r="P3" s="134">
        <v>5126270100000</v>
      </c>
    </row>
    <row r="4" spans="2:16" ht="15.75" thickBot="1">
      <c r="B4" s="521" t="s">
        <v>0</v>
      </c>
      <c r="C4" s="120">
        <v>2020</v>
      </c>
      <c r="D4" s="528">
        <v>2021</v>
      </c>
      <c r="E4" s="529"/>
      <c r="F4" s="529"/>
      <c r="G4" s="529"/>
      <c r="H4" s="529"/>
      <c r="I4" s="529"/>
      <c r="J4" s="530"/>
      <c r="K4" s="524" t="s">
        <v>427</v>
      </c>
      <c r="L4" s="525"/>
      <c r="M4" s="517" t="s">
        <v>66</v>
      </c>
    </row>
    <row r="5" spans="2:16" ht="26.25" thickBot="1">
      <c r="B5" s="522"/>
      <c r="C5" s="517" t="s">
        <v>414</v>
      </c>
      <c r="D5" s="517" t="s">
        <v>415</v>
      </c>
      <c r="E5" s="517" t="s">
        <v>444</v>
      </c>
      <c r="F5" s="517" t="s">
        <v>416</v>
      </c>
      <c r="G5" s="517" t="s">
        <v>414</v>
      </c>
      <c r="H5" s="517" t="s">
        <v>417</v>
      </c>
      <c r="I5" s="121" t="s">
        <v>445</v>
      </c>
      <c r="J5" s="517" t="s">
        <v>133</v>
      </c>
      <c r="K5" s="526"/>
      <c r="L5" s="527"/>
      <c r="M5" s="518"/>
    </row>
    <row r="6" spans="2:16" ht="26.25" thickBot="1">
      <c r="B6" s="522"/>
      <c r="C6" s="519"/>
      <c r="D6" s="519"/>
      <c r="E6" s="519"/>
      <c r="F6" s="519"/>
      <c r="G6" s="519"/>
      <c r="H6" s="519"/>
      <c r="I6" s="122" t="s">
        <v>21</v>
      </c>
      <c r="J6" s="519"/>
      <c r="K6" s="122" t="s">
        <v>428</v>
      </c>
      <c r="L6" s="122" t="s">
        <v>429</v>
      </c>
      <c r="M6" s="519"/>
    </row>
    <row r="7" spans="2:16" ht="15" thickBot="1">
      <c r="B7" s="523"/>
      <c r="C7" s="123">
        <v>1</v>
      </c>
      <c r="D7" s="123">
        <v>2</v>
      </c>
      <c r="E7" s="123">
        <v>3</v>
      </c>
      <c r="F7" s="123">
        <v>4</v>
      </c>
      <c r="G7" s="123">
        <v>5</v>
      </c>
      <c r="H7" s="123">
        <v>6</v>
      </c>
      <c r="I7" s="123" t="s">
        <v>418</v>
      </c>
      <c r="J7" s="123" t="s">
        <v>432</v>
      </c>
      <c r="K7" s="123" t="s">
        <v>419</v>
      </c>
      <c r="L7" s="123" t="s">
        <v>433</v>
      </c>
      <c r="M7" s="123" t="s">
        <v>132</v>
      </c>
    </row>
    <row r="8" spans="2:16">
      <c r="B8" s="11" t="s">
        <v>6</v>
      </c>
      <c r="C8" s="208">
        <v>191487415753.28995</v>
      </c>
      <c r="D8" s="208">
        <v>768220844934</v>
      </c>
      <c r="E8" s="208">
        <v>201080236721.56482</v>
      </c>
      <c r="F8" s="208">
        <v>173265472822.34998</v>
      </c>
      <c r="G8" s="208">
        <v>204671301377.47</v>
      </c>
      <c r="H8" s="208">
        <v>174792340439.22</v>
      </c>
      <c r="I8" s="140">
        <f>G8/E8</f>
        <v>1.0178588642745519</v>
      </c>
      <c r="J8" s="140">
        <f>G8/D8</f>
        <v>0.26642247828494409</v>
      </c>
      <c r="K8" s="208">
        <f t="shared" ref="K8:K27" si="0">G8-C8</f>
        <v>13183885624.180054</v>
      </c>
      <c r="L8" s="140">
        <f t="shared" ref="L8:L25" si="1">K8/C8</f>
        <v>6.8849880146515802E-2</v>
      </c>
      <c r="M8" s="140">
        <f>G8/$P$3</f>
        <v>3.992596905447296E-2</v>
      </c>
      <c r="N8" s="138"/>
    </row>
    <row r="9" spans="2:16">
      <c r="B9" s="12" t="s">
        <v>7</v>
      </c>
      <c r="C9" s="209">
        <v>72150696462.429977</v>
      </c>
      <c r="D9" s="209">
        <v>313475539067</v>
      </c>
      <c r="E9" s="209">
        <v>80555797403.833862</v>
      </c>
      <c r="F9" s="209">
        <v>52373910096.589996</v>
      </c>
      <c r="G9" s="209">
        <v>80040889760.009995</v>
      </c>
      <c r="H9" s="209">
        <v>80416737324.869995</v>
      </c>
      <c r="I9" s="124">
        <f>G9/E9</f>
        <v>0.99360806223241027</v>
      </c>
      <c r="J9" s="124">
        <f t="shared" ref="J9:J26" si="2">G9/D9</f>
        <v>0.25533376542946984</v>
      </c>
      <c r="K9" s="209">
        <f t="shared" si="0"/>
        <v>7890193297.5800171</v>
      </c>
      <c r="L9" s="124">
        <f t="shared" si="1"/>
        <v>0.10935713284054807</v>
      </c>
      <c r="M9" s="124">
        <f t="shared" ref="M9:M27" si="3">G9/$P$3</f>
        <v>1.5613865090723563E-2</v>
      </c>
      <c r="N9" s="138"/>
      <c r="O9" s="138"/>
    </row>
    <row r="10" spans="2:16">
      <c r="B10" s="13" t="s">
        <v>453</v>
      </c>
      <c r="C10" s="209">
        <v>50883098349.419968</v>
      </c>
      <c r="D10" s="209">
        <v>209164590451</v>
      </c>
      <c r="E10" s="209">
        <v>50233449215.009995</v>
      </c>
      <c r="F10" s="209">
        <v>25743185980</v>
      </c>
      <c r="G10" s="209">
        <v>51783000682.929993</v>
      </c>
      <c r="H10" s="209">
        <v>51949978204.989998</v>
      </c>
      <c r="I10" s="124">
        <f t="shared" ref="I10:I27" si="4">G10/E10</f>
        <v>1.0308470051755272</v>
      </c>
      <c r="J10" s="124">
        <f>G10/D10</f>
        <v>0.24757058817305386</v>
      </c>
      <c r="K10" s="209">
        <f>G10-C10</f>
        <v>899902333.51002502</v>
      </c>
      <c r="L10" s="124">
        <f>K10/C10</f>
        <v>1.768568272573133E-2</v>
      </c>
      <c r="M10" s="124">
        <f>G10/$P$3</f>
        <v>1.0101496735985486E-2</v>
      </c>
      <c r="N10" s="138"/>
    </row>
    <row r="11" spans="2:16">
      <c r="B11" s="13" t="s">
        <v>454</v>
      </c>
      <c r="C11" s="209">
        <v>21261985863.130001</v>
      </c>
      <c r="D11" s="209">
        <v>100401938348</v>
      </c>
      <c r="E11" s="209">
        <v>28873898429.755268</v>
      </c>
      <c r="F11" s="209">
        <v>26601634511.229996</v>
      </c>
      <c r="G11" s="209">
        <v>28228799471.720001</v>
      </c>
      <c r="H11" s="209">
        <v>28437917452.019997</v>
      </c>
      <c r="I11" s="124">
        <f t="shared" si="4"/>
        <v>0.97765805820766905</v>
      </c>
      <c r="J11" s="124">
        <f>G11/D11</f>
        <v>0.28115791324543005</v>
      </c>
      <c r="K11" s="209">
        <f>G11-C11</f>
        <v>6966813608.5900002</v>
      </c>
      <c r="L11" s="124">
        <f>K11/C11</f>
        <v>0.32766523566695699</v>
      </c>
      <c r="M11" s="124">
        <f>G11/$P$3</f>
        <v>5.5066937404878455E-3</v>
      </c>
      <c r="N11" s="138"/>
    </row>
    <row r="12" spans="2:16" ht="25.5">
      <c r="B12" s="13" t="s">
        <v>455</v>
      </c>
      <c r="C12" s="209">
        <v>5612249.8800000008</v>
      </c>
      <c r="D12" s="209">
        <v>112513250</v>
      </c>
      <c r="E12" s="209">
        <v>13902976.338589514</v>
      </c>
      <c r="F12" s="209">
        <v>29089605.359999996</v>
      </c>
      <c r="G12" s="209">
        <v>29089605.359999996</v>
      </c>
      <c r="H12" s="209">
        <v>28841667.859999999</v>
      </c>
      <c r="I12" s="124">
        <f t="shared" si="4"/>
        <v>2.0923293438440247</v>
      </c>
      <c r="J12" s="124">
        <f>G12/D12</f>
        <v>0.25854381915018892</v>
      </c>
      <c r="K12" s="209">
        <f>G12-C12</f>
        <v>23477355.479999997</v>
      </c>
      <c r="L12" s="124">
        <f>K12/C12</f>
        <v>4.1832341720322672</v>
      </c>
      <c r="M12" s="124">
        <f>G12/$P$3</f>
        <v>5.6746142502323467E-6</v>
      </c>
      <c r="N12" s="138"/>
    </row>
    <row r="13" spans="2:16" ht="25.5">
      <c r="B13" s="13" t="s">
        <v>456</v>
      </c>
      <c r="C13" s="209">
        <v>0</v>
      </c>
      <c r="D13" s="209">
        <v>3380145672</v>
      </c>
      <c r="E13" s="209">
        <v>1018195436.73</v>
      </c>
      <c r="F13" s="209">
        <v>0</v>
      </c>
      <c r="G13" s="209">
        <v>0</v>
      </c>
      <c r="H13" s="209">
        <v>0</v>
      </c>
      <c r="I13" s="124">
        <f t="shared" si="4"/>
        <v>0</v>
      </c>
      <c r="J13" s="124">
        <f>G13/D13</f>
        <v>0</v>
      </c>
      <c r="K13" s="209">
        <f>G13-C13</f>
        <v>0</v>
      </c>
      <c r="L13" s="124" t="s">
        <v>28</v>
      </c>
      <c r="M13" s="124">
        <f>G13/$P$3</f>
        <v>0</v>
      </c>
      <c r="N13" s="138"/>
    </row>
    <row r="14" spans="2:16" ht="25.5">
      <c r="B14" s="13" t="s">
        <v>457</v>
      </c>
      <c r="C14" s="209">
        <v>0</v>
      </c>
      <c r="D14" s="209">
        <v>416351346</v>
      </c>
      <c r="E14" s="209">
        <v>416351346</v>
      </c>
      <c r="F14" s="209">
        <v>0</v>
      </c>
      <c r="G14" s="209">
        <v>0</v>
      </c>
      <c r="H14" s="209">
        <v>0</v>
      </c>
      <c r="I14" s="124">
        <f t="shared" si="4"/>
        <v>0</v>
      </c>
      <c r="J14" s="124">
        <f>G14/D14</f>
        <v>0</v>
      </c>
      <c r="K14" s="209">
        <f>G14-C14</f>
        <v>0</v>
      </c>
      <c r="L14" s="124" t="s">
        <v>28</v>
      </c>
      <c r="M14" s="124">
        <f>G14/$P$3</f>
        <v>0</v>
      </c>
      <c r="N14" s="138"/>
    </row>
    <row r="15" spans="2:16">
      <c r="B15" s="12" t="s">
        <v>8</v>
      </c>
      <c r="C15" s="209">
        <v>10053678733.369999</v>
      </c>
      <c r="D15" s="209">
        <v>45951048903</v>
      </c>
      <c r="E15" s="209">
        <v>10604088208.384615</v>
      </c>
      <c r="F15" s="209">
        <v>4503857663.8000002</v>
      </c>
      <c r="G15" s="209">
        <v>10684291708.120001</v>
      </c>
      <c r="H15" s="209">
        <v>10702637100.16</v>
      </c>
      <c r="I15" s="124">
        <f t="shared" si="4"/>
        <v>1.007563450827575</v>
      </c>
      <c r="J15" s="124">
        <f t="shared" si="2"/>
        <v>0.23251464249867115</v>
      </c>
      <c r="K15" s="209">
        <f t="shared" si="0"/>
        <v>630612974.75000191</v>
      </c>
      <c r="L15" s="124">
        <f t="shared" si="1"/>
        <v>6.2724599768329781E-2</v>
      </c>
      <c r="M15" s="124">
        <f t="shared" si="3"/>
        <v>2.0842233241123993E-3</v>
      </c>
      <c r="N15" s="138"/>
    </row>
    <row r="16" spans="2:16">
      <c r="B16" s="12" t="s">
        <v>9</v>
      </c>
      <c r="C16" s="209">
        <v>50211429663.950012</v>
      </c>
      <c r="D16" s="209">
        <v>184836130000</v>
      </c>
      <c r="E16" s="209">
        <v>54901187777.440208</v>
      </c>
      <c r="F16" s="209">
        <v>56454496171.560013</v>
      </c>
      <c r="G16" s="209">
        <v>53663798792.350006</v>
      </c>
      <c r="H16" s="209">
        <v>24757663191.669998</v>
      </c>
      <c r="I16" s="124">
        <f t="shared" si="4"/>
        <v>0.97746152614937298</v>
      </c>
      <c r="J16" s="124">
        <f t="shared" si="2"/>
        <v>0.29033175923100102</v>
      </c>
      <c r="K16" s="209">
        <f t="shared" si="0"/>
        <v>3452369128.3999939</v>
      </c>
      <c r="L16" s="124">
        <f t="shared" si="1"/>
        <v>6.8756638707673956E-2</v>
      </c>
      <c r="M16" s="124">
        <f t="shared" si="3"/>
        <v>1.0468390807645896E-2</v>
      </c>
      <c r="N16" s="138"/>
    </row>
    <row r="17" spans="2:15">
      <c r="B17" s="12" t="s">
        <v>10</v>
      </c>
      <c r="C17" s="209">
        <v>15192620.130000001</v>
      </c>
      <c r="D17" s="209">
        <v>0</v>
      </c>
      <c r="E17" s="209">
        <v>0</v>
      </c>
      <c r="F17" s="209">
        <v>1053925993.97</v>
      </c>
      <c r="G17" s="209">
        <v>1053925993.97</v>
      </c>
      <c r="H17" s="209">
        <v>1074308389.79</v>
      </c>
      <c r="I17" s="124" t="s">
        <v>28</v>
      </c>
      <c r="J17" s="124" t="s">
        <v>28</v>
      </c>
      <c r="K17" s="209">
        <f t="shared" si="0"/>
        <v>1038733373.84</v>
      </c>
      <c r="L17" s="124">
        <f t="shared" si="1"/>
        <v>68.370917257970035</v>
      </c>
      <c r="M17" s="124">
        <f t="shared" si="3"/>
        <v>2.0559314538849601E-4</v>
      </c>
      <c r="N17" s="138"/>
    </row>
    <row r="18" spans="2:15">
      <c r="B18" s="12" t="s">
        <v>11</v>
      </c>
      <c r="C18" s="209">
        <v>58991311693.689995</v>
      </c>
      <c r="D18" s="209">
        <v>223692311423</v>
      </c>
      <c r="E18" s="209">
        <v>54944658498.869987</v>
      </c>
      <c r="F18" s="209">
        <v>58822456006.680008</v>
      </c>
      <c r="G18" s="209">
        <v>59171568233.270012</v>
      </c>
      <c r="H18" s="209">
        <v>57784167542.979996</v>
      </c>
      <c r="I18" s="124">
        <f t="shared" si="4"/>
        <v>1.0769303122429446</v>
      </c>
      <c r="J18" s="124">
        <f t="shared" si="2"/>
        <v>0.26452213693378646</v>
      </c>
      <c r="K18" s="209">
        <f t="shared" si="0"/>
        <v>180256539.58001709</v>
      </c>
      <c r="L18" s="124">
        <f t="shared" si="1"/>
        <v>3.0556455587221368E-3</v>
      </c>
      <c r="M18" s="124">
        <f t="shared" si="3"/>
        <v>1.1542811260231881E-2</v>
      </c>
      <c r="N18" s="138"/>
    </row>
    <row r="19" spans="2:15">
      <c r="B19" s="12" t="s">
        <v>12</v>
      </c>
      <c r="C19" s="209">
        <v>65106579.719999991</v>
      </c>
      <c r="D19" s="209">
        <v>265815541</v>
      </c>
      <c r="E19" s="209">
        <v>74504833.036139369</v>
      </c>
      <c r="F19" s="209">
        <v>56826889.749999993</v>
      </c>
      <c r="G19" s="209">
        <v>56826889.749999993</v>
      </c>
      <c r="H19" s="209">
        <v>56826889.749999993</v>
      </c>
      <c r="I19" s="124">
        <f t="shared" si="4"/>
        <v>0.76272756322312008</v>
      </c>
      <c r="J19" s="124">
        <f t="shared" si="2"/>
        <v>0.21378317285820392</v>
      </c>
      <c r="K19" s="209">
        <f t="shared" si="0"/>
        <v>-8279689.9699999988</v>
      </c>
      <c r="L19" s="124">
        <f t="shared" si="1"/>
        <v>-0.12717132439774859</v>
      </c>
      <c r="M19" s="124">
        <f t="shared" si="3"/>
        <v>1.1085426370725177E-5</v>
      </c>
      <c r="N19" s="138"/>
    </row>
    <row r="20" spans="2:15">
      <c r="B20" s="148" t="s">
        <v>13</v>
      </c>
      <c r="C20" s="208">
        <v>26540308236.200001</v>
      </c>
      <c r="D20" s="208">
        <v>123157955971</v>
      </c>
      <c r="E20" s="208">
        <v>30289471610.619999</v>
      </c>
      <c r="F20" s="208">
        <v>19059686825.089996</v>
      </c>
      <c r="G20" s="208">
        <v>17284624723.389999</v>
      </c>
      <c r="H20" s="208">
        <v>16782999084.959997</v>
      </c>
      <c r="I20" s="140">
        <f t="shared" si="4"/>
        <v>0.57064794479048353</v>
      </c>
      <c r="J20" s="140">
        <f t="shared" si="2"/>
        <v>0.14034517370083674</v>
      </c>
      <c r="K20" s="208">
        <f t="shared" si="0"/>
        <v>-9255683512.8100014</v>
      </c>
      <c r="L20" s="140">
        <f t="shared" si="1"/>
        <v>-0.34874061862573213</v>
      </c>
      <c r="M20" s="140">
        <f t="shared" si="3"/>
        <v>3.3717740942659264E-3</v>
      </c>
      <c r="N20" s="138"/>
      <c r="O20" s="226"/>
    </row>
    <row r="21" spans="2:15">
      <c r="B21" s="135" t="s">
        <v>14</v>
      </c>
      <c r="C21" s="209">
        <v>4823256392.6099997</v>
      </c>
      <c r="D21" s="209">
        <v>30479010985</v>
      </c>
      <c r="E21" s="209">
        <v>17967413666.48</v>
      </c>
      <c r="F21" s="209">
        <v>3888203850.6500006</v>
      </c>
      <c r="G21" s="209">
        <v>3122595005.2800002</v>
      </c>
      <c r="H21" s="209">
        <v>2242605032.8199997</v>
      </c>
      <c r="I21" s="124">
        <f t="shared" si="4"/>
        <v>0.17379212519081208</v>
      </c>
      <c r="J21" s="124">
        <f t="shared" si="2"/>
        <v>0.10245066701202214</v>
      </c>
      <c r="K21" s="209">
        <f t="shared" si="0"/>
        <v>-1700661387.3299994</v>
      </c>
      <c r="L21" s="124">
        <f t="shared" si="1"/>
        <v>-0.35259609875512415</v>
      </c>
      <c r="M21" s="124">
        <f t="shared" si="3"/>
        <v>6.0913587157258842E-4</v>
      </c>
      <c r="N21" s="138"/>
      <c r="O21" s="138"/>
    </row>
    <row r="22" spans="2:15">
      <c r="B22" s="12" t="s">
        <v>15</v>
      </c>
      <c r="C22" s="209">
        <v>12392423270.579998</v>
      </c>
      <c r="D22" s="209">
        <v>44127092095</v>
      </c>
      <c r="E22" s="209">
        <v>3843387970.7491636</v>
      </c>
      <c r="F22" s="209">
        <v>5948192813.6000013</v>
      </c>
      <c r="G22" s="209">
        <v>4942630612.2400007</v>
      </c>
      <c r="H22" s="209">
        <v>5631267960.0800009</v>
      </c>
      <c r="I22" s="124">
        <f t="shared" si="4"/>
        <v>1.2860087635848456</v>
      </c>
      <c r="J22" s="124">
        <f t="shared" si="2"/>
        <v>0.11200898082291821</v>
      </c>
      <c r="K22" s="209">
        <f t="shared" si="0"/>
        <v>-7449792658.3399973</v>
      </c>
      <c r="L22" s="124">
        <f t="shared" si="1"/>
        <v>-0.60115705344135872</v>
      </c>
      <c r="M22" s="124">
        <f t="shared" si="3"/>
        <v>9.6417678269430256E-4</v>
      </c>
      <c r="N22" s="138"/>
      <c r="O22" s="138"/>
    </row>
    <row r="23" spans="2:15">
      <c r="B23" s="12" t="s">
        <v>16</v>
      </c>
      <c r="C23" s="209">
        <v>276380</v>
      </c>
      <c r="D23" s="209">
        <v>15705520</v>
      </c>
      <c r="E23" s="209">
        <v>179464.34865965907</v>
      </c>
      <c r="F23" s="209">
        <v>1073800</v>
      </c>
      <c r="G23" s="209">
        <v>0</v>
      </c>
      <c r="H23" s="209">
        <v>0</v>
      </c>
      <c r="I23" s="124">
        <f t="shared" si="4"/>
        <v>0</v>
      </c>
      <c r="J23" s="124">
        <f t="shared" si="2"/>
        <v>0</v>
      </c>
      <c r="K23" s="209">
        <f t="shared" si="0"/>
        <v>-276380</v>
      </c>
      <c r="L23" s="124">
        <f t="shared" si="1"/>
        <v>-1</v>
      </c>
      <c r="M23" s="124">
        <f t="shared" si="3"/>
        <v>0</v>
      </c>
      <c r="N23" s="138"/>
      <c r="O23" s="138"/>
    </row>
    <row r="24" spans="2:15">
      <c r="B24" s="135" t="s">
        <v>17</v>
      </c>
      <c r="C24" s="209">
        <v>347196434.38999999</v>
      </c>
      <c r="D24" s="209">
        <v>1196164756</v>
      </c>
      <c r="E24" s="209">
        <v>411457743.6721766</v>
      </c>
      <c r="F24" s="209">
        <v>370348113.87</v>
      </c>
      <c r="G24" s="209">
        <v>367530858.90000004</v>
      </c>
      <c r="H24" s="209">
        <v>83965453.420000002</v>
      </c>
      <c r="I24" s="124">
        <f t="shared" si="4"/>
        <v>0.89324083591151293</v>
      </c>
      <c r="J24" s="124">
        <f t="shared" si="2"/>
        <v>0.30725772269785889</v>
      </c>
      <c r="K24" s="209">
        <f t="shared" si="0"/>
        <v>20334424.51000005</v>
      </c>
      <c r="L24" s="124">
        <f t="shared" si="1"/>
        <v>5.8567492335358289E-2</v>
      </c>
      <c r="M24" s="124">
        <f t="shared" si="3"/>
        <v>7.1695570410930943E-5</v>
      </c>
      <c r="N24" s="138"/>
      <c r="O24" s="138"/>
    </row>
    <row r="25" spans="2:15">
      <c r="B25" s="12" t="s">
        <v>18</v>
      </c>
      <c r="C25" s="209">
        <v>8977155758.6200008</v>
      </c>
      <c r="D25" s="209">
        <v>45893698340</v>
      </c>
      <c r="E25" s="209">
        <v>8067032765.3699999</v>
      </c>
      <c r="F25" s="209">
        <v>8851868246.9699993</v>
      </c>
      <c r="G25" s="209">
        <v>8851868246.9699993</v>
      </c>
      <c r="H25" s="209">
        <v>8825160638.6399994</v>
      </c>
      <c r="I25" s="124">
        <f t="shared" si="4"/>
        <v>1.0972892393556557</v>
      </c>
      <c r="J25" s="124">
        <f t="shared" si="2"/>
        <v>0.19287764044186637</v>
      </c>
      <c r="K25" s="209">
        <f t="shared" si="0"/>
        <v>-125287511.65000153</v>
      </c>
      <c r="L25" s="124">
        <f t="shared" si="1"/>
        <v>-1.3956259089043717E-2</v>
      </c>
      <c r="M25" s="124">
        <f t="shared" si="3"/>
        <v>1.7267658695881045E-3</v>
      </c>
      <c r="N25" s="138"/>
      <c r="O25" s="138"/>
    </row>
    <row r="26" spans="2:15" ht="15" thickBot="1">
      <c r="B26" s="12" t="s">
        <v>19</v>
      </c>
      <c r="C26" s="209">
        <v>0</v>
      </c>
      <c r="D26" s="209">
        <v>1446284275</v>
      </c>
      <c r="E26" s="209">
        <v>0</v>
      </c>
      <c r="F26" s="209">
        <v>0</v>
      </c>
      <c r="G26" s="209">
        <v>0</v>
      </c>
      <c r="H26" s="209">
        <v>0</v>
      </c>
      <c r="I26" s="124" t="s">
        <v>28</v>
      </c>
      <c r="J26" s="124">
        <f t="shared" si="2"/>
        <v>0</v>
      </c>
      <c r="K26" s="209">
        <f t="shared" si="0"/>
        <v>0</v>
      </c>
      <c r="L26" s="124" t="s">
        <v>28</v>
      </c>
      <c r="M26" s="124">
        <f t="shared" si="3"/>
        <v>0</v>
      </c>
      <c r="N26" s="138"/>
      <c r="O26" s="138"/>
    </row>
    <row r="27" spans="2:15" ht="15" thickBot="1">
      <c r="B27" s="125" t="s">
        <v>20</v>
      </c>
      <c r="C27" s="18">
        <f t="shared" ref="C27:H27" si="5">C8+C20</f>
        <v>218027723989.48996</v>
      </c>
      <c r="D27" s="18">
        <f t="shared" si="5"/>
        <v>891378800905</v>
      </c>
      <c r="E27" s="18">
        <f t="shared" si="5"/>
        <v>231369708332.18481</v>
      </c>
      <c r="F27" s="18">
        <f t="shared" si="5"/>
        <v>192325159647.43997</v>
      </c>
      <c r="G27" s="18">
        <f t="shared" si="5"/>
        <v>221955926100.85999</v>
      </c>
      <c r="H27" s="18">
        <f t="shared" si="5"/>
        <v>191575339524.17999</v>
      </c>
      <c r="I27" s="19">
        <f t="shared" si="4"/>
        <v>0.95931281454610662</v>
      </c>
      <c r="J27" s="19">
        <f>G27/D27</f>
        <v>0.24900292207478161</v>
      </c>
      <c r="K27" s="18">
        <f t="shared" si="0"/>
        <v>3928202111.3700256</v>
      </c>
      <c r="L27" s="19">
        <f>K27/C27</f>
        <v>1.8016984443498502E-2</v>
      </c>
      <c r="M27" s="19">
        <f t="shared" si="3"/>
        <v>4.3297743148738882E-2</v>
      </c>
      <c r="N27" s="138"/>
    </row>
    <row r="28" spans="2:15" ht="15">
      <c r="B28" s="139" t="s">
        <v>23</v>
      </c>
    </row>
    <row r="29" spans="2:15" ht="15">
      <c r="B29" s="139" t="s">
        <v>24</v>
      </c>
    </row>
    <row r="30" spans="2:15" ht="15">
      <c r="B30" s="139" t="s">
        <v>501</v>
      </c>
    </row>
    <row r="31" spans="2:15" ht="15">
      <c r="B31" s="139" t="s">
        <v>459</v>
      </c>
    </row>
    <row r="32" spans="2:15" ht="15">
      <c r="B32" s="139" t="s">
        <v>26</v>
      </c>
    </row>
  </sheetData>
  <mergeCells count="13">
    <mergeCell ref="M4:M6"/>
    <mergeCell ref="B2:M2"/>
    <mergeCell ref="B3:M3"/>
    <mergeCell ref="B4:B7"/>
    <mergeCell ref="K4:L5"/>
    <mergeCell ref="C5:C6"/>
    <mergeCell ref="D5:D6"/>
    <mergeCell ref="J5:J6"/>
    <mergeCell ref="D4:J4"/>
    <mergeCell ref="E5:E6"/>
    <mergeCell ref="F5:F6"/>
    <mergeCell ref="G5:G6"/>
    <mergeCell ref="H5:H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D3:Q5"/>
  <sheetViews>
    <sheetView showGridLines="0" zoomScaleNormal="100" workbookViewId="0">
      <selection activeCell="I46" sqref="I46"/>
    </sheetView>
  </sheetViews>
  <sheetFormatPr baseColWidth="10" defaultColWidth="11.42578125" defaultRowHeight="15"/>
  <sheetData>
    <row r="3" spans="4:17">
      <c r="D3" s="531" t="s">
        <v>788</v>
      </c>
      <c r="E3" s="531"/>
      <c r="F3" s="531"/>
      <c r="G3" s="531"/>
      <c r="H3" s="531"/>
      <c r="I3" s="531"/>
      <c r="J3" s="531"/>
      <c r="K3" s="531"/>
      <c r="L3" s="531"/>
      <c r="M3" s="531"/>
      <c r="N3" s="531"/>
      <c r="O3" s="531"/>
      <c r="P3" s="531"/>
      <c r="Q3" s="531"/>
    </row>
    <row r="4" spans="4:17">
      <c r="D4" s="531" t="s">
        <v>789</v>
      </c>
      <c r="E4" s="531"/>
      <c r="F4" s="531"/>
      <c r="G4" s="531"/>
      <c r="H4" s="531"/>
      <c r="I4" s="531"/>
      <c r="J4" s="531"/>
      <c r="K4" s="531"/>
      <c r="L4" s="531"/>
      <c r="M4" s="531"/>
      <c r="N4" s="531"/>
      <c r="O4" s="531"/>
      <c r="P4" s="531"/>
      <c r="Q4" s="531"/>
    </row>
    <row r="5" spans="4:17">
      <c r="D5" s="532" t="s">
        <v>27</v>
      </c>
      <c r="E5" s="532"/>
      <c r="F5" s="532"/>
      <c r="G5" s="532"/>
      <c r="H5" s="532"/>
      <c r="I5" s="532"/>
      <c r="J5" s="532"/>
      <c r="K5" s="532"/>
      <c r="L5" s="532"/>
      <c r="M5" s="532"/>
      <c r="N5" s="532"/>
      <c r="O5" s="532"/>
      <c r="P5" s="532"/>
      <c r="Q5" s="532"/>
    </row>
  </sheetData>
  <mergeCells count="3">
    <mergeCell ref="D3:Q3"/>
    <mergeCell ref="D4:Q4"/>
    <mergeCell ref="D5:Q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C2:Q50"/>
  <sheetViews>
    <sheetView showGridLines="0" zoomScale="85" zoomScaleNormal="85" workbookViewId="0">
      <selection activeCell="C4" sqref="C4:C7"/>
    </sheetView>
  </sheetViews>
  <sheetFormatPr baseColWidth="10" defaultColWidth="11.42578125" defaultRowHeight="14.25"/>
  <cols>
    <col min="1" max="2" width="11.42578125" style="141"/>
    <col min="3" max="3" width="57.5703125" style="141" customWidth="1"/>
    <col min="4" max="4" width="11.42578125" style="141" customWidth="1"/>
    <col min="5" max="5" width="16" style="141" customWidth="1"/>
    <col min="6" max="6" width="14.7109375" style="141" customWidth="1"/>
    <col min="7" max="7" width="16.5703125" style="141" customWidth="1"/>
    <col min="8" max="8" width="11.42578125" style="141" customWidth="1"/>
    <col min="9" max="9" width="9.7109375" style="141" customWidth="1"/>
    <col min="10" max="11" width="15.5703125" style="141" customWidth="1"/>
    <col min="12" max="12" width="11.140625" style="141" customWidth="1"/>
    <col min="13" max="13" width="10.140625" style="141" customWidth="1"/>
    <col min="14" max="14" width="12.42578125" style="141" customWidth="1"/>
    <col min="15" max="15" width="11.42578125" style="141"/>
    <col min="16" max="16" width="24.28515625" style="141" bestFit="1" customWidth="1"/>
    <col min="17" max="17" width="19.140625" style="141" bestFit="1" customWidth="1"/>
    <col min="18" max="16384" width="11.42578125" style="141"/>
  </cols>
  <sheetData>
    <row r="2" spans="3:17" ht="15.75">
      <c r="C2" s="533" t="s">
        <v>790</v>
      </c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</row>
    <row r="3" spans="3:17" ht="16.5" thickBot="1">
      <c r="C3" s="534" t="s">
        <v>520</v>
      </c>
      <c r="D3" s="534"/>
      <c r="E3" s="534"/>
      <c r="F3" s="534"/>
      <c r="G3" s="534"/>
      <c r="H3" s="534"/>
      <c r="I3" s="534"/>
      <c r="J3" s="534"/>
      <c r="K3" s="534"/>
      <c r="L3" s="534"/>
      <c r="M3" s="534"/>
      <c r="N3" s="534"/>
      <c r="P3" s="142" t="s">
        <v>458</v>
      </c>
      <c r="Q3" s="143">
        <v>5126270100000</v>
      </c>
    </row>
    <row r="4" spans="3:17" ht="15.75" customHeight="1" thickBot="1">
      <c r="C4" s="521" t="s">
        <v>0</v>
      </c>
      <c r="D4" s="137">
        <v>2020</v>
      </c>
      <c r="E4" s="528">
        <v>2021</v>
      </c>
      <c r="F4" s="529"/>
      <c r="G4" s="529"/>
      <c r="H4" s="529"/>
      <c r="I4" s="529"/>
      <c r="J4" s="529"/>
      <c r="K4" s="530"/>
      <c r="L4" s="524" t="s">
        <v>2</v>
      </c>
      <c r="M4" s="525"/>
      <c r="N4" s="517" t="s">
        <v>66</v>
      </c>
    </row>
    <row r="5" spans="3:17" ht="39" customHeight="1" thickBot="1">
      <c r="C5" s="522"/>
      <c r="D5" s="517" t="s">
        <v>430</v>
      </c>
      <c r="E5" s="517" t="s">
        <v>415</v>
      </c>
      <c r="F5" s="517" t="s">
        <v>444</v>
      </c>
      <c r="G5" s="517" t="s">
        <v>416</v>
      </c>
      <c r="H5" s="517" t="s">
        <v>414</v>
      </c>
      <c r="I5" s="517" t="s">
        <v>417</v>
      </c>
      <c r="J5" s="122" t="s">
        <v>445</v>
      </c>
      <c r="K5" s="517" t="s">
        <v>133</v>
      </c>
      <c r="L5" s="526"/>
      <c r="M5" s="527"/>
      <c r="N5" s="518"/>
    </row>
    <row r="6" spans="3:17" ht="26.25" thickBot="1">
      <c r="C6" s="522"/>
      <c r="D6" s="519"/>
      <c r="E6" s="519"/>
      <c r="F6" s="519"/>
      <c r="G6" s="519"/>
      <c r="H6" s="519"/>
      <c r="I6" s="519"/>
      <c r="J6" s="122" t="s">
        <v>21</v>
      </c>
      <c r="K6" s="519"/>
      <c r="L6" s="122" t="s">
        <v>4</v>
      </c>
      <c r="M6" s="122" t="s">
        <v>5</v>
      </c>
      <c r="N6" s="519"/>
    </row>
    <row r="7" spans="3:17" ht="15" thickBot="1">
      <c r="C7" s="523"/>
      <c r="D7" s="123">
        <v>1</v>
      </c>
      <c r="E7" s="123">
        <v>2</v>
      </c>
      <c r="F7" s="123">
        <v>3</v>
      </c>
      <c r="G7" s="123">
        <v>4</v>
      </c>
      <c r="H7" s="123">
        <v>5</v>
      </c>
      <c r="I7" s="123">
        <v>6</v>
      </c>
      <c r="J7" s="123" t="s">
        <v>418</v>
      </c>
      <c r="K7" s="123" t="s">
        <v>432</v>
      </c>
      <c r="L7" s="123" t="s">
        <v>419</v>
      </c>
      <c r="M7" s="123" t="s">
        <v>497</v>
      </c>
      <c r="N7" s="123" t="s">
        <v>132</v>
      </c>
    </row>
    <row r="8" spans="3:17">
      <c r="C8" s="144" t="s">
        <v>29</v>
      </c>
      <c r="D8" s="208">
        <f t="shared" ref="D8:I8" si="0">D9+D10</f>
        <v>1923133136.2800002</v>
      </c>
      <c r="E8" s="208">
        <f t="shared" si="0"/>
        <v>7818719836</v>
      </c>
      <c r="F8" s="208">
        <f t="shared" si="0"/>
        <v>1954679959.1399999</v>
      </c>
      <c r="G8" s="208">
        <f t="shared" si="0"/>
        <v>1954679926</v>
      </c>
      <c r="H8" s="208">
        <f t="shared" si="0"/>
        <v>1954679926</v>
      </c>
      <c r="I8" s="208">
        <f t="shared" si="0"/>
        <v>1954679925.9999998</v>
      </c>
      <c r="J8" s="140">
        <f t="shared" ref="J8:J45" si="1">H8/F8</f>
        <v>0.99999998304581794</v>
      </c>
      <c r="K8" s="140">
        <f>H8/E8</f>
        <v>0.24999999577936022</v>
      </c>
      <c r="L8" s="208">
        <f>L9+L10</f>
        <v>31546789.71999979</v>
      </c>
      <c r="M8" s="140">
        <f t="shared" ref="M8:M45" si="2">L8/D8</f>
        <v>1.6403851155631435E-2</v>
      </c>
      <c r="N8" s="140">
        <f>H8/$Q$3</f>
        <v>3.8130646412876291E-4</v>
      </c>
      <c r="O8" s="145"/>
    </row>
    <row r="9" spans="3:17">
      <c r="C9" s="146" t="s">
        <v>30</v>
      </c>
      <c r="D9" s="209">
        <v>633944772</v>
      </c>
      <c r="E9" s="209">
        <v>2635779124</v>
      </c>
      <c r="F9" s="209">
        <v>658944781.16999996</v>
      </c>
      <c r="G9" s="209">
        <v>658944768</v>
      </c>
      <c r="H9" s="209">
        <v>658944768</v>
      </c>
      <c r="I9" s="209">
        <v>658944768</v>
      </c>
      <c r="J9" s="124">
        <f t="shared" si="1"/>
        <v>0.99999998001349988</v>
      </c>
      <c r="K9" s="124">
        <f t="shared" ref="K9:K45" si="3">H9/E9</f>
        <v>0.24999999506787202</v>
      </c>
      <c r="L9" s="209">
        <f t="shared" ref="L9:L44" si="4">H9-D9</f>
        <v>24999996</v>
      </c>
      <c r="M9" s="124">
        <f t="shared" si="2"/>
        <v>3.9435605598779191E-2</v>
      </c>
      <c r="N9" s="124">
        <f t="shared" ref="N9:N45" si="5">H9/$Q$3</f>
        <v>1.2854273285365904E-4</v>
      </c>
    </row>
    <row r="10" spans="3:17">
      <c r="C10" s="146" t="s">
        <v>31</v>
      </c>
      <c r="D10" s="209">
        <v>1289188364.2800002</v>
      </c>
      <c r="E10" s="209">
        <v>5182940712</v>
      </c>
      <c r="F10" s="209">
        <v>1295735177.9699998</v>
      </c>
      <c r="G10" s="209">
        <v>1295735158</v>
      </c>
      <c r="H10" s="209">
        <v>1295735158</v>
      </c>
      <c r="I10" s="209">
        <v>1295735157.9999998</v>
      </c>
      <c r="J10" s="124">
        <f t="shared" si="1"/>
        <v>0.99999998458790029</v>
      </c>
      <c r="K10" s="124">
        <f t="shared" si="3"/>
        <v>0.24999999614118681</v>
      </c>
      <c r="L10" s="209">
        <f t="shared" si="4"/>
        <v>6546793.7199997902</v>
      </c>
      <c r="M10" s="124">
        <f t="shared" si="2"/>
        <v>5.0782289860769212E-3</v>
      </c>
      <c r="N10" s="124">
        <f t="shared" si="5"/>
        <v>2.5276373127510393E-4</v>
      </c>
    </row>
    <row r="11" spans="3:17">
      <c r="C11" s="144" t="s">
        <v>32</v>
      </c>
      <c r="D11" s="208">
        <f t="shared" ref="D11:I11" si="6">SUM(D12:D33)</f>
        <v>147628325593.71002</v>
      </c>
      <c r="E11" s="208">
        <f t="shared" si="6"/>
        <v>603583899414</v>
      </c>
      <c r="F11" s="208">
        <f t="shared" si="6"/>
        <v>152399055474.86481</v>
      </c>
      <c r="G11" s="208">
        <f t="shared" si="6"/>
        <v>119097794296.70998</v>
      </c>
      <c r="H11" s="208">
        <f t="shared" si="6"/>
        <v>144928056039.21002</v>
      </c>
      <c r="I11" s="208">
        <f t="shared" si="6"/>
        <v>142904140178.51004</v>
      </c>
      <c r="J11" s="140">
        <f t="shared" si="1"/>
        <v>0.95097739016573513</v>
      </c>
      <c r="K11" s="140">
        <f t="shared" si="3"/>
        <v>0.24011252815046252</v>
      </c>
      <c r="L11" s="208">
        <f>SUM(L12:L33)</f>
        <v>-2700269554.4999847</v>
      </c>
      <c r="M11" s="140">
        <f t="shared" si="2"/>
        <v>-1.8290998991151837E-2</v>
      </c>
      <c r="N11" s="140">
        <f t="shared" si="5"/>
        <v>2.8271638679204597E-2</v>
      </c>
      <c r="O11" s="145"/>
    </row>
    <row r="12" spans="3:17">
      <c r="C12" s="146" t="s">
        <v>33</v>
      </c>
      <c r="D12" s="209">
        <v>30428452491.869991</v>
      </c>
      <c r="E12" s="209">
        <v>67976353801</v>
      </c>
      <c r="F12" s="209">
        <v>18386757793.989994</v>
      </c>
      <c r="G12" s="209">
        <v>17838207315.159996</v>
      </c>
      <c r="H12" s="209">
        <v>16919974316.729998</v>
      </c>
      <c r="I12" s="209">
        <v>16930979726.300005</v>
      </c>
      <c r="J12" s="124">
        <f t="shared" si="1"/>
        <v>0.92022609457881488</v>
      </c>
      <c r="K12" s="124">
        <f t="shared" si="3"/>
        <v>0.24890970713526397</v>
      </c>
      <c r="L12" s="209">
        <f t="shared" si="4"/>
        <v>-13508478175.139994</v>
      </c>
      <c r="M12" s="124">
        <f t="shared" si="2"/>
        <v>-0.44394233255040655</v>
      </c>
      <c r="N12" s="124">
        <f t="shared" si="5"/>
        <v>3.3006404240638818E-3</v>
      </c>
      <c r="O12" s="145"/>
      <c r="P12" s="221"/>
    </row>
    <row r="13" spans="3:17">
      <c r="C13" s="146" t="s">
        <v>34</v>
      </c>
      <c r="D13" s="209">
        <v>9219137393.6099987</v>
      </c>
      <c r="E13" s="209">
        <v>43276034668</v>
      </c>
      <c r="F13" s="209">
        <v>10646220596.900002</v>
      </c>
      <c r="G13" s="209">
        <v>9957605136.1900024</v>
      </c>
      <c r="H13" s="209">
        <v>9897159277.4200001</v>
      </c>
      <c r="I13" s="209">
        <v>9829769913.4200001</v>
      </c>
      <c r="J13" s="124">
        <f t="shared" si="1"/>
        <v>0.92964063512847783</v>
      </c>
      <c r="K13" s="124">
        <f t="shared" si="3"/>
        <v>0.22869838591608183</v>
      </c>
      <c r="L13" s="209">
        <f t="shared" si="4"/>
        <v>678021883.81000137</v>
      </c>
      <c r="M13" s="124">
        <f t="shared" si="2"/>
        <v>7.3545046012651286E-2</v>
      </c>
      <c r="N13" s="124">
        <f t="shared" si="5"/>
        <v>1.9306745614945261E-3</v>
      </c>
      <c r="O13" s="145"/>
      <c r="P13" s="221"/>
    </row>
    <row r="14" spans="3:17">
      <c r="C14" s="146" t="s">
        <v>35</v>
      </c>
      <c r="D14" s="209">
        <v>7729977362.289999</v>
      </c>
      <c r="E14" s="209">
        <v>33199958317</v>
      </c>
      <c r="F14" s="209">
        <v>7636986134.8300009</v>
      </c>
      <c r="G14" s="209">
        <v>7534981069.7599983</v>
      </c>
      <c r="H14" s="209">
        <v>7370608918.46</v>
      </c>
      <c r="I14" s="209">
        <v>7251399906.420002</v>
      </c>
      <c r="J14" s="124">
        <f t="shared" si="1"/>
        <v>0.96512011261155306</v>
      </c>
      <c r="K14" s="124">
        <f t="shared" si="3"/>
        <v>0.22200657145662403</v>
      </c>
      <c r="L14" s="209">
        <f t="shared" si="4"/>
        <v>-359368443.82999897</v>
      </c>
      <c r="M14" s="124">
        <f t="shared" si="2"/>
        <v>-4.6490232375471847E-2</v>
      </c>
      <c r="N14" s="124">
        <f t="shared" si="5"/>
        <v>1.437811269144792E-3</v>
      </c>
      <c r="O14" s="145"/>
      <c r="P14" s="221"/>
    </row>
    <row r="15" spans="3:17">
      <c r="C15" s="146" t="s">
        <v>36</v>
      </c>
      <c r="D15" s="209">
        <v>2440354212.6400008</v>
      </c>
      <c r="E15" s="209">
        <v>10207451310</v>
      </c>
      <c r="F15" s="209">
        <v>1564889916.4300001</v>
      </c>
      <c r="G15" s="209">
        <v>1620457594.78</v>
      </c>
      <c r="H15" s="209">
        <v>1680573925.8399997</v>
      </c>
      <c r="I15" s="209">
        <v>1634940876.5700004</v>
      </c>
      <c r="J15" s="124">
        <f t="shared" si="1"/>
        <v>1.0739246947631376</v>
      </c>
      <c r="K15" s="124">
        <f t="shared" si="3"/>
        <v>0.16464187531255534</v>
      </c>
      <c r="L15" s="209">
        <f t="shared" si="4"/>
        <v>-759780286.80000114</v>
      </c>
      <c r="M15" s="124">
        <f t="shared" si="2"/>
        <v>-0.31134016646627</v>
      </c>
      <c r="N15" s="124">
        <f t="shared" si="5"/>
        <v>3.2783561791642615E-4</v>
      </c>
      <c r="O15" s="145"/>
      <c r="P15" s="221"/>
    </row>
    <row r="16" spans="3:17">
      <c r="C16" s="146" t="s">
        <v>37</v>
      </c>
      <c r="D16" s="209">
        <v>4818515096.8699999</v>
      </c>
      <c r="E16" s="209">
        <v>21532543437</v>
      </c>
      <c r="F16" s="209">
        <v>4647270721.9700012</v>
      </c>
      <c r="G16" s="209">
        <v>4426678887.6999998</v>
      </c>
      <c r="H16" s="209">
        <v>4330599007.8500004</v>
      </c>
      <c r="I16" s="209">
        <v>4318767529.9700003</v>
      </c>
      <c r="J16" s="124">
        <f t="shared" si="1"/>
        <v>0.93185856106403842</v>
      </c>
      <c r="K16" s="124">
        <f t="shared" si="3"/>
        <v>0.20111878657161353</v>
      </c>
      <c r="L16" s="209">
        <f t="shared" si="4"/>
        <v>-487916089.0199995</v>
      </c>
      <c r="M16" s="124">
        <f t="shared" si="2"/>
        <v>-0.10125859921803274</v>
      </c>
      <c r="N16" s="124">
        <f t="shared" si="5"/>
        <v>8.4478556989223033E-4</v>
      </c>
      <c r="O16" s="145"/>
      <c r="P16" s="221"/>
    </row>
    <row r="17" spans="3:16">
      <c r="C17" s="146" t="s">
        <v>38</v>
      </c>
      <c r="D17" s="209">
        <v>43841536204.029999</v>
      </c>
      <c r="E17" s="209">
        <v>194510200000</v>
      </c>
      <c r="F17" s="209">
        <v>50037417681.880005</v>
      </c>
      <c r="G17" s="209">
        <v>16297462426.920002</v>
      </c>
      <c r="H17" s="209">
        <v>44838537478.82</v>
      </c>
      <c r="I17" s="209">
        <v>45880500941.630005</v>
      </c>
      <c r="J17" s="124">
        <f t="shared" si="1"/>
        <v>0.8961001497696659</v>
      </c>
      <c r="K17" s="124">
        <f t="shared" si="3"/>
        <v>0.23052023739022426</v>
      </c>
      <c r="L17" s="209">
        <f t="shared" si="4"/>
        <v>997001274.79000092</v>
      </c>
      <c r="M17" s="124">
        <f t="shared" si="2"/>
        <v>2.2741020527888223E-2</v>
      </c>
      <c r="N17" s="124">
        <f t="shared" si="5"/>
        <v>8.74681524854104E-3</v>
      </c>
      <c r="O17" s="145"/>
      <c r="P17" s="221"/>
    </row>
    <row r="18" spans="3:16">
      <c r="C18" s="147" t="s">
        <v>39</v>
      </c>
      <c r="D18" s="209">
        <v>23248867900.119995</v>
      </c>
      <c r="E18" s="209">
        <v>107449061312</v>
      </c>
      <c r="F18" s="209">
        <v>28324690726.944809</v>
      </c>
      <c r="G18" s="209">
        <v>36644341324.169998</v>
      </c>
      <c r="H18" s="209">
        <v>36458030443.010002</v>
      </c>
      <c r="I18" s="209">
        <v>35307778905.73999</v>
      </c>
      <c r="J18" s="124">
        <f t="shared" si="1"/>
        <v>1.2871466380505996</v>
      </c>
      <c r="K18" s="124">
        <f t="shared" si="3"/>
        <v>0.33930524843904186</v>
      </c>
      <c r="L18" s="209">
        <f t="shared" si="4"/>
        <v>13209162542.890007</v>
      </c>
      <c r="M18" s="124">
        <f t="shared" si="2"/>
        <v>0.56816368864231148</v>
      </c>
      <c r="N18" s="124">
        <f t="shared" si="5"/>
        <v>7.1119995107183295E-3</v>
      </c>
      <c r="O18" s="145"/>
      <c r="P18" s="221"/>
    </row>
    <row r="19" spans="3:16">
      <c r="C19" s="146" t="s">
        <v>40</v>
      </c>
      <c r="D19" s="209">
        <v>513814838.63000011</v>
      </c>
      <c r="E19" s="209">
        <v>2833726697</v>
      </c>
      <c r="F19" s="209">
        <v>632005315.12000012</v>
      </c>
      <c r="G19" s="209">
        <v>706082316.5200001</v>
      </c>
      <c r="H19" s="209">
        <v>564250938.08000004</v>
      </c>
      <c r="I19" s="209">
        <v>552469597.26999998</v>
      </c>
      <c r="J19" s="124">
        <f t="shared" si="1"/>
        <v>0.8927946088125297</v>
      </c>
      <c r="K19" s="124">
        <f t="shared" si="3"/>
        <v>0.19911974527302131</v>
      </c>
      <c r="L19" s="209">
        <f t="shared" si="4"/>
        <v>50436099.449999928</v>
      </c>
      <c r="M19" s="124">
        <f t="shared" si="2"/>
        <v>9.8160067903992829E-2</v>
      </c>
      <c r="N19" s="124">
        <f t="shared" si="5"/>
        <v>1.1007046586952179E-4</v>
      </c>
      <c r="O19" s="145"/>
      <c r="P19" s="221"/>
    </row>
    <row r="20" spans="3:16">
      <c r="C20" s="147" t="s">
        <v>41</v>
      </c>
      <c r="D20" s="209">
        <v>563765233.04999995</v>
      </c>
      <c r="E20" s="209">
        <v>2031641613</v>
      </c>
      <c r="F20" s="209">
        <v>504288125</v>
      </c>
      <c r="G20" s="209">
        <v>437558131.70999998</v>
      </c>
      <c r="H20" s="209">
        <v>403733727.02999997</v>
      </c>
      <c r="I20" s="209">
        <v>400514807.37999994</v>
      </c>
      <c r="J20" s="124">
        <f t="shared" si="1"/>
        <v>0.80060129718501694</v>
      </c>
      <c r="K20" s="124">
        <f t="shared" si="3"/>
        <v>0.19872290685847455</v>
      </c>
      <c r="L20" s="209">
        <f t="shared" si="4"/>
        <v>-160031506.01999998</v>
      </c>
      <c r="M20" s="124">
        <f t="shared" si="2"/>
        <v>-0.28386196352375437</v>
      </c>
      <c r="N20" s="124">
        <f t="shared" si="5"/>
        <v>7.8757794488823355E-5</v>
      </c>
      <c r="O20" s="145"/>
      <c r="P20" s="221"/>
    </row>
    <row r="21" spans="3:16">
      <c r="C21" s="147" t="s">
        <v>42</v>
      </c>
      <c r="D21" s="209">
        <v>2859363342.7599998</v>
      </c>
      <c r="E21" s="209">
        <v>13835081458</v>
      </c>
      <c r="F21" s="209">
        <v>3430907785.4899998</v>
      </c>
      <c r="G21" s="209">
        <v>3551631852.4399996</v>
      </c>
      <c r="H21" s="209">
        <v>3458524593.0199995</v>
      </c>
      <c r="I21" s="209">
        <v>3344715776.0900002</v>
      </c>
      <c r="J21" s="124">
        <f t="shared" si="1"/>
        <v>1.0080494170221646</v>
      </c>
      <c r="K21" s="124">
        <f t="shared" si="3"/>
        <v>0.24998223563187924</v>
      </c>
      <c r="L21" s="209">
        <f t="shared" si="4"/>
        <v>599161250.25999975</v>
      </c>
      <c r="M21" s="124">
        <f t="shared" si="2"/>
        <v>0.20954358660891956</v>
      </c>
      <c r="N21" s="124">
        <f t="shared" si="5"/>
        <v>6.7466686802554541E-4</v>
      </c>
      <c r="O21" s="145"/>
      <c r="P21" s="221"/>
    </row>
    <row r="22" spans="3:16" ht="25.5">
      <c r="C22" s="147" t="s">
        <v>43</v>
      </c>
      <c r="D22" s="209">
        <v>6738201555.1299992</v>
      </c>
      <c r="E22" s="209">
        <v>48788599383</v>
      </c>
      <c r="F22" s="209">
        <v>10689954122.369999</v>
      </c>
      <c r="G22" s="209">
        <v>7804867634.9799995</v>
      </c>
      <c r="H22" s="209">
        <v>7144317772.7299995</v>
      </c>
      <c r="I22" s="209">
        <v>6059395288.4200001</v>
      </c>
      <c r="J22" s="124">
        <f t="shared" si="1"/>
        <v>0.66832071409732863</v>
      </c>
      <c r="K22" s="124">
        <f t="shared" si="3"/>
        <v>0.14643416419163244</v>
      </c>
      <c r="L22" s="209">
        <f t="shared" si="4"/>
        <v>406116217.60000038</v>
      </c>
      <c r="M22" s="124">
        <f t="shared" si="2"/>
        <v>6.0270713821377407E-2</v>
      </c>
      <c r="N22" s="124">
        <f t="shared" si="5"/>
        <v>1.3936678390648982E-3</v>
      </c>
      <c r="O22" s="145"/>
      <c r="P22" s="221"/>
    </row>
    <row r="23" spans="3:16" ht="25.5">
      <c r="C23" s="147" t="s">
        <v>44</v>
      </c>
      <c r="D23" s="209">
        <v>1410657265.5899999</v>
      </c>
      <c r="E23" s="209">
        <v>7108358376</v>
      </c>
      <c r="F23" s="209">
        <v>1841855365.1199999</v>
      </c>
      <c r="G23" s="209">
        <v>1446123006.5599999</v>
      </c>
      <c r="H23" s="209">
        <v>1319010423.5499997</v>
      </c>
      <c r="I23" s="209">
        <v>1324376100.3899999</v>
      </c>
      <c r="J23" s="124">
        <f t="shared" si="1"/>
        <v>0.71613137954730988</v>
      </c>
      <c r="K23" s="124">
        <f t="shared" si="3"/>
        <v>0.18555767081234731</v>
      </c>
      <c r="L23" s="209">
        <f t="shared" si="4"/>
        <v>-91646842.0400002</v>
      </c>
      <c r="M23" s="124">
        <f t="shared" si="2"/>
        <v>-6.4967475995432095E-2</v>
      </c>
      <c r="N23" s="124">
        <f t="shared" si="5"/>
        <v>2.5730412128498648E-4</v>
      </c>
      <c r="O23" s="145"/>
      <c r="P23" s="221"/>
    </row>
    <row r="24" spans="3:16">
      <c r="C24" s="147" t="s">
        <v>45</v>
      </c>
      <c r="D24" s="209">
        <v>1318995599.8899996</v>
      </c>
      <c r="E24" s="209">
        <v>5989263956</v>
      </c>
      <c r="F24" s="209">
        <v>1444699970.3499999</v>
      </c>
      <c r="G24" s="209">
        <v>599998403.72000003</v>
      </c>
      <c r="H24" s="209">
        <v>532040037.91999996</v>
      </c>
      <c r="I24" s="209">
        <v>670598460.86999989</v>
      </c>
      <c r="J24" s="124">
        <f t="shared" si="1"/>
        <v>0.36827026291909276</v>
      </c>
      <c r="K24" s="124">
        <f t="shared" si="3"/>
        <v>8.8832290883925094E-2</v>
      </c>
      <c r="L24" s="209">
        <f t="shared" si="4"/>
        <v>-786955561.96999967</v>
      </c>
      <c r="M24" s="124">
        <f t="shared" si="2"/>
        <v>-0.59663243913446673</v>
      </c>
      <c r="N24" s="124">
        <f t="shared" si="5"/>
        <v>1.0378696938345094E-4</v>
      </c>
      <c r="O24" s="145"/>
      <c r="P24" s="221"/>
    </row>
    <row r="25" spans="3:16">
      <c r="C25" s="147" t="s">
        <v>46</v>
      </c>
      <c r="D25" s="209">
        <v>3693957053.6600008</v>
      </c>
      <c r="E25" s="209">
        <v>7005559301</v>
      </c>
      <c r="F25" s="209">
        <v>2063589748.0599999</v>
      </c>
      <c r="G25" s="209">
        <v>2024681316.3099999</v>
      </c>
      <c r="H25" s="209">
        <v>2024681316.3099999</v>
      </c>
      <c r="I25" s="209">
        <v>2023244922.9799998</v>
      </c>
      <c r="J25" s="124">
        <f t="shared" si="1"/>
        <v>0.98114526795523282</v>
      </c>
      <c r="K25" s="124">
        <f t="shared" si="3"/>
        <v>0.28901065986565688</v>
      </c>
      <c r="L25" s="209">
        <f t="shared" si="4"/>
        <v>-1669275737.3500009</v>
      </c>
      <c r="M25" s="124">
        <f t="shared" si="2"/>
        <v>-0.45189365038666862</v>
      </c>
      <c r="N25" s="124">
        <f t="shared" si="5"/>
        <v>3.9496188784707227E-4</v>
      </c>
      <c r="O25" s="145"/>
      <c r="P25" s="221"/>
    </row>
    <row r="26" spans="3:16">
      <c r="C26" s="147" t="s">
        <v>47</v>
      </c>
      <c r="D26" s="209">
        <v>172764155.62</v>
      </c>
      <c r="E26" s="209">
        <v>1090587821</v>
      </c>
      <c r="F26" s="209">
        <v>226815343.39999998</v>
      </c>
      <c r="G26" s="209">
        <v>232076658.45000002</v>
      </c>
      <c r="H26" s="209">
        <v>231104010.17999998</v>
      </c>
      <c r="I26" s="209">
        <v>225338211.03</v>
      </c>
      <c r="J26" s="124">
        <f t="shared" si="1"/>
        <v>1.0189081863497953</v>
      </c>
      <c r="K26" s="124">
        <f t="shared" si="3"/>
        <v>0.21190774894963729</v>
      </c>
      <c r="L26" s="209">
        <f t="shared" si="4"/>
        <v>58339854.559999973</v>
      </c>
      <c r="M26" s="124">
        <f t="shared" si="2"/>
        <v>0.33768494599261811</v>
      </c>
      <c r="N26" s="124">
        <f t="shared" si="5"/>
        <v>4.5082292909224578E-5</v>
      </c>
      <c r="O26" s="145"/>
      <c r="P26" s="221"/>
    </row>
    <row r="27" spans="3:16">
      <c r="C27" s="147" t="s">
        <v>48</v>
      </c>
      <c r="D27" s="209">
        <v>561365599.19999957</v>
      </c>
      <c r="E27" s="209">
        <v>2587888533</v>
      </c>
      <c r="F27" s="209">
        <v>617942733.75999999</v>
      </c>
      <c r="G27" s="209">
        <v>647709578.26000011</v>
      </c>
      <c r="H27" s="209">
        <v>634037056.27999997</v>
      </c>
      <c r="I27" s="209">
        <v>665287207.40999997</v>
      </c>
      <c r="J27" s="124">
        <f t="shared" si="1"/>
        <v>1.0260450065041962</v>
      </c>
      <c r="K27" s="124">
        <f t="shared" si="3"/>
        <v>0.24500168697180899</v>
      </c>
      <c r="L27" s="209">
        <f t="shared" si="4"/>
        <v>72671457.080000401</v>
      </c>
      <c r="M27" s="124">
        <f t="shared" si="2"/>
        <v>0.12945477454187482</v>
      </c>
      <c r="N27" s="124">
        <f t="shared" si="5"/>
        <v>1.2368389568079917E-4</v>
      </c>
      <c r="O27" s="145"/>
      <c r="P27" s="221"/>
    </row>
    <row r="28" spans="3:16">
      <c r="C28" s="147" t="s">
        <v>49</v>
      </c>
      <c r="D28" s="209">
        <v>137632399.10000005</v>
      </c>
      <c r="E28" s="209">
        <v>660711909</v>
      </c>
      <c r="F28" s="209">
        <v>153775420.37</v>
      </c>
      <c r="G28" s="209">
        <v>47595605.559999995</v>
      </c>
      <c r="H28" s="209">
        <v>113687880.72000001</v>
      </c>
      <c r="I28" s="209">
        <v>121828321.24999999</v>
      </c>
      <c r="J28" s="124">
        <f t="shared" si="1"/>
        <v>0.73931113598294762</v>
      </c>
      <c r="K28" s="124">
        <f t="shared" si="3"/>
        <v>0.17206876275632563</v>
      </c>
      <c r="L28" s="209">
        <f t="shared" si="4"/>
        <v>-23944518.38000004</v>
      </c>
      <c r="M28" s="124">
        <f t="shared" si="2"/>
        <v>-0.1739744314316761</v>
      </c>
      <c r="N28" s="124">
        <f t="shared" si="5"/>
        <v>2.2177504989446423E-5</v>
      </c>
      <c r="O28" s="145"/>
      <c r="P28" s="221"/>
    </row>
    <row r="29" spans="3:16" ht="25.5">
      <c r="C29" s="147" t="s">
        <v>50</v>
      </c>
      <c r="D29" s="209">
        <v>3687392065.0299993</v>
      </c>
      <c r="E29" s="209">
        <v>12790477309</v>
      </c>
      <c r="F29" s="209">
        <v>4830100218.0499992</v>
      </c>
      <c r="G29" s="209">
        <v>3065498194.1999998</v>
      </c>
      <c r="H29" s="209">
        <v>2819751107.6699996</v>
      </c>
      <c r="I29" s="209">
        <v>2215499651.7800002</v>
      </c>
      <c r="J29" s="124">
        <f t="shared" si="1"/>
        <v>0.58378728812554226</v>
      </c>
      <c r="K29" s="124">
        <f t="shared" si="3"/>
        <v>0.22045706657763944</v>
      </c>
      <c r="L29" s="209">
        <f t="shared" si="4"/>
        <v>-867640957.35999966</v>
      </c>
      <c r="M29" s="124">
        <f t="shared" si="2"/>
        <v>-0.23529935034259528</v>
      </c>
      <c r="N29" s="124">
        <f t="shared" si="5"/>
        <v>5.5005902004071137E-4</v>
      </c>
      <c r="O29" s="145"/>
      <c r="P29" s="221"/>
    </row>
    <row r="30" spans="3:16" ht="25.5">
      <c r="C30" s="147" t="s">
        <v>51</v>
      </c>
      <c r="D30" s="209">
        <v>3217028470.2000008</v>
      </c>
      <c r="E30" s="209">
        <v>15363014394</v>
      </c>
      <c r="F30" s="209">
        <v>3528769618.1000013</v>
      </c>
      <c r="G30" s="209">
        <v>3215484637.7599998</v>
      </c>
      <c r="H30" s="209">
        <v>3301291238.8699994</v>
      </c>
      <c r="I30" s="209">
        <v>3271033581.7599993</v>
      </c>
      <c r="J30" s="124">
        <f t="shared" si="1"/>
        <v>0.93553606388379551</v>
      </c>
      <c r="K30" s="124">
        <f t="shared" si="3"/>
        <v>0.2148856438069415</v>
      </c>
      <c r="L30" s="209">
        <f t="shared" si="4"/>
        <v>84262768.669998646</v>
      </c>
      <c r="M30" s="124">
        <f t="shared" si="2"/>
        <v>2.6192733278720435E-2</v>
      </c>
      <c r="N30" s="124">
        <f t="shared" si="5"/>
        <v>6.4399479045593004E-4</v>
      </c>
      <c r="O30" s="145"/>
      <c r="P30" s="221"/>
    </row>
    <row r="31" spans="3:16" ht="25.5">
      <c r="C31" s="147" t="s">
        <v>52</v>
      </c>
      <c r="D31" s="209">
        <v>561982065.04999995</v>
      </c>
      <c r="E31" s="209">
        <v>2970299999</v>
      </c>
      <c r="F31" s="209">
        <v>621654070.3900001</v>
      </c>
      <c r="G31" s="209">
        <v>471318676.11000001</v>
      </c>
      <c r="H31" s="209">
        <v>392390965.31</v>
      </c>
      <c r="I31" s="209">
        <v>413254475.00000006</v>
      </c>
      <c r="J31" s="124">
        <f t="shared" si="1"/>
        <v>0.63120469084008424</v>
      </c>
      <c r="K31" s="124">
        <f t="shared" si="3"/>
        <v>0.13210482626068237</v>
      </c>
      <c r="L31" s="209">
        <f t="shared" si="4"/>
        <v>-169591099.73999995</v>
      </c>
      <c r="M31" s="124">
        <f t="shared" si="2"/>
        <v>-0.30177315307190683</v>
      </c>
      <c r="N31" s="124">
        <f t="shared" si="5"/>
        <v>7.654512104424618E-5</v>
      </c>
      <c r="O31" s="145"/>
      <c r="P31" s="221"/>
    </row>
    <row r="32" spans="3:16">
      <c r="C32" s="147" t="s">
        <v>53</v>
      </c>
      <c r="D32" s="209">
        <v>165940777.95000002</v>
      </c>
      <c r="E32" s="209">
        <v>1014051490</v>
      </c>
      <c r="F32" s="209">
        <v>238836586.73000002</v>
      </c>
      <c r="G32" s="209">
        <v>216527381.02000004</v>
      </c>
      <c r="H32" s="209">
        <v>189642279.84999996</v>
      </c>
      <c r="I32" s="209">
        <v>174782431.81999999</v>
      </c>
      <c r="J32" s="124">
        <f t="shared" si="1"/>
        <v>0.79402524733108315</v>
      </c>
      <c r="K32" s="124">
        <f t="shared" si="3"/>
        <v>0.18701444820124466</v>
      </c>
      <c r="L32" s="209">
        <f t="shared" si="4"/>
        <v>23701501.899999946</v>
      </c>
      <c r="M32" s="124">
        <f t="shared" si="2"/>
        <v>0.14283108825210822</v>
      </c>
      <c r="N32" s="124">
        <f t="shared" si="5"/>
        <v>3.6994203612096047E-5</v>
      </c>
      <c r="O32" s="145"/>
      <c r="P32" s="221"/>
    </row>
    <row r="33" spans="3:16">
      <c r="C33" s="147" t="s">
        <v>54</v>
      </c>
      <c r="D33" s="209">
        <v>298624511.41999996</v>
      </c>
      <c r="E33" s="209">
        <v>1363034330</v>
      </c>
      <c r="F33" s="209">
        <v>329627479.61000001</v>
      </c>
      <c r="G33" s="209">
        <v>310907148.43000001</v>
      </c>
      <c r="H33" s="209">
        <v>304109323.56000006</v>
      </c>
      <c r="I33" s="209">
        <v>287663545.00999999</v>
      </c>
      <c r="J33" s="124">
        <f t="shared" si="1"/>
        <v>0.92258486434385911</v>
      </c>
      <c r="K33" s="124">
        <f t="shared" si="3"/>
        <v>0.22311200596099445</v>
      </c>
      <c r="L33" s="209">
        <f t="shared" si="4"/>
        <v>5484812.1400001049</v>
      </c>
      <c r="M33" s="124">
        <f t="shared" si="2"/>
        <v>1.8366918756665622E-2</v>
      </c>
      <c r="N33" s="124">
        <f t="shared" si="5"/>
        <v>5.9323702736615468E-5</v>
      </c>
      <c r="O33" s="145"/>
      <c r="P33" s="221"/>
    </row>
    <row r="34" spans="3:16">
      <c r="C34" s="144" t="s">
        <v>55</v>
      </c>
      <c r="D34" s="208">
        <f t="shared" ref="D34:I34" si="7">D35</f>
        <v>2154815828.25</v>
      </c>
      <c r="E34" s="208">
        <f t="shared" si="7"/>
        <v>8737865213</v>
      </c>
      <c r="F34" s="208">
        <f t="shared" si="7"/>
        <v>2184466303.1100001</v>
      </c>
      <c r="G34" s="208">
        <f t="shared" si="7"/>
        <v>2180565836.2199998</v>
      </c>
      <c r="H34" s="208">
        <f t="shared" si="7"/>
        <v>2180565836.2199998</v>
      </c>
      <c r="I34" s="208">
        <f t="shared" si="7"/>
        <v>2180565836.2199998</v>
      </c>
      <c r="J34" s="140">
        <f t="shared" si="1"/>
        <v>0.99821445316668544</v>
      </c>
      <c r="K34" s="140">
        <f t="shared" si="3"/>
        <v>0.24955361327567777</v>
      </c>
      <c r="L34" s="208">
        <f>L35</f>
        <v>25750007.96999979</v>
      </c>
      <c r="M34" s="140">
        <f t="shared" si="2"/>
        <v>1.1949980890437516E-2</v>
      </c>
      <c r="N34" s="140">
        <f t="shared" si="5"/>
        <v>4.2537084345594664E-4</v>
      </c>
      <c r="O34" s="145"/>
      <c r="P34" s="221"/>
    </row>
    <row r="35" spans="3:16">
      <c r="C35" s="147" t="s">
        <v>56</v>
      </c>
      <c r="D35" s="209">
        <v>2154815828.25</v>
      </c>
      <c r="E35" s="209">
        <v>8737865213</v>
      </c>
      <c r="F35" s="209">
        <v>2184466303.1100001</v>
      </c>
      <c r="G35" s="209">
        <v>2180565836.2199998</v>
      </c>
      <c r="H35" s="209">
        <v>2180565836.2199998</v>
      </c>
      <c r="I35" s="209">
        <v>2180565836.2199998</v>
      </c>
      <c r="J35" s="124">
        <f t="shared" si="1"/>
        <v>0.99821445316668544</v>
      </c>
      <c r="K35" s="124">
        <f t="shared" si="3"/>
        <v>0.24955361327567777</v>
      </c>
      <c r="L35" s="209">
        <f t="shared" si="4"/>
        <v>25750007.96999979</v>
      </c>
      <c r="M35" s="124">
        <f t="shared" si="2"/>
        <v>1.1949980890437516E-2</v>
      </c>
      <c r="N35" s="124">
        <f t="shared" si="5"/>
        <v>4.2537084345594664E-4</v>
      </c>
    </row>
    <row r="36" spans="3:16">
      <c r="C36" s="144" t="s">
        <v>57</v>
      </c>
      <c r="D36" s="208">
        <f t="shared" ref="D36:I36" si="8">SUM(D37:D41)</f>
        <v>2352222068.5300007</v>
      </c>
      <c r="E36" s="208">
        <f t="shared" si="8"/>
        <v>7427621816</v>
      </c>
      <c r="F36" s="208">
        <f t="shared" si="8"/>
        <v>1697703408.9400001</v>
      </c>
      <c r="G36" s="208">
        <f t="shared" si="8"/>
        <v>2166579459.3600001</v>
      </c>
      <c r="H36" s="208">
        <f t="shared" si="8"/>
        <v>2166579459.3600001</v>
      </c>
      <c r="I36" s="208">
        <f t="shared" si="8"/>
        <v>2166579459.3599997</v>
      </c>
      <c r="J36" s="140">
        <f t="shared" si="1"/>
        <v>1.2761825463452143</v>
      </c>
      <c r="K36" s="140">
        <f t="shared" si="3"/>
        <v>0.29169221495538783</v>
      </c>
      <c r="L36" s="208">
        <f>SUM(L37:L41)</f>
        <v>-185642609.17000067</v>
      </c>
      <c r="M36" s="140">
        <f t="shared" si="2"/>
        <v>-7.8922229177968858E-2</v>
      </c>
      <c r="N36" s="140">
        <f t="shared" si="5"/>
        <v>4.2264247046990369E-4</v>
      </c>
      <c r="O36" s="145"/>
    </row>
    <row r="37" spans="3:16">
      <c r="C37" s="147" t="s">
        <v>58</v>
      </c>
      <c r="D37" s="209">
        <v>1609459043.6300008</v>
      </c>
      <c r="E37" s="209">
        <v>4511291957</v>
      </c>
      <c r="F37" s="209">
        <v>970272989.25</v>
      </c>
      <c r="G37" s="209">
        <v>1442922987.1700001</v>
      </c>
      <c r="H37" s="209">
        <v>1442922987.1700001</v>
      </c>
      <c r="I37" s="209">
        <v>1442922987.1699996</v>
      </c>
      <c r="J37" s="124">
        <f t="shared" si="1"/>
        <v>1.487130944751279</v>
      </c>
      <c r="K37" s="124">
        <f t="shared" si="3"/>
        <v>0.31984695313968131</v>
      </c>
      <c r="L37" s="209">
        <f t="shared" si="4"/>
        <v>-166536056.46000075</v>
      </c>
      <c r="M37" s="124">
        <f t="shared" si="2"/>
        <v>-0.10347331118435456</v>
      </c>
      <c r="N37" s="124">
        <f t="shared" si="5"/>
        <v>2.8147619205043449E-4</v>
      </c>
    </row>
    <row r="38" spans="3:16">
      <c r="C38" s="146" t="s">
        <v>59</v>
      </c>
      <c r="D38" s="209">
        <v>243524651.87</v>
      </c>
      <c r="E38" s="209">
        <v>974248087</v>
      </c>
      <c r="F38" s="209">
        <v>243562021.74000001</v>
      </c>
      <c r="G38" s="209">
        <v>243329318.97999999</v>
      </c>
      <c r="H38" s="209">
        <v>243329318.97999999</v>
      </c>
      <c r="I38" s="209">
        <v>243329318.98000005</v>
      </c>
      <c r="J38" s="124">
        <f t="shared" si="1"/>
        <v>0.99904458520118367</v>
      </c>
      <c r="K38" s="124">
        <f t="shared" si="3"/>
        <v>0.2497611462900414</v>
      </c>
      <c r="L38" s="209">
        <f t="shared" si="4"/>
        <v>-195332.8900000155</v>
      </c>
      <c r="M38" s="124">
        <f t="shared" si="2"/>
        <v>-8.021072548511E-4</v>
      </c>
      <c r="N38" s="124">
        <f t="shared" si="5"/>
        <v>4.7467127996240381E-5</v>
      </c>
    </row>
    <row r="39" spans="3:16">
      <c r="C39" s="147" t="s">
        <v>60</v>
      </c>
      <c r="D39" s="209">
        <v>293842959.02999997</v>
      </c>
      <c r="E39" s="209">
        <v>1175371875</v>
      </c>
      <c r="F39" s="209">
        <v>293842968.72000003</v>
      </c>
      <c r="G39" s="209">
        <v>293842917</v>
      </c>
      <c r="H39" s="209">
        <v>293842917</v>
      </c>
      <c r="I39" s="209">
        <v>293842917</v>
      </c>
      <c r="J39" s="124">
        <f t="shared" si="1"/>
        <v>0.99999982398762077</v>
      </c>
      <c r="K39" s="124">
        <f t="shared" si="3"/>
        <v>0.24999995597138139</v>
      </c>
      <c r="L39" s="209">
        <f t="shared" si="4"/>
        <v>-42.029999971389771</v>
      </c>
      <c r="M39" s="124">
        <f t="shared" si="2"/>
        <v>-1.4303558645793078E-7</v>
      </c>
      <c r="N39" s="124">
        <f t="shared" si="5"/>
        <v>5.7320997775751222E-5</v>
      </c>
    </row>
    <row r="40" spans="3:16">
      <c r="C40" s="147" t="s">
        <v>61</v>
      </c>
      <c r="D40" s="209">
        <v>55050000</v>
      </c>
      <c r="E40" s="209">
        <v>165328228</v>
      </c>
      <c r="F40" s="209">
        <v>39680011.990000002</v>
      </c>
      <c r="G40" s="209">
        <v>36138819</v>
      </c>
      <c r="H40" s="209">
        <v>36138819</v>
      </c>
      <c r="I40" s="209">
        <v>36138819</v>
      </c>
      <c r="J40" s="124">
        <f t="shared" si="1"/>
        <v>0.91075625201694899</v>
      </c>
      <c r="K40" s="124">
        <f t="shared" si="3"/>
        <v>0.21858831632792919</v>
      </c>
      <c r="L40" s="209">
        <f t="shared" si="4"/>
        <v>-18911181</v>
      </c>
      <c r="M40" s="124">
        <f t="shared" si="2"/>
        <v>-0.34352735694822889</v>
      </c>
      <c r="N40" s="124">
        <f t="shared" si="5"/>
        <v>7.0497297830639084E-6</v>
      </c>
    </row>
    <row r="41" spans="3:16">
      <c r="C41" s="147" t="s">
        <v>62</v>
      </c>
      <c r="D41" s="209">
        <v>150345413.99999997</v>
      </c>
      <c r="E41" s="209">
        <v>601381669</v>
      </c>
      <c r="F41" s="209">
        <v>150345417.24000001</v>
      </c>
      <c r="G41" s="209">
        <v>150345417.21000004</v>
      </c>
      <c r="H41" s="209">
        <v>150345417.21000004</v>
      </c>
      <c r="I41" s="209">
        <v>150345417.21000001</v>
      </c>
      <c r="J41" s="124">
        <f t="shared" si="1"/>
        <v>0.99999999980045973</v>
      </c>
      <c r="K41" s="124">
        <f t="shared" si="3"/>
        <v>0.24999999993348657</v>
      </c>
      <c r="L41" s="209">
        <f t="shared" si="4"/>
        <v>3.210000067949295</v>
      </c>
      <c r="M41" s="124">
        <f t="shared" si="2"/>
        <v>2.1350834605100065E-8</v>
      </c>
      <c r="N41" s="124">
        <f t="shared" si="5"/>
        <v>2.9328422864413649E-5</v>
      </c>
    </row>
    <row r="42" spans="3:16">
      <c r="C42" s="144" t="s">
        <v>63</v>
      </c>
      <c r="D42" s="208">
        <f t="shared" ref="D42:I42" si="9">D43+D44</f>
        <v>63969227362.720016</v>
      </c>
      <c r="E42" s="208">
        <f t="shared" si="9"/>
        <v>263810694626</v>
      </c>
      <c r="F42" s="208">
        <f t="shared" si="9"/>
        <v>73133803186.130005</v>
      </c>
      <c r="G42" s="208">
        <f t="shared" si="9"/>
        <v>66925540129.149994</v>
      </c>
      <c r="H42" s="208">
        <f t="shared" si="9"/>
        <v>70726044840.070007</v>
      </c>
      <c r="I42" s="208">
        <f t="shared" si="9"/>
        <v>42369374124.090004</v>
      </c>
      <c r="J42" s="140">
        <f t="shared" si="1"/>
        <v>0.9670773535470033</v>
      </c>
      <c r="K42" s="140">
        <f t="shared" si="3"/>
        <v>0.26809392598862275</v>
      </c>
      <c r="L42" s="208">
        <f>L43+L44</f>
        <v>6756817477.349987</v>
      </c>
      <c r="M42" s="140">
        <f t="shared" si="2"/>
        <v>0.10562606046556261</v>
      </c>
      <c r="N42" s="140">
        <f t="shared" si="5"/>
        <v>1.379678469147968E-2</v>
      </c>
      <c r="O42" s="145"/>
    </row>
    <row r="43" spans="3:16" ht="25.5">
      <c r="C43" s="147" t="s">
        <v>64</v>
      </c>
      <c r="D43" s="209">
        <v>50196033033.490021</v>
      </c>
      <c r="E43" s="209">
        <v>184836130000</v>
      </c>
      <c r="F43" s="209">
        <v>54894065583</v>
      </c>
      <c r="G43" s="209">
        <v>56454496171.55999</v>
      </c>
      <c r="H43" s="209">
        <v>53663798792.350006</v>
      </c>
      <c r="I43" s="209">
        <v>24757663191.670002</v>
      </c>
      <c r="J43" s="124">
        <f t="shared" si="1"/>
        <v>0.97758834625229518</v>
      </c>
      <c r="K43" s="124">
        <f t="shared" si="3"/>
        <v>0.29033175923100102</v>
      </c>
      <c r="L43" s="209">
        <f t="shared" si="4"/>
        <v>3467765758.8599854</v>
      </c>
      <c r="M43" s="124">
        <f t="shared" si="2"/>
        <v>6.9084458458028852E-2</v>
      </c>
      <c r="N43" s="124">
        <f t="shared" si="5"/>
        <v>1.0468390807645896E-2</v>
      </c>
    </row>
    <row r="44" spans="3:16" ht="26.25" thickBot="1">
      <c r="C44" s="147" t="s">
        <v>65</v>
      </c>
      <c r="D44" s="209">
        <v>13773194329.229998</v>
      </c>
      <c r="E44" s="209">
        <v>78974564626</v>
      </c>
      <c r="F44" s="209">
        <v>18239737603.130001</v>
      </c>
      <c r="G44" s="209">
        <v>10471043957.59</v>
      </c>
      <c r="H44" s="209">
        <v>17062246047.719999</v>
      </c>
      <c r="I44" s="209">
        <v>17611710932.420002</v>
      </c>
      <c r="J44" s="124">
        <f t="shared" si="1"/>
        <v>0.93544361322347425</v>
      </c>
      <c r="K44" s="124">
        <f t="shared" si="3"/>
        <v>0.21604735814020262</v>
      </c>
      <c r="L44" s="209">
        <f t="shared" si="4"/>
        <v>3289051718.4900017</v>
      </c>
      <c r="M44" s="124">
        <f t="shared" si="2"/>
        <v>0.23880093752179557</v>
      </c>
      <c r="N44" s="124">
        <f t="shared" si="5"/>
        <v>3.3283938838337837E-3</v>
      </c>
    </row>
    <row r="45" spans="3:16" ht="15" thickBot="1">
      <c r="C45" s="125" t="s">
        <v>20</v>
      </c>
      <c r="D45" s="18">
        <f t="shared" ref="D45:I45" si="10">D8+D11+D34+D36+D42</f>
        <v>218027723989.49005</v>
      </c>
      <c r="E45" s="18">
        <f t="shared" si="10"/>
        <v>891378800905</v>
      </c>
      <c r="F45" s="18">
        <f t="shared" si="10"/>
        <v>231369708332.18481</v>
      </c>
      <c r="G45" s="18">
        <f t="shared" si="10"/>
        <v>192325159647.43997</v>
      </c>
      <c r="H45" s="18">
        <f t="shared" si="10"/>
        <v>221955926100.86002</v>
      </c>
      <c r="I45" s="18">
        <f t="shared" si="10"/>
        <v>191575339524.18002</v>
      </c>
      <c r="J45" s="19">
        <f t="shared" si="1"/>
        <v>0.95931281454610673</v>
      </c>
      <c r="K45" s="19">
        <f t="shared" si="3"/>
        <v>0.24900292207478164</v>
      </c>
      <c r="L45" s="18">
        <f>L8+L11+L34+L36+L42</f>
        <v>3928202111.3700013</v>
      </c>
      <c r="M45" s="19">
        <f t="shared" si="2"/>
        <v>1.8016984443498384E-2</v>
      </c>
      <c r="N45" s="19">
        <f t="shared" si="5"/>
        <v>4.3297743148738889E-2</v>
      </c>
    </row>
    <row r="46" spans="3:16" ht="15">
      <c r="C46" s="449" t="s">
        <v>23</v>
      </c>
    </row>
    <row r="47" spans="3:16" ht="15">
      <c r="C47" s="449" t="s">
        <v>24</v>
      </c>
    </row>
    <row r="48" spans="3:16" ht="15">
      <c r="C48" s="449" t="s">
        <v>501</v>
      </c>
    </row>
    <row r="49" spans="3:3" ht="15">
      <c r="C49" s="449" t="s">
        <v>459</v>
      </c>
    </row>
    <row r="50" spans="3:3" ht="15">
      <c r="C50" s="449" t="s">
        <v>26</v>
      </c>
    </row>
  </sheetData>
  <mergeCells count="13">
    <mergeCell ref="I5:I6"/>
    <mergeCell ref="L4:M5"/>
    <mergeCell ref="N4:N6"/>
    <mergeCell ref="C2:N2"/>
    <mergeCell ref="C3:N3"/>
    <mergeCell ref="C4:C7"/>
    <mergeCell ref="D5:D6"/>
    <mergeCell ref="E5:E6"/>
    <mergeCell ref="F5:F6"/>
    <mergeCell ref="G5:G6"/>
    <mergeCell ref="H5:H6"/>
    <mergeCell ref="K5:K6"/>
    <mergeCell ref="E4:K4"/>
  </mergeCells>
  <pageMargins left="0.7" right="0.7" top="0.75" bottom="0.75" header="0.3" footer="0.3"/>
  <ignoredErrors>
    <ignoredError sqref="L11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221999EC6BD24DAF151AE252D8E817" ma:contentTypeVersion="12" ma:contentTypeDescription="Create a new document." ma:contentTypeScope="" ma:versionID="8c969d692001764a7b04aafef3b3c1a7">
  <xsd:schema xmlns:xsd="http://www.w3.org/2001/XMLSchema" xmlns:xs="http://www.w3.org/2001/XMLSchema" xmlns:p="http://schemas.microsoft.com/office/2006/metadata/properties" xmlns:ns3="4f4bbf89-e35d-40cf-b5e1-804e446a28ce" xmlns:ns4="14bddcc4-679a-4d64-9289-d21b5dfda725" targetNamespace="http://schemas.microsoft.com/office/2006/metadata/properties" ma:root="true" ma:fieldsID="8fac092153d935e93e65848ed05a20aa" ns3:_="" ns4:_="">
    <xsd:import namespace="4f4bbf89-e35d-40cf-b5e1-804e446a28ce"/>
    <xsd:import namespace="14bddcc4-679a-4d64-9289-d21b5dfda7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4bbf89-e35d-40cf-b5e1-804e446a28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bddcc4-679a-4d64-9289-d21b5dfda72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4ED454-C791-4394-960C-B127008C6C58}">
  <ds:schemaRefs>
    <ds:schemaRef ds:uri="http://schemas.openxmlformats.org/package/2006/metadata/core-properties"/>
    <ds:schemaRef ds:uri="http://purl.org/dc/elements/1.1/"/>
    <ds:schemaRef ds:uri="4f4bbf89-e35d-40cf-b5e1-804e446a28ce"/>
    <ds:schemaRef ds:uri="http://schemas.microsoft.com/office/infopath/2007/PartnerControls"/>
    <ds:schemaRef ds:uri="http://purl.org/dc/terms/"/>
    <ds:schemaRef ds:uri="14bddcc4-679a-4d64-9289-d21b5dfda725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0B34967-641D-45B8-BDA9-E0774DA0DE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D51402-1577-407E-9E33-E844FCE144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4bbf89-e35d-40cf-b5e1-804e446a28ce"/>
    <ds:schemaRef ds:uri="14bddcc4-679a-4d64-9289-d21b5dfda7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</vt:i4>
      </vt:variant>
    </vt:vector>
  </HeadingPairs>
  <TitlesOfParts>
    <vt:vector size="32" baseType="lpstr">
      <vt:lpstr>Económico Ingresos</vt:lpstr>
      <vt:lpstr>Gráfico 1</vt:lpstr>
      <vt:lpstr>Gráfico 2</vt:lpstr>
      <vt:lpstr>Tabla 1</vt:lpstr>
      <vt:lpstr>Gráfico 3</vt:lpstr>
      <vt:lpstr>Gráfico 4</vt:lpstr>
      <vt:lpstr>Tabla 2</vt:lpstr>
      <vt:lpstr>Figura 1</vt:lpstr>
      <vt:lpstr>Tabla 3</vt:lpstr>
      <vt:lpstr>Tabla 4</vt:lpstr>
      <vt:lpstr>Tabla 5</vt:lpstr>
      <vt:lpstr>Tabla 6</vt:lpstr>
      <vt:lpstr>Tabla 7</vt:lpstr>
      <vt:lpstr>Tabla 8</vt:lpstr>
      <vt:lpstr>Tabla 9</vt:lpstr>
      <vt:lpstr>Gráfico 5</vt:lpstr>
      <vt:lpstr>Figura 2</vt:lpstr>
      <vt:lpstr>Figura 3</vt:lpstr>
      <vt:lpstr>Figura 4</vt:lpstr>
      <vt:lpstr>Figura 5</vt:lpstr>
      <vt:lpstr>Tabla 10</vt:lpstr>
      <vt:lpstr>Tabla 11</vt:lpstr>
      <vt:lpstr>Gráfico 6</vt:lpstr>
      <vt:lpstr>Tabla 12</vt:lpstr>
      <vt:lpstr>Tabla 13</vt:lpstr>
      <vt:lpstr>Tabla 14</vt:lpstr>
      <vt:lpstr>Tabla 15</vt:lpstr>
      <vt:lpstr>Tabla 16</vt:lpstr>
      <vt:lpstr>Tabla 17</vt:lpstr>
      <vt:lpstr>Tabla 18</vt:lpstr>
      <vt:lpstr>Tabla 19</vt:lpstr>
      <vt:lpstr>'Figura 1'!_Toc70670449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E.  Portalatin G.</dc:creator>
  <cp:lastModifiedBy>Juan E.  Portalatin G.</cp:lastModifiedBy>
  <dcterms:created xsi:type="dcterms:W3CDTF">2021-04-19T12:53:28Z</dcterms:created>
  <dcterms:modified xsi:type="dcterms:W3CDTF">2021-09-07T13:56:25Z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0x0101008A221999EC6BD24DAF151AE252D8E817</vt:lpwstr>
  </property>
</Properties>
</file>